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560" documentId="8_{3F663B6C-EBE4-49CC-8A72-85CC93C1D1F0}" xr6:coauthVersionLast="47" xr6:coauthVersionMax="47" xr10:uidLastSave="{CF11D32C-D1C3-4BA5-98CE-D0C19421995F}"/>
  <bookViews>
    <workbookView xWindow="-10650" yWindow="2490" windowWidth="21600" windowHeight="11265" xr2:uid="{EB63F4E8-650B-4794-A381-FD0381EE3D0B}"/>
  </bookViews>
  <sheets>
    <sheet name="Studies" sheetId="1" r:id="rId1"/>
    <sheet name="Outcomes" sheetId="2" r:id="rId2"/>
    <sheet name="Validation" sheetId="3" r:id="rId3"/>
    <sheet name="Endnote Data" sheetId="8" r:id="rId4"/>
    <sheet name="Sheet1" sheetId="5" r:id="rId5"/>
  </sheets>
  <definedNames>
    <definedName name="_xlnm._FilterDatabase" localSheetId="1" hidden="1">Outcomes!$A$1:$Z$604</definedName>
    <definedName name="_xlnm._FilterDatabase" localSheetId="4" hidden="1">Sheet1!$B$1:$AO$203</definedName>
    <definedName name="_xlnm._FilterDatabase" localSheetId="0" hidden="1">Studies!$A$1:$L$129</definedName>
    <definedName name="ExternalData_1" localSheetId="3"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9" i="2" l="1"/>
  <c r="C159" i="2"/>
  <c r="B160" i="2"/>
  <c r="C160" i="2"/>
  <c r="B161" i="2"/>
  <c r="C161" i="2"/>
  <c r="B162" i="2"/>
  <c r="C162" i="2"/>
  <c r="B163" i="2"/>
  <c r="C163" i="2"/>
  <c r="B164" i="2"/>
  <c r="C164" i="2"/>
  <c r="B165" i="2"/>
  <c r="C165" i="2"/>
  <c r="B166" i="2"/>
  <c r="C166" i="2"/>
  <c r="B167" i="2"/>
  <c r="C167" i="2"/>
  <c r="B168" i="2"/>
  <c r="C168" i="2"/>
  <c r="B169" i="2"/>
  <c r="C169" i="2"/>
  <c r="B170" i="2"/>
  <c r="C170" i="2"/>
  <c r="B171" i="2"/>
  <c r="C171" i="2"/>
  <c r="B172" i="2"/>
  <c r="C172" i="2"/>
  <c r="B173" i="2"/>
  <c r="C173" i="2"/>
  <c r="B174" i="2"/>
  <c r="C174" i="2"/>
  <c r="B175" i="2"/>
  <c r="C175" i="2"/>
  <c r="B176" i="2"/>
  <c r="C176" i="2"/>
  <c r="B177" i="2"/>
  <c r="C177" i="2"/>
  <c r="B178" i="2"/>
  <c r="C178" i="2"/>
  <c r="B179" i="2"/>
  <c r="C179"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1" i="2"/>
  <c r="C261" i="2"/>
  <c r="B262" i="2"/>
  <c r="C262" i="2"/>
  <c r="B263" i="2"/>
  <c r="C263"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6" i="2"/>
  <c r="C286"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1" i="2"/>
  <c r="C331"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7" i="2"/>
  <c r="C347" i="2"/>
  <c r="B348" i="2"/>
  <c r="C348" i="2"/>
  <c r="B349" i="2"/>
  <c r="C349" i="2"/>
  <c r="B350" i="2"/>
  <c r="C350" i="2"/>
  <c r="B351" i="2"/>
  <c r="C351" i="2"/>
  <c r="B352" i="2"/>
  <c r="C352" i="2"/>
  <c r="B353" i="2"/>
  <c r="C353" i="2"/>
  <c r="B354" i="2"/>
  <c r="C354" i="2"/>
  <c r="B355" i="2"/>
  <c r="C355" i="2"/>
  <c r="B356" i="2"/>
  <c r="C356" i="2"/>
  <c r="B357" i="2"/>
  <c r="C357" i="2"/>
  <c r="B358" i="2"/>
  <c r="C358" i="2"/>
  <c r="B359" i="2"/>
  <c r="C359" i="2"/>
  <c r="B360" i="2"/>
  <c r="C360" i="2"/>
  <c r="B361" i="2"/>
  <c r="C361" i="2"/>
  <c r="B362" i="2"/>
  <c r="C362"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4" i="2"/>
  <c r="C424"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B503" i="2"/>
  <c r="C503" i="2"/>
  <c r="B504" i="2"/>
  <c r="C504" i="2"/>
  <c r="B505" i="2"/>
  <c r="C505" i="2"/>
  <c r="B506" i="2"/>
  <c r="C506" i="2"/>
  <c r="B507" i="2"/>
  <c r="C507" i="2"/>
  <c r="B508" i="2"/>
  <c r="C508" i="2"/>
  <c r="B509" i="2"/>
  <c r="C509" i="2"/>
  <c r="B510" i="2"/>
  <c r="C510" i="2"/>
  <c r="B511" i="2"/>
  <c r="C511" i="2"/>
  <c r="B512" i="2"/>
  <c r="C512" i="2"/>
  <c r="B513" i="2"/>
  <c r="C513" i="2"/>
  <c r="B514" i="2"/>
  <c r="C514" i="2"/>
  <c r="B515" i="2"/>
  <c r="C515" i="2"/>
  <c r="B516" i="2"/>
  <c r="C516" i="2"/>
  <c r="B517" i="2"/>
  <c r="C517" i="2"/>
  <c r="B518" i="2"/>
  <c r="C518" i="2"/>
  <c r="B519" i="2"/>
  <c r="C519" i="2"/>
  <c r="B520" i="2"/>
  <c r="C520" i="2"/>
  <c r="B521" i="2"/>
  <c r="C521" i="2"/>
  <c r="B522" i="2"/>
  <c r="C522" i="2"/>
  <c r="B523" i="2"/>
  <c r="C523" i="2"/>
  <c r="B524" i="2"/>
  <c r="C524" i="2"/>
  <c r="B525" i="2"/>
  <c r="C525" i="2"/>
  <c r="B526" i="2"/>
  <c r="C526" i="2"/>
  <c r="B527" i="2"/>
  <c r="C527" i="2"/>
  <c r="B528" i="2"/>
  <c r="C528" i="2"/>
  <c r="B529" i="2"/>
  <c r="C529" i="2"/>
  <c r="B530" i="2"/>
  <c r="C530" i="2"/>
  <c r="B531" i="2"/>
  <c r="C531" i="2"/>
  <c r="B532" i="2"/>
  <c r="C532" i="2"/>
  <c r="B533" i="2"/>
  <c r="C533" i="2"/>
  <c r="B534" i="2"/>
  <c r="C534" i="2"/>
  <c r="B535" i="2"/>
  <c r="C535" i="2"/>
  <c r="B536" i="2"/>
  <c r="C536" i="2"/>
  <c r="B537" i="2"/>
  <c r="C537" i="2"/>
  <c r="B538" i="2"/>
  <c r="C538" i="2"/>
  <c r="B539" i="2"/>
  <c r="C539" i="2"/>
  <c r="B540" i="2"/>
  <c r="C540" i="2"/>
  <c r="B541" i="2"/>
  <c r="C541" i="2"/>
  <c r="B542" i="2"/>
  <c r="C542" i="2"/>
  <c r="B543" i="2"/>
  <c r="C543" i="2"/>
  <c r="B544" i="2"/>
  <c r="C544" i="2"/>
  <c r="B545" i="2"/>
  <c r="C545" i="2"/>
  <c r="B546" i="2"/>
  <c r="C546" i="2"/>
  <c r="B547" i="2"/>
  <c r="C547" i="2"/>
  <c r="B548" i="2"/>
  <c r="C548" i="2"/>
  <c r="B549" i="2"/>
  <c r="C549" i="2"/>
  <c r="B550" i="2"/>
  <c r="C550" i="2"/>
  <c r="B551" i="2"/>
  <c r="C551" i="2"/>
  <c r="B552" i="2"/>
  <c r="C552" i="2"/>
  <c r="B553" i="2"/>
  <c r="C553" i="2"/>
  <c r="B554" i="2"/>
  <c r="C554" i="2"/>
  <c r="B555" i="2"/>
  <c r="C555" i="2"/>
  <c r="B556" i="2"/>
  <c r="C556" i="2"/>
  <c r="B557" i="2"/>
  <c r="C557" i="2"/>
  <c r="B558" i="2"/>
  <c r="C558" i="2"/>
  <c r="B559" i="2"/>
  <c r="C559" i="2"/>
  <c r="B560" i="2"/>
  <c r="C560" i="2"/>
  <c r="B561" i="2"/>
  <c r="C561" i="2"/>
  <c r="B562" i="2"/>
  <c r="C562" i="2"/>
  <c r="B563" i="2"/>
  <c r="C563" i="2"/>
  <c r="B564" i="2"/>
  <c r="C564" i="2"/>
  <c r="B565" i="2"/>
  <c r="C565" i="2"/>
  <c r="B566" i="2"/>
  <c r="C566" i="2"/>
  <c r="B567" i="2"/>
  <c r="C567" i="2"/>
  <c r="B568" i="2"/>
  <c r="C568" i="2"/>
  <c r="B569" i="2"/>
  <c r="C569" i="2"/>
  <c r="B570" i="2"/>
  <c r="C570" i="2"/>
  <c r="B571" i="2"/>
  <c r="C571" i="2"/>
  <c r="B572" i="2"/>
  <c r="C572" i="2"/>
  <c r="B573" i="2"/>
  <c r="C573" i="2"/>
  <c r="B574" i="2"/>
  <c r="C574" i="2"/>
  <c r="B575" i="2"/>
  <c r="C575" i="2"/>
  <c r="B576" i="2"/>
  <c r="C576" i="2"/>
  <c r="B577" i="2"/>
  <c r="C577" i="2"/>
  <c r="B578" i="2"/>
  <c r="C578" i="2"/>
  <c r="B579" i="2"/>
  <c r="C579" i="2"/>
  <c r="B580" i="2"/>
  <c r="C580" i="2"/>
  <c r="B581" i="2"/>
  <c r="C581" i="2"/>
  <c r="B582" i="2"/>
  <c r="C582" i="2"/>
  <c r="B583" i="2"/>
  <c r="C583" i="2"/>
  <c r="B584" i="2"/>
  <c r="C584" i="2"/>
  <c r="B585" i="2"/>
  <c r="C585" i="2"/>
  <c r="B586" i="2"/>
  <c r="C586" i="2"/>
  <c r="B587" i="2"/>
  <c r="C587" i="2"/>
  <c r="B588" i="2"/>
  <c r="C588" i="2"/>
  <c r="B589" i="2"/>
  <c r="C589" i="2"/>
  <c r="B590" i="2"/>
  <c r="C590" i="2"/>
  <c r="B591" i="2"/>
  <c r="C591" i="2"/>
  <c r="B592" i="2"/>
  <c r="C592" i="2"/>
  <c r="B593" i="2"/>
  <c r="C593" i="2"/>
  <c r="B594" i="2"/>
  <c r="C594" i="2"/>
  <c r="B595" i="2"/>
  <c r="C595" i="2"/>
  <c r="B596" i="2"/>
  <c r="C596" i="2"/>
  <c r="B597" i="2"/>
  <c r="C597" i="2"/>
  <c r="B598" i="2"/>
  <c r="C598" i="2"/>
  <c r="B599" i="2"/>
  <c r="C599" i="2"/>
  <c r="B600" i="2"/>
  <c r="C600" i="2"/>
  <c r="B601" i="2"/>
  <c r="C601" i="2"/>
  <c r="B602" i="2"/>
  <c r="C602" i="2"/>
  <c r="B603" i="2"/>
  <c r="C603" i="2"/>
  <c r="B604" i="2"/>
  <c r="C604" i="2"/>
  <c r="C64" i="2"/>
  <c r="C65" i="2"/>
  <c r="C66" i="2"/>
  <c r="C67" i="2"/>
  <c r="C68" i="2"/>
  <c r="C69" i="2"/>
  <c r="C70" i="2"/>
  <c r="C63" i="2"/>
  <c r="E56" i="1"/>
  <c r="B3" i="1"/>
  <c r="B10" i="2" s="1"/>
  <c r="B4" i="1"/>
  <c r="B11" i="2" s="1"/>
  <c r="B5" i="1"/>
  <c r="B12" i="2" s="1"/>
  <c r="B6" i="1"/>
  <c r="B13" i="2" s="1"/>
  <c r="B7" i="1"/>
  <c r="B14" i="2" s="1"/>
  <c r="B8" i="1"/>
  <c r="B15" i="2" s="1"/>
  <c r="B9" i="1"/>
  <c r="B16" i="2" s="1"/>
  <c r="B10" i="1"/>
  <c r="B17" i="2" s="1"/>
  <c r="B11" i="1"/>
  <c r="B18" i="2" s="1"/>
  <c r="B12" i="1"/>
  <c r="B19" i="2" s="1"/>
  <c r="B13" i="1"/>
  <c r="B20" i="2" s="1"/>
  <c r="B14" i="1"/>
  <c r="B21" i="2" s="1"/>
  <c r="B15" i="1"/>
  <c r="B22" i="2" s="1"/>
  <c r="B16" i="1"/>
  <c r="B23" i="2" s="1"/>
  <c r="B17" i="1"/>
  <c r="B24" i="2" s="1"/>
  <c r="B18" i="1"/>
  <c r="B25" i="2" s="1"/>
  <c r="B19" i="1"/>
  <c r="B26" i="2" s="1"/>
  <c r="B20" i="1"/>
  <c r="B27" i="2" s="1"/>
  <c r="B21" i="1"/>
  <c r="B28" i="2" s="1"/>
  <c r="B22" i="1"/>
  <c r="B29" i="2" s="1"/>
  <c r="B23" i="1"/>
  <c r="B30" i="2" s="1"/>
  <c r="B24" i="1"/>
  <c r="B31" i="2" s="1"/>
  <c r="B25" i="1"/>
  <c r="B32" i="2" s="1"/>
  <c r="B26" i="1"/>
  <c r="B33" i="2" s="1"/>
  <c r="B27" i="1"/>
  <c r="B34" i="2" s="1"/>
  <c r="B28" i="1"/>
  <c r="B35" i="2" s="1"/>
  <c r="B29" i="1"/>
  <c r="B36" i="2" s="1"/>
  <c r="B30" i="1"/>
  <c r="B37" i="2" s="1"/>
  <c r="B31" i="1"/>
  <c r="B38" i="2" s="1"/>
  <c r="B32" i="1"/>
  <c r="B39" i="2" s="1"/>
  <c r="B33" i="1"/>
  <c r="B40" i="2" s="1"/>
  <c r="B34" i="1"/>
  <c r="B41" i="2" s="1"/>
  <c r="B35" i="1"/>
  <c r="B42" i="2" s="1"/>
  <c r="B36" i="1"/>
  <c r="B43" i="2" s="1"/>
  <c r="B37" i="1"/>
  <c r="B44" i="2" s="1"/>
  <c r="B38" i="1"/>
  <c r="B45" i="2" s="1"/>
  <c r="B39" i="1"/>
  <c r="B46" i="2" s="1"/>
  <c r="B40" i="1"/>
  <c r="B47" i="2" s="1"/>
  <c r="B41" i="1"/>
  <c r="B48" i="2" s="1"/>
  <c r="B42" i="1"/>
  <c r="B49" i="2" s="1"/>
  <c r="B43" i="1"/>
  <c r="B50" i="2" s="1"/>
  <c r="B44" i="1"/>
  <c r="B51" i="2" s="1"/>
  <c r="B45" i="1"/>
  <c r="B52" i="2" s="1"/>
  <c r="B46" i="1"/>
  <c r="B53" i="2" s="1"/>
  <c r="B47" i="1"/>
  <c r="B54" i="2" s="1"/>
  <c r="B48" i="1"/>
  <c r="B55" i="2" s="1"/>
  <c r="B49" i="1"/>
  <c r="B56" i="2" s="1"/>
  <c r="B50" i="1"/>
  <c r="B57" i="2" s="1"/>
  <c r="B51" i="1"/>
  <c r="B58" i="2" s="1"/>
  <c r="B52" i="1"/>
  <c r="B59" i="2" s="1"/>
  <c r="B53" i="1"/>
  <c r="B60" i="2" s="1"/>
  <c r="B54" i="1"/>
  <c r="B61" i="2" s="1"/>
  <c r="B55" i="1"/>
  <c r="B62" i="2" s="1"/>
  <c r="B56" i="1"/>
  <c r="B64" i="2" s="1"/>
  <c r="B57" i="1"/>
  <c r="B71" i="2" s="1"/>
  <c r="B58" i="1"/>
  <c r="B72" i="2" s="1"/>
  <c r="B59" i="1"/>
  <c r="B73" i="2" s="1"/>
  <c r="B60" i="1"/>
  <c r="B74" i="2" s="1"/>
  <c r="B61" i="1"/>
  <c r="B75" i="2" s="1"/>
  <c r="B62" i="1"/>
  <c r="B76" i="2" s="1"/>
  <c r="B63" i="1"/>
  <c r="B77" i="2" s="1"/>
  <c r="B64" i="1"/>
  <c r="B78" i="2" s="1"/>
  <c r="B65" i="1"/>
  <c r="B79" i="2" s="1"/>
  <c r="B66" i="1"/>
  <c r="B80" i="2" s="1"/>
  <c r="B67" i="1"/>
  <c r="B81" i="2" s="1"/>
  <c r="B68" i="1"/>
  <c r="B82" i="2" s="1"/>
  <c r="B69" i="1"/>
  <c r="B83" i="2" s="1"/>
  <c r="B70" i="1"/>
  <c r="B84" i="2" s="1"/>
  <c r="B71" i="1"/>
  <c r="B85" i="2" s="1"/>
  <c r="B72" i="1"/>
  <c r="B86" i="2" s="1"/>
  <c r="B73" i="1"/>
  <c r="B87" i="2" s="1"/>
  <c r="B74" i="1"/>
  <c r="B88" i="2" s="1"/>
  <c r="B75" i="1"/>
  <c r="B89" i="2" s="1"/>
  <c r="B76" i="1"/>
  <c r="B90" i="2" s="1"/>
  <c r="B77" i="1"/>
  <c r="B91" i="2" s="1"/>
  <c r="B78" i="1"/>
  <c r="B92" i="2" s="1"/>
  <c r="B79" i="1"/>
  <c r="B93" i="2" s="1"/>
  <c r="B80" i="1"/>
  <c r="B94" i="2" s="1"/>
  <c r="B81" i="1"/>
  <c r="B95" i="2" s="1"/>
  <c r="B82" i="1"/>
  <c r="B96" i="2" s="1"/>
  <c r="B83" i="1"/>
  <c r="B97" i="2" s="1"/>
  <c r="B84" i="1"/>
  <c r="B98" i="2" s="1"/>
  <c r="B85" i="1"/>
  <c r="B99" i="2" s="1"/>
  <c r="B86" i="1"/>
  <c r="B100" i="2" s="1"/>
  <c r="B87" i="1"/>
  <c r="B101" i="2" s="1"/>
  <c r="B88" i="1"/>
  <c r="B102" i="2" s="1"/>
  <c r="B89" i="1"/>
  <c r="B103" i="2" s="1"/>
  <c r="B90" i="1"/>
  <c r="B104" i="2" s="1"/>
  <c r="B91" i="1"/>
  <c r="B105" i="2" s="1"/>
  <c r="B92" i="1"/>
  <c r="B106" i="2" s="1"/>
  <c r="B93" i="1"/>
  <c r="B107" i="2" s="1"/>
  <c r="B94" i="1"/>
  <c r="B108" i="2" s="1"/>
  <c r="B95" i="1"/>
  <c r="B109" i="2" s="1"/>
  <c r="B96" i="1"/>
  <c r="B110" i="2" s="1"/>
  <c r="B97" i="1"/>
  <c r="B111" i="2" s="1"/>
  <c r="B98" i="1"/>
  <c r="B112" i="2" s="1"/>
  <c r="B99" i="1"/>
  <c r="B113" i="2" s="1"/>
  <c r="B100" i="1"/>
  <c r="B114" i="2" s="1"/>
  <c r="B101" i="1"/>
  <c r="B121" i="2" s="1"/>
  <c r="B102" i="1"/>
  <c r="B129" i="2" s="1"/>
  <c r="B103" i="1"/>
  <c r="B130" i="2" s="1"/>
  <c r="B104" i="1"/>
  <c r="B131" i="2" s="1"/>
  <c r="B105" i="1"/>
  <c r="B132" i="2" s="1"/>
  <c r="B106" i="1"/>
  <c r="B133" i="2" s="1"/>
  <c r="B107" i="1"/>
  <c r="B134" i="2" s="1"/>
  <c r="B108" i="1"/>
  <c r="B135" i="2" s="1"/>
  <c r="B109" i="1"/>
  <c r="B136" i="2" s="1"/>
  <c r="B110" i="1"/>
  <c r="B137" i="2" s="1"/>
  <c r="B111" i="1"/>
  <c r="B138" i="2" s="1"/>
  <c r="B112" i="1"/>
  <c r="B139" i="2" s="1"/>
  <c r="B113" i="1"/>
  <c r="B140" i="2" s="1"/>
  <c r="B114" i="1"/>
  <c r="B141" i="2" s="1"/>
  <c r="B115" i="1"/>
  <c r="B142" i="2" s="1"/>
  <c r="B116" i="1"/>
  <c r="B143" i="2" s="1"/>
  <c r="B117" i="1"/>
  <c r="B144" i="2" s="1"/>
  <c r="B118" i="1"/>
  <c r="B145" i="2" s="1"/>
  <c r="B119" i="1"/>
  <c r="B146" i="2" s="1"/>
  <c r="B120" i="1"/>
  <c r="B149" i="2" s="1"/>
  <c r="B121" i="1"/>
  <c r="B150" i="2" s="1"/>
  <c r="B122" i="1"/>
  <c r="B151" i="2" s="1"/>
  <c r="B123" i="1"/>
  <c r="B152" i="2" s="1"/>
  <c r="B124" i="1"/>
  <c r="B153" i="2" s="1"/>
  <c r="B125" i="1"/>
  <c r="B154" i="2" s="1"/>
  <c r="B126" i="1"/>
  <c r="B155" i="2" s="1"/>
  <c r="B127" i="1"/>
  <c r="B156" i="2" s="1"/>
  <c r="B128" i="1"/>
  <c r="B157" i="2" s="1"/>
  <c r="B129" i="1"/>
  <c r="B158" i="2" s="1"/>
  <c r="B2" i="1"/>
  <c r="B5" i="2"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2" i="1"/>
  <c r="E4" i="1"/>
  <c r="E5" i="1"/>
  <c r="E6" i="1"/>
  <c r="E7" i="1"/>
  <c r="E9" i="1"/>
  <c r="E10" i="1"/>
  <c r="E11" i="1"/>
  <c r="E12" i="1"/>
  <c r="E13"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E43" i="1"/>
  <c r="E44" i="1"/>
  <c r="E45" i="1"/>
  <c r="E46" i="1"/>
  <c r="E47" i="1"/>
  <c r="E48" i="1"/>
  <c r="E49" i="1"/>
  <c r="E50" i="1"/>
  <c r="E51" i="1"/>
  <c r="E52" i="1"/>
  <c r="E53" i="1"/>
  <c r="E54" i="1"/>
  <c r="E55" i="1"/>
  <c r="E57" i="1"/>
  <c r="E61" i="1"/>
  <c r="E58" i="1"/>
  <c r="E59" i="1"/>
  <c r="E60" i="1"/>
  <c r="E62" i="1"/>
  <c r="E63" i="1"/>
  <c r="E64" i="1"/>
  <c r="E65" i="1"/>
  <c r="E66" i="1"/>
  <c r="E67" i="1"/>
  <c r="E68" i="1"/>
  <c r="E69" i="1"/>
  <c r="E70" i="1"/>
  <c r="E71" i="1"/>
  <c r="E72" i="1"/>
  <c r="E73" i="1"/>
  <c r="E74" i="1"/>
  <c r="E75" i="1"/>
  <c r="E76" i="1"/>
  <c r="E78" i="1"/>
  <c r="E79" i="1"/>
  <c r="E77" i="1"/>
  <c r="E81" i="1"/>
  <c r="E82" i="1"/>
  <c r="E83" i="1"/>
  <c r="E84" i="1"/>
  <c r="E85" i="1"/>
  <c r="E87" i="1"/>
  <c r="E86"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2" i="1"/>
  <c r="E8" i="1"/>
  <c r="E31" i="1"/>
  <c r="E80" i="1"/>
  <c r="E121" i="1"/>
  <c r="E122" i="1"/>
  <c r="E123" i="1"/>
  <c r="E124" i="1"/>
  <c r="E125" i="1"/>
  <c r="E126" i="1"/>
  <c r="E127" i="1"/>
  <c r="E128" i="1"/>
  <c r="E129" i="1"/>
  <c r="E3" i="1"/>
  <c r="D4" i="1"/>
  <c r="C11" i="2" s="1"/>
  <c r="D5" i="1"/>
  <c r="C12" i="2" s="1"/>
  <c r="D6" i="1"/>
  <c r="C13" i="2" s="1"/>
  <c r="D7" i="1"/>
  <c r="C14" i="2" s="1"/>
  <c r="D9" i="1"/>
  <c r="C16" i="2" s="1"/>
  <c r="D10" i="1"/>
  <c r="C17" i="2" s="1"/>
  <c r="D11" i="1"/>
  <c r="C18" i="2" s="1"/>
  <c r="D12" i="1"/>
  <c r="C19" i="2" s="1"/>
  <c r="D13" i="1"/>
  <c r="C20" i="2" s="1"/>
  <c r="D14" i="1"/>
  <c r="C21" i="2" s="1"/>
  <c r="D15" i="1"/>
  <c r="C22" i="2" s="1"/>
  <c r="D16" i="1"/>
  <c r="C23" i="2" s="1"/>
  <c r="D17" i="1"/>
  <c r="C24" i="2" s="1"/>
  <c r="D18" i="1"/>
  <c r="C25" i="2" s="1"/>
  <c r="D19" i="1"/>
  <c r="C26" i="2" s="1"/>
  <c r="D20" i="1"/>
  <c r="C27" i="2" s="1"/>
  <c r="D21" i="1"/>
  <c r="C28" i="2" s="1"/>
  <c r="D22" i="1"/>
  <c r="C29" i="2" s="1"/>
  <c r="D23" i="1"/>
  <c r="C30" i="2" s="1"/>
  <c r="D24" i="1"/>
  <c r="C31" i="2" s="1"/>
  <c r="D25" i="1"/>
  <c r="C32" i="2" s="1"/>
  <c r="D26" i="1"/>
  <c r="C33" i="2" s="1"/>
  <c r="D27" i="1"/>
  <c r="C34" i="2" s="1"/>
  <c r="D28" i="1"/>
  <c r="C35" i="2" s="1"/>
  <c r="D29" i="1"/>
  <c r="C36" i="2" s="1"/>
  <c r="D30" i="1"/>
  <c r="C37" i="2" s="1"/>
  <c r="D32" i="1"/>
  <c r="C39" i="2" s="1"/>
  <c r="D33" i="1"/>
  <c r="C40" i="2" s="1"/>
  <c r="D34" i="1"/>
  <c r="C41" i="2" s="1"/>
  <c r="D35" i="1"/>
  <c r="C42" i="2" s="1"/>
  <c r="D36" i="1"/>
  <c r="C43" i="2" s="1"/>
  <c r="D37" i="1"/>
  <c r="C44" i="2" s="1"/>
  <c r="D38" i="1"/>
  <c r="C45" i="2" s="1"/>
  <c r="D39" i="1"/>
  <c r="C46" i="2" s="1"/>
  <c r="D40" i="1"/>
  <c r="C47" i="2" s="1"/>
  <c r="D41" i="1"/>
  <c r="C48" i="2" s="1"/>
  <c r="D42" i="1"/>
  <c r="C49" i="2" s="1"/>
  <c r="D43" i="1"/>
  <c r="C50" i="2" s="1"/>
  <c r="D44" i="1"/>
  <c r="C51" i="2" s="1"/>
  <c r="D45" i="1"/>
  <c r="C52" i="2" s="1"/>
  <c r="D46" i="1"/>
  <c r="C53" i="2" s="1"/>
  <c r="D47" i="1"/>
  <c r="C54" i="2" s="1"/>
  <c r="D48" i="1"/>
  <c r="C55" i="2" s="1"/>
  <c r="D49" i="1"/>
  <c r="C56" i="2" s="1"/>
  <c r="D50" i="1"/>
  <c r="C57" i="2" s="1"/>
  <c r="D51" i="1"/>
  <c r="C58" i="2" s="1"/>
  <c r="D52" i="1"/>
  <c r="C59" i="2" s="1"/>
  <c r="D53" i="1"/>
  <c r="C60" i="2" s="1"/>
  <c r="D54" i="1"/>
  <c r="C61" i="2" s="1"/>
  <c r="D55" i="1"/>
  <c r="C62" i="2" s="1"/>
  <c r="D57" i="1"/>
  <c r="C71" i="2" s="1"/>
  <c r="D61" i="1"/>
  <c r="C75" i="2" s="1"/>
  <c r="D58" i="1"/>
  <c r="C72" i="2" s="1"/>
  <c r="D59" i="1"/>
  <c r="C73" i="2" s="1"/>
  <c r="D60" i="1"/>
  <c r="C74" i="2" s="1"/>
  <c r="D62" i="1"/>
  <c r="C76" i="2" s="1"/>
  <c r="D63" i="1"/>
  <c r="C77" i="2" s="1"/>
  <c r="D64" i="1"/>
  <c r="C78" i="2" s="1"/>
  <c r="D65" i="1"/>
  <c r="C79" i="2" s="1"/>
  <c r="D66" i="1"/>
  <c r="C80" i="2" s="1"/>
  <c r="D67" i="1"/>
  <c r="C81" i="2" s="1"/>
  <c r="D68" i="1"/>
  <c r="C82" i="2" s="1"/>
  <c r="D69" i="1"/>
  <c r="C83" i="2" s="1"/>
  <c r="D70" i="1"/>
  <c r="C84" i="2" s="1"/>
  <c r="D71" i="1"/>
  <c r="C85" i="2" s="1"/>
  <c r="D72" i="1"/>
  <c r="C86" i="2" s="1"/>
  <c r="D73" i="1"/>
  <c r="C87" i="2" s="1"/>
  <c r="D74" i="1"/>
  <c r="C88" i="2" s="1"/>
  <c r="D75" i="1"/>
  <c r="C89" i="2" s="1"/>
  <c r="D76" i="1"/>
  <c r="C90" i="2" s="1"/>
  <c r="D78" i="1"/>
  <c r="C92" i="2" s="1"/>
  <c r="D79" i="1"/>
  <c r="C93" i="2" s="1"/>
  <c r="D77" i="1"/>
  <c r="C91" i="2" s="1"/>
  <c r="D81" i="1"/>
  <c r="C95" i="2" s="1"/>
  <c r="D82" i="1"/>
  <c r="C96" i="2" s="1"/>
  <c r="D83" i="1"/>
  <c r="C97" i="2" s="1"/>
  <c r="D84" i="1"/>
  <c r="C98" i="2" s="1"/>
  <c r="D85" i="1"/>
  <c r="C99" i="2" s="1"/>
  <c r="D87" i="1"/>
  <c r="C101" i="2" s="1"/>
  <c r="D86" i="1"/>
  <c r="C100" i="2" s="1"/>
  <c r="D88" i="1"/>
  <c r="C102" i="2" s="1"/>
  <c r="D89" i="1"/>
  <c r="C103" i="2" s="1"/>
  <c r="D90" i="1"/>
  <c r="C104" i="2" s="1"/>
  <c r="D91" i="1"/>
  <c r="C105" i="2" s="1"/>
  <c r="D92" i="1"/>
  <c r="C106" i="2" s="1"/>
  <c r="D93" i="1"/>
  <c r="C107" i="2" s="1"/>
  <c r="D94" i="1"/>
  <c r="C108" i="2" s="1"/>
  <c r="D95" i="1"/>
  <c r="C109" i="2" s="1"/>
  <c r="D96" i="1"/>
  <c r="C110" i="2" s="1"/>
  <c r="D97" i="1"/>
  <c r="C111" i="2" s="1"/>
  <c r="D98" i="1"/>
  <c r="C112" i="2" s="1"/>
  <c r="D99" i="1"/>
  <c r="C113" i="2" s="1"/>
  <c r="D100" i="1"/>
  <c r="C114" i="2" s="1"/>
  <c r="D101" i="1"/>
  <c r="C121" i="2" s="1"/>
  <c r="D102" i="1"/>
  <c r="C129" i="2" s="1"/>
  <c r="D103" i="1"/>
  <c r="C130" i="2" s="1"/>
  <c r="D104" i="1"/>
  <c r="C131" i="2" s="1"/>
  <c r="D105" i="1"/>
  <c r="C132" i="2" s="1"/>
  <c r="D106" i="1"/>
  <c r="C133" i="2" s="1"/>
  <c r="D107" i="1"/>
  <c r="C134" i="2" s="1"/>
  <c r="D108" i="1"/>
  <c r="C135" i="2" s="1"/>
  <c r="D109" i="1"/>
  <c r="C136" i="2" s="1"/>
  <c r="D110" i="1"/>
  <c r="C137" i="2" s="1"/>
  <c r="D111" i="1"/>
  <c r="C138" i="2" s="1"/>
  <c r="D112" i="1"/>
  <c r="C139" i="2" s="1"/>
  <c r="D113" i="1"/>
  <c r="C140" i="2" s="1"/>
  <c r="D114" i="1"/>
  <c r="C141" i="2" s="1"/>
  <c r="D115" i="1"/>
  <c r="C142" i="2" s="1"/>
  <c r="D116" i="1"/>
  <c r="C143" i="2" s="1"/>
  <c r="D117" i="1"/>
  <c r="C144" i="2" s="1"/>
  <c r="D118" i="1"/>
  <c r="C145" i="2" s="1"/>
  <c r="D119" i="1"/>
  <c r="C146" i="2" s="1"/>
  <c r="D120" i="1"/>
  <c r="C149" i="2" s="1"/>
  <c r="D2" i="1"/>
  <c r="C5" i="2" s="1"/>
  <c r="D8" i="1"/>
  <c r="C15" i="2" s="1"/>
  <c r="D31" i="1"/>
  <c r="C38" i="2" s="1"/>
  <c r="D80" i="1"/>
  <c r="C94" i="2" s="1"/>
  <c r="D121" i="1"/>
  <c r="C150" i="2" s="1"/>
  <c r="D122" i="1"/>
  <c r="C151" i="2" s="1"/>
  <c r="D123" i="1"/>
  <c r="C152" i="2" s="1"/>
  <c r="D124" i="1"/>
  <c r="C153" i="2" s="1"/>
  <c r="D125" i="1"/>
  <c r="C154" i="2" s="1"/>
  <c r="D126" i="1"/>
  <c r="C155" i="2" s="1"/>
  <c r="D127" i="1"/>
  <c r="C156" i="2" s="1"/>
  <c r="D128" i="1"/>
  <c r="C157" i="2" s="1"/>
  <c r="D129" i="1"/>
  <c r="C158" i="2" s="1"/>
  <c r="D3" i="1"/>
  <c r="C10" i="2" s="1"/>
  <c r="B4" i="2" l="1"/>
  <c r="C4" i="2"/>
  <c r="B2" i="2"/>
  <c r="C2" i="2"/>
  <c r="B3" i="2"/>
  <c r="C3" i="2"/>
  <c r="B8" i="2"/>
  <c r="C8" i="2"/>
  <c r="B6" i="2"/>
  <c r="C6" i="2"/>
  <c r="B7" i="2"/>
  <c r="C7" i="2"/>
  <c r="C120" i="2"/>
  <c r="C9" i="2"/>
  <c r="B9" i="2"/>
  <c r="B147" i="2"/>
  <c r="C148" i="2"/>
  <c r="C126" i="2"/>
  <c r="B148" i="2"/>
  <c r="B125" i="2"/>
  <c r="C147" i="2"/>
  <c r="B126" i="2"/>
  <c r="B120" i="2"/>
  <c r="C125" i="2"/>
  <c r="C119" i="2"/>
  <c r="B119" i="2"/>
  <c r="C124" i="2"/>
  <c r="C118" i="2"/>
  <c r="B124" i="2"/>
  <c r="B118" i="2"/>
  <c r="B115" i="2"/>
  <c r="C123" i="2"/>
  <c r="C117" i="2"/>
  <c r="C115" i="2"/>
  <c r="B123" i="2"/>
  <c r="B117" i="2"/>
  <c r="C128" i="2"/>
  <c r="C122" i="2"/>
  <c r="C116" i="2"/>
  <c r="B128" i="2"/>
  <c r="B122" i="2"/>
  <c r="B116" i="2"/>
  <c r="C127" i="2"/>
  <c r="B127" i="2"/>
  <c r="B70" i="2"/>
  <c r="B65" i="2"/>
  <c r="B63" i="2"/>
  <c r="B69" i="2"/>
  <c r="B68" i="2"/>
  <c r="B67" i="2"/>
  <c r="B6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<sst xmlns="http://schemas.openxmlformats.org/spreadsheetml/2006/main" count="2692" uniqueCount="872">
  <si>
    <t>Sex differences in the associations between lipid levels and incident dementia</t>
  </si>
  <si>
    <t>Ancelin</t>
  </si>
  <si>
    <t>Age at baseline</t>
  </si>
  <si>
    <t>Follow-up</t>
  </si>
  <si>
    <t>Data Source</t>
  </si>
  <si>
    <t>Location</t>
  </si>
  <si>
    <t>Title</t>
  </si>
  <si>
    <t>Year</t>
  </si>
  <si>
    <t>Author</t>
  </si>
  <si>
    <t>Study ID</t>
  </si>
  <si>
    <t>HDL-c</t>
  </si>
  <si>
    <t>TG</t>
  </si>
  <si>
    <t>LDL-c</t>
  </si>
  <si>
    <t>HR</t>
  </si>
  <si>
    <t>7 yrs</t>
  </si>
  <si>
    <t>NINCDS-ADRDA</t>
  </si>
  <si>
    <t>AD</t>
  </si>
  <si>
    <t>Statin</t>
  </si>
  <si>
    <t>Male</t>
  </si>
  <si>
    <t>Fibrate</t>
  </si>
  <si>
    <t>Female</t>
  </si>
  <si>
    <t>DSM-IV</t>
  </si>
  <si>
    <t>Dementia</t>
  </si>
  <si>
    <t>P</t>
  </si>
  <si>
    <t>Lower 95%</t>
  </si>
  <si>
    <t>Upper 95%</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</si>
  <si>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</si>
  <si>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</si>
  <si>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</si>
  <si>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</si>
  <si>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</si>
  <si>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</si>
  <si>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</si>
  <si>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</si>
  <si>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</si>
  <si>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</si>
  <si>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</si>
  <si>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</si>
  <si>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</si>
  <si>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</si>
  <si>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</si>
  <si>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</si>
  <si>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</si>
  <si>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</si>
  <si>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</si>
  <si>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</si>
  <si>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</si>
  <si>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</si>
  <si>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</si>
  <si>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</si>
  <si>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</si>
  <si>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Done</t>
  </si>
  <si>
    <t>Related IDs</t>
  </si>
  <si>
    <t>Classification</t>
  </si>
  <si>
    <t>Design</t>
  </si>
  <si>
    <t>Cohort</t>
  </si>
  <si>
    <t>IPD</t>
  </si>
  <si>
    <t>Population</t>
  </si>
  <si>
    <t>Healthy</t>
  </si>
  <si>
    <t>Age</t>
  </si>
  <si>
    <t>N</t>
  </si>
  <si>
    <t>Exposed</t>
  </si>
  <si>
    <t>Exposure info</t>
  </si>
  <si>
    <t>Diagnostic criteria</t>
  </si>
  <si>
    <t>Diagnosis notes</t>
  </si>
  <si>
    <t>Covariates</t>
  </si>
  <si>
    <t>Time point</t>
  </si>
  <si>
    <t>Analysis N</t>
  </si>
  <si>
    <t>Follow-up Median [IQR]</t>
  </si>
  <si>
    <t>Analysis</t>
  </si>
  <si>
    <t>Exp-pop</t>
  </si>
  <si>
    <t>Exp-case</t>
  </si>
  <si>
    <t>unexp-pop</t>
  </si>
  <si>
    <t>Unexp-case</t>
  </si>
  <si>
    <t>Notes</t>
  </si>
  <si>
    <t>Review Name</t>
  </si>
  <si>
    <t>Y</t>
  </si>
  <si>
    <t>NRSI</t>
  </si>
  <si>
    <t>Prospective cohort</t>
  </si>
  <si>
    <t>Three City</t>
  </si>
  <si>
    <t>y</t>
  </si>
  <si>
    <t>French</t>
  </si>
  <si>
    <t>65+</t>
  </si>
  <si>
    <t>F</t>
  </si>
  <si>
    <t>?</t>
  </si>
  <si>
    <t>Adjusted for age (time scale), centre, and education</t>
  </si>
  <si>
    <t>7 yr</t>
  </si>
  <si>
    <t>6.7 [3.8-7.2]</t>
  </si>
  <si>
    <t>Possible mising repeated cognitive testing; complete case analysis</t>
  </si>
  <si>
    <t>M</t>
  </si>
  <si>
    <t>NRSE</t>
  </si>
  <si>
    <t>73.9 (5.3)</t>
  </si>
  <si>
    <t>Women</t>
  </si>
  <si>
    <t>&lt;0.85</t>
  </si>
  <si>
    <t>mmol/L</t>
  </si>
  <si>
    <t>Lipid variables were categorized into three classes corresponding to the quartile of the highest lipid levels, the quartile of the lowest lipid levels and the two middle quartiles (reference, HR=1).</t>
  </si>
  <si>
    <t>age, center, education level, mobility, hypertension, diabetes, depression, anticholinergic use, APOE, APOA5, and CETP1</t>
  </si>
  <si>
    <t>7 yr (max)</t>
  </si>
  <si>
    <t>The other lipid variables not significantly associated with dementia and Alzheimer’s disease at p-value &gt; 0.15 in Model 1 were not reported in the Table.</t>
  </si>
  <si>
    <t>&gt;1.45</t>
  </si>
  <si>
    <t>age, center, education level, mobility, hypertension, diabetes, depression, anticholinergic use, APOE, APOA5, and CETP2</t>
  </si>
  <si>
    <t>8 yr (max)</t>
  </si>
  <si>
    <t>&lt;3.10</t>
  </si>
  <si>
    <t>age, center, education level, mobility, hypertension, diabetes, depression, anticholinergic use, APOE, APOA5, and CETP3</t>
  </si>
  <si>
    <t>9 yr (max)</t>
  </si>
  <si>
    <t>&gt;=4.26</t>
  </si>
  <si>
    <t>age, center, education level, mobility, hypertension, diabetes, depression, anticholinergic use, APOE, APOA5, and CETP4</t>
  </si>
  <si>
    <t>10 yr (max)</t>
  </si>
  <si>
    <t>age, center, education level, mobility, hypertension, diabetes, depression, anticholinergic use, APOE, APOA5, and CETP5</t>
  </si>
  <si>
    <t>11 yr (max)</t>
  </si>
  <si>
    <t>&gt;=1.45</t>
  </si>
  <si>
    <t>age, center, education level, mobility, hypertension, diabetes, depression, anticholinergic use, APOE, APOA5, and CETP6</t>
  </si>
  <si>
    <t>12 yr (max)</t>
  </si>
  <si>
    <t>73.7 (5.3)</t>
  </si>
  <si>
    <t>Men</t>
  </si>
  <si>
    <t>&lt;0.88</t>
  </si>
  <si>
    <t>13 yr (max)</t>
  </si>
  <si>
    <t>&gt;1.57</t>
  </si>
  <si>
    <t>14 yr (max)</t>
  </si>
  <si>
    <t>&lt;1.19</t>
  </si>
  <si>
    <t>15 yr (max)</t>
  </si>
  <si>
    <t>&gt;=1.63</t>
  </si>
  <si>
    <t>16 yr (max)</t>
  </si>
  <si>
    <t>age, center, education level</t>
  </si>
  <si>
    <t>17 yr (max)</t>
  </si>
  <si>
    <t>18 yr (max)</t>
  </si>
  <si>
    <t>19 yr (max)</t>
  </si>
  <si>
    <t>20 yr (max)</t>
  </si>
  <si>
    <t>Arvanitakis</t>
  </si>
  <si>
    <t>Statins, incident Alzheimer disease, change in cognitive function, and neuropathology</t>
  </si>
  <si>
    <t>Religious Orders Study</t>
  </si>
  <si>
    <t>(users: 72.7 years, SD 6.1/non-users: 75.2 years, SD  7.1)</t>
  </si>
  <si>
    <t>Both (users: 74% women/non-users: 67.9% women)</t>
  </si>
  <si>
    <t>Statin use at baseline</t>
  </si>
  <si>
    <t>Clinical evaluations documented medications at baseline and at each follow-up examination, by direct visual inspection of all containers for prescription and over-the-counter agents. Medications were recorded and subsequently coded using the Medi-Span Drug Data Base</t>
  </si>
  <si>
    <t>Consortium to Establish a Registry for Alzheimer’s Disease (CERAD) assessments, annually</t>
  </si>
  <si>
    <t>age, sex, education</t>
  </si>
  <si>
    <t>Lipophilic statin use at baseline</t>
  </si>
  <si>
    <t>No data on cases by subgroup</t>
  </si>
  <si>
    <t>Hydrophilic (/less lipophilic) statin use at baseline</t>
  </si>
  <si>
    <t>Chu 2018</t>
  </si>
  <si>
    <t>Batty</t>
  </si>
  <si>
    <t>Modifiable cardiovascular disease risk factors as predictors of dementia death: pooling of ten general population-based cohort studies</t>
  </si>
  <si>
    <t>Health Surveys for England + Scottish Health Surveys</t>
  </si>
  <si>
    <t>UK</t>
  </si>
  <si>
    <t>47.3 years, SD= 18.1, range = 16-102</t>
  </si>
  <si>
    <t>Both 55% women</t>
  </si>
  <si>
    <t>High total cholesterol</t>
  </si>
  <si>
    <t>Serum total cholesterol ≥ 6.2 mmol/L or on lipid-lowering treatment versus other</t>
  </si>
  <si>
    <t>ICD codes on death certificate</t>
  </si>
  <si>
    <t>age, sex</t>
  </si>
  <si>
    <t>8 yr (mean)</t>
  </si>
  <si>
    <t>Non-HDL cholesterol</t>
  </si>
  <si>
    <t>Per SD (1.2 mmol/L) rise</t>
  </si>
  <si>
    <t>Non-HDL cholesterol (calculated by subtraction of HDL-C from total cholesterol, yielding a measure that encompasses low-, intermediate-, and very-low-density lipoprotein cholesterol). Hazard ratios are per standard deviation increase (disadvantage)</t>
  </si>
  <si>
    <t>9 yr (mean)</t>
  </si>
  <si>
    <t>9746; 4463</t>
  </si>
  <si>
    <t>Benn</t>
  </si>
  <si>
    <t>Low LDL cholesterol, PCSK9 and HMGCR genetic variation, and risk of Alzheimer's disease and Parkinson's disease: Mendelian randomisation study</t>
  </si>
  <si>
    <t>MR</t>
  </si>
  <si>
    <t>NEEDS MORE EXTRACTION</t>
  </si>
  <si>
    <t>Statin-simulation via HMGCR- variants</t>
  </si>
  <si>
    <t>1mmol/L lower LDL cholesterol, determined by effect of HMGCR alleles</t>
  </si>
  <si>
    <t>RR</t>
  </si>
  <si>
    <t>Bettermann</t>
  </si>
  <si>
    <t>Statins, risk of dementia, and cognitive function: secondary analysis of the ginkgo evaluation of memory study</t>
  </si>
  <si>
    <t>Ginkgo Evaluation of Memory</t>
  </si>
  <si>
    <t>78.6 (3.3) [total group]</t>
  </si>
  <si>
    <t>1650 (53.8) male [total group]</t>
  </si>
  <si>
    <t>Statin ever</t>
  </si>
  <si>
    <t>3MSE, Clinical Dementia Rating Scale, ADAS-COG, with scores on 2 or more indicating further assessment and final decision by expert concensus panel.</t>
  </si>
  <si>
    <t>age, sex, race, field center, years of education, Ginkgo biloba randomization group, Apoe(4), and time-varying stroke and coronary heart disease.</t>
  </si>
  <si>
    <t>523?</t>
  </si>
  <si>
    <t>Unclear on case N for statin groups. Also contains initiator only outcomes</t>
  </si>
  <si>
    <t>Other LLM ever</t>
  </si>
  <si>
    <t>353?</t>
  </si>
  <si>
    <t>148?</t>
  </si>
  <si>
    <t>Beydoun</t>
  </si>
  <si>
    <t>Statins and serum cholesterol's associations with incident dementia and mild cognitive impairment</t>
  </si>
  <si>
    <t xml:space="preserve">Baltimore Longitudinal Study of Aging (BLSA) </t>
  </si>
  <si>
    <t>Statins</t>
  </si>
  <si>
    <t>NA</t>
  </si>
  <si>
    <t>Time-dependent use</t>
  </si>
  <si>
    <t>DSM-III-R NINCDS-ADRDA Petersen criteria</t>
  </si>
  <si>
    <t>Cox model with tim-varying exp and propensity score matching</t>
  </si>
  <si>
    <t>Review</t>
  </si>
  <si>
    <t>Ever use</t>
  </si>
  <si>
    <t>Cox model</t>
  </si>
  <si>
    <t>186.5-211.0</t>
  </si>
  <si>
    <t>Time dependent Total cholesterol (mg/dl) - reference group was 56.3-186.2</t>
  </si>
  <si>
    <t xml:space="preserve">statin use, sex, education, race/ethnicity, smoking status, age at first visit, chronic conditions at first visit (type 2 diabetes, hypertension, cardiovascular disease, dyslipidaemia), body mass index and systolic blood pressure </t>
  </si>
  <si>
    <t>211.3-238.7</t>
  </si>
  <si>
    <t>Time dependent Total cholesterol (mg/dl) - reference group was 56.3-186.3</t>
  </si>
  <si>
    <t>239-476</t>
  </si>
  <si>
    <t>Time dependent Total cholesterol (mg/dl) - reference group was 56.3-186.4</t>
  </si>
  <si>
    <t>191.3-215.4</t>
  </si>
  <si>
    <t>First visit Total cholesterol (mg/dl) - reference group was 118.2-191.1</t>
  </si>
  <si>
    <t>215.6-244.0</t>
  </si>
  <si>
    <t>First visit Total cholesterol (mg/dl) - reference group was 118.2-191.2</t>
  </si>
  <si>
    <t>244.4-476.0</t>
  </si>
  <si>
    <t>First visit Total cholesterol (mg/dl) - reference group was 118.2-191.3</t>
  </si>
  <si>
    <t>Borenstein</t>
  </si>
  <si>
    <t>Developmental and vascular risk factors for Alzheimer's disease</t>
  </si>
  <si>
    <t>Bruce</t>
  </si>
  <si>
    <t>Low serum HDL-cholesterol concentrations in mid-life predict late-life cognitive impairment in type 2 diabetes: The Fremantle diabetes study</t>
  </si>
  <si>
    <t>Fremantle Diabetes Study (Phase I &amp; II)</t>
  </si>
  <si>
    <t>Diabetic patients</t>
  </si>
  <si>
    <t>63.6 ± 8.4</t>
  </si>
  <si>
    <t>Both (54.4 male)</t>
  </si>
  <si>
    <t>A score ≥ 27/30 on the Mini Mental State Examination identified normal cognition and a lower score led to an assessment with the Clinical Dementia Rating (Morris, 1997), supplemented by scrutiny of hospital/clinic records, to classify cognitive impairment without dementia and dementia.</t>
  </si>
  <si>
    <t>63.6 ± 8.5</t>
  </si>
  <si>
    <t>Bruijn</t>
  </si>
  <si>
    <t>Determinants, MRI correlates, and prognosis of mild cognitive impairment: the Rotterdam Study</t>
  </si>
  <si>
    <t>Burgess</t>
  </si>
  <si>
    <t>Mendelian Randomization Implicates High-Density Lipoprotein Cholesterol-Associated Mechanisms in Etiology of Age-Related Macular Degeneration</t>
  </si>
  <si>
    <t>Mendelian randomisation</t>
  </si>
  <si>
    <t>Genetically determined 1-SD increase</t>
  </si>
  <si>
    <t>All genetic variants that are associated with the lipid fraction at a genome-wide level of significance (P &lt; 5*10-8) are included in the analysis for that lipid fraction. Variants from the APOE gene region were omitted from analyses for Alzheimer’s disease because they dominated the results.</t>
  </si>
  <si>
    <t>OR</t>
  </si>
  <si>
    <t>Triglycerides</t>
  </si>
  <si>
    <t>Burke</t>
  </si>
  <si>
    <t>Chronic Health Illnesses as Predictors of Mild Cognitive Impairment Among African American Older Adults</t>
  </si>
  <si>
    <t>Hypercholesterolemia</t>
  </si>
  <si>
    <t>Chen</t>
  </si>
  <si>
    <t>Retrospective Cohort</t>
  </si>
  <si>
    <t>L</t>
  </si>
  <si>
    <t>Correction: Effects of statins on incident dementia in patients with type 2 DM: A population-based retrospective cohort study in Taiwan (PLoS ONE (2014) 9, 2 (e88434) DOI: 10.1371/journal.pone.0088434)</t>
  </si>
  <si>
    <t>Conference</t>
  </si>
  <si>
    <t>Erratum containing no additional information</t>
  </si>
  <si>
    <t>4460;6298</t>
  </si>
  <si>
    <t>Effects of statins on incident dementia in patients with type 2 DM: a population-based retrospective cohort study in Taiwan</t>
  </si>
  <si>
    <t>Population-Based Retrospective Cohort Study</t>
  </si>
  <si>
    <t>National Health Insurance Research Database (NIHRD) in Taiwan</t>
  </si>
  <si>
    <t>Taiwanese</t>
  </si>
  <si>
    <t>Patients with T2D</t>
  </si>
  <si>
    <t>66.8 (8.6)</t>
  </si>
  <si>
    <t>Both (52% male)</t>
  </si>
  <si>
    <t>Statin regular</t>
  </si>
  <si>
    <t>Never use vs regular use</t>
  </si>
  <si>
    <t>The cholesterol-lowering drugs classified as statins in this study include atorvastatin, fluvastatin, lovastatin, pravastatin, rosuvastatin, and simvastatin.</t>
  </si>
  <si>
    <t>ICD-9-CM</t>
  </si>
  <si>
    <t>age group, gender, CCI group, stroke types, and anti-diabetic drugs</t>
  </si>
  <si>
    <t>Contains more info on results by different dosage groups</t>
  </si>
  <si>
    <t>4460;6299</t>
  </si>
  <si>
    <t>4460;6300</t>
  </si>
  <si>
    <t>Chiang</t>
  </si>
  <si>
    <t>Midlife risk factors for subtypes of dementia: a nested case-control study in Taiwan</t>
  </si>
  <si>
    <t>Chitnis</t>
  </si>
  <si>
    <t>Use of Statins and Risk of Dementia in Heart Failure: A Retrospective Cohort Study</t>
  </si>
  <si>
    <t>Retrospective cohort</t>
  </si>
  <si>
    <t>local US Medicare Advantage Prescription Drug plan</t>
  </si>
  <si>
    <t>US</t>
  </si>
  <si>
    <t>Patients with heart failure</t>
  </si>
  <si>
    <t>74.47 (9.21)</t>
  </si>
  <si>
    <t>Statin Current users</t>
  </si>
  <si>
    <t>Adjusted for 43 covariates</t>
  </si>
  <si>
    <t>3 years</t>
  </si>
  <si>
    <t>22 months</t>
  </si>
  <si>
    <t>Time-dependent Cox model</t>
  </si>
  <si>
    <t>Review (discrepancy). Also contains more info of subgroups, if needed.</t>
  </si>
  <si>
    <t>Statin Former users</t>
  </si>
  <si>
    <t>Use of statins and risk of dementia in heart failure</t>
  </si>
  <si>
    <t>Chou</t>
  </si>
  <si>
    <t>Statin use and incident dementia: a nationwide cohort study of Taiwan</t>
  </si>
  <si>
    <t>60&lt;</t>
  </si>
  <si>
    <t>Statins users vs non-users</t>
  </si>
  <si>
    <t>Collins</t>
  </si>
  <si>
    <t>MRC/BHF Heart Protection Study of cholesterol-lowering with simvastatin in 5963 people with diabetes: a randomised placebo-controlled trial</t>
  </si>
  <si>
    <t>The MRC/BHF Heart Protection Study: preliminary results</t>
  </si>
  <si>
    <t>Cramer</t>
  </si>
  <si>
    <t>Use of statins and incidence of dementia and cognitive impairment without dementia in a cohort study</t>
  </si>
  <si>
    <t>Sacramento Area Latino Study on Aging</t>
  </si>
  <si>
    <t>Satin Use</t>
  </si>
  <si>
    <t>DSM-IV NINCDS-ADRDA MCIc</t>
  </si>
  <si>
    <t>Review (discrepancy)</t>
  </si>
  <si>
    <t>Impact of lipid-lowering agents on the incidence of dementia and type 2 diabetes. A population-based cohort study in older Mexican Americans living in the Sacramento area of California</t>
  </si>
  <si>
    <t>Use of statins and incidence of dementia and cognitive impairment without dementia in a cohort study</t>
  </si>
  <si>
    <t>Statin use</t>
  </si>
  <si>
    <t>5 years</t>
  </si>
  <si>
    <t>Cox adjusted</t>
  </si>
  <si>
    <t>Good for criticism of existing RCTS</t>
  </si>
  <si>
    <t>X</t>
  </si>
  <si>
    <t>DeCarlo</t>
  </si>
  <si>
    <t>Vascular Health and Genetic Risk Affect Mild Cognitive Impairment Status and 4-Year Stability: Evidence From the Victoria Longitudinal Study</t>
  </si>
  <si>
    <t>Dodge</t>
  </si>
  <si>
    <t>Risk of Alzheimer's disease incidence attributable to vascular disease in the population</t>
  </si>
  <si>
    <t>Dufouil</t>
  </si>
  <si>
    <t>APOE genotype, cholesterol level, lipid-lowering treatment, and dementia: the Three-City Study</t>
  </si>
  <si>
    <t>74.2 (5.5)</t>
  </si>
  <si>
    <t>Both (39.7% male)</t>
  </si>
  <si>
    <t>adjusted for age, sex, education level, study center, hypertension, low-density lipoprotein cholesterol, high-density lipoprotein cholesterol, body mass index, daily alcohol consumption, smoking status, depressive symptoms, psychotropic drug intake, history of vascular disease, self-perceived health.</t>
  </si>
  <si>
    <t>Firbate use</t>
  </si>
  <si>
    <t>Any LRA use</t>
  </si>
  <si>
    <t>Evans</t>
  </si>
  <si>
    <t>Serum cholesterol, APOE genotype, and the risk of Alzheimer's disease: a population-based study of African Americans</t>
  </si>
  <si>
    <t>Serum total cholesterol, apolipoprotein E epsilon 4 allele, and risk of Alzheimer's disease in the Indianapolis Ibadan study of aging cohort</t>
  </si>
  <si>
    <t>Exalto</t>
  </si>
  <si>
    <t>Gender-specific midlife dementia risk: The differential role of long-term vascular risk factors</t>
  </si>
  <si>
    <t>Gnjidic</t>
  </si>
  <si>
    <t>STATIN THERAPY AND DEMENTIA IN OLDER ADULTS: ROLE OF DISEASE SEVERITY AND MULTIMORBIDITY</t>
  </si>
  <si>
    <t xml:space="preserve">Swedish National Study on Aging and Care </t>
  </si>
  <si>
    <t>Swedish</t>
  </si>
  <si>
    <t>adjusted for age, sex, education, marital status, living status, number of medications (continuous variable), apolipoprotein E genotype.</t>
  </si>
  <si>
    <t>6 years</t>
  </si>
  <si>
    <t>Gottesman</t>
  </si>
  <si>
    <t>Associations Between Midlife Vascular Risk Factors and 25-Year Incident Dementia in the Atherosclerosis Risk in Communities (ARIC) Cohort</t>
  </si>
  <si>
    <t>Green</t>
  </si>
  <si>
    <t>Statin use and the risk of Alzheimer's disease: the MIRAGE study</t>
  </si>
  <si>
    <t>Gustafson</t>
  </si>
  <si>
    <t>Epidemiological evidence for lipid-based dementia prevention: The Lipididiet approach</t>
  </si>
  <si>
    <t>Haag</t>
  </si>
  <si>
    <t>Statins are associated with a reduced risk of Alzheimer disease regardless of lipophilicity. The Rotterdam Study</t>
  </si>
  <si>
    <t>Rotterdam</t>
  </si>
  <si>
    <t>69.4 (9.1)</t>
  </si>
  <si>
    <t>DSM-III-R NINCDS-ADRDA</t>
  </si>
  <si>
    <t>ge, sex-adjusted and use of other lipid-lowering drugs, if applicable, education, systolic blood pressure, smoking, total serum cholesterol, body mass index, diabetes mellitus and cardiovascular and cerebrovascular disease.</t>
  </si>
  <si>
    <t>15.3 years (average 9.2 years)</t>
  </si>
  <si>
    <t>Hake</t>
  </si>
  <si>
    <t>Statin use and incident dementia and alzheimer's disease in elderlyafricanamericans</t>
  </si>
  <si>
    <t>Hall</t>
  </si>
  <si>
    <t>Cholesterol, APOE genotype, and Alzheimer disease: an epidemiologic study of Nigerian Yoruba</t>
  </si>
  <si>
    <t>??</t>
  </si>
  <si>
    <t>Harding</t>
  </si>
  <si>
    <t>Impact of statin use on cognitive decline in healthy women from a long-term longitudinal sample</t>
  </si>
  <si>
    <t>MCIa</t>
  </si>
  <si>
    <t>Hayden</t>
  </si>
  <si>
    <t>Vascular risk factors for incident Alzheimer disease and vascular dementia - The Cache County study</t>
  </si>
  <si>
    <t>Hendrie</t>
  </si>
  <si>
    <t>Statin Use, Incident Dementia and Alzheimer Disease in Elderly African Americans</t>
  </si>
  <si>
    <t>DSM-IV ICD-10</t>
  </si>
  <si>
    <t>DSM-IV ICD-11</t>
  </si>
  <si>
    <t>Hippisley-Cox</t>
  </si>
  <si>
    <t>Unintended effects of statins in men and women in England and Wales: population based cohort study using the QResearch database</t>
  </si>
  <si>
    <t>THIN</t>
  </si>
  <si>
    <t>English</t>
  </si>
  <si>
    <t>Population-based</t>
  </si>
  <si>
    <t>New user, defined by codes in HER</t>
  </si>
  <si>
    <t>Horng</t>
  </si>
  <si>
    <t>Effects of Statins on Incident Dementia in Patients with Type 2 DM: A Population-Based Retrospective Cohort Study in Taiwan (vol 9, e88434, 2014)</t>
  </si>
  <si>
    <t>Jick</t>
  </si>
  <si>
    <t>Statins and the risk of dementia</t>
  </si>
  <si>
    <t>Kimm</t>
  </si>
  <si>
    <t>Mid-life and late-life vascular risk factors and dementia in Korean men and women</t>
  </si>
  <si>
    <t>Kivipelto</t>
  </si>
  <si>
    <t>Midlife vascular risk factors and Alzheimer's disease in later life: longitudinal, population based study</t>
  </si>
  <si>
    <t>Midlife vascular risk factors and late-life mild cognitive impairment: A population-based study</t>
  </si>
  <si>
    <t>Knopman</t>
  </si>
  <si>
    <t>Midlife vascular risk factors and midlife cognitive status in relation to prevalence of mild cognitive impairment and dementia in later life: The Atherosclerosis Risk in Communities Study</t>
  </si>
  <si>
    <t>Kuo</t>
  </si>
  <si>
    <t>Association between comorbidities and dementia in diabetes mellitus patients: population-based retrospective cohort study</t>
  </si>
  <si>
    <t>Li</t>
  </si>
  <si>
    <t>Age-varying association between statin use and incident Alzheimer's disease</t>
  </si>
  <si>
    <t>DSM-IV NINCDS-ADRDA</t>
  </si>
  <si>
    <t>Statin therapy is associated with reduced neuropathologic changes of Alzheimer disease</t>
  </si>
  <si>
    <t>Statin therapy and risk of dementia in the elderly: a community-based prospective cohort study</t>
  </si>
  <si>
    <t>Joint modeling of longitudinal cholesterol measurements and time to onset of dementia in an elderly African American Cohort</t>
  </si>
  <si>
    <t>Serum cholesterol and risk of Alzheimer disease: a community-based cohort study</t>
  </si>
  <si>
    <t>Statin therapy is associated with reduced neuropathologic changes of Alzheimer disease - Reply from the authors</t>
  </si>
  <si>
    <t>Liao</t>
  </si>
  <si>
    <t>Statins reduce the incidence of dementia in patients with atrial fibrillation: a nationwide cohort study</t>
  </si>
  <si>
    <t>Restrospecitve cohort</t>
  </si>
  <si>
    <t>Lilly</t>
  </si>
  <si>
    <t>Comparison of the risk of psychological and cognitive disorders between persistent and nonpersistent statin users</t>
  </si>
  <si>
    <t>Persistent use at two years</t>
  </si>
  <si>
    <t>Liu</t>
  </si>
  <si>
    <t>Statin reduces the risk of dementia in diabetic patients receiving androgen deprivation therapy for prostate cancer</t>
  </si>
  <si>
    <t>National Health Insurance Research Database (NIHRD) Taiwan</t>
  </si>
  <si>
    <t>Diatetics</t>
  </si>
  <si>
    <t>Patients diagnosed with dementia were required to have at least two outpatient visits or one inpatient hospitalization for dementia, as well as a diagnosis made by a neurologist or psychiatrist</t>
  </si>
  <si>
    <t>The incidence of dementia was confirmed only after a patient had begun receiving ADT and after more than 180 days had passed since the index date.</t>
  </si>
  <si>
    <t>age; hypertension; hyperlipidemia; coronary heart disease; heart failure; atrial fibrillation; peripheral arterial disease; ischemic stroke; chronic obstructive pulmonary disease; chronic kidney disease; chronic liver disease; traumatic brain injury; depression; medications for one year around the index date, such as glycemic lowering, antiplatelets, anticoagulation, antihypertensive medications; and complications of T2DM including diabetic retinopathy; diabetic nephropathy; diabetic neuropathy; and DM-related foot complications, such as amputation and gangrene</t>
  </si>
  <si>
    <t>Propensity score-matched analysis</t>
  </si>
  <si>
    <t>Marcum</t>
  </si>
  <si>
    <t>Serum Cholesterol and Incident Alzheimer's Disease: Findings from the Adult Changes in Thought Study</t>
  </si>
  <si>
    <t>Matsuzaki</t>
  </si>
  <si>
    <t>Association of Alzheimer disease pathology with abnormal lipid metabolism: the Hisayama Study</t>
  </si>
  <si>
    <t>Mielke</t>
  </si>
  <si>
    <t>The 32-year relationship between cholesterol and dementia from midlife to late life</t>
  </si>
  <si>
    <t>Prospective Population Study of Women</t>
  </si>
  <si>
    <t>Cholesterol</t>
  </si>
  <si>
    <t>Highest vs lowest quartile of midlife cholesterol, measured in 1986</t>
  </si>
  <si>
    <t>DSM-III-R</t>
  </si>
  <si>
    <t>Blood-related risk factors of vascular diseases and their relation to dementia and biomarkers of dementia</t>
  </si>
  <si>
    <t>High serum total cholesterol in mid- and late-life associated with incident dementia in younger, but not older cohorts of women</t>
  </si>
  <si>
    <t>High total cholesterol levels in late life associated with a reduced risk of dementia</t>
  </si>
  <si>
    <t>Moroney</t>
  </si>
  <si>
    <t>Low-density lipoprotein cholesterol and the risk of dementia with stroke</t>
  </si>
  <si>
    <t>Mukherjee</t>
  </si>
  <si>
    <t>Vascular disease, vascular risk factors and risk of late-onset Alzheimer's disease: Mendelian randomization analyses in the combined adgc dataset</t>
  </si>
  <si>
    <t>Ng</t>
  </si>
  <si>
    <t>Metabolic Syndrome and the Risk of Mild Cognitive Impairment and Progression to Dementia: Follow-up of the Singapore Longitudinal Ageing Study Cohort</t>
  </si>
  <si>
    <t>Nilsson</t>
  </si>
  <si>
    <t>Association of biochemical values with morbidity in the elderly: a population-based Swedish study of persons aged 82 or more years</t>
  </si>
  <si>
    <t>Noale</t>
  </si>
  <si>
    <t>Incidence of dementia: evidence for an effect modification by gender. The ILSA Study</t>
  </si>
  <si>
    <t>Notkola</t>
  </si>
  <si>
    <t>Serum total cholesterol, apolipoprotein E epsilon 4 allele, and Alzheimer's disease</t>
  </si>
  <si>
    <t>O'Bryant</t>
  </si>
  <si>
    <t>Risk factors for mild cognitive impairment among Mexican Americans</t>
  </si>
  <si>
    <t>Ostergaard</t>
  </si>
  <si>
    <t>Associations between potentially modifiable risk factors and Alzheimer disease: a Mendelian randomization study</t>
  </si>
  <si>
    <t>Ou</t>
  </si>
  <si>
    <t>Intensive statin regimens for reducing risk of cardiovascular diseases among human immunodeficiency virus-infected population: A nation-wide longitudinal cohort study 2000-2011</t>
  </si>
  <si>
    <t>Longitudinal cohort</t>
  </si>
  <si>
    <t>National Health Insurance Research Database (NHIRD), Taiwan</t>
  </si>
  <si>
    <t>People living with HIV</t>
  </si>
  <si>
    <t>Pan</t>
  </si>
  <si>
    <t>Statin Use and the Risk of Dementia in Patients with Stroke: A Nationwide Population-Based Cohort Study</t>
  </si>
  <si>
    <t>Patients with stroke</t>
  </si>
  <si>
    <t>statin users and nonusers</t>
  </si>
  <si>
    <t>median 7.5</t>
  </si>
  <si>
    <t>PS-matched Cox regression</t>
  </si>
  <si>
    <t>Parikh</t>
  </si>
  <si>
    <t>Risk factors for dementia in patients over 65 with diabetes</t>
  </si>
  <si>
    <t>2 years</t>
  </si>
  <si>
    <t>Peloso</t>
  </si>
  <si>
    <t>Genetic Interaction with Plasma Lipids on Alzheimer's Disease in the Framingham Heart Study</t>
  </si>
  <si>
    <t>INTERACTION BETWEEN ALZHEIMER'S DISEASE GENETIC RISK SCORE AND MIDLIFE PLASMA LIPID LEVELS ON ALZHEIMER 's DISEASE IN THE FRAMINGHAM HEART STUDY</t>
  </si>
  <si>
    <t>Peters</t>
  </si>
  <si>
    <t>Cardiovascular and biochemical risk factors for incident dementia in the Hypertension in the Very Elderly Trial</t>
  </si>
  <si>
    <t>Piguet</t>
  </si>
  <si>
    <t>Vascular risk factors, cognition and dementia incidence over 6 years in the Sydney Older Persons Study</t>
  </si>
  <si>
    <t>Qiu</t>
  </si>
  <si>
    <t>Cerebrovascular disease, APOE epsilon4 allele and cognitive decline in a cognitively normal population</t>
  </si>
  <si>
    <t>Raffaitin</t>
  </si>
  <si>
    <t>Metabolic syndrome and risk for incident Alzheimer's disease or vascular dementia: the Three-City Study</t>
  </si>
  <si>
    <t>Rantanen</t>
  </si>
  <si>
    <t>Cardiovascular risk factors and glucose tolerance in midlife and risk of cognitive disorders in old age up to a 49-year follow-up of the Helsinki businessmen study</t>
  </si>
  <si>
    <t>Cholesterol in midlife increases the risk of Alzheimer's disease during an up to 43-year follow-up</t>
  </si>
  <si>
    <t>Rasmussen</t>
  </si>
  <si>
    <t>Absolute 10-year risk of dementia by age, sex and APOE genotype: a population-based cohort study</t>
  </si>
  <si>
    <t>Rea</t>
  </si>
  <si>
    <t>Statin use and the risk of incident dementia: the Cardiovascular Health Study</t>
  </si>
  <si>
    <t>65&lt; (mean 75)</t>
  </si>
  <si>
    <t>Time-updating</t>
  </si>
  <si>
    <t>Time-updating treatment indicator</t>
  </si>
  <si>
    <t>Redelmeier</t>
  </si>
  <si>
    <t>Association Between Statin Use and Risk of Dementia After a Concussion</t>
  </si>
  <si>
    <t>Those with concussion</t>
  </si>
  <si>
    <t>median 76</t>
  </si>
  <si>
    <t>48.7 male</t>
  </si>
  <si>
    <t>Statin with 90 days of concussion</t>
  </si>
  <si>
    <t>3.9 years mean</t>
  </si>
  <si>
    <t>Also gives info by breakdown - dosage/type/etc</t>
  </si>
  <si>
    <t>Reitz</t>
  </si>
  <si>
    <t>Relation of plasma lipids to Alzheimer disease and vascular dementia</t>
  </si>
  <si>
    <t>Cross-sectional and prospective cohort</t>
  </si>
  <si>
    <t>Relation of plasma lipids to Alzheimer's disease and vascular dementia</t>
  </si>
  <si>
    <t>Plasma lipid levels in the elderly are not associated with the risk of mild cognitive impairment</t>
  </si>
  <si>
    <t>Ritchie</t>
  </si>
  <si>
    <t>Designing prevention programmes to reduce incidence of dementia: Prospective cohort study of modifiable risk factors</t>
  </si>
  <si>
    <t>Schilling</t>
  </si>
  <si>
    <t>Differential associations of plasma lipids with incident dementia and dementia subtypes in the 3C Study: A longitudinal, population-based prospective cohort study</t>
  </si>
  <si>
    <t>Schneider</t>
  </si>
  <si>
    <t>Not found by our review</t>
  </si>
  <si>
    <t>Shepherd</t>
  </si>
  <si>
    <t>Pravastatin in elderly individuals at risk of vascular disease (PROSPER): a randomised controlled trial</t>
  </si>
  <si>
    <t>RCT</t>
  </si>
  <si>
    <t>The design of a prospective study of Pravastatin in the Elderly at Risk (PROSPER). PROSPER Study Group. PROspective Study of Pravastatin in the Elderly at Risk</t>
  </si>
  <si>
    <t>Sierra-Hidalgo</t>
  </si>
  <si>
    <t>Hypercholesterolemia and neurological diseases related mortality in the nedices cohort</t>
  </si>
  <si>
    <t>Smeeth</t>
  </si>
  <si>
    <t>Effect of statins on a wide range of health outcomes: a cohort study validated by comparison with randomized trials</t>
  </si>
  <si>
    <t>Patients who initiated a statin</t>
  </si>
  <si>
    <t>4.4 years mean</t>
  </si>
  <si>
    <t>Cox</t>
  </si>
  <si>
    <t>Solfrizzi</t>
  </si>
  <si>
    <t>Vascular risk factors, incidence of MCI, and rates of progression to dementia</t>
  </si>
  <si>
    <t>Solomon</t>
  </si>
  <si>
    <t>Midlife serum cholesterol and increased risk of Alzheimer's and vascular dementia three decades later</t>
  </si>
  <si>
    <t>Lipid-lowering treatment is related to decreased risk of dementia: a population-based study (FINRISK)</t>
  </si>
  <si>
    <t>FINRISK</t>
  </si>
  <si>
    <t>Finnish</t>
  </si>
  <si>
    <t>L?</t>
  </si>
  <si>
    <t>STATINS AND DEMENTIA PREVENTION: A POPULATION-BASED STUDY (FINRISK)</t>
  </si>
  <si>
    <t>Serum cholesterol changes after midlife and late-life cognition: twenty-one-year follow-up study</t>
  </si>
  <si>
    <t>Risk factor versus risk marker: Serum total cholesterol, its changes after midlife and late-life cognitive impairment</t>
  </si>
  <si>
    <t>Sparks</t>
  </si>
  <si>
    <t>Reduced risk of incident AD with elective statin use in a clinical trial cohort</t>
  </si>
  <si>
    <t>Clinical trial cohort</t>
  </si>
  <si>
    <t>Nested cohort in ADAPT trial of anti-inflam for prevention of AD</t>
  </si>
  <si>
    <t>Elective</t>
  </si>
  <si>
    <t>ICD-9 NINCDS-ADRDA</t>
  </si>
  <si>
    <t>Might need to follow-up to get 95% CI</t>
  </si>
  <si>
    <t>Strand</t>
  </si>
  <si>
    <t>Midlife vascular risk factors and their association with dementia deaths: results from a Norwegian prospective study followed up for 35 years</t>
  </si>
  <si>
    <t>Strandberg</t>
  </si>
  <si>
    <t>Association of cardiovascular risk factors in midlife and cognitive disorders in old age: Up to a 49-year follow-up of the Helsinki Businessmen Study</t>
  </si>
  <si>
    <t>Su</t>
  </si>
  <si>
    <t>Exploring late-life risk factors of Alzheimer's disease and other age-related dementias in CPRD</t>
  </si>
  <si>
    <t>Svensson</t>
  </si>
  <si>
    <t>The association between midlife serum high-density lipoprotein and mild cognitive impairment and dementia after 19 years of follow-up</t>
  </si>
  <si>
    <t>Szwast</t>
  </si>
  <si>
    <t>Association of statin use with cognitive decline in elderly African Americans</t>
  </si>
  <si>
    <t>DSM-III-R ICD-10</t>
  </si>
  <si>
    <t>Tan</t>
  </si>
  <si>
    <t>Plasma total cholesterol level as a risk factor for Alzheimer disease - The Framingham study</t>
  </si>
  <si>
    <t>Toro</t>
  </si>
  <si>
    <t>Cholesterol in mild cognitive impairment and Alzheimer's disease in a birth cohort over 14 years</t>
  </si>
  <si>
    <t>Interdisciplinary Longitudinal Study on Adults Development and Ageing (Germany)</t>
  </si>
  <si>
    <t>AD = 74.8 (1.0)MCI = 74.3 (1.1)Cognitively healthy = 74.0 (1.0)</t>
  </si>
  <si>
    <t>AD = 40.9MCI = 47.6Cognitively healthy = 47.5</t>
  </si>
  <si>
    <t>Total cholesterol</t>
  </si>
  <si>
    <t>AACD, NINCDS-ADRDA, NINDS-AIREN</t>
  </si>
  <si>
    <t>Tynkkynen</t>
  </si>
  <si>
    <t>Apolipoproteins and HDL cholesterol do not associate with the risk of future dementia and Alzheimer's disease: the National Finnish population study (FINRISK)</t>
  </si>
  <si>
    <t>Association of branched-chain amino acids and other circulating metabolites with risk of incident dementia and Alzheimer's disease: A prospective study in eight cohorts</t>
  </si>
  <si>
    <t>Virta</t>
  </si>
  <si>
    <t>Midlife cardiovascular risk factors and late cognitive impairment</t>
  </si>
  <si>
    <t>Vos</t>
  </si>
  <si>
    <t>Modifiable risk factors for prevention of dementia in midlife and late life: the libra index</t>
  </si>
  <si>
    <t>Wang</t>
  </si>
  <si>
    <t>Medical Comorbidity in Alzheimer's Disease: A Nested Case-Control Study</t>
  </si>
  <si>
    <t>Whitmer</t>
  </si>
  <si>
    <t>Midlife cardiovascular risk factors and risk of dementia in late life</t>
  </si>
  <si>
    <t>Wolozin</t>
  </si>
  <si>
    <t>ICD-9</t>
  </si>
  <si>
    <t>Yaffe</t>
  </si>
  <si>
    <t>Serum lipoprotein levels, statin use, and cognitive function in older women</t>
  </si>
  <si>
    <t>3MS</t>
  </si>
  <si>
    <t>Yamada</t>
  </si>
  <si>
    <t>Incidence and risks of dementia in Japanese women: The adult health study</t>
  </si>
  <si>
    <t>Will need to follow-up</t>
  </si>
  <si>
    <t>Yang</t>
  </si>
  <si>
    <t>Statins Reduces the Risk of Dementia in Patients with Late-Onset Depression: A Retrospective Cohort Study</t>
  </si>
  <si>
    <t>Patients with late-onset depression</t>
  </si>
  <si>
    <t>65&lt;</t>
  </si>
  <si>
    <t>Other LRA</t>
  </si>
  <si>
    <t>Zamrini</t>
  </si>
  <si>
    <t>Association between statin use and Alzheimer's disease</t>
  </si>
  <si>
    <t>Zandi</t>
  </si>
  <si>
    <t>Do statins reduce risk of incident dementia and Alzheimer disease? The Cache County Study</t>
  </si>
  <si>
    <t>Zhu</t>
  </si>
  <si>
    <t>Causal associations between risk factors and common diseases inferred from GWAS summary data</t>
  </si>
  <si>
    <t>Zigman</t>
  </si>
  <si>
    <t>Cholesterol level, statin use and Alzheimer's disease in adults with Down syndrome</t>
  </si>
  <si>
    <t>Patients with down syndrome and elevated cholesterol</t>
  </si>
  <si>
    <t>Zimetbaum</t>
  </si>
  <si>
    <t>Plasma lipids and lipoproteins and the incidence of cardiovascular disease in the very elderly. The Bronx Aging Study</t>
  </si>
  <si>
    <t>Zissimopoulos</t>
  </si>
  <si>
    <t>Sex and Race Differences in the Association Between Statin Use and the Incidence of Alzheimer Disease</t>
  </si>
  <si>
    <t>NRISE</t>
  </si>
  <si>
    <t>Any statin use</t>
  </si>
  <si>
    <t>MRC/BHF Heart Protection Study of cholesterol-lowering therapy and of antioxidant vitamin supplementation in a wide range of patients at increased risk of coronary heart disease death: early safety and efficacy experience</t>
  </si>
  <si>
    <t>10563;10564;10565</t>
  </si>
  <si>
    <t>Heart Protection Study Collaborative Group</t>
  </si>
  <si>
    <t>[Main] MRC/BHF Heart Protection Study of cholesterol lowering with simvastatin in 20,536 high-risk individuals: a randomised placebo-controlled trial</t>
  </si>
  <si>
    <t>5 mean</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</si>
  <si>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</si>
  <si>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</si>
  <si>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</si>
  <si>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</si>
  <si>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</si>
  <si>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</si>
  <si>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</si>
  <si>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</si>
  <si>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</si>
  <si>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</si>
  <si>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</si>
  <si>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</si>
  <si>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</si>
  <si>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</si>
  <si>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</si>
  <si>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</si>
  <si>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</si>
  <si>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</si>
  <si>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</si>
  <si>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</si>
  <si>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</si>
  <si>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</si>
  <si>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</si>
  <si>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</si>
  <si>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</si>
  <si>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</si>
  <si>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</si>
  <si>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</si>
  <si>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</si>
  <si>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</si>
  <si>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</si>
  <si>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</si>
  <si>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</si>
  <si>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</si>
  <si>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</si>
  <si>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</si>
  <si>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</si>
  <si>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</si>
  <si>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</si>
  <si>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</si>
  <si>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</si>
  <si>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</si>
  <si>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</si>
  <si>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</si>
  <si>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</si>
  <si>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</si>
  <si>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</si>
  <si>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</si>
  <si>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</si>
  <si>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</si>
  <si>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</si>
  <si>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</si>
  <si>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</si>
  <si>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</si>
  <si>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</si>
  <si>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</si>
  <si>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</si>
  <si>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</si>
  <si>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</si>
  <si>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</si>
  <si>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</si>
  <si>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</si>
  <si>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</si>
  <si>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</si>
  <si>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</si>
  <si>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</si>
  <si>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</si>
  <si>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</si>
  <si>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</si>
  <si>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</si>
  <si>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</si>
  <si>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</si>
  <si>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</si>
  <si>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</si>
  <si>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</si>
  <si>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</si>
  <si>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</si>
  <si>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</si>
  <si>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</si>
  <si>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</si>
  <si>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</si>
  <si>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</si>
  <si>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</si>
  <si>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</si>
  <si>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</si>
  <si>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</si>
  <si>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</si>
  <si>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</si>
  <si>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</si>
  <si>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</si>
  <si>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</si>
  <si>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</si>
  <si>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</si>
  <si>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</si>
  <si>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</si>
  <si>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</si>
  <si>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</si>
  <si>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</si>
  <si>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</si>
  <si>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</si>
  <si>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</si>
  <si>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</si>
  <si>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</si>
  <si>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</si>
  <si>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</si>
  <si>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</si>
  <si>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</si>
  <si>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</si>
  <si>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</si>
  <si>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</si>
  <si>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</si>
  <si>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</si>
  <si>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</si>
  <si>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</si>
  <si>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</si>
  <si>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</si>
  <si>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</si>
  <si>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</si>
  <si>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</si>
  <si>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</si>
  <si>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</si>
  <si>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</si>
  <si>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</si>
  <si>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</si>
  <si>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</si>
  <si>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</si>
  <si>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</si>
  <si>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</si>
  <si>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</si>
  <si>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</si>
  <si>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</si>
  <si>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</si>
  <si>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</si>
  <si>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</si>
  <si>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</si>
  <si>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</si>
  <si>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</si>
  <si>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</si>
  <si>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</si>
  <si>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</si>
  <si>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</si>
  <si>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</si>
  <si>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</si>
  <si>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</si>
  <si>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</si>
  <si>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</si>
  <si>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</si>
  <si>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</si>
  <si>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</si>
  <si>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</si>
  <si>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</si>
  <si>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</si>
  <si>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</si>
  <si>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</si>
  <si>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</si>
  <si>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</si>
  <si>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</si>
  <si>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</si>
  <si>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</si>
  <si>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</si>
  <si>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</si>
  <si>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</si>
  <si>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</si>
  <si>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</si>
  <si>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</si>
  <si>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</si>
  <si>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</si>
  <si>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</si>
  <si>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</si>
  <si>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</si>
  <si>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</si>
  <si>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</si>
  <si>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</si>
  <si>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</si>
  <si>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</si>
  <si>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</si>
  <si>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</si>
  <si>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</si>
  <si>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</si>
  <si>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</si>
  <si>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</si>
  <si>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</si>
  <si>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</si>
  <si>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</si>
  <si>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</si>
  <si>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</si>
  <si>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</si>
  <si>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</si>
  <si>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</si>
  <si>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</si>
  <si>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</si>
  <si>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</si>
  <si>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</si>
  <si>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</si>
  <si>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</si>
  <si>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</si>
  <si>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</si>
  <si>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</si>
  <si>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</si>
  <si>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</si>
  <si>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</si>
  <si>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</si>
  <si>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</si>
  <si>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</si>
  <si>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</si>
  <si>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</si>
  <si>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</si>
  <si>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</si>
  <si>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</si>
  <si>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</si>
  <si>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</si>
  <si>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</si>
  <si>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</si>
  <si>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</si>
  <si>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</si>
  <si>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</si>
  <si>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</si>
  <si>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</si>
  <si>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</si>
  <si>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</si>
  <si>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</si>
  <si>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</si>
  <si>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</si>
  <si>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</si>
  <si>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</si>
  <si>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</si>
  <si>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</si>
  <si>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</si>
  <si>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</si>
  <si>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</si>
  <si>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</si>
  <si>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</si>
  <si>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</si>
  <si>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</si>
  <si>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</si>
  <si>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</si>
  <si>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</si>
  <si>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</si>
  <si>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</si>
  <si>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</si>
  <si>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</si>
  <si>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</si>
  <si>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</si>
  <si>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</si>
  <si>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</si>
  <si>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</si>
  <si>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</si>
  <si>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</si>
  <si>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</si>
  <si>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</si>
  <si>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</si>
  <si>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</si>
  <si>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</si>
  <si>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</si>
  <si>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</si>
  <si>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</si>
  <si>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</si>
  <si>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</si>
  <si>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Up to 12 years</t>
  </si>
  <si>
    <t>Statin - Lipophilic</t>
  </si>
  <si>
    <t>Statin - Hydrophilic</t>
  </si>
  <si>
    <t># Exposed</t>
  </si>
  <si>
    <t>Drug</t>
  </si>
  <si>
    <t>Lipids</t>
  </si>
  <si>
    <t>Measured at baseline</t>
  </si>
  <si>
    <t>Consortium to Establish a Registry for Alzheimer’s Disease (CERAD)</t>
  </si>
  <si>
    <t>&lt;0.85 mmol/L</t>
  </si>
  <si>
    <t>&gt;1.45 mmol/L</t>
  </si>
  <si>
    <t>&lt;3.10 mmol/L</t>
  </si>
  <si>
    <t>&gt;=4.26 mmol/L</t>
  </si>
  <si>
    <t>&gt;=1.45 mmol/L</t>
  </si>
  <si>
    <t>&lt;0.88 mmol/L</t>
  </si>
  <si>
    <t>&gt;1.57 mmol/L</t>
  </si>
  <si>
    <t>&lt;1.19 mmol/L</t>
  </si>
  <si>
    <t>&gt;=1.63 mmol/L</t>
  </si>
  <si>
    <t>Exposure units</t>
  </si>
  <si>
    <t>&gt;6.5 mmol/L</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</si>
  <si>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</si>
  <si>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</si>
  <si>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</si>
  <si>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</si>
  <si>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</si>
  <si>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</si>
  <si>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</si>
  <si>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</si>
  <si>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</si>
  <si>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&lt;60</t>
  </si>
  <si>
    <t>Cut-offs for lipid data not reported</t>
  </si>
  <si>
    <t>Contact author</t>
  </si>
  <si>
    <t>38-60</t>
  </si>
  <si>
    <t>Should not be included</t>
  </si>
  <si>
    <t>74.2, 5.5 | 75.8, 6.4</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</si>
  <si>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</si>
  <si>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</si>
  <si>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</si>
  <si>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</si>
  <si>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</si>
  <si>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</si>
  <si>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</si>
  <si>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</si>
  <si>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</si>
  <si>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</si>
  <si>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</si>
  <si>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</si>
  <si>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</si>
  <si>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</si>
  <si>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</si>
  <si>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51.8 | 51.6</t>
  </si>
  <si>
    <t>33709 | 67066</t>
  </si>
  <si>
    <t>74.2 (5.5) | 75.8 (6.4)</t>
  </si>
  <si>
    <t>62.3 (11.2) | 62.1 (11.4)</t>
  </si>
  <si>
    <t>Split by diabetes status, Dm, non-DM</t>
  </si>
  <si>
    <t>Japan</t>
  </si>
  <si>
    <t>Japan Public Health Centre</t>
  </si>
  <si>
    <t>54.1 (5.6)</t>
  </si>
  <si>
    <t>Dose response</t>
  </si>
  <si>
    <t>United States of America</t>
  </si>
  <si>
    <t>Veterans Affairs Medical Center</t>
  </si>
  <si>
    <t>Query re: inclusion - nested case/control</t>
  </si>
  <si>
    <t>Canada</t>
  </si>
  <si>
    <t>Ontario Health Insurance Plan</t>
  </si>
  <si>
    <t>Should be excluded - pathology</t>
  </si>
  <si>
    <t>Should be excluded - cross-sectional</t>
  </si>
  <si>
    <t>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</si>
</sst>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8" tint="0.59999389629810485"/>
        <bgColor indexed="64"/>
      </patternFill>
    </fill>
  </fills>
  <borders count="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34">
    <xf numFmtId="0" fontId="0" fillId="0" borderId="0" xfId="0"/>
    <xf numFmtId="0" fontId="0" fillId="0" borderId="1" xfId="0" applyBorder="1"/>
    <xf numFmtId="0" fontId="0" fillId="0" borderId="2"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3" borderId="0" xfId="0" applyFill="1"/>
    <xf numFmtId="0" fontId="0" fillId="0" borderId="0" xfId="0" applyAlignment="1">
      <alignment wrapText="1"/>
    </xf>
    <xf numFmtId="9" fontId="0" fillId="0" borderId="0" xfId="0" applyNumberFormat="1"/>
    <xf numFmtId="10" fontId="0" fillId="0" borderId="0" xfId="0" applyNumberFormat="1"/>
    <xf numFmtId="0" fontId="0" fillId="3" borderId="1" xfId="0" applyFill="1" applyBorder="1"/>
    <xf numFmtId="0" fontId="0" fillId="0" borderId="7" xfId="0" applyBorder="1"/>
    <xf numFmtId="0" fontId="0" fillId="0" borderId="6" xfId="0" applyBorder="1"/>
    <xf numFmtId="0" fontId="0" fillId="4" borderId="0" xfId="0" applyFill="1"/>
    <xf numFmtId="0" fontId="0" fillId="4" borderId="1" xfId="0" applyFill="1" applyBorder="1"/>
    <xf numFmtId="0" fontId="0" fillId="5" borderId="0" xfId="0" applyFill="1"/>
    <xf numFmtId="0" fontId="0" fillId="5" borderId="1" xfId="0" applyFill="1" applyBorder="1"/>
    <xf numFmtId="0" fontId="3" fillId="0" borderId="0" xfId="0" applyFont="1"/>
    <xf numFmtId="0" fontId="1" fillId="0" borderId="0" xfId="0" applyFont="1"/>
    <xf numFmtId="0" fontId="0" fillId="6" borderId="0" xfId="0" applyFill="1"/>
    <xf numFmtId="0" fontId="0" fillId="6" borderId="1" xfId="0" applyFill="1" applyBorder="1"/>
    <xf numFmtId="0" fontId="0" fillId="3" borderId="0" xfId="0" applyFill="1" applyBorder="1"/>
    <xf numFmtId="0" fontId="0" fillId="0" borderId="0" xfId="0" applyBorder="1"/>
    <xf numFmtId="0" fontId="0" fillId="0" borderId="0" xfId="0" applyNumberFormat="1"/>
    <xf numFmtId="0" fontId="0" fillId="5" borderId="0" xfId="0" applyFill="1" applyBorder="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3" fontId="0" fillId="0" borderId="0" xfId="0" applyNumberFormat="1"/>
  </cellXfs>
  <cellStyles count="1">
    <cellStyle name="Normal" xfId="0" builtinId="0"/>
  </cellStyles>
  <dxfs count="39">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38"/>
    <tableColumn id="3" xr3:uid="{01F8FDB9-39F7-45FE-AD5E-EEF94BF0E27A}" uniqueName="3" name="Column3" queryTableFieldId="3"/>
    <tableColumn id="4" xr3:uid="{05B7F079-0010-4647-BD42-354B96EBD406}" uniqueName="4" name="Column4" queryTableFieldId="4"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M129"/>
  <sheetViews>
    <sheetView tabSelected="1" topLeftCell="A10" workbookViewId="0">
      <pane xSplit="1" topLeftCell="D1" activePane="topRight" state="frozen"/>
      <selection pane="topRight" activeCell="K13" sqref="K13"/>
    </sheetView>
  </sheetViews>
  <sheetFormatPr defaultRowHeight="15" x14ac:dyDescent="0.25"/>
  <cols>
    <col min="5" max="6" width="20.140625" style="10" customWidth="1"/>
    <col min="7" max="7" width="10.7109375" bestFit="1" customWidth="1"/>
    <col min="8" max="8" width="15.5703125" bestFit="1" customWidth="1"/>
    <col min="9" max="9" width="12.28515625" bestFit="1" customWidth="1"/>
    <col min="10" max="10" width="15.140625" bestFit="1" customWidth="1"/>
    <col min="11" max="11" width="9.7109375" bestFit="1" customWidth="1"/>
    <col min="12" max="12" width="17" bestFit="1" customWidth="1"/>
  </cols>
  <sheetData>
    <row r="1" spans="1:13" x14ac:dyDescent="0.25">
      <c r="A1" t="s">
        <v>9</v>
      </c>
      <c r="B1" t="s">
        <v>8</v>
      </c>
      <c r="C1" t="s">
        <v>800</v>
      </c>
      <c r="D1" t="s">
        <v>7</v>
      </c>
      <c r="E1" s="10" t="s">
        <v>6</v>
      </c>
      <c r="F1" s="10" t="s">
        <v>849</v>
      </c>
      <c r="G1" t="s">
        <v>5</v>
      </c>
      <c r="H1" t="s">
        <v>4</v>
      </c>
      <c r="I1" t="s">
        <v>3</v>
      </c>
      <c r="J1" t="s">
        <v>803</v>
      </c>
      <c r="K1" t="s">
        <v>852</v>
      </c>
      <c r="L1" t="s">
        <v>2</v>
      </c>
      <c r="M1" t="s">
        <v>804</v>
      </c>
    </row>
    <row r="2" spans="1:13" ht="75" x14ac:dyDescent="0.25">
      <c r="A2">
        <v>60</v>
      </c>
      <c r="B2" t="str">
        <f>VLOOKUP($A2,Sheet1!A2:D203,4)</f>
        <v>Mielke</v>
      </c>
      <c r="C2" t="str">
        <f>VLOOKUP($A2,test__2[],2)</f>
        <v>M. M. Mielke; P. P. Zandi; H. Shao; M. Waern; S. Ostling; X. Guo; C. Bjorkelund; L. Lissner; I. Skoog; D. R. Gustafson</v>
      </c>
      <c r="D2">
        <f>VLOOKUP($A2,test__2[],3)</f>
        <v>2010</v>
      </c>
      <c r="E2" s="10" t="str">
        <f>VLOOKUP($A2,test__2[],4)</f>
        <v>The 32-year relationship between cholesterol and dementia from midlife to late life</v>
      </c>
      <c r="F2" s="10" t="s">
        <v>90</v>
      </c>
      <c r="G2" t="s">
        <v>801</v>
      </c>
      <c r="H2" t="s">
        <v>802</v>
      </c>
      <c r="I2" t="s">
        <v>829</v>
      </c>
      <c r="J2">
        <v>1462</v>
      </c>
      <c r="K2">
        <v>100</v>
      </c>
      <c r="L2" t="s">
        <v>837</v>
      </c>
    </row>
    <row r="3" spans="1:13" ht="90" x14ac:dyDescent="0.25">
      <c r="A3">
        <v>126</v>
      </c>
      <c r="B3" t="str">
        <f>VLOOKUP($A3,Sheet1!A3:D204,4)</f>
        <v>Rasmussen</v>
      </c>
      <c r="C3" t="str">
        <f>VLOOKUP($A3,test__2[],2)</f>
        <v>K. L. Rasmussen; A. Tybjaerg-Hansen; B. G. Nordestgaard; R. Frikke-Schmidt</v>
      </c>
      <c r="D3">
        <f>VLOOKUP($A3,test__2[],3)</f>
        <v>2018</v>
      </c>
      <c r="E3" s="10" t="str">
        <f>VLOOKUP($A3,test__2[],4)</f>
        <v>Absolute 10-year risk of dementia by age, sex and APOE genotype: a population-based cohort study</v>
      </c>
      <c r="G3" t="s">
        <v>850</v>
      </c>
      <c r="M3" s="21" t="s">
        <v>838</v>
      </c>
    </row>
    <row r="4" spans="1:13" ht="75" x14ac:dyDescent="0.25">
      <c r="A4">
        <v>366</v>
      </c>
      <c r="B4" t="str">
        <f>VLOOKUP($A4,Sheet1!A4:D205,4)</f>
        <v>Li</v>
      </c>
      <c r="C4" t="str">
        <f>VLOOKUP($A4,test__2[],2)</f>
        <v>G. Li; J. B. Shofer; I. C. Rhew; W. A. Kukull; E. R. Peskind; W. McCormick; J. D. Bowen; G. D. Schellenberg; P. K. Crane; J. C. Breitner; E. B. Larson</v>
      </c>
      <c r="D4">
        <f>VLOOKUP($A4,test__2[],3)</f>
        <v>2010</v>
      </c>
      <c r="E4" s="10" t="str">
        <f>VLOOKUP($A4,test__2[],4)</f>
        <v>Age-varying association between statin use and incident Alzheimer's disease</v>
      </c>
      <c r="G4" s="10" t="s">
        <v>864</v>
      </c>
      <c r="H4" t="s">
        <v>841</v>
      </c>
      <c r="I4" t="s">
        <v>840</v>
      </c>
      <c r="J4">
        <v>3392</v>
      </c>
      <c r="K4" s="26">
        <v>59</v>
      </c>
      <c r="L4" s="28" t="s">
        <v>857</v>
      </c>
    </row>
    <row r="5" spans="1:13" ht="90" x14ac:dyDescent="0.25">
      <c r="A5">
        <v>1118</v>
      </c>
      <c r="B5" t="str">
        <f>VLOOKUP($A5,Sheet1!A5:D206,4)</f>
        <v>Dufouil</v>
      </c>
      <c r="C5" t="str">
        <f>VLOOKUP($A5,test__2[],2)</f>
        <v>C. Dufouil; F. Richard; N. Fievet; J. F. Dartigues; K. Ritchie; C. Tzourio; P. Amouyel; A. Alperovitch</v>
      </c>
      <c r="D5">
        <f>VLOOKUP($A5,test__2[],3)</f>
        <v>2005</v>
      </c>
      <c r="E5" s="10" t="str">
        <f>VLOOKUP($A5,test__2[],4)</f>
        <v>APOE genotype, cholesterol level, lipid-lowering treatment, and dementia: the Three-City Study</v>
      </c>
      <c r="F5" s="10" t="s">
        <v>851</v>
      </c>
      <c r="G5" t="s">
        <v>801</v>
      </c>
      <c r="H5" t="s">
        <v>802</v>
      </c>
      <c r="J5">
        <v>9294</v>
      </c>
      <c r="K5">
        <v>60.3</v>
      </c>
      <c r="L5" t="s">
        <v>288</v>
      </c>
      <c r="M5" t="s">
        <v>844</v>
      </c>
    </row>
    <row r="6" spans="1:13" ht="135" x14ac:dyDescent="0.25">
      <c r="A6">
        <v>1658</v>
      </c>
      <c r="B6" t="str">
        <f>VLOOKUP($A6,Sheet1!A6:D207,4)</f>
        <v>Tynkkynen</v>
      </c>
      <c r="C6" t="str">
        <f>VLOOKUP($A6,test__2[],2)</f>
        <v>J. Tynkkynen; J. A. Hernesniemi; T. Laatikainen; A. S. Havulinna; J. Sundvall; J. Leiviska; P. Salo; V. Salomaa</v>
      </c>
      <c r="D6">
        <f>VLOOKUP($A6,test__2[],3)</f>
        <v>2016</v>
      </c>
      <c r="E6" s="10" t="str">
        <f>VLOOKUP($A6,test__2[],4)</f>
        <v>Apolipoproteins and HDL cholesterol do not associate with the risk of future dementia and Alzheimer's disease: the National Finnish population study (FINRISK)</v>
      </c>
      <c r="F6" s="10" t="s">
        <v>90</v>
      </c>
      <c r="G6" t="s">
        <v>846</v>
      </c>
      <c r="H6" t="s">
        <v>471</v>
      </c>
      <c r="I6" t="s">
        <v>845</v>
      </c>
      <c r="J6">
        <v>13725</v>
      </c>
      <c r="K6">
        <v>5.16</v>
      </c>
      <c r="L6" t="s">
        <v>848</v>
      </c>
    </row>
    <row r="7" spans="1:13" ht="105" x14ac:dyDescent="0.25">
      <c r="A7">
        <v>1883</v>
      </c>
      <c r="B7" t="str">
        <f>VLOOKUP($A7,Sheet1!A7:D208,4)</f>
        <v>Kuo</v>
      </c>
      <c r="C7" t="str">
        <f>VLOOKUP($A7,test__2[],2)</f>
        <v>S. C. Kuo; S. W. Lai; H. C. Hung; C. H. Muo; S. C. Hung; L. L. Liu; C. W. Chang; Y. J. Hwu; S. L. Chen; F. C. Sung</v>
      </c>
      <c r="D7">
        <f>VLOOKUP($A7,test__2[],3)</f>
        <v>2015</v>
      </c>
      <c r="E7" s="10" t="str">
        <f>VLOOKUP($A7,test__2[],4)</f>
        <v>Association between comorbidities and dementia in diabetes mellitus patients: population-based retrospective cohort study</v>
      </c>
      <c r="F7" s="10" t="s">
        <v>90</v>
      </c>
      <c r="G7" t="s">
        <v>853</v>
      </c>
      <c r="H7" t="s">
        <v>854</v>
      </c>
      <c r="J7" s="33" t="s">
        <v>856</v>
      </c>
      <c r="K7" t="s">
        <v>855</v>
      </c>
      <c r="L7" t="s">
        <v>858</v>
      </c>
      <c r="M7" t="s">
        <v>859</v>
      </c>
    </row>
    <row r="8" spans="1:13" ht="120" x14ac:dyDescent="0.25">
      <c r="A8">
        <v>1951</v>
      </c>
      <c r="B8" t="str">
        <f>VLOOKUP($A8,Sheet1!A8:D209,4)</f>
        <v>Svensson</v>
      </c>
      <c r="C8" t="str">
        <f>VLOOKUP($A8,test__2[],2)</f>
        <v>T. Svensson; N. Sawada; M. Mimura; S. Nozaki; R. Shikimoto; S. Tsugane</v>
      </c>
      <c r="D8">
        <f>VLOOKUP($A8,test__2[],3)</f>
        <v>2019</v>
      </c>
      <c r="E8" s="10" t="str">
        <f>VLOOKUP($A8,test__2[],4)</f>
        <v>The association between midlife serum high-density lipoprotein and mild cognitive impairment and dementia after 19 years of follow-up</v>
      </c>
      <c r="F8" s="10" t="s">
        <v>90</v>
      </c>
      <c r="G8" t="s">
        <v>860</v>
      </c>
      <c r="H8" t="s">
        <v>861</v>
      </c>
      <c r="J8">
        <v>781</v>
      </c>
      <c r="L8" t="s">
        <v>862</v>
      </c>
      <c r="M8" t="s">
        <v>863</v>
      </c>
    </row>
    <row r="9" spans="1:13" ht="45" x14ac:dyDescent="0.25">
      <c r="A9">
        <v>2016</v>
      </c>
      <c r="B9" t="str">
        <f>VLOOKUP($A9,Sheet1!A9:D210,4)</f>
        <v>Zamrini</v>
      </c>
      <c r="C9" t="str">
        <f>VLOOKUP($A9,test__2[],2)</f>
        <v>E. Zamrini; G. McGwin; J. M. Roseman</v>
      </c>
      <c r="D9">
        <f>VLOOKUP($A9,test__2[],3)</f>
        <v>2004</v>
      </c>
      <c r="E9" s="10" t="str">
        <f>VLOOKUP($A9,test__2[],4)</f>
        <v>Association between statin use and Alzheimer's disease</v>
      </c>
      <c r="F9" s="10" t="s">
        <v>77</v>
      </c>
      <c r="G9" t="s">
        <v>864</v>
      </c>
      <c r="H9" t="s">
        <v>865</v>
      </c>
      <c r="J9">
        <v>3397</v>
      </c>
      <c r="K9">
        <v>0</v>
      </c>
      <c r="L9">
        <v>73</v>
      </c>
      <c r="M9" t="s">
        <v>866</v>
      </c>
    </row>
    <row r="10" spans="1:13" ht="60" x14ac:dyDescent="0.25">
      <c r="A10">
        <v>2017</v>
      </c>
      <c r="B10" t="str">
        <f>VLOOKUP($A10,Sheet1!A10:D211,4)</f>
        <v>Redelmeier</v>
      </c>
      <c r="C10" t="str">
        <f>VLOOKUP($A10,test__2[],2)</f>
        <v>D. A. Redelmeier; F. Manzoor; D. Thiruchelvam</v>
      </c>
      <c r="D10">
        <f>VLOOKUP($A10,test__2[],3)</f>
        <v>2019</v>
      </c>
      <c r="E10" s="10" t="str">
        <f>VLOOKUP($A10,test__2[],4)</f>
        <v>Association Between Statin Use and Risk of Dementia After a Concussion</v>
      </c>
      <c r="F10" s="10" t="s">
        <v>77</v>
      </c>
      <c r="G10" t="s">
        <v>867</v>
      </c>
      <c r="H10" t="s">
        <v>868</v>
      </c>
      <c r="I10">
        <v>3.9</v>
      </c>
      <c r="J10">
        <v>28815</v>
      </c>
      <c r="K10">
        <v>61.3</v>
      </c>
      <c r="L10">
        <v>76</v>
      </c>
    </row>
    <row r="11" spans="1:13" ht="90" x14ac:dyDescent="0.25">
      <c r="A11">
        <v>2066</v>
      </c>
      <c r="B11" t="str">
        <f>VLOOKUP($A11,Sheet1!A11:D212,4)</f>
        <v>Matsuzaki</v>
      </c>
      <c r="C11" t="str">
        <f>VLOOKUP($A11,test__2[],2)</f>
        <v>T. Matsuzaki; K. Sasaki; J. Hata; Y. Hirakawa; K. Fujimi; T. Ninomiya; S. O. Suzuki; S. Kanba; Y. Kiyohara; T. Iwaki</v>
      </c>
      <c r="D11">
        <f>VLOOKUP($A11,test__2[],3)</f>
        <v>2011</v>
      </c>
      <c r="E11" s="10" t="str">
        <f>VLOOKUP($A11,test__2[],4)</f>
        <v>Association of Alzheimer disease pathology with abnormal lipid metabolism: the Hisayama Study</v>
      </c>
      <c r="M11" t="s">
        <v>869</v>
      </c>
    </row>
    <row r="12" spans="1:13" ht="105" x14ac:dyDescent="0.25">
      <c r="A12">
        <v>2132</v>
      </c>
      <c r="B12" t="str">
        <f>VLOOKUP($A12,Sheet1!A12:D213,4)</f>
        <v>Nilsson</v>
      </c>
      <c r="C12" t="str">
        <f>VLOOKUP($A12,test__2[],2)</f>
        <v>S. E. Nilsson; S. Takkinen; N. Tryding; P. E. Evrin; S. Berg; G. McClearn; B. Johansson</v>
      </c>
      <c r="D12">
        <f>VLOOKUP($A12,test__2[],3)</f>
        <v>2003</v>
      </c>
      <c r="E12" s="10" t="str">
        <f>VLOOKUP($A12,test__2[],4)</f>
        <v>Association of biochemical values with morbidity in the elderly: a population-based Swedish study of persons aged 82 or more years</v>
      </c>
      <c r="M12" t="s">
        <v>870</v>
      </c>
    </row>
    <row r="13" spans="1:13" ht="150" x14ac:dyDescent="0.25">
      <c r="A13">
        <v>2140</v>
      </c>
      <c r="B13" t="str">
        <f>VLOOKUP($A13,Sheet1!A13:D214,4)</f>
        <v>Tynkkynen</v>
      </c>
      <c r="C13" t="str">
        <f>VLOOKUP($A13,test__2[],2)</f>
        <v>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v>
      </c>
      <c r="D13">
        <f>VLOOKUP($A13,test__2[],3)</f>
        <v>2018</v>
      </c>
      <c r="E13" s="10" t="str">
        <f>VLOOKUP($A13,test__2[],4)</f>
        <v>Association of branched-chain amino acids and other circulating metabolites with risk of incident dementia and Alzheimer's disease: A prospective study in eight cohorts</v>
      </c>
      <c r="F13" s="10" t="s">
        <v>90</v>
      </c>
      <c r="G13" t="s">
        <v>871</v>
      </c>
      <c r="J13">
        <v>22623</v>
      </c>
    </row>
    <row r="14" spans="1:13" ht="120" x14ac:dyDescent="0.25">
      <c r="A14">
        <v>2149</v>
      </c>
      <c r="B14" t="str">
        <f>VLOOKUP($A14,Sheet1!A14:D215,4)</f>
        <v>Strandberg</v>
      </c>
      <c r="C14" t="str">
        <f>VLOOKUP($A14,test__2[],2)</f>
        <v>T. E. Strandberg; K. Rantanen; A. Y. Strandberg; V. V. Salomaa; K. H. Pitkala; R. S. Tilvis</v>
      </c>
      <c r="D14">
        <f>VLOOKUP($A14,test__2[],3)</f>
        <v>2014</v>
      </c>
      <c r="E14" s="10" t="str">
        <f>VLOOKUP($A14,test__2[],4)</f>
        <v>Association of cardiovascular risk factors in midlife and cognitive disorders in old age: Up to a 49-year follow-up of the Helsinki Businessmen Study</v>
      </c>
    </row>
    <row r="15" spans="1:13" ht="60" x14ac:dyDescent="0.25">
      <c r="A15">
        <v>2326</v>
      </c>
      <c r="B15" t="str">
        <f>VLOOKUP($A15,Sheet1!A15:D216,4)</f>
        <v>Szwast</v>
      </c>
      <c r="C15" t="str">
        <f>VLOOKUP($A15,test__2[],2)</f>
        <v>S. J. Szwast; H. C. Hendrie; K. A. Lane; S. Gao; S. E. Taylor; F. Unverzagt; J. Murrell; M. Deeg; A. Ogunniyi; M. R. Farlow; K. S. Hall</v>
      </c>
      <c r="D15">
        <f>VLOOKUP($A15,test__2[],3)</f>
        <v>2007</v>
      </c>
      <c r="E15" s="10" t="str">
        <f>VLOOKUP($A15,test__2[],4)</f>
        <v>Association of statin use with cognitive decline in elderly African Americans</v>
      </c>
    </row>
    <row r="16" spans="1:13" ht="120" x14ac:dyDescent="0.25">
      <c r="A16">
        <v>2434</v>
      </c>
      <c r="B16" t="str">
        <f>VLOOKUP($A16,Sheet1!A16:D217,4)</f>
        <v>Gottesman</v>
      </c>
      <c r="C16" t="str">
        <f>VLOOKUP($A16,test__2[],2)</f>
        <v>R. F. Gottesman; M. S. Albert; A. Alonso; L. H. Coker; J. Coresh; S. M. Davis; J. A. Deal; G. M. McKhann; T. H. Mosley; A. R. Sharrett; A. L. C. Schneider; B. G. Windham; L. M. Wruck; D. S. Knopman</v>
      </c>
      <c r="D16">
        <f>VLOOKUP($A16,test__2[],3)</f>
        <v>2017</v>
      </c>
      <c r="E16" s="10" t="str">
        <f>VLOOKUP($A16,test__2[],4)</f>
        <v>Associations Between Midlife Vascular Risk Factors and 25-Year Incident Dementia in the Atherosclerosis Risk in Communities (ARIC) Cohort</v>
      </c>
    </row>
    <row r="17" spans="1:5" ht="105" x14ac:dyDescent="0.25">
      <c r="A17">
        <v>2438</v>
      </c>
      <c r="B17" t="str">
        <f>VLOOKUP($A17,Sheet1!A17:D218,4)</f>
        <v>Ostergaard</v>
      </c>
      <c r="C17" t="str">
        <f>VLOOKUP($A17,test__2[],2)</f>
        <v>S. D. Ostergaard; S. Mukherjee; S. J. Sharp; P. Proitsi; F. Day; K. L. Boehme; S. Walter; J. S. Kauwe; L. E. Gibbons; E. B. Larson; et al.</v>
      </c>
      <c r="D17">
        <f>VLOOKUP($A17,test__2[],3)</f>
        <v>2017</v>
      </c>
      <c r="E17" s="10" t="str">
        <f>VLOOKUP($A17,test__2[],4)</f>
        <v>Associations between potentially modifiable risk factors and Alzheimer disease: a Mendelian randomization study</v>
      </c>
    </row>
    <row r="18" spans="1:5" ht="90" x14ac:dyDescent="0.25">
      <c r="A18">
        <v>2838</v>
      </c>
      <c r="B18" t="str">
        <f>VLOOKUP($A18,Sheet1!A18:D219,4)</f>
        <v>Mielke</v>
      </c>
      <c r="C18" t="str">
        <f>VLOOKUP($A18,test__2[],2)</f>
        <v>M. M. Mielke</v>
      </c>
      <c r="D18">
        <f>VLOOKUP($A18,test__2[],3)</f>
        <v>2005</v>
      </c>
      <c r="E18" s="10" t="str">
        <f>VLOOKUP($A18,test__2[],4)</f>
        <v>Blood-related risk factors of vascular diseases and their relation to dementia and biomarkers of dementia</v>
      </c>
    </row>
    <row r="19" spans="1:5" ht="90" x14ac:dyDescent="0.25">
      <c r="A19">
        <v>3094</v>
      </c>
      <c r="B19" t="str">
        <f>VLOOKUP($A19,Sheet1!A19:D220,4)</f>
        <v>Peters</v>
      </c>
      <c r="C19" t="str">
        <f>VLOOKUP($A19,test__2[],2)</f>
        <v>R. Peters; R. Poulter; N. Beckett; F. Forette; R. Fagard; J. Potter; C. Swift; C. Anderson; A. Fletcher; C. J. Bulpitt</v>
      </c>
      <c r="D19">
        <f>VLOOKUP($A19,test__2[],3)</f>
        <v>2009</v>
      </c>
      <c r="E19" s="10" t="str">
        <f>VLOOKUP($A19,test__2[],4)</f>
        <v>Cardiovascular and biochemical risk factors for incident dementia in the Hypertension in the Very Elderly Trial</v>
      </c>
    </row>
    <row r="20" spans="1:5" ht="135" x14ac:dyDescent="0.25">
      <c r="A20">
        <v>3151</v>
      </c>
      <c r="B20" t="str">
        <f>VLOOKUP($A20,Sheet1!A20:D221,4)</f>
        <v>Rantanen</v>
      </c>
      <c r="C20" t="str">
        <f>VLOOKUP($A20,test__2[],2)</f>
        <v>K. Rantanen; A. Y. Strandberg; V. Salomaa; K. Pitkala; R. S. Tilvis; P. Tienari; T. Strandberg</v>
      </c>
      <c r="D20">
        <f>VLOOKUP($A20,test__2[],3)</f>
        <v>2017</v>
      </c>
      <c r="E20" s="10" t="str">
        <f>VLOOKUP($A20,test__2[],4)</f>
        <v>Cardiovascular risk factors and glucose tolerance in midlife and risk of cognitive disorders in old age up to a 49-year follow-up of the Helsinki businessmen study</v>
      </c>
    </row>
    <row r="21" spans="1:5" ht="90" x14ac:dyDescent="0.25">
      <c r="A21">
        <v>3232</v>
      </c>
      <c r="B21" t="str">
        <f>VLOOKUP($A21,Sheet1!A21:D222,4)</f>
        <v>Zhu</v>
      </c>
      <c r="C21" t="str">
        <f>VLOOKUP($A21,test__2[],2)</f>
        <v>Z. Zhu; Z. Zheng; F. Zhang; Y. Wu; M. Trzaskowski; R. Maier; M. R. Robinson; J. J. McGrath; P. M. Visscher; N. R. Wray; J. Yang</v>
      </c>
      <c r="D21">
        <f>VLOOKUP($A21,test__2[],3)</f>
        <v>2018</v>
      </c>
      <c r="E21" s="10" t="str">
        <f>VLOOKUP($A21,test__2[],4)</f>
        <v>Causal associations between risk factors and common diseases inferred from GWAS summary data</v>
      </c>
    </row>
    <row r="22" spans="1:5" ht="90" x14ac:dyDescent="0.25">
      <c r="A22">
        <v>3413</v>
      </c>
      <c r="B22" t="str">
        <f>VLOOKUP($A22,Sheet1!A22:D223,4)</f>
        <v>Qiu</v>
      </c>
      <c r="C22" t="str">
        <f>VLOOKUP($A22,test__2[],2)</f>
        <v>C. Qiu; B. Winblad; L. Fratiglioni</v>
      </c>
      <c r="D22">
        <f>VLOOKUP($A22,test__2[],3)</f>
        <v>2006</v>
      </c>
      <c r="E22" s="10" t="str">
        <f>VLOOKUP($A22,test__2[],4)</f>
        <v>Cerebrovascular disease, APOE epsilon4 allele and cognitive decline in a cognitively normal population</v>
      </c>
    </row>
    <row r="23" spans="1:5" ht="75" x14ac:dyDescent="0.25">
      <c r="A23">
        <v>3587</v>
      </c>
      <c r="B23" t="str">
        <f>VLOOKUP($A23,Sheet1!A23:D224,4)</f>
        <v>Rantanen</v>
      </c>
      <c r="C23" t="str">
        <f>VLOOKUP($A23,test__2[],2)</f>
        <v>K. K. Rantanen; A. Y. Strandberg; K. Pitkala; R. Tilvis; V. Salomaa; T. E. Strandberg</v>
      </c>
      <c r="D23">
        <f>VLOOKUP($A23,test__2[],3)</f>
        <v>2014</v>
      </c>
      <c r="E23" s="10" t="str">
        <f>VLOOKUP($A23,test__2[],4)</f>
        <v>Cholesterol in midlife increases the risk of Alzheimer's disease during an up to 43-year follow-up</v>
      </c>
    </row>
    <row r="24" spans="1:5" ht="90" x14ac:dyDescent="0.25">
      <c r="A24">
        <v>3588</v>
      </c>
      <c r="B24" t="str">
        <f>VLOOKUP($A24,Sheet1!A24:D225,4)</f>
        <v>Toro</v>
      </c>
      <c r="C24" t="str">
        <f>VLOOKUP($A24,test__2[],2)</f>
        <v>P. Toro; C. Degen; M. Pierer; D. Gustafson; J. Schroder; P. Schonknecht</v>
      </c>
      <c r="D24">
        <f>VLOOKUP($A24,test__2[],3)</f>
        <v>2014</v>
      </c>
      <c r="E24" s="10" t="str">
        <f>VLOOKUP($A24,test__2[],4)</f>
        <v>Cholesterol in mild cognitive impairment and Alzheimer's disease in a birth cohort over 14 years</v>
      </c>
    </row>
    <row r="25" spans="1:5" ht="75" x14ac:dyDescent="0.25">
      <c r="A25">
        <v>3593</v>
      </c>
      <c r="B25" t="str">
        <f>VLOOKUP($A25,Sheet1!A25:D226,4)</f>
        <v>Zigman</v>
      </c>
      <c r="C25" t="str">
        <f>VLOOKUP($A25,test__2[],2)</f>
        <v>W. B. Zigman; N. Schupf; E. C. Jenkins; T. K. Urv; B. Tycko; W. Silverman</v>
      </c>
      <c r="D25">
        <f>VLOOKUP($A25,test__2[],3)</f>
        <v>2007</v>
      </c>
      <c r="E25" s="10" t="str">
        <f>VLOOKUP($A25,test__2[],4)</f>
        <v>Cholesterol level, statin use and Alzheimer's disease in adults with Down syndrome</v>
      </c>
    </row>
    <row r="26" spans="1:5" ht="90" x14ac:dyDescent="0.25">
      <c r="A26">
        <v>3602</v>
      </c>
      <c r="B26" t="str">
        <f>VLOOKUP($A26,Sheet1!A26:D227,4)</f>
        <v>Hall</v>
      </c>
      <c r="C26" t="str">
        <f>VLOOKUP($A26,test__2[],2)</f>
        <v>K. Hall; J. Murrell; A. Ogunniyi; M. Deeg; O. Baiyewu; S. Gao; O. Gureje; J. Dickens; R. Evans; V. Smith-Gamble; F. W. Unverzagt; J. Shen; H. Hendrie</v>
      </c>
      <c r="D26">
        <f>VLOOKUP($A26,test__2[],3)</f>
        <v>2006</v>
      </c>
      <c r="E26" s="10" t="str">
        <f>VLOOKUP($A26,test__2[],4)</f>
        <v>Cholesterol, APOE genotype, and Alzheimer disease: an epidemiologic study of Nigerian Yoruba</v>
      </c>
    </row>
    <row r="27" spans="1:5" ht="105" x14ac:dyDescent="0.25">
      <c r="A27">
        <v>3653</v>
      </c>
      <c r="B27" t="str">
        <f>VLOOKUP($A27,Sheet1!A27:D228,4)</f>
        <v>Burke</v>
      </c>
      <c r="C27" t="str">
        <f>VLOOKUP($A27,test__2[],2)</f>
        <v>S. L. Burke; T. Cadet; M. Maddux</v>
      </c>
      <c r="D27">
        <f>VLOOKUP($A27,test__2[],3)</f>
        <v>2018</v>
      </c>
      <c r="E27" s="10" t="str">
        <f>VLOOKUP($A27,test__2[],4)</f>
        <v>Chronic Health Illnesses as Predictors of Mild Cognitive Impairment Among African American Older Adults</v>
      </c>
    </row>
    <row r="28" spans="1:5" ht="105" x14ac:dyDescent="0.25">
      <c r="A28">
        <v>4301</v>
      </c>
      <c r="B28" t="str">
        <f>VLOOKUP($A28,Sheet1!A28:D229,4)</f>
        <v>Lilly</v>
      </c>
      <c r="C28" t="str">
        <f>VLOOKUP($A28,test__2[],2)</f>
        <v>S. M. Lilly; E. M. Mortensen; C. R. Frei; M. J. Pugh; I. A. Mansi</v>
      </c>
      <c r="D28">
        <f>VLOOKUP($A28,test__2[],3)</f>
        <v>2014</v>
      </c>
      <c r="E28" s="10" t="str">
        <f>VLOOKUP($A28,test__2[],4)</f>
        <v>Comparison of the risk of psychological and cognitive disorders between persistent and nonpersistent statin users</v>
      </c>
    </row>
    <row r="29" spans="1:5" ht="165" x14ac:dyDescent="0.25">
      <c r="A29">
        <v>4460</v>
      </c>
      <c r="B29" t="str">
        <f>VLOOKUP($A29,Sheet1!A29:D230,4)</f>
        <v>Chen</v>
      </c>
      <c r="C29" t="str">
        <f>VLOOKUP($A29,test__2[],2)</f>
        <v>J. M. Chen; C. W. Chang; T. H. Chang; C. C. Hsu; J. T. Horng</v>
      </c>
      <c r="D29">
        <f>VLOOKUP($A29,test__2[],3)</f>
        <v>2014</v>
      </c>
      <c r="E29" s="10" t="str">
        <f>VLOOKUP($A29,test__2[],4)</f>
        <v>Correction: Effects of statins on incident dementia in patients with type 2 DM: A population-based retrospective cohort study in Taiwan (PLoS ONE (2014) 9, 2 (e88434) DOI: 10.1371/journal.pone.0088434)</v>
      </c>
    </row>
    <row r="30" spans="1:5" ht="165" x14ac:dyDescent="0.25">
      <c r="A30">
        <v>4463</v>
      </c>
      <c r="B30" t="str">
        <f>VLOOKUP($A30,Sheet1!A30:D231,4)</f>
        <v>Chen</v>
      </c>
      <c r="C30" t="str">
        <f>VLOOKUP($A30,test__2[],2)</f>
        <v>Anonymous</v>
      </c>
      <c r="D30">
        <f>VLOOKUP($A30,test__2[],3)</f>
        <v>2017</v>
      </c>
      <c r="E30" s="10" t="str">
        <f>VLOOKUP($A30,test__2[],4)</f>
        <v>Corrections: Low LDL cholesterol, PCSK9 and HMGCR genetic variation, and risk of Alzheimer's disease and Parkinson's disease: Mendelian randomisation study (BMJ (Online) (2017) 357 (j1648) DOI: 10.1136/bmj.j1648)</v>
      </c>
    </row>
    <row r="31" spans="1:5" ht="135" x14ac:dyDescent="0.25">
      <c r="A31">
        <v>4974</v>
      </c>
      <c r="B31" t="str">
        <f>VLOOKUP($A31,Sheet1!A31:D232,4)</f>
        <v>Shepherd</v>
      </c>
      <c r="C31" t="str">
        <f>VLOOKUP($A31,test__2[],2)</f>
        <v>J. Shepherd; G. J. Blauw; M. B. Murphy; S. M. Cobbe; E. L. Bollen; B. M. Buckley; I. Ford; J. W. Jukema; M. Hyland; A. Gaw; et al.</v>
      </c>
      <c r="D31">
        <f>VLOOKUP($A31,test__2[],3)</f>
        <v>1999</v>
      </c>
      <c r="E31" s="10" t="str">
        <f>VLOOKUP($A31,test__2[],4)</f>
        <v>The design of a prospective study of Pravastatin in the Elderly at Risk (PROSPER). PROSPER Study Group. PROspective Study of Pravastatin in the Elderly at Risk</v>
      </c>
    </row>
    <row r="32" spans="1:5" ht="120" x14ac:dyDescent="0.25">
      <c r="A32">
        <v>4984</v>
      </c>
      <c r="B32" t="str">
        <f>VLOOKUP($A32,Sheet1!A32:D233,4)</f>
        <v>Ritchie</v>
      </c>
      <c r="C32" t="str">
        <f>VLOOKUP($A32,test__2[],2)</f>
        <v>K. Ritchie; I. Carriere; C. W. Ritchie; C. Berr; S. Artero; M. L. Ancelin</v>
      </c>
      <c r="D32">
        <f>VLOOKUP($A32,test__2[],3)</f>
        <v>2010</v>
      </c>
      <c r="E32" s="10" t="str">
        <f>VLOOKUP($A32,test__2[],4)</f>
        <v>Designing prevention programmes to reduce incidence of dementia: Prospective cohort study of modifiable risk factors</v>
      </c>
    </row>
    <row r="33" spans="1:5" ht="90" x14ac:dyDescent="0.25">
      <c r="A33">
        <v>5007</v>
      </c>
      <c r="B33" t="str">
        <f>VLOOKUP($A33,Sheet1!A33:D234,4)</f>
        <v>Bruijn</v>
      </c>
      <c r="C33" t="str">
        <f>VLOOKUP($A33,test__2[],2)</f>
        <v>R. F. de Bruijn; S. Akoudad; L. G. Cremers; A. Hofman; W. J. Niessen; A. van der Lugt; P. J. Koudstaal; M. W. Vernooij; M. A. Ikram</v>
      </c>
      <c r="D33">
        <f>VLOOKUP($A33,test__2[],3)</f>
        <v>2014</v>
      </c>
      <c r="E33" s="10" t="str">
        <f>VLOOKUP($A33,test__2[],4)</f>
        <v>Determinants, MRI correlates, and prognosis of mild cognitive impairment: the Rotterdam Study</v>
      </c>
    </row>
    <row r="34" spans="1:5" ht="60" x14ac:dyDescent="0.25">
      <c r="A34">
        <v>5046</v>
      </c>
      <c r="B34" t="str">
        <f>VLOOKUP($A34,Sheet1!A34:D235,4)</f>
        <v>Borenstein</v>
      </c>
      <c r="C34" t="str">
        <f>VLOOKUP($A34,test__2[],2)</f>
        <v>A. R. Borenstein; Y. Wu; J. A. Mortimer; G. D. Schellenberg; W. C. McCormick; J. D. Bowen; S. McCurry; E. B. Larson</v>
      </c>
      <c r="D34">
        <f>VLOOKUP($A34,test__2[],3)</f>
        <v>2005</v>
      </c>
      <c r="E34" s="10" t="str">
        <f>VLOOKUP($A34,test__2[],4)</f>
        <v>Developmental and vascular risk factors for Alzheimer's disease</v>
      </c>
    </row>
    <row r="35" spans="1:5" ht="165" x14ac:dyDescent="0.25">
      <c r="A35">
        <v>5245</v>
      </c>
      <c r="B35" t="str">
        <f>VLOOKUP($A35,Sheet1!A35:D236,4)</f>
        <v>Schilling</v>
      </c>
      <c r="C35" t="str">
        <f>VLOOKUP($A35,test__2[],2)</f>
        <v>S. Schilling; C. Tzourio; A. Soumare; S. Kaffashian; J. F. Dartigues; M. L. Ancelin; C. Samieri; C. Dufouil; S. Debette</v>
      </c>
      <c r="D35">
        <f>VLOOKUP($A35,test__2[],3)</f>
        <v>2017</v>
      </c>
      <c r="E35" s="10" t="str">
        <f>VLOOKUP($A35,test__2[],4)</f>
        <v>Differential associations of plasma lipids with incident dementia and dementia subtypes in the 3C Study: A longitudinal, population-based prospective cohort study</v>
      </c>
    </row>
    <row r="36" spans="1:5" ht="75" x14ac:dyDescent="0.25">
      <c r="A36">
        <v>5397</v>
      </c>
      <c r="B36" t="str">
        <f>VLOOKUP($A36,Sheet1!A36:D237,4)</f>
        <v>Zandi</v>
      </c>
      <c r="C36" t="str">
        <f>VLOOKUP($A36,test__2[],2)</f>
        <v>P. P. Zandi; D. L. Sparks; A. S. Khachaturian; J. Tschanz; M. Norton; M. Steinberg; K. A. Welsh-Bohmer; J. C. Breitner; i. Cache County Study</v>
      </c>
      <c r="D36">
        <f>VLOOKUP($A36,test__2[],3)</f>
        <v>2005</v>
      </c>
      <c r="E36" s="10" t="str">
        <f>VLOOKUP($A36,test__2[],4)</f>
        <v>Do statins reduce risk of incident dementia and Alzheimer disease? The Cache County Study</v>
      </c>
    </row>
    <row r="37" spans="1:5" ht="90" x14ac:dyDescent="0.25">
      <c r="A37">
        <v>5965</v>
      </c>
      <c r="B37" t="str">
        <f>VLOOKUP($A37,Sheet1!A37:D238,4)</f>
        <v>Smeeth</v>
      </c>
      <c r="C37" t="str">
        <f>VLOOKUP($A37,test__2[],2)</f>
        <v>L. Smeeth; I. Douglas; A. J. Hall; R. Hubbard; S. Evans</v>
      </c>
      <c r="D37">
        <f>VLOOKUP($A37,test__2[],3)</f>
        <v>2009</v>
      </c>
      <c r="E37" s="10" t="str">
        <f>VLOOKUP($A37,test__2[],4)</f>
        <v>Effect of statins on a wide range of health outcomes: a cohort study validated by comparison with randomized trials</v>
      </c>
    </row>
    <row r="38" spans="1:5" ht="105" x14ac:dyDescent="0.25">
      <c r="A38">
        <v>6297</v>
      </c>
      <c r="B38" t="str">
        <f>VLOOKUP($A38,Sheet1!A38:D239,4)</f>
        <v>Chen</v>
      </c>
      <c r="C38" t="str">
        <f>VLOOKUP($A38,test__2[],2)</f>
        <v>J. M. Chen; C. W. Chang; T. H. Chang; C. C. Hsu; J. T. Horng; W. H. Sheu</v>
      </c>
      <c r="D38">
        <f>VLOOKUP($A38,test__2[],3)</f>
        <v>2014</v>
      </c>
      <c r="E38" s="10" t="str">
        <f>VLOOKUP($A38,test__2[],4)</f>
        <v>Effects of statins on incident dementia in patients with type 2 DM: a population-based retrospective cohort study in Taiwan</v>
      </c>
    </row>
    <row r="39" spans="1:5" ht="120" x14ac:dyDescent="0.25">
      <c r="A39">
        <v>6298</v>
      </c>
      <c r="B39" t="str">
        <f>VLOOKUP($A39,Sheet1!A39:D240,4)</f>
        <v>Horng</v>
      </c>
      <c r="C39" t="str">
        <f>VLOOKUP($A39,test__2[],2)</f>
        <v>J. T. Horng</v>
      </c>
      <c r="D39">
        <f>VLOOKUP($A39,test__2[],3)</f>
        <v>2014</v>
      </c>
      <c r="E39" s="10" t="str">
        <f>VLOOKUP($A39,test__2[],4)</f>
        <v>Effects of Statins on Incident Dementia in Patients with Type 2 DM: A Population-Based Retrospective Cohort Study in Taiwan (vol 9, e88434, 2014)</v>
      </c>
    </row>
    <row r="40" spans="1:5" ht="75" x14ac:dyDescent="0.25">
      <c r="A40">
        <v>6536</v>
      </c>
      <c r="B40" t="str">
        <f>VLOOKUP($A40,Sheet1!A40:D241,4)</f>
        <v>Gustafson</v>
      </c>
      <c r="C40" t="str">
        <f>VLOOKUP($A40,test__2[],2)</f>
        <v>D. R. Gustafson; K. Backman; M. Waern; S. Ostling; X. Guo; M. M. Mielke; P. P. Zandi; C. Bengtsson; I. Skoog</v>
      </c>
      <c r="D40">
        <f>VLOOKUP($A40,test__2[],3)</f>
        <v>2012</v>
      </c>
      <c r="E40" s="10" t="str">
        <f>VLOOKUP($A40,test__2[],4)</f>
        <v>Epidemiological evidence for lipid-based dementia prevention: The Lipididiet approach</v>
      </c>
    </row>
    <row r="41" spans="1:5" ht="90" x14ac:dyDescent="0.25">
      <c r="A41">
        <v>6850</v>
      </c>
      <c r="B41" t="str">
        <f>VLOOKUP($A41,Sheet1!A41:D242,4)</f>
        <v>Su</v>
      </c>
      <c r="C41" t="str">
        <f>VLOOKUP($A41,test__2[],2)</f>
        <v>B. Su; A. Kulatilake; R. Newson; I. Tzoulaki; M. Soljak; L. T. Middleton</v>
      </c>
      <c r="D41">
        <f>VLOOKUP($A41,test__2[],3)</f>
        <v>2017</v>
      </c>
      <c r="E41" s="10" t="str">
        <f>VLOOKUP($A41,test__2[],4)</f>
        <v>Exploring late-life risk factors of Alzheimer's disease and other age-related dementias in CPRD</v>
      </c>
    </row>
    <row r="42" spans="1:5" ht="75" x14ac:dyDescent="0.25">
      <c r="A42">
        <v>7222</v>
      </c>
      <c r="B42" t="str">
        <f>VLOOKUP($A42,Sheet1!A42:D243,4)</f>
        <v>Su</v>
      </c>
      <c r="C42" t="str">
        <f>VLOOKUP($A42,test__2[],2)</f>
        <v>M. L. Ancelin; E. Ripoche; A. M. Dupuy; C. Samieri; O. Rouaud; C. Berr; I. Carriere; K. Ritchie</v>
      </c>
      <c r="D42">
        <f>VLOOKUP($A42,test__2[],3)</f>
        <v>2014</v>
      </c>
      <c r="E42" s="10" t="str">
        <f>VLOOKUP($A42,test__2[],4)</f>
        <v>Gender-specific associations between lipids and cognitive decline in the elderly</v>
      </c>
    </row>
    <row r="43" spans="1:5" ht="75" x14ac:dyDescent="0.25">
      <c r="A43">
        <v>7223</v>
      </c>
      <c r="B43" t="str">
        <f>VLOOKUP($A43,Sheet1!A43:D244,4)</f>
        <v>Exalto</v>
      </c>
      <c r="C43" t="str">
        <f>VLOOKUP($A43,test__2[],2)</f>
        <v>L. Exalto; C. Quesenberry; G. J. Biessels; J. Zhou; R. Whitmer</v>
      </c>
      <c r="D43">
        <f>VLOOKUP($A43,test__2[],3)</f>
        <v>2012</v>
      </c>
      <c r="E43" s="10" t="str">
        <f>VLOOKUP($A43,test__2[],4)</f>
        <v>Gender-specific midlife dementia risk: The differential role of long-term vascular risk factors</v>
      </c>
    </row>
    <row r="44" spans="1:5" ht="90" x14ac:dyDescent="0.25">
      <c r="A44">
        <v>7354</v>
      </c>
      <c r="B44" t="str">
        <f>VLOOKUP($A44,Sheet1!A44:D245,4)</f>
        <v>Peloso</v>
      </c>
      <c r="C44" t="str">
        <f>VLOOKUP($A44,test__2[],2)</f>
        <v>G. M. Peloso; A. S. Beiser; A. L. Destefano; S. Seshadri</v>
      </c>
      <c r="D44">
        <f>VLOOKUP($A44,test__2[],3)</f>
        <v>2018</v>
      </c>
      <c r="E44" s="10" t="str">
        <f>VLOOKUP($A44,test__2[],4)</f>
        <v>Genetic Interaction with Plasma Lipids on Alzheimer's Disease in the Framingham Heart Study</v>
      </c>
    </row>
    <row r="45" spans="1:5" ht="120" x14ac:dyDescent="0.25">
      <c r="A45">
        <v>7851</v>
      </c>
      <c r="B45" t="str">
        <f>VLOOKUP($A45,Sheet1!A45:D246,4)</f>
        <v>Mielke</v>
      </c>
      <c r="C45" t="str">
        <f>VLOOKUP($A45,test__2[],2)</f>
        <v>M. M. Mielke; P. P. Zandi; D. Gustafson; K. Sjogren; X. X. Guo; I. Skoog</v>
      </c>
      <c r="D45">
        <f>VLOOKUP($A45,test__2[],3)</f>
        <v>2004</v>
      </c>
      <c r="E45" s="10" t="str">
        <f>VLOOKUP($A45,test__2[],4)</f>
        <v>High serum total cholesterol in mid- and late-life associated with incident dementia in younger, but not older cohorts of women</v>
      </c>
    </row>
    <row r="46" spans="1:5" ht="75" x14ac:dyDescent="0.25">
      <c r="A46">
        <v>7859</v>
      </c>
      <c r="B46" t="str">
        <f>VLOOKUP($A46,Sheet1!A46:D247,4)</f>
        <v>Mielke</v>
      </c>
      <c r="C46" t="str">
        <f>VLOOKUP($A46,test__2[],2)</f>
        <v>M. M. Mielke; P. P. Zandi; M. Sjogren; D. Gustafson; S. Ostling; B. Steen; I. Skoog</v>
      </c>
      <c r="D46">
        <f>VLOOKUP($A46,test__2[],3)</f>
        <v>2005</v>
      </c>
      <c r="E46" s="10" t="str">
        <f>VLOOKUP($A46,test__2[],4)</f>
        <v>High total cholesterol levels in late life associated with a reduced risk of dementia</v>
      </c>
    </row>
    <row r="47" spans="1:5" ht="75" x14ac:dyDescent="0.25">
      <c r="A47">
        <v>8074</v>
      </c>
      <c r="B47" t="str">
        <f>VLOOKUP($A47,Sheet1!A47:D248,4)</f>
        <v>Sierra-Hidalgo</v>
      </c>
      <c r="C47" t="str">
        <f>VLOOKUP($A47,test__2[],2)</f>
        <v>F. Sierra-Hidalgo; A. Sanchez-Ferro; R. Trincado; J. D. Guzman; J. H. Gallego; J. Benito-Leon; S. Vega; F. Bermejo-Pareja</v>
      </c>
      <c r="D47">
        <f>VLOOKUP($A47,test__2[],3)</f>
        <v>2014</v>
      </c>
      <c r="E47" s="10" t="str">
        <f>VLOOKUP($A47,test__2[],4)</f>
        <v>Hypercholesterolemia and neurological diseases related mortality in the nedices cohort</v>
      </c>
    </row>
    <row r="48" spans="1:5" ht="75" x14ac:dyDescent="0.25">
      <c r="A48">
        <v>8255</v>
      </c>
      <c r="B48" t="str">
        <f>VLOOKUP($A48,Sheet1!A48:D249,4)</f>
        <v>Sierra-Hidalgo</v>
      </c>
      <c r="C48" t="str">
        <f>VLOOKUP($A48,test__2[],2)</f>
        <v>K. A. Arntzen; H. Schirmer; T. Wilsgaard; E. B. Mathiesen</v>
      </c>
      <c r="D48">
        <f>VLOOKUP($A48,test__2[],3)</f>
        <v>2011</v>
      </c>
      <c r="E48" s="10" t="str">
        <f>VLOOKUP($A48,test__2[],4)</f>
        <v>Impact of cardiovascular risk factors on cognitive function: the Tromso study</v>
      </c>
    </row>
    <row r="49" spans="1:8" ht="165" x14ac:dyDescent="0.25">
      <c r="A49">
        <v>8290</v>
      </c>
      <c r="B49" t="str">
        <f>VLOOKUP($A49,Sheet1!A49:D250,4)</f>
        <v>Cramer</v>
      </c>
      <c r="C49" t="str">
        <f>VLOOKUP($A49,test__2[],2)</f>
        <v>C. L. Cramer</v>
      </c>
      <c r="D49">
        <f>VLOOKUP($A49,test__2[],3)</f>
        <v>2008</v>
      </c>
      <c r="E49" s="10" t="str">
        <f>VLOOKUP($A49,test__2[],4)</f>
        <v>Impact of lipid-lowering agents on the incidence of dementia and type 2 diabetes. A population-based cohort study in older Mexican Americans living in the Sacramento area of California</v>
      </c>
    </row>
    <row r="50" spans="1:8" ht="75" x14ac:dyDescent="0.25">
      <c r="A50">
        <v>8327</v>
      </c>
      <c r="B50" t="str">
        <f>VLOOKUP($A50,Sheet1!A50:D251,4)</f>
        <v>Harding</v>
      </c>
      <c r="C50" t="str">
        <f>VLOOKUP($A50,test__2[],2)</f>
        <v>C. A. Harding; C. Szoeke</v>
      </c>
      <c r="D50">
        <f>VLOOKUP($A50,test__2[],3)</f>
        <v>2017</v>
      </c>
      <c r="E50" s="10" t="str">
        <f>VLOOKUP($A50,test__2[],4)</f>
        <v>Impact of statin use on cognitive decline in healthy women from a long-term longitudinal sample</v>
      </c>
    </row>
    <row r="51" spans="1:8" ht="75" x14ac:dyDescent="0.25">
      <c r="A51">
        <v>8467</v>
      </c>
      <c r="B51" t="str">
        <f>VLOOKUP($A51,Sheet1!A51:D252,4)</f>
        <v>Yamada</v>
      </c>
      <c r="C51" t="str">
        <f>VLOOKUP($A51,test__2[],2)</f>
        <v>M. Yamada; Y. Mimori; F. Kasagi; H. Sasaki; T. Miyachi; T. Ohshita; S. Nakamura; M. Matsumoto; S. Fujiwara</v>
      </c>
      <c r="D51">
        <f>VLOOKUP($A51,test__2[],3)</f>
        <v>2009</v>
      </c>
      <c r="E51" s="10" t="str">
        <f>VLOOKUP($A51,test__2[],4)</f>
        <v>Incidence and risks of dementia in Japanese women: The adult health study</v>
      </c>
    </row>
    <row r="52" spans="1:8" ht="90" x14ac:dyDescent="0.25">
      <c r="A52">
        <v>8481</v>
      </c>
      <c r="B52" t="str">
        <f>VLOOKUP($A52,Sheet1!A52:D253,4)</f>
        <v>Noale</v>
      </c>
      <c r="C52" t="str">
        <f>VLOOKUP($A52,test__2[],2)</f>
        <v>M. Noale; F. Limongi; S. Zambon; G. Crepaldi; S. Maggi; I. W. Group</v>
      </c>
      <c r="D52">
        <f>VLOOKUP($A52,test__2[],3)</f>
        <v>2013</v>
      </c>
      <c r="E52" s="10" t="str">
        <f>VLOOKUP($A52,test__2[],4)</f>
        <v>Incidence of dementia: evidence for an effect modification by gender. The ILSA Study</v>
      </c>
    </row>
    <row r="53" spans="1:8" ht="180" x14ac:dyDescent="0.25">
      <c r="A53">
        <v>8870</v>
      </c>
      <c r="B53" t="str">
        <f>VLOOKUP($A53,Sheet1!A53:D254,4)</f>
        <v>Ou</v>
      </c>
      <c r="C53" t="str">
        <f>VLOOKUP($A53,test__2[],2)</f>
        <v>H. T. Ou; K. C. Chang; C. Y. Li; C. Y. Yang; N. Y. Ko</v>
      </c>
      <c r="D53">
        <f>VLOOKUP($A53,test__2[],3)</f>
        <v>2017</v>
      </c>
      <c r="E53" s="10" t="str">
        <f>VLOOKUP($A53,test__2[],4)</f>
        <v>Intensive statin regimens for reducing risk of cardiovascular diseases among human immunodeficiency virus-infected population: A nation-wide longitudinal cohort study 2000-2011</v>
      </c>
    </row>
    <row r="54" spans="1:8" ht="150" x14ac:dyDescent="0.25">
      <c r="A54">
        <v>8878</v>
      </c>
      <c r="B54" t="str">
        <f>VLOOKUP($A54,Sheet1!A54:D255,4)</f>
        <v>Peloso</v>
      </c>
      <c r="C54" t="str">
        <f>VLOOKUP($A54,test__2[],2)</f>
        <v>G. M. Peloso; A. S. Beiser; A. L. Destefano; S. Seshadri</v>
      </c>
      <c r="D54">
        <f>VLOOKUP($A54,test__2[],3)</f>
        <v>2018</v>
      </c>
      <c r="E54" s="10" t="str">
        <f>VLOOKUP($A54,test__2[],4)</f>
        <v>INTERACTION BETWEEN ALZHEIMER'S DISEASE GENETIC RISK SCORE AND MIDLIFE PLASMA LIPID LEVELS ON ALZHEIMER 's DISEASE IN THE FRAMINGHAM HEART STUDY</v>
      </c>
    </row>
    <row r="55" spans="1:8" ht="120" x14ac:dyDescent="0.25">
      <c r="A55">
        <v>9179</v>
      </c>
      <c r="B55" t="str">
        <f>VLOOKUP($A55,Sheet1!A55:D256,4)</f>
        <v>Li</v>
      </c>
      <c r="C55" t="str">
        <f>VLOOKUP($A55,test__2[],2)</f>
        <v>S. Li; M. Zheng; S. Gao</v>
      </c>
      <c r="D55">
        <f>VLOOKUP($A55,test__2[],3)</f>
        <v>2017</v>
      </c>
      <c r="E55" s="10" t="str">
        <f>VLOOKUP($A55,test__2[],4)</f>
        <v>Joint modeling of longitudinal cholesterol measurements and time to onset of dementia in an elderly African American Cohort</v>
      </c>
    </row>
    <row r="56" spans="1:8" ht="75" x14ac:dyDescent="0.25">
      <c r="A56">
        <v>9429</v>
      </c>
      <c r="B56" t="str">
        <f>VLOOKUP($A56,Sheet1!A56:D257,4)</f>
        <v>Ancelin</v>
      </c>
      <c r="C56" t="str">
        <f>VLOOKUP($A56,test__2[],2)</f>
        <v>M. L. Ancelin; I. Carriere; P. Barberger-Gateau; S. Auriacombe; O. Rouaud; S. Fourlanos; C. Berr; A. M. Dupuy; K. Ritchie</v>
      </c>
      <c r="D56">
        <v>2012</v>
      </c>
      <c r="E56" s="10" t="str">
        <f>VLOOKUP($A56,test__2[],4)</f>
        <v>Lipid lowering agents, cognitive decline, and dementia: the three-city study</v>
      </c>
      <c r="G56" t="s">
        <v>801</v>
      </c>
      <c r="H56" t="s">
        <v>802</v>
      </c>
    </row>
    <row r="57" spans="1:8" ht="90" x14ac:dyDescent="0.25">
      <c r="A57">
        <v>9466</v>
      </c>
      <c r="B57" t="str">
        <f>VLOOKUP($A57,Sheet1!A57:D258,4)</f>
        <v>Solomon</v>
      </c>
      <c r="C57" t="str">
        <f>VLOOKUP($A57,test__2[],2)</f>
        <v>A. Solomon; R. Sippola; H. Soininen; B. Wolozin; J. Tuomilehto; T. Laatikainen; M. Kivipelto</v>
      </c>
      <c r="D57">
        <f>VLOOKUP($A57,test__2[],3)</f>
        <v>2010</v>
      </c>
      <c r="E57" s="10" t="str">
        <f>VLOOKUP($A57,test__2[],4)</f>
        <v>Lipid-lowering treatment is related to decreased risk of dementia: a population-based study (FINRISK)</v>
      </c>
    </row>
    <row r="58" spans="1:8" ht="120" x14ac:dyDescent="0.25">
      <c r="A58">
        <v>9740</v>
      </c>
      <c r="B58" t="str">
        <f>VLOOKUP($A58,Sheet1!A58:D259,4)</f>
        <v>Benn</v>
      </c>
      <c r="C58" t="str">
        <f>VLOOKUP($A58,test__2[],2)</f>
        <v>M. Benn; B. G. Nordestgaard; R. Frikke-Schmidt; A. Tybjaerg-Hansen</v>
      </c>
      <c r="D58">
        <f>VLOOKUP($A58,test__2[],3)</f>
        <v>2017</v>
      </c>
      <c r="E58" s="10" t="str">
        <f>VLOOKUP($A58,test__2[],4)</f>
        <v>Low LDL cholesterol, PCSK9 and HMGCR genetic variation, and risk of Alzheimer's disease and Parkinson's disease: Mendelian randomisation study</v>
      </c>
    </row>
    <row r="59" spans="1:8" ht="105" x14ac:dyDescent="0.25">
      <c r="A59">
        <v>9746</v>
      </c>
      <c r="B59" t="str">
        <f>VLOOKUP($A59,Sheet1!A59:D260,4)</f>
        <v>Benn</v>
      </c>
      <c r="C59" t="str">
        <f>VLOOKUP($A59,test__2[],2)</f>
        <v>M. Benn; B. G. Nordestgaard; R. Frikke-Schmidt; A. Tybjaerg-Hansen</v>
      </c>
      <c r="D59">
        <f>VLOOKUP($A59,test__2[],3)</f>
        <v>2015</v>
      </c>
      <c r="E59" s="10" t="str">
        <f>VLOOKUP($A59,test__2[],4)</f>
        <v>Low PCSK9 and LDL Cholesterol and Risk of Dementia, Parkinson's Disease, and Epilepsy - A Mendelian Randomization Study</v>
      </c>
    </row>
    <row r="60" spans="1:8" ht="135" x14ac:dyDescent="0.25">
      <c r="A60">
        <v>9759</v>
      </c>
      <c r="B60" t="str">
        <f>VLOOKUP($A60,Sheet1!A60:D261,4)</f>
        <v>Bruce</v>
      </c>
      <c r="C60" t="str">
        <f>VLOOKUP($A60,test__2[],2)</f>
        <v>D. G. Bruce; W. A. Davis; T. M. E. Davis</v>
      </c>
      <c r="D60">
        <f>VLOOKUP($A60,test__2[],3)</f>
        <v>2017</v>
      </c>
      <c r="E60" s="10" t="str">
        <f>VLOOKUP($A60,test__2[],4)</f>
        <v>Low serum HDL-cholesterol concentrations in mid-life predict late-life cognitive impairment in type 2 diabetes: The Fremantle diabetes study</v>
      </c>
    </row>
    <row r="61" spans="1:8" ht="75" x14ac:dyDescent="0.25">
      <c r="A61">
        <v>9770</v>
      </c>
      <c r="B61" t="str">
        <f>VLOOKUP($A61,Sheet1!A61:D262,4)</f>
        <v>Moroney</v>
      </c>
      <c r="C61" t="str">
        <f>VLOOKUP($A61,test__2[],2)</f>
        <v>J. T. Moroney; M. X. Tang; L. Berglund; S. Small; C. Merchant; K. Bell; Y. Stern; R. Mayeux</v>
      </c>
      <c r="D61">
        <f>VLOOKUP($A61,test__2[],3)</f>
        <v>1999</v>
      </c>
      <c r="E61" s="10" t="str">
        <f>VLOOKUP($A61,test__2[],4)</f>
        <v>Low-density lipoprotein cholesterol and the risk of dementia with stroke</v>
      </c>
    </row>
    <row r="62" spans="1:8" ht="60" x14ac:dyDescent="0.25">
      <c r="A62">
        <v>9944</v>
      </c>
      <c r="B62" t="str">
        <f>VLOOKUP($A62,Sheet1!A62:D263,4)</f>
        <v>Wang</v>
      </c>
      <c r="C62" t="str">
        <f>VLOOKUP($A62,test__2[],2)</f>
        <v>J. H. Wang; Y. J. Wu; B. L. Tee; R. Y. Lo</v>
      </c>
      <c r="D62">
        <f>VLOOKUP($A62,test__2[],3)</f>
        <v>2018</v>
      </c>
      <c r="E62" s="10" t="str">
        <f>VLOOKUP($A62,test__2[],4)</f>
        <v>Medical Comorbidity in Alzheimer's Disease: A Nested Case-Control Study</v>
      </c>
    </row>
    <row r="63" spans="1:8" ht="150" x14ac:dyDescent="0.25">
      <c r="A63">
        <v>10068</v>
      </c>
      <c r="B63" t="str">
        <f>VLOOKUP($A63,Sheet1!A63:D264,4)</f>
        <v>Burgess</v>
      </c>
      <c r="C63" t="str">
        <f>VLOOKUP($A63,test__2[],2)</f>
        <v>S. Burgess; G. Davey Smith</v>
      </c>
      <c r="D63">
        <f>VLOOKUP($A63,test__2[],3)</f>
        <v>2017</v>
      </c>
      <c r="E63" s="10" t="str">
        <f>VLOOKUP($A63,test__2[],4)</f>
        <v>Mendelian Randomization Implicates High-Density Lipoprotein Cholesterol-Associated Mechanisms in Etiology of Age-Related Macular Degeneration</v>
      </c>
    </row>
    <row r="64" spans="1:8" ht="90" x14ac:dyDescent="0.25">
      <c r="A64">
        <v>10181</v>
      </c>
      <c r="B64" t="str">
        <f>VLOOKUP($A64,Sheet1!A64:D265,4)</f>
        <v>Raffaitin</v>
      </c>
      <c r="C64" t="str">
        <f>VLOOKUP($A64,test__2[],2)</f>
        <v>C. Raffaitin; H. Gin; J. P. Empana; C. Helmer; C. Berr; C. Tzourio; F. Portet; J. F. Dartigues; A. Alperovitch; P. Barberger-Gateau</v>
      </c>
      <c r="D64">
        <f>VLOOKUP($A64,test__2[],3)</f>
        <v>2009</v>
      </c>
      <c r="E64" s="10" t="str">
        <f>VLOOKUP($A64,test__2[],4)</f>
        <v>Metabolic syndrome and risk for incident Alzheimer's disease or vascular dementia: the Three-City Study</v>
      </c>
    </row>
    <row r="65" spans="1:5" ht="135" x14ac:dyDescent="0.25">
      <c r="A65">
        <v>10184</v>
      </c>
      <c r="B65" t="str">
        <f>VLOOKUP($A65,Sheet1!A65:D266,4)</f>
        <v>Ng</v>
      </c>
      <c r="C65" t="str">
        <f>VLOOKUP($A65,test__2[],2)</f>
        <v>T. P. Ng; L. Feng; M. S. Nyunt; L. Feng; Q. Gao; M. L. Lim; S. L. Collinson; M. S. Chong; W. S. Lim; T. S. Lee; P. Yap; K. B. Yap</v>
      </c>
      <c r="D65">
        <f>VLOOKUP($A65,test__2[],3)</f>
        <v>2016</v>
      </c>
      <c r="E65" s="10" t="str">
        <f>VLOOKUP($A65,test__2[],4)</f>
        <v>Metabolic Syndrome and the Risk of Mild Cognitive Impairment and Progression to Dementia: Follow-up of the Singapore Longitudinal Ageing Study Cohort</v>
      </c>
    </row>
    <row r="66" spans="1:5" ht="75" x14ac:dyDescent="0.25">
      <c r="A66">
        <v>10280</v>
      </c>
      <c r="B66" t="str">
        <f>VLOOKUP($A66,Sheet1!A66:D267,4)</f>
        <v>Kimm</v>
      </c>
      <c r="C66" t="str">
        <f>VLOOKUP($A66,test__2[],2)</f>
        <v>H. Kimm; P. H. Lee; Y. J. Shin; K. S. Park; J. Jo; Y. Lee; H. C. Kang; S. H. Jee</v>
      </c>
      <c r="D66">
        <f>VLOOKUP($A66,test__2[],3)</f>
        <v>2011</v>
      </c>
      <c r="E66" s="10" t="str">
        <f>VLOOKUP($A66,test__2[],4)</f>
        <v>Mid-life and late-life vascular risk factors and dementia in Korean men and women</v>
      </c>
    </row>
    <row r="67" spans="1:5" ht="75" x14ac:dyDescent="0.25">
      <c r="A67">
        <v>10287</v>
      </c>
      <c r="B67" t="str">
        <f>VLOOKUP($A67,Sheet1!A67:D268,4)</f>
        <v>Virta</v>
      </c>
      <c r="C67" t="str">
        <f>VLOOKUP($A67,test__2[],2)</f>
        <v>J. J. Virta; K. Heikkila; M. Perola; M. Koskenvuo; I. Raiha; J. O. Rinne; J. Kaprio</v>
      </c>
      <c r="D67">
        <f>VLOOKUP($A67,test__2[],3)</f>
        <v>2013</v>
      </c>
      <c r="E67" s="10" t="str">
        <f>VLOOKUP($A67,test__2[],4)</f>
        <v>Midlife cardiovascular risk factors and late cognitive impairment</v>
      </c>
    </row>
    <row r="68" spans="1:5" ht="60" x14ac:dyDescent="0.25">
      <c r="A68">
        <v>10288</v>
      </c>
      <c r="B68" t="str">
        <f>VLOOKUP($A68,Sheet1!A68:D269,4)</f>
        <v>Whitmer</v>
      </c>
      <c r="C68" t="str">
        <f>VLOOKUP($A68,test__2[],2)</f>
        <v>R. A. Whitmer; S. Sidney; J. Selby; S. C. Johnston; K. Yaffe</v>
      </c>
      <c r="D68">
        <f>VLOOKUP($A68,test__2[],3)</f>
        <v>2005</v>
      </c>
      <c r="E68" s="10" t="str">
        <f>VLOOKUP($A68,test__2[],4)</f>
        <v>Midlife cardiovascular risk factors and risk of dementia in late life</v>
      </c>
    </row>
    <row r="69" spans="1:5" ht="75" x14ac:dyDescent="0.25">
      <c r="A69">
        <v>10312</v>
      </c>
      <c r="B69" t="str">
        <f>VLOOKUP($A69,Sheet1!A69:D270,4)</f>
        <v>Chiang</v>
      </c>
      <c r="C69" t="str">
        <f>VLOOKUP($A69,test__2[],2)</f>
        <v>C. J. Chiang; P. K. Yip; S. C. Wu; C. S. Lu; C. W. Liou; H. C. Liu; C. K. Liu; C. H. Chu; C. S. Hwang; S. F. Sung; Y. D. Hsu; C. C. Chen; S. I. Liu; S. H. Yan; C. S. Fong; S. F. Chang; S. L. You; C. J. Chen</v>
      </c>
      <c r="D69">
        <f>VLOOKUP($A69,test__2[],3)</f>
        <v>2007</v>
      </c>
      <c r="E69" s="10" t="str">
        <f>VLOOKUP($A69,test__2[],4)</f>
        <v>Midlife risk factors for subtypes of dementia: a nested case-control study in Taiwan</v>
      </c>
    </row>
    <row r="70" spans="1:5" ht="90" x14ac:dyDescent="0.25">
      <c r="A70">
        <v>10314</v>
      </c>
      <c r="B70" t="str">
        <f>VLOOKUP($A70,Sheet1!A70:D271,4)</f>
        <v>Solomon</v>
      </c>
      <c r="C70" t="str">
        <f>VLOOKUP($A70,test__2[],2)</f>
        <v>A. Solomon; M. Kivipelto; B. Wolozin; J. Zhou; R. A. Whitmer</v>
      </c>
      <c r="D70">
        <f>VLOOKUP($A70,test__2[],3)</f>
        <v>2009</v>
      </c>
      <c r="E70" s="10" t="str">
        <f>VLOOKUP($A70,test__2[],4)</f>
        <v>Midlife serum cholesterol and increased risk of Alzheimer's and vascular dementia three decades later</v>
      </c>
    </row>
    <row r="71" spans="1:5" ht="105" x14ac:dyDescent="0.25">
      <c r="A71">
        <v>10321</v>
      </c>
      <c r="B71" t="str">
        <f>VLOOKUP($A71,Sheet1!A71:D272,4)</f>
        <v>Kivipelto</v>
      </c>
      <c r="C71" t="str">
        <f>VLOOKUP($A71,test__2[],2)</f>
        <v>M. Kivipelto; E. L. Helkala; M. P. Laakso; T. Hanninen; M. Hallikainen; K. Alhainen; H. Soininen; J. Tuomilehto; A. Nissinen</v>
      </c>
      <c r="D71">
        <f>VLOOKUP($A71,test__2[],3)</f>
        <v>2001</v>
      </c>
      <c r="E71" s="10" t="str">
        <f>VLOOKUP($A71,test__2[],4)</f>
        <v>Midlife vascular risk factors and Alzheimer's disease in later life: longitudinal, population based study</v>
      </c>
    </row>
    <row r="72" spans="1:5" ht="90" x14ac:dyDescent="0.25">
      <c r="A72">
        <v>10324</v>
      </c>
      <c r="B72" t="str">
        <f>VLOOKUP($A72,Sheet1!A72:D273,4)</f>
        <v>Kivipelto</v>
      </c>
      <c r="C72" t="str">
        <f>VLOOKUP($A72,test__2[],2)</f>
        <v>M. Kivipelto; E. L. Helkala; T. Hanninen; M. P. Laakso; M. Hallikainen; K. Alhainen; H. Soininen; J. Tuomilehto; A. Nissinen</v>
      </c>
      <c r="D72">
        <f>VLOOKUP($A72,test__2[],3)</f>
        <v>2001</v>
      </c>
      <c r="E72" s="10" t="str">
        <f>VLOOKUP($A72,test__2[],4)</f>
        <v>Midlife vascular risk factors and late-life mild cognitive impairment: A population-based study</v>
      </c>
    </row>
    <row r="73" spans="1:5" ht="180" x14ac:dyDescent="0.25">
      <c r="A73">
        <v>10325</v>
      </c>
      <c r="B73" t="str">
        <f>VLOOKUP($A73,Sheet1!A73:D274,4)</f>
        <v>Knopman</v>
      </c>
      <c r="C73" t="str">
        <f>VLOOKUP($A73,test__2[],2)</f>
        <v>D. S. Knopman; R. F. Gottesman; A. R. Sharrett; A. L. Tapia; S. DavisThomas; B. G. Windham; L. Coker; A. L. C. Schneider; A. Alonso; J. Coresh; M. S. Albert; T. H. Mosley</v>
      </c>
      <c r="D73">
        <f>VLOOKUP($A73,test__2[],3)</f>
        <v>2018</v>
      </c>
      <c r="E73" s="10" t="str">
        <f>VLOOKUP($A73,test__2[],4)</f>
        <v>Midlife vascular risk factors and midlife cognitive status in relation to prevalence of mild cognitive impairment and dementia in later life: The Atherosclerosis Risk in Communities Study</v>
      </c>
    </row>
    <row r="74" spans="1:5" ht="135" x14ac:dyDescent="0.25">
      <c r="A74">
        <v>10327</v>
      </c>
      <c r="B74" t="str">
        <f>VLOOKUP($A74,Sheet1!A74:D275,4)</f>
        <v>Strand</v>
      </c>
      <c r="C74" t="str">
        <f>VLOOKUP($A74,test__2[],2)</f>
        <v>B. H. Strand; E. M. Langballe; V. Hjellvik; M. Handal; O. Naess; G. P. Knudsen; H. Refsum; K. Tambs; P. Nafstad; H. Schirmer; A. L. Bergem; R. Selmer; K. Engedal; P. Magnus; E. Bjertness; G. Group</v>
      </c>
      <c r="D74">
        <f>VLOOKUP($A74,test__2[],3)</f>
        <v>2013</v>
      </c>
      <c r="E74" s="10" t="str">
        <f>VLOOKUP($A74,test__2[],4)</f>
        <v>Midlife vascular risk factors and their association with dementia deaths: results from a Norwegian prospective study followed up for 35 years</v>
      </c>
    </row>
    <row r="75" spans="1:5" ht="120" x14ac:dyDescent="0.25">
      <c r="A75">
        <v>10454</v>
      </c>
      <c r="B75" t="str">
        <f>VLOOKUP($A75,Sheet1!A75:D276,4)</f>
        <v>Batty</v>
      </c>
      <c r="C75" t="str">
        <f>VLOOKUP($A75,test__2[],2)</f>
        <v>G. D. Batty; T. C. Russ; J. M. Starr; E. Stamatakis; M. Kivimaki</v>
      </c>
      <c r="D75">
        <f>VLOOKUP($A75,test__2[],3)</f>
        <v>2014</v>
      </c>
      <c r="E75" s="10" t="str">
        <f>VLOOKUP($A75,test__2[],4)</f>
        <v>Modifiable cardiovascular disease risk factors as predictors of dementia death: pooling of ten general population-based cohort studies</v>
      </c>
    </row>
    <row r="76" spans="1:5" ht="90" x14ac:dyDescent="0.25">
      <c r="A76">
        <v>10460</v>
      </c>
      <c r="B76" t="str">
        <f>VLOOKUP($A76,Sheet1!A76:D277,4)</f>
        <v>Vos</v>
      </c>
      <c r="C76" t="str">
        <f>VLOOKUP($A76,test__2[],2)</f>
        <v>S. J. B. Vos; M. Van Boxtel; O. Schiepers; K. Deckers; M. De Vugt; I. Carriere; J. F. Dartigues; K. Peres; S. Artero; K. Ritchie; et al.</v>
      </c>
      <c r="D76">
        <f>VLOOKUP($A76,test__2[],3)</f>
        <v>2016</v>
      </c>
      <c r="E76" s="10" t="str">
        <f>VLOOKUP($A76,test__2[],4)</f>
        <v>Modifiable risk factors for prevention of dementia in midlife and late life: the libra index</v>
      </c>
    </row>
    <row r="77" spans="1:5" ht="120" x14ac:dyDescent="0.25">
      <c r="A77">
        <v>10562</v>
      </c>
      <c r="B77" t="str">
        <f>VLOOKUP($A77,Sheet1!A77:D278,4)</f>
        <v>Heart Protection Study Collaborative Group</v>
      </c>
      <c r="C77" t="str">
        <f>VLOOKUP($A77,test__2[],2)</f>
        <v/>
      </c>
      <c r="D77">
        <f>VLOOKUP($A77,test__2[],3)</f>
        <v>2002</v>
      </c>
      <c r="E77" s="10" t="str">
        <f>VLOOKUP($A77,test__2[],4)</f>
        <v>MRC/BHF Heart Protection Study of cholesterol lowering with simvastatin in 20,536 high-risk individuals: a randomised placebo-controlled trial</v>
      </c>
    </row>
    <row r="78" spans="1:5" ht="180" x14ac:dyDescent="0.25">
      <c r="A78">
        <v>10563</v>
      </c>
      <c r="B78">
        <f>VLOOKUP($A78,Sheet1!A78:D279,4)</f>
        <v>0</v>
      </c>
      <c r="C78" t="str">
        <f>VLOOKUP($A78,test__2[],2)</f>
        <v/>
      </c>
      <c r="D78">
        <f>VLOOKUP($A78,test__2[],3)</f>
        <v>1999</v>
      </c>
      <c r="E78" s="10" t="str">
        <f>VLOOKUP($A78,test__2[],4)</f>
        <v>MRC/BHF Heart Protection Study of cholesterol-lowering therapy and of antioxidant vitamin supplementation in a wide range of patients at increased risk of coronary heart disease death: early safety and efficacy experience</v>
      </c>
    </row>
    <row r="79" spans="1:5" ht="120" x14ac:dyDescent="0.25">
      <c r="A79">
        <v>10564</v>
      </c>
      <c r="B79" t="str">
        <f>VLOOKUP($A79,Sheet1!A79:D280,4)</f>
        <v>Collins</v>
      </c>
      <c r="C79" t="str">
        <f>VLOOKUP($A79,test__2[],2)</f>
        <v>R. Collins; J. Armitage; S. Parish; P. Sleigh; R. Peto</v>
      </c>
      <c r="D79">
        <f>VLOOKUP($A79,test__2[],3)</f>
        <v>2003</v>
      </c>
      <c r="E79" s="10" t="str">
        <f>VLOOKUP($A79,test__2[],4)</f>
        <v>MRC/BHF Heart Protection Study of cholesterol-lowering with simvastatin in 5963 people with diabetes: a randomised placebo-controlled trial</v>
      </c>
    </row>
    <row r="80" spans="1:5" ht="45" x14ac:dyDescent="0.25">
      <c r="A80">
        <v>10565</v>
      </c>
      <c r="B80" t="str">
        <f>VLOOKUP($A80,Sheet1!A80:D281,4)</f>
        <v>Collins</v>
      </c>
      <c r="C80" t="str">
        <f>VLOOKUP($A80,test__2[],2)</f>
        <v>R. Collins; R. Peto; J. Armitage</v>
      </c>
      <c r="D80">
        <f>VLOOKUP($A80,test__2[],3)</f>
        <v>2002</v>
      </c>
      <c r="E80" s="10" t="str">
        <f>VLOOKUP($A80,test__2[],4)</f>
        <v>The MRC/BHF Heart Protection Study: preliminary results</v>
      </c>
    </row>
    <row r="81" spans="1:5" ht="75" x14ac:dyDescent="0.25">
      <c r="A81">
        <v>12081</v>
      </c>
      <c r="B81" t="str">
        <f>VLOOKUP($A81,Sheet1!A81:D282,4)</f>
        <v>Reitz</v>
      </c>
      <c r="C81" t="str">
        <f>VLOOKUP($A81,test__2[],2)</f>
        <v>C. Reitz; M. X. Tang; J. Manly; N. Schupf; R. Mayeux; J. A. Luchsinger</v>
      </c>
      <c r="D81">
        <f>VLOOKUP($A81,test__2[],3)</f>
        <v>2008</v>
      </c>
      <c r="E81" s="10" t="str">
        <f>VLOOKUP($A81,test__2[],4)</f>
        <v>Plasma lipid levels in the elderly are not associated with the risk of mild cognitive impairment</v>
      </c>
    </row>
    <row r="82" spans="1:5" ht="105" x14ac:dyDescent="0.25">
      <c r="A82">
        <v>12093</v>
      </c>
      <c r="B82" t="str">
        <f>VLOOKUP($A82,Sheet1!A82:D283,4)</f>
        <v>Zimetbaum</v>
      </c>
      <c r="C82" t="str">
        <f>VLOOKUP($A82,test__2[],2)</f>
        <v>P. Zimetbaum; W. H. Frishman; W. L. Ooi; M. P. Derman; M. Aronson; L. I. Gidez; H. A. Eder</v>
      </c>
      <c r="D82">
        <f>VLOOKUP($A82,test__2[],3)</f>
        <v>1992</v>
      </c>
      <c r="E82" s="10" t="str">
        <f>VLOOKUP($A82,test__2[],4)</f>
        <v>Plasma lipids and lipoproteins and the incidence of cardiovascular disease in the very elderly. The Bronx Aging Study</v>
      </c>
    </row>
    <row r="83" spans="1:5" ht="90" x14ac:dyDescent="0.25">
      <c r="A83">
        <v>12134</v>
      </c>
      <c r="B83" t="str">
        <f>VLOOKUP($A83,Sheet1!A83:D284,4)</f>
        <v>Tan</v>
      </c>
      <c r="C83" t="str">
        <f>VLOOKUP($A83,test__2[],2)</f>
        <v>Z. S. Tan; S. Seshadri; A. Beiser; P. W. F. Wilson; D. P. Kiel; M. Tocco; R. B. D'Agostino; P. A. Wolf</v>
      </c>
      <c r="D83">
        <f>VLOOKUP($A83,test__2[],3)</f>
        <v>2003</v>
      </c>
      <c r="E83" s="10" t="str">
        <f>VLOOKUP($A83,test__2[],4)</f>
        <v>Plasma total cholesterol level as a risk factor for Alzheimer disease - The Framingham study</v>
      </c>
    </row>
    <row r="84" spans="1:5" ht="90" x14ac:dyDescent="0.25">
      <c r="A84">
        <v>12412</v>
      </c>
      <c r="B84" t="str">
        <f>VLOOKUP($A84,Sheet1!A84:D285,4)</f>
        <v>Shepherd</v>
      </c>
      <c r="C84" t="str">
        <f>VLOOKUP($A84,test__2[],2)</f>
        <v>J. Shepherd; G. J. Blauw; M. B. Murphy; E. L. Bollen; B. M. Buckley; S. M. Cobbe; I. Ford; A. Gaw; M. Hyland; J. W. Jukema; et al.</v>
      </c>
      <c r="D84">
        <f>VLOOKUP($A84,test__2[],3)</f>
        <v>2002</v>
      </c>
      <c r="E84" s="10" t="str">
        <f>VLOOKUP($A84,test__2[],4)</f>
        <v>Pravastatin in elderly individuals at risk of vascular disease (PROSPER): a randomised controlled trial</v>
      </c>
    </row>
    <row r="85" spans="1:5" ht="60" x14ac:dyDescent="0.25">
      <c r="A85">
        <v>13313</v>
      </c>
      <c r="B85" t="str">
        <f>VLOOKUP($A85,Sheet1!A85:D286,4)</f>
        <v>Sparks</v>
      </c>
      <c r="C85" t="str">
        <f>VLOOKUP($A85,test__2[],2)</f>
        <v>D. L. Sparks; R. J. Kryscio; M. N. Sabbagh; D. J. Connor; L. M. Sparks; C. Liebsack</v>
      </c>
      <c r="D85">
        <f>VLOOKUP($A85,test__2[],3)</f>
        <v>2008</v>
      </c>
      <c r="E85" s="10" t="str">
        <f>VLOOKUP($A85,test__2[],4)</f>
        <v>Reduced risk of incident AD with elective statin use in a clinical trial cohort</v>
      </c>
    </row>
    <row r="86" spans="1:5" ht="60" x14ac:dyDescent="0.25">
      <c r="A86">
        <v>13401</v>
      </c>
      <c r="B86" t="str">
        <f>VLOOKUP($A86,Sheet1!A86:D287,4)</f>
        <v>Reitz</v>
      </c>
      <c r="C86" t="str">
        <f>VLOOKUP($A86,test__2[],2)</f>
        <v>C. Reitz; M. X. Tang; J. Luchsinger; R. Mayeux</v>
      </c>
      <c r="D86">
        <f>VLOOKUP($A86,test__2[],3)</f>
        <v>2004</v>
      </c>
      <c r="E86" s="10" t="str">
        <f>VLOOKUP($A86,test__2[],4)</f>
        <v>Relation of plasma lipids to Alzheimer disease and vascular dementia</v>
      </c>
    </row>
    <row r="87" spans="1:5" ht="60" x14ac:dyDescent="0.25">
      <c r="A87">
        <v>13402</v>
      </c>
      <c r="B87" t="str">
        <f>VLOOKUP($A87,Sheet1!A87:D288,4)</f>
        <v>Reitz</v>
      </c>
      <c r="C87" t="str">
        <f>VLOOKUP($A87,test__2[],2)</f>
        <v>C. Reitz; M. X. Tang; J. Luchsinger; R. Mayeux</v>
      </c>
      <c r="D87">
        <f>VLOOKUP($A87,test__2[],3)</f>
        <v>2005</v>
      </c>
      <c r="E87" s="10" t="str">
        <f>VLOOKUP($A87,test__2[],4)</f>
        <v>Relation of plasma lipids to Alzheimer's disease and vascular dementia</v>
      </c>
    </row>
    <row r="88" spans="1:5" ht="105" x14ac:dyDescent="0.25">
      <c r="A88">
        <v>13682</v>
      </c>
      <c r="B88" t="str">
        <f>VLOOKUP($A88,Sheet1!A88:D289,4)</f>
        <v>Solomon</v>
      </c>
      <c r="C88" t="str">
        <f>VLOOKUP($A88,test__2[],2)</f>
        <v>A. Solomon; I. Kreholt; T. Ngandu; B. Winblad; A. Nissinen; J. Tuomilehto; H. Soininen; M. Kivipelto</v>
      </c>
      <c r="D88">
        <f>VLOOKUP($A88,test__2[],3)</f>
        <v>2009</v>
      </c>
      <c r="E88" s="10" t="str">
        <f>VLOOKUP($A88,test__2[],4)</f>
        <v>Risk factor versus risk marker: Serum total cholesterol, its changes after midlife and late-life cognitive impairment</v>
      </c>
    </row>
    <row r="89" spans="1:5" ht="90" x14ac:dyDescent="0.25">
      <c r="A89">
        <v>13716</v>
      </c>
      <c r="B89" t="str">
        <f>VLOOKUP($A89,Sheet1!A89:D290,4)</f>
        <v>Solomon</v>
      </c>
      <c r="C89" t="str">
        <f>VLOOKUP($A89,test__2[],2)</f>
        <v>K. A. Arntzen; H. Schirmer; T. Wilsgaard; E. B. Mathiesen</v>
      </c>
      <c r="D89">
        <f>VLOOKUP($A89,test__2[],3)</f>
        <v>2009</v>
      </c>
      <c r="E89" s="10" t="str">
        <f>VLOOKUP($A89,test__2[],4)</f>
        <v>Risk factors for cognitive function after a 7 year follow up in a population-based study: The tromso study</v>
      </c>
    </row>
    <row r="90" spans="1:5" ht="60" x14ac:dyDescent="0.25">
      <c r="A90">
        <v>13724</v>
      </c>
      <c r="B90" t="str">
        <f>VLOOKUP($A90,Sheet1!A90:D291,4)</f>
        <v>Parikh</v>
      </c>
      <c r="C90" t="str">
        <f>VLOOKUP($A90,test__2[],2)</f>
        <v>N. M. Parikh; R. O. Morgan; M. E. Kunik; H. Chen; R. R. Aparasu; R. K. Yadav; P. E. Schulz; M. L. Johnson</v>
      </c>
      <c r="D90">
        <f>VLOOKUP($A90,test__2[],3)</f>
        <v>2011</v>
      </c>
      <c r="E90" s="10" t="str">
        <f>VLOOKUP($A90,test__2[],4)</f>
        <v>Risk factors for dementia in patients over 65 with diabetes</v>
      </c>
    </row>
    <row r="91" spans="1:5" ht="60" x14ac:dyDescent="0.25">
      <c r="A91">
        <v>13739</v>
      </c>
      <c r="B91" t="str">
        <f>VLOOKUP($A91,Sheet1!A91:D292,4)</f>
        <v>O'Bryant</v>
      </c>
      <c r="C91" t="str">
        <f>VLOOKUP($A91,test__2[],2)</f>
        <v>S. E. O'Bryant; L. Johnson; J. Reisch; M. Edwards; J. Hall; R. Barber; M. D. Devous Sr; D. Royall; M. Singh</v>
      </c>
      <c r="D91">
        <f>VLOOKUP($A91,test__2[],3)</f>
        <v>2013</v>
      </c>
      <c r="E91" s="10" t="str">
        <f>VLOOKUP($A91,test__2[],4)</f>
        <v>Risk factors for mild cognitive impairment among Mexican Americans</v>
      </c>
    </row>
    <row r="92" spans="1:5" ht="75" x14ac:dyDescent="0.25">
      <c r="A92">
        <v>13777</v>
      </c>
      <c r="B92" t="str">
        <f>VLOOKUP($A92,Sheet1!A92:D293,4)</f>
        <v>Dodge</v>
      </c>
      <c r="C92" t="str">
        <f>VLOOKUP($A92,test__2[],2)</f>
        <v>H. H. Dodge; C. C. H. Chang; I. M. Kamboh; M. Ganguli</v>
      </c>
      <c r="D92">
        <f>VLOOKUP($A92,test__2[],3)</f>
        <v>2011</v>
      </c>
      <c r="E92" s="10" t="str">
        <f>VLOOKUP($A92,test__2[],4)</f>
        <v>Risk of Alzheimer's disease incidence attributable to vascular disease in the population</v>
      </c>
    </row>
    <row r="93" spans="1:5" ht="90" x14ac:dyDescent="0.25">
      <c r="A93">
        <v>14205</v>
      </c>
      <c r="B93" t="str">
        <f>VLOOKUP($A93,Sheet1!A93:D294,4)</f>
        <v>Marcum</v>
      </c>
      <c r="C93" t="str">
        <f>VLOOKUP($A93,test__2[],2)</f>
        <v>Z. A. Marcum; R. Walker; J. F. Bobb; M. K. Sin; S. L. Gray; J. D. Bowen; W. McCormick; S. M. McCurry; P. K. Crane; E. B. Larson</v>
      </c>
      <c r="D93">
        <f>VLOOKUP($A93,test__2[],3)</f>
        <v>2018</v>
      </c>
      <c r="E93" s="10" t="str">
        <f>VLOOKUP($A93,test__2[],4)</f>
        <v>Serum Cholesterol and Incident Alzheimer's Disease: Findings from the Adult Changes in Thought Study</v>
      </c>
    </row>
    <row r="94" spans="1:5" ht="75" x14ac:dyDescent="0.25">
      <c r="A94">
        <v>14206</v>
      </c>
      <c r="B94" t="str">
        <f>VLOOKUP($A94,Sheet1!A94:D295,4)</f>
        <v>Li</v>
      </c>
      <c r="C94" t="str">
        <f>VLOOKUP($A94,test__2[],2)</f>
        <v>G. Li; J. B. Shofer; W. A. Kukull; E. R. Peskind; D. W. Tsuang; J. C. Breitner; W. McCormick; J. D. Bowen; L. Teri; G. D. Schellenberg; E. B. Larson</v>
      </c>
      <c r="D94">
        <f>VLOOKUP($A94,test__2[],3)</f>
        <v>2005</v>
      </c>
      <c r="E94" s="10" t="str">
        <f>VLOOKUP($A94,test__2[],4)</f>
        <v>Serum cholesterol and risk of Alzheimer disease: a community-based cohort study</v>
      </c>
    </row>
    <row r="95" spans="1:5" ht="90" x14ac:dyDescent="0.25">
      <c r="A95">
        <v>14209</v>
      </c>
      <c r="B95" t="str">
        <f>VLOOKUP($A95,Sheet1!A95:D296,4)</f>
        <v>Solomon</v>
      </c>
      <c r="C95" t="str">
        <f>VLOOKUP($A95,test__2[],2)</f>
        <v>A. Solomon; I. Kareholt; T. Ngandu; B. Winblad; A. Nissinen; J. Tuomilehto; H. Soininen; M. Kivipelto</v>
      </c>
      <c r="D95">
        <f>VLOOKUP($A95,test__2[],3)</f>
        <v>2007</v>
      </c>
      <c r="E95" s="10" t="str">
        <f>VLOOKUP($A95,test__2[],4)</f>
        <v>Serum cholesterol changes after midlife and late-life cognition: twenty-one-year follow-up study</v>
      </c>
    </row>
    <row r="96" spans="1:5" ht="105" x14ac:dyDescent="0.25">
      <c r="A96">
        <v>14218</v>
      </c>
      <c r="B96" t="str">
        <f>VLOOKUP($A96,Sheet1!A96:D297,4)</f>
        <v>Evans</v>
      </c>
      <c r="C96" t="str">
        <f>VLOOKUP($A96,test__2[],2)</f>
        <v>R. M. Evans; C. L. Emsley; S. Gao; A. Sahota; K. S. Hall; M. R. Farlow; H. Hendrie</v>
      </c>
      <c r="D96">
        <f>VLOOKUP($A96,test__2[],3)</f>
        <v>2000</v>
      </c>
      <c r="E96" s="10" t="str">
        <f>VLOOKUP($A96,test__2[],4)</f>
        <v>Serum cholesterol, APOE genotype, and the risk of Alzheimer's disease: a population-based study of African Americans</v>
      </c>
    </row>
    <row r="97" spans="1:8" ht="75" x14ac:dyDescent="0.25">
      <c r="A97">
        <v>14271</v>
      </c>
      <c r="B97" t="str">
        <f>VLOOKUP($A97,Sheet1!A97:D298,4)</f>
        <v>Yaffe</v>
      </c>
      <c r="C97" t="str">
        <f>VLOOKUP($A97,test__2[],2)</f>
        <v>K. Yaffe; E. Barrett-Connor; F. Lin; D. Grady</v>
      </c>
      <c r="D97">
        <f>VLOOKUP($A97,test__2[],3)</f>
        <v>2002</v>
      </c>
      <c r="E97" s="10" t="str">
        <f>VLOOKUP($A97,test__2[],4)</f>
        <v>Serum lipoprotein levels, statin use, and cognitive function in older women</v>
      </c>
    </row>
    <row r="98" spans="1:8" ht="75" x14ac:dyDescent="0.25">
      <c r="A98">
        <v>14295</v>
      </c>
      <c r="B98" t="str">
        <f>VLOOKUP($A98,Sheet1!A98:D299,4)</f>
        <v>Notkola</v>
      </c>
      <c r="C98" t="str">
        <f>VLOOKUP($A98,test__2[],2)</f>
        <v>I. L. Notkola; R. Sulkava; J. Pekkanen; T. Erkinjuntti; C. Ehnholm; P. Kivinen; J. Tuomilehto; A. Nissinen</v>
      </c>
      <c r="D98">
        <f>VLOOKUP($A98,test__2[],3)</f>
        <v>1998</v>
      </c>
      <c r="E98" s="10" t="str">
        <f>VLOOKUP($A98,test__2[],4)</f>
        <v>Serum total cholesterol, apolipoprotein E epsilon 4 allele, and Alzheimer's disease</v>
      </c>
    </row>
    <row r="99" spans="1:8" ht="120" x14ac:dyDescent="0.25">
      <c r="A99">
        <v>14296</v>
      </c>
      <c r="B99" t="str">
        <f>VLOOKUP($A99,Sheet1!A99:D300,4)</f>
        <v>Evans</v>
      </c>
      <c r="C99" t="str">
        <f>VLOOKUP($A99,test__2[],2)</f>
        <v>R. M. Evans; C. L. Emsley; A. S. Sahota; K. S. Hall; M. R. Farlow; H. C. Hendrie</v>
      </c>
      <c r="D99">
        <f>VLOOKUP($A99,test__2[],3)</f>
        <v>1999</v>
      </c>
      <c r="E99" s="10" t="str">
        <f>VLOOKUP($A99,test__2[],4)</f>
        <v>Serum total cholesterol, apolipoprotein E epsilon 4 allele, and risk of Alzheimer's disease in the Indianapolis Ibadan study of aging cohort</v>
      </c>
    </row>
    <row r="100" spans="1:8" ht="90" x14ac:dyDescent="0.25">
      <c r="A100">
        <v>14333</v>
      </c>
      <c r="B100" t="str">
        <f>VLOOKUP($A100,Sheet1!A100:D301,4)</f>
        <v>Zissimopoulos</v>
      </c>
      <c r="C100" t="str">
        <f>VLOOKUP($A100,test__2[],2)</f>
        <v>J. M. Zissimopoulos; D. Barthold; R. D. Brinton; G. Joyce</v>
      </c>
      <c r="D100">
        <f>VLOOKUP($A100,test__2[],3)</f>
        <v>2017</v>
      </c>
      <c r="E100" s="10" t="str">
        <f>VLOOKUP($A100,test__2[],4)</f>
        <v>Sex and Race Differences in the Association Between Statin Use and the Incidence of Alzheimer Disease</v>
      </c>
    </row>
    <row r="101" spans="1:8" ht="75" x14ac:dyDescent="0.25">
      <c r="A101">
        <v>14346</v>
      </c>
      <c r="B101" t="str">
        <f>VLOOKUP($A101,Sheet1!A101:D302,4)</f>
        <v>Ancelin</v>
      </c>
      <c r="C101" t="str">
        <f>VLOOKUP($A101,test__2[],2)</f>
        <v>M. L. Ancelin; E. Ripoche; A. M. Dupuy; P. Barberger-Gateau; S. Auriacombe; O. Rouaud; C. Berr; I. Carriere; K. Ritchie</v>
      </c>
      <c r="D101">
        <f>VLOOKUP($A101,test__2[],3)</f>
        <v>2013</v>
      </c>
      <c r="E101" s="10" t="str">
        <f>VLOOKUP($A101,test__2[],4)</f>
        <v>Sex differences in the associations between lipid levels and incident dementia</v>
      </c>
      <c r="G101" t="s">
        <v>801</v>
      </c>
      <c r="H101" t="s">
        <v>802</v>
      </c>
    </row>
    <row r="102" spans="1:8" ht="90" x14ac:dyDescent="0.25">
      <c r="A102">
        <v>14621</v>
      </c>
      <c r="B102" t="str">
        <f>VLOOKUP($A102,Sheet1!A102:D303,4)</f>
        <v>Liu</v>
      </c>
      <c r="C102" t="str">
        <f>VLOOKUP($A102,test__2[],2)</f>
        <v>J. M. Liu; T. H. Chen; H. C. Chuang; C. T. Wu; R. J. Hsu</v>
      </c>
      <c r="D102">
        <f>VLOOKUP($A102,test__2[],3)</f>
        <v>2019</v>
      </c>
      <c r="E102" s="10" t="str">
        <f>VLOOKUP($A102,test__2[],4)</f>
        <v>Statin reduces the risk of dementia in diabetic patients receiving androgen deprivation therapy for prostate cancer</v>
      </c>
    </row>
    <row r="103" spans="1:8" ht="90" x14ac:dyDescent="0.25">
      <c r="A103">
        <v>14628</v>
      </c>
      <c r="B103" t="str">
        <f>VLOOKUP($A103,Sheet1!A103:D304,4)</f>
        <v>Gnjidic</v>
      </c>
      <c r="C103" t="str">
        <f>VLOOKUP($A103,test__2[],2)</f>
        <v>D. Gnjidic; J. Fastbom; L. Fratiglioni; D. Rizzuto; S. Angleman; K. Johnell</v>
      </c>
      <c r="D103">
        <f>VLOOKUP($A103,test__2[],3)</f>
        <v>2016</v>
      </c>
      <c r="E103" s="10" t="str">
        <f>VLOOKUP($A103,test__2[],4)</f>
        <v>STATIN THERAPY AND DEMENTIA IN OLDER ADULTS: ROLE OF DISEASE SEVERITY AND MULTIMORBIDITY</v>
      </c>
    </row>
    <row r="104" spans="1:8" ht="90" x14ac:dyDescent="0.25">
      <c r="A104">
        <v>14632</v>
      </c>
      <c r="B104" t="str">
        <f>VLOOKUP($A104,Sheet1!A104:D305,4)</f>
        <v>Li</v>
      </c>
      <c r="C104" t="str">
        <f>VLOOKUP($A104,test__2[],2)</f>
        <v>G. Li; R. Higdon; W. A. Kukull; E. Peskind; K. Van Valen Moore; D. Tsuang; G. Van Belle; W. McCormick; J. D. Bowen; L. Teri; et al.</v>
      </c>
      <c r="D104">
        <f>VLOOKUP($A104,test__2[],3)</f>
        <v>2004</v>
      </c>
      <c r="E104" s="10" t="str">
        <f>VLOOKUP($A104,test__2[],4)</f>
        <v>Statin therapy and risk of dementia in the elderly: a community-based prospective cohort study</v>
      </c>
    </row>
    <row r="105" spans="1:8" ht="90" x14ac:dyDescent="0.25">
      <c r="A105">
        <v>14641</v>
      </c>
      <c r="B105" t="str">
        <f>VLOOKUP($A105,Sheet1!A105:D306,4)</f>
        <v>Li</v>
      </c>
      <c r="C105" t="str">
        <f>VLOOKUP($A105,test__2[],2)</f>
        <v>G. Li; E. B. Larson; J. A. Sonnen; J. B. Shofer; E. C. Petrie; A. Schantz; E. R. Peskind; M. A. Raskind; J. C. Breitner; T. J. Montine</v>
      </c>
      <c r="D105">
        <f>VLOOKUP($A105,test__2[],3)</f>
        <v>2007</v>
      </c>
      <c r="E105" s="10" t="str">
        <f>VLOOKUP($A105,test__2[],4)</f>
        <v>Statin therapy is associated with reduced neuropathologic changes of Alzheimer disease</v>
      </c>
    </row>
    <row r="106" spans="1:8" ht="120" x14ac:dyDescent="0.25">
      <c r="A106">
        <v>14642</v>
      </c>
      <c r="B106" t="str">
        <f>VLOOKUP($A106,Sheet1!A106:D307,4)</f>
        <v>Li</v>
      </c>
      <c r="C106" t="str">
        <f>VLOOKUP($A106,test__2[],2)</f>
        <v>G. Li; E. B. Larson; J. C. S. Breitner; T. J. Montine</v>
      </c>
      <c r="D106">
        <f>VLOOKUP($A106,test__2[],3)</f>
        <v>2008</v>
      </c>
      <c r="E106" s="10" t="str">
        <f>VLOOKUP($A106,test__2[],4)</f>
        <v>Statin therapy is associated with reduced neuropathologic changes of Alzheimer disease - Reply from the authors</v>
      </c>
    </row>
    <row r="107" spans="1:8" ht="90" x14ac:dyDescent="0.25">
      <c r="A107">
        <v>14657</v>
      </c>
      <c r="B107" t="str">
        <f>VLOOKUP($A107,Sheet1!A107:D308,4)</f>
        <v>Hake</v>
      </c>
      <c r="C107" t="str">
        <f>VLOOKUP($A107,test__2[],2)</f>
        <v>A. M. Hake; S. Gao; K. Lane; F. Unverzagt; V. Smith-Gamble; J. Murrell; A. Ogunniyi; O. Baiyewu; S. Taylor; H. Hendrie; K. Hall</v>
      </c>
      <c r="D107">
        <f>VLOOKUP($A107,test__2[],3)</f>
        <v>2011</v>
      </c>
      <c r="E107" s="10" t="str">
        <f>VLOOKUP($A107,test__2[],4)</f>
        <v>Statin use and incident dementia and alzheimer's disease in elderlyafricanamericans</v>
      </c>
    </row>
    <row r="108" spans="1:8" ht="60" x14ac:dyDescent="0.25">
      <c r="A108">
        <v>14658</v>
      </c>
      <c r="B108" t="str">
        <f>VLOOKUP($A108,Sheet1!A108:D309,4)</f>
        <v>Chou</v>
      </c>
      <c r="C108" t="str">
        <f>VLOOKUP($A108,test__2[],2)</f>
        <v>C. Y. Chou; Y. C. Chou; Y. J. Chou; Y. F. Yang; N. Huang</v>
      </c>
      <c r="D108">
        <f>VLOOKUP($A108,test__2[],3)</f>
        <v>2014</v>
      </c>
      <c r="E108" s="10" t="str">
        <f>VLOOKUP($A108,test__2[],4)</f>
        <v>Statin use and incident dementia: a nationwide cohort study of Taiwan</v>
      </c>
    </row>
    <row r="109" spans="1:8" ht="60" x14ac:dyDescent="0.25">
      <c r="A109">
        <v>14663</v>
      </c>
      <c r="B109" t="str">
        <f>VLOOKUP($A109,Sheet1!A109:D310,4)</f>
        <v>Green</v>
      </c>
      <c r="C109" t="str">
        <f>VLOOKUP($A109,test__2[],2)</f>
        <v>R. C. Green; S. E. McNagny; P. Jayakumar; L. A. Cupples; K. Benke; L. A. Farrer; M. S. Group</v>
      </c>
      <c r="D109">
        <f>VLOOKUP($A109,test__2[],3)</f>
        <v>2006</v>
      </c>
      <c r="E109" s="10" t="str">
        <f>VLOOKUP($A109,test__2[],4)</f>
        <v>Statin use and the risk of Alzheimer's disease: the MIRAGE study</v>
      </c>
    </row>
    <row r="110" spans="1:8" ht="90" x14ac:dyDescent="0.25">
      <c r="A110">
        <v>14664</v>
      </c>
      <c r="B110" t="str">
        <f>VLOOKUP($A110,Sheet1!A110:D311,4)</f>
        <v>Pan</v>
      </c>
      <c r="C110" t="str">
        <f>VLOOKUP($A110,test__2[],2)</f>
        <v>M. L. Pan; C. C. Hsu; Y. M. Chen; H. K. Yu; G. C. Hu</v>
      </c>
      <c r="D110">
        <f>VLOOKUP($A110,test__2[],3)</f>
        <v>2018</v>
      </c>
      <c r="E110" s="10" t="str">
        <f>VLOOKUP($A110,test__2[],4)</f>
        <v>Statin Use and the Risk of Dementia in Patients with Stroke: A Nationwide Population-Based Cohort Study</v>
      </c>
    </row>
    <row r="111" spans="1:8" ht="75" x14ac:dyDescent="0.25">
      <c r="A111">
        <v>14665</v>
      </c>
      <c r="B111" t="str">
        <f>VLOOKUP($A111,Sheet1!A111:D312,4)</f>
        <v>Rea</v>
      </c>
      <c r="C111" t="str">
        <f>VLOOKUP($A111,test__2[],2)</f>
        <v>T. D. Rea; J. C. Breitner; B. M. Psaty; A. L. Fitzpatrick; O. L. Lopez; A. B. Newman; W. R. Hazzard; P. P. Zandi; G. L. Burke; C. G. Lyketsos; C. Bernick; L. H. Kuller</v>
      </c>
      <c r="D111">
        <f>VLOOKUP($A111,test__2[],3)</f>
        <v>2005</v>
      </c>
      <c r="E111" s="10" t="str">
        <f>VLOOKUP($A111,test__2[],4)</f>
        <v>Statin use and the risk of incident dementia: the Cardiovascular Health Study</v>
      </c>
    </row>
    <row r="112" spans="1:8" ht="75" x14ac:dyDescent="0.25">
      <c r="A112">
        <v>14670</v>
      </c>
      <c r="B112" t="str">
        <f>VLOOKUP($A112,Sheet1!A112:D313,4)</f>
        <v>Hendrie</v>
      </c>
      <c r="C112" t="str">
        <f>VLOOKUP($A112,test__2[],2)</f>
        <v>H. C. Hendrie; A. Hake; K. Lane; C. Purnell; F. Unverzagt; V. Smith-Gamble; J. Murrell; A. Ogunniyi; O. Baiyewu; C. Callahan; A. Saykin; S. Taylor; K. Hall; S. Gao</v>
      </c>
      <c r="D112">
        <f>VLOOKUP($A112,test__2[],3)</f>
        <v>2015</v>
      </c>
      <c r="E112" s="10" t="str">
        <f>VLOOKUP($A112,test__2[],4)</f>
        <v>Statin Use, Incident Dementia and Alzheimer Disease in Elderly African Americans</v>
      </c>
    </row>
    <row r="113" spans="1:13" ht="60" x14ac:dyDescent="0.25">
      <c r="A113">
        <v>14700</v>
      </c>
      <c r="B113" t="str">
        <f>VLOOKUP($A113,Sheet1!A113:D314,4)</f>
        <v>Solomon</v>
      </c>
      <c r="C113" t="str">
        <f>VLOOKUP($A113,test__2[],2)</f>
        <v>A. Solomon; H. Soininen; T. Laatikainen; J. Tuomilehto; M. Kivipelto</v>
      </c>
      <c r="D113">
        <f>VLOOKUP($A113,test__2[],3)</f>
        <v>2009</v>
      </c>
      <c r="E113" s="10" t="str">
        <f>VLOOKUP($A113,test__2[],4)</f>
        <v>Statins and dementia prevention: A population-based study (FINRISK)</v>
      </c>
    </row>
    <row r="114" spans="1:13" ht="90" x14ac:dyDescent="0.25">
      <c r="A114">
        <v>14709</v>
      </c>
      <c r="B114" t="str">
        <f>VLOOKUP($A114,Sheet1!A114:D315,4)</f>
        <v>Beydoun</v>
      </c>
      <c r="C114" t="str">
        <f>VLOOKUP($A114,test__2[],2)</f>
        <v>M. A. Beydoun; L. L. Beason-Held; M. H. Kitner-Triolo; H. A. Beydoun; L. Ferrucci; S. M. Resnick; A. B. Zonderman</v>
      </c>
      <c r="D114">
        <f>VLOOKUP($A114,test__2[],3)</f>
        <v>2011</v>
      </c>
      <c r="E114" s="10" t="str">
        <f>VLOOKUP($A114,test__2[],4)</f>
        <v>Statins and serum cholesterol's associations with incident dementia and mild cognitive impairment</v>
      </c>
    </row>
    <row r="115" spans="1:13" ht="30" x14ac:dyDescent="0.25">
      <c r="A115">
        <v>14714</v>
      </c>
      <c r="B115" t="str">
        <f>VLOOKUP($A115,Sheet1!A115:D316,4)</f>
        <v>Jick</v>
      </c>
      <c r="C115" t="str">
        <f>VLOOKUP($A115,test__2[],2)</f>
        <v>H. Jick; G. L. Zornberg; S. S. Jick; S. Seshadri; D. A. Drachman</v>
      </c>
      <c r="D115">
        <f>VLOOKUP($A115,test__2[],3)</f>
        <v>2000</v>
      </c>
      <c r="E115" s="10" t="str">
        <f>VLOOKUP($A115,test__2[],4)</f>
        <v>Statins and the risk of dementia</v>
      </c>
    </row>
    <row r="116" spans="1:13" ht="105" x14ac:dyDescent="0.25">
      <c r="A116">
        <v>14720</v>
      </c>
      <c r="B116" t="str">
        <f>VLOOKUP($A116,Sheet1!A116:D317,4)</f>
        <v>Haag</v>
      </c>
      <c r="C116" t="str">
        <f>VLOOKUP($A116,test__2[],2)</f>
        <v>M. D. Haag; A. Hofman; P. J. Koudstaal; B. H. Stricker; M. M. Breteler</v>
      </c>
      <c r="D116">
        <f>VLOOKUP($A116,test__2[],3)</f>
        <v>2009</v>
      </c>
      <c r="E116" s="10" t="str">
        <f>VLOOKUP($A116,test__2[],4)</f>
        <v>Statins are associated with a reduced risk of Alzheimer disease regardless of lipophilicity. The Rotterdam Study</v>
      </c>
    </row>
    <row r="117" spans="1:13" ht="105" x14ac:dyDescent="0.25">
      <c r="A117">
        <v>14754</v>
      </c>
      <c r="B117" t="str">
        <f>VLOOKUP($A117,Sheet1!A117:D318,4)</f>
        <v>Liao</v>
      </c>
      <c r="C117" t="str">
        <f>VLOOKUP($A117,test__2[],2)</f>
        <v>M. T. Liao; C. T. Tsai; J. L. Lin</v>
      </c>
      <c r="D117">
        <f>VLOOKUP($A117,test__2[],3)</f>
        <v>2013</v>
      </c>
      <c r="E117" s="10" t="str">
        <f>VLOOKUP($A117,test__2[],4)</f>
        <v>Statins reduce the incidence of dementia in patients with atrial fibrillation: a nationwide cohort study</v>
      </c>
    </row>
    <row r="118" spans="1:13" ht="90" x14ac:dyDescent="0.25">
      <c r="A118">
        <v>14755</v>
      </c>
      <c r="B118" t="str">
        <f>VLOOKUP($A118,Sheet1!A118:D319,4)</f>
        <v>Yang</v>
      </c>
      <c r="C118" t="str">
        <f>VLOOKUP($A118,test__2[],2)</f>
        <v>Y. H. Yang; H. W. Teng; Y. T. Lai; S. Y. Li; C. C. Lin; A. C. Yang; H. L. Chan; Y. H. Hsieh; C. F. Lin; F. Y. Hsu; C. K. Liu; W. S. Liu</v>
      </c>
      <c r="D118">
        <f>VLOOKUP($A118,test__2[],3)</f>
        <v>2015</v>
      </c>
      <c r="E118" s="10" t="str">
        <f>VLOOKUP($A118,test__2[],4)</f>
        <v>Statins Reduces the Risk of Dementia in Patients with Late-Onset Depression: A Retrospective Cohort Study</v>
      </c>
    </row>
    <row r="119" spans="1:13" ht="75" x14ac:dyDescent="0.25">
      <c r="A119">
        <v>14761</v>
      </c>
      <c r="B119" t="str">
        <f>VLOOKUP($A119,Sheet1!A119:D320,4)</f>
        <v>Arvanitakis</v>
      </c>
      <c r="C119" t="str">
        <f>VLOOKUP($A119,test__2[],2)</f>
        <v>Z. Arvanitakis; J. A. Schneider; R. S. Wilson; J. L. Bienias; J. F. Kelly; D. A. Evans; D. A. Bennett</v>
      </c>
      <c r="D119">
        <f>VLOOKUP($A119,test__2[],3)</f>
        <v>2008</v>
      </c>
      <c r="E119" s="10" t="str">
        <f>VLOOKUP($A119,test__2[],4)</f>
        <v>Statins, incident Alzheimer disease, change in cognitive function, and neuropathology</v>
      </c>
      <c r="G119" t="s">
        <v>251</v>
      </c>
      <c r="H119" t="s">
        <v>130</v>
      </c>
      <c r="I119" t="s">
        <v>806</v>
      </c>
      <c r="J119">
        <v>929</v>
      </c>
      <c r="K119">
        <v>638</v>
      </c>
      <c r="L119">
        <v>74.900000000000006</v>
      </c>
      <c r="M119" t="s">
        <v>805</v>
      </c>
    </row>
    <row r="120" spans="1:13" ht="105" x14ac:dyDescent="0.25">
      <c r="A120">
        <v>14763</v>
      </c>
      <c r="B120" t="str">
        <f>VLOOKUP($A120,Sheet1!A120:D321,4)</f>
        <v>Bettermann</v>
      </c>
      <c r="C120" t="str">
        <f>VLOOKUP($A120,test__2[],2)</f>
        <v>K. Bettermann; A. M. Arnold; J. Williamson; S. Rapp; K. Sink; J. F. Toole; M. C. Carlson; S. Yasar; S. Dekosky; G. L. Burke</v>
      </c>
      <c r="D120">
        <f>VLOOKUP($A120,test__2[],3)</f>
        <v>2012</v>
      </c>
      <c r="E120" s="10" t="str">
        <f>VLOOKUP($A120,test__2[],4)</f>
        <v>Statins, risk of dementia, and cognitive function: secondary analysis of the ginkgo evaluation of memory study</v>
      </c>
    </row>
    <row r="121" spans="1:13" ht="120" x14ac:dyDescent="0.25">
      <c r="A121">
        <v>15548</v>
      </c>
      <c r="B121" t="str">
        <f>VLOOKUP($A121,Sheet1!A121:D322,4)</f>
        <v>Hippisley-Cox</v>
      </c>
      <c r="C121" t="str">
        <f>VLOOKUP($A121,test__2[],2)</f>
        <v>J. Hippisley-Cox; C. Coupland</v>
      </c>
      <c r="D121">
        <f>VLOOKUP($A121,test__2[],3)</f>
        <v>2010</v>
      </c>
      <c r="E121" s="10" t="str">
        <f>VLOOKUP($A121,test__2[],4)</f>
        <v>Unintended effects of statins in men and women in England and Wales: population based cohort study using the QResearch database</v>
      </c>
    </row>
    <row r="122" spans="1:13" ht="105" x14ac:dyDescent="0.25">
      <c r="A122">
        <v>15647</v>
      </c>
      <c r="B122" t="str">
        <f>VLOOKUP($A122,Sheet1!A122:D323,4)</f>
        <v>Cramer</v>
      </c>
      <c r="C122" t="str">
        <f>VLOOKUP($A122,test__2[],2)</f>
        <v>C. Cramer; M. N. Haan; S. Galea; K. M. Langa; J. D. Kalbfleisch</v>
      </c>
      <c r="D122">
        <f>VLOOKUP($A122,test__2[],3)</f>
        <v>2008</v>
      </c>
      <c r="E122" s="10" t="str">
        <f>VLOOKUP($A122,test__2[],4)</f>
        <v>Use of statins and incidence of dementia and cognitive impairment without dementia in a cohort study</v>
      </c>
    </row>
    <row r="123" spans="1:13" ht="45" x14ac:dyDescent="0.25">
      <c r="A123">
        <v>15651</v>
      </c>
      <c r="B123" t="str">
        <f>VLOOKUP($A123,Sheet1!A123:D324,4)</f>
        <v>Chitnis</v>
      </c>
      <c r="C123" t="str">
        <f>VLOOKUP($A123,test__2[],2)</f>
        <v>A. S. Chitnis; M. L. Johnson; R. R. Aparasu; H. Chen; M. E. Kunik; P. E. Schulz</v>
      </c>
      <c r="D123">
        <f>VLOOKUP($A123,test__2[],3)</f>
        <v>2013</v>
      </c>
      <c r="E123" s="10" t="str">
        <f>VLOOKUP($A123,test__2[],4)</f>
        <v>Use of statins and risk of dementia in heart failure</v>
      </c>
    </row>
    <row r="124" spans="1:13" ht="75" x14ac:dyDescent="0.25">
      <c r="A124">
        <v>15652</v>
      </c>
      <c r="B124" t="str">
        <f>VLOOKUP($A124,Sheet1!A124:D325,4)</f>
        <v>Chitnis</v>
      </c>
      <c r="C124" t="str">
        <f>VLOOKUP($A124,test__2[],2)</f>
        <v>A. S. Chitnis; R. R. Aparasu; H. Chen; M. E. Kunik; P. E. Schulz; M. L. Johnson</v>
      </c>
      <c r="D124">
        <f>VLOOKUP($A124,test__2[],3)</f>
        <v>2015</v>
      </c>
      <c r="E124" s="10" t="str">
        <f>VLOOKUP($A124,test__2[],4)</f>
        <v>Use of Statins and Risk of Dementia in Heart Failure: A Retrospective Cohort Study</v>
      </c>
    </row>
    <row r="125" spans="1:13" ht="135" x14ac:dyDescent="0.25">
      <c r="A125">
        <v>15791</v>
      </c>
      <c r="B125" t="str">
        <f>VLOOKUP($A125,Sheet1!A125:D326,4)</f>
        <v>Mukherjee</v>
      </c>
      <c r="C125" t="str">
        <f>VLOOKUP($A125,test__2[],2)</f>
        <v>S. Mukherjee; S. Walter; H. Yang; G. Jarvik; D. Crosslin; S. I. Lee; D. Fardo; R. Green; R. Sherva; R. Walker; E. Larson; G. Schellenberg; M. Glymour; P. Crane</v>
      </c>
      <c r="D125">
        <f>VLOOKUP($A125,test__2[],3)</f>
        <v>2013</v>
      </c>
      <c r="E125" s="10" t="str">
        <f>VLOOKUP($A125,test__2[],4)</f>
        <v>Vascular disease, vascular risk factors and risk of late-onset Alzheimer's disease: Mendelian randomization analyses in the combined adgc dataset</v>
      </c>
    </row>
    <row r="126" spans="1:13" ht="120" x14ac:dyDescent="0.25">
      <c r="A126">
        <v>15806</v>
      </c>
      <c r="B126" t="str">
        <f>VLOOKUP($A126,Sheet1!A126:D327,4)</f>
        <v>DeCarlo</v>
      </c>
      <c r="C126" t="str">
        <f>VLOOKUP($A126,test__2[],2)</f>
        <v>C. A. DeCarlo; S. W. MacDonald; D. Vergote; J. Jhamandas; D. Westaway; R. A. Dixon</v>
      </c>
      <c r="D126">
        <f>VLOOKUP($A126,test__2[],3)</f>
        <v>2016</v>
      </c>
      <c r="E126" s="10" t="str">
        <f>VLOOKUP($A126,test__2[],4)</f>
        <v>Vascular Health and Genetic Risk Affect Mild Cognitive Impairment Status and 4-Year Stability: Evidence From the Victoria Longitudinal Study</v>
      </c>
    </row>
    <row r="127" spans="1:13" ht="90" x14ac:dyDescent="0.25">
      <c r="A127">
        <v>15849</v>
      </c>
      <c r="B127" t="str">
        <f>VLOOKUP($A127,Sheet1!A127:D328,4)</f>
        <v>Hayden</v>
      </c>
      <c r="C127" t="str">
        <f>VLOOKUP($A127,test__2[],2)</f>
        <v>K. M. Hayden; P. P. Zandi; C. G. Lyketsos; A. S. Khachaturian; L. A. Bastian; G. Charoonruk; J. T. Tschanz; M. C. Norton; C. F. Pieper; R. G. Munger; J. C. S. Breitner; K. A. Welsh-Bohmer; I. Cache County</v>
      </c>
      <c r="D127">
        <f>VLOOKUP($A127,test__2[],3)</f>
        <v>2006</v>
      </c>
      <c r="E127" s="10" t="str">
        <f>VLOOKUP($A127,test__2[],4)</f>
        <v>Vascular risk factors for incident Alzheimer disease and vascular dementia - The Cache County study</v>
      </c>
    </row>
    <row r="128" spans="1:13" ht="90" x14ac:dyDescent="0.25">
      <c r="A128">
        <v>15862</v>
      </c>
      <c r="B128" t="str">
        <f>VLOOKUP($A128,Sheet1!A128:D329,4)</f>
        <v>Piguet</v>
      </c>
      <c r="C128" t="str">
        <f>VLOOKUP($A128,test__2[],2)</f>
        <v>O. Piguet; D. A. Grayson; H. Creasey; H. P. Bennett; W. S. Brooks; L. M. Waite; G. A. Broe</v>
      </c>
      <c r="D128">
        <f>VLOOKUP($A128,test__2[],3)</f>
        <v>2003</v>
      </c>
      <c r="E128" s="10" t="str">
        <f>VLOOKUP($A128,test__2[],4)</f>
        <v>Vascular risk factors, cognition and dementia incidence over 6 years in the Sydney Older Persons Study</v>
      </c>
    </row>
    <row r="129" spans="1:5" ht="75" x14ac:dyDescent="0.25">
      <c r="A129">
        <v>15865</v>
      </c>
      <c r="B129" t="str">
        <f>VLOOKUP($A129,Sheet1!A129:D330,4)</f>
        <v>Solfrizzi</v>
      </c>
      <c r="C129" t="str">
        <f>VLOOKUP($A129,test__2[],2)</f>
        <v>V. Solfrizzi; F. Panza; A. M. Colacicco; A. D'Introno; C. Capurso; F. Torres; F. Grigoletto; S. Maggi; A. Del Parigi; E. M. Reiman; R. J. Caselli; E. Scafato; G. Farchi; A. Capurso; G. Italian Longitudinal Study on Aging Working</v>
      </c>
      <c r="D129">
        <f>VLOOKUP($A129,test__2[],3)</f>
        <v>2004</v>
      </c>
      <c r="E129" s="10" t="str">
        <f>VLOOKUP($A129,test__2[],4)</f>
        <v>Vascular risk factors, incidence of MCI, and rates of progression to dementia</v>
      </c>
    </row>
  </sheetData>
  <autoFilter ref="A1:L129" xr:uid="{49CAEB68-2092-4032-A98C-939DD758535E}">
    <sortState xmlns:xlrd2="http://schemas.microsoft.com/office/spreadsheetml/2017/richdata2" ref="A2:L129">
      <sortCondition ref="A1"/>
    </sortState>
  </autoFilter>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D0308FD-87C7-4CBA-9FB9-E39592ADBDDA}">
          <x14:formula1>
            <xm:f>Validation!$D$2:$D$12</xm:f>
          </x14:formula1>
          <xm:sqref>H2:H129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filterMode="1"/>
  <dimension ref="A1:Y604"/>
  <sheetViews>
    <sheetView workbookViewId="0">
      <selection activeCell="A13" sqref="A13"/>
    </sheetView>
  </sheetViews>
  <sheetFormatPr defaultRowHeight="15" x14ac:dyDescent="0.25"/>
  <cols>
    <col min="1" max="3" width="15.7109375" style="3" customWidth="1"/>
    <col min="4" max="4" width="15.7109375" style="4" customWidth="1"/>
    <col min="5" max="5" width="15.7109375" style="28" customWidth="1"/>
    <col min="6" max="6" width="15.7109375" style="3" customWidth="1"/>
    <col min="7" max="7" width="18.140625" style="4" bestFit="1" customWidth="1"/>
    <col min="8" max="9" width="18.140625" style="28" customWidth="1"/>
    <col min="10" max="11" width="15.7109375" style="3" customWidth="1"/>
    <col min="12" max="12" width="15.7109375" style="5" customWidth="1"/>
    <col min="13" max="16" width="15.7109375" style="3" customWidth="1"/>
    <col min="17" max="17" width="15.7109375" style="4" customWidth="1"/>
    <col min="18" max="18" width="15.7109375" style="28" customWidth="1"/>
    <col min="19" max="23" width="15.7109375" style="3" customWidth="1"/>
    <col min="24" max="24" width="15.7109375" style="4" customWidth="1"/>
    <col min="25" max="25" width="15.7109375" style="28" customWidth="1"/>
    <col min="26" max="16384" width="9.140625" style="3"/>
  </cols>
  <sheetData>
    <row r="1" spans="1:25" ht="30" x14ac:dyDescent="0.25">
      <c r="A1" s="6" t="s">
        <v>9</v>
      </c>
      <c r="B1" s="6" t="s">
        <v>8</v>
      </c>
      <c r="C1" s="7" t="s">
        <v>7</v>
      </c>
      <c r="D1" s="6" t="s">
        <v>38</v>
      </c>
      <c r="E1" s="7" t="s">
        <v>59</v>
      </c>
      <c r="F1" s="7" t="s">
        <v>37</v>
      </c>
      <c r="G1" s="7" t="s">
        <v>36</v>
      </c>
      <c r="H1" s="7" t="s">
        <v>823</v>
      </c>
      <c r="I1" s="7" t="s">
        <v>809</v>
      </c>
      <c r="J1" s="7" t="s">
        <v>35</v>
      </c>
      <c r="K1" s="7" t="s">
        <v>34</v>
      </c>
      <c r="L1" s="6" t="s">
        <v>33</v>
      </c>
      <c r="M1" s="8" t="s">
        <v>32</v>
      </c>
      <c r="N1" s="6" t="s">
        <v>31</v>
      </c>
      <c r="O1" s="6" t="s">
        <v>30</v>
      </c>
      <c r="P1" s="7" t="s">
        <v>29</v>
      </c>
      <c r="Q1" s="6" t="s">
        <v>28</v>
      </c>
      <c r="R1" s="6" t="s">
        <v>830</v>
      </c>
      <c r="S1" s="6" t="s">
        <v>27</v>
      </c>
      <c r="T1" s="6" t="s">
        <v>26</v>
      </c>
      <c r="U1" s="6" t="s">
        <v>25</v>
      </c>
      <c r="V1" s="6" t="s">
        <v>24</v>
      </c>
      <c r="W1" s="7" t="s">
        <v>23</v>
      </c>
      <c r="X1" s="6" t="s">
        <v>804</v>
      </c>
      <c r="Y1" s="6" t="s">
        <v>836</v>
      </c>
    </row>
    <row r="2" spans="1:25" hidden="1" x14ac:dyDescent="0.25">
      <c r="A2" s="3">
        <v>60</v>
      </c>
      <c r="B2" s="3" t="str">
        <f>VLOOKUP(A2,Studies!$A$2:$D$129,2)</f>
        <v>Mielke</v>
      </c>
      <c r="C2" s="3">
        <f>VLOOKUP(A2,Studies!$A$2:$D$129,4)</f>
        <v>2010</v>
      </c>
      <c r="D2" s="4" t="s">
        <v>20</v>
      </c>
      <c r="E2" s="28" t="s">
        <v>834</v>
      </c>
      <c r="F2" s="3">
        <v>1460</v>
      </c>
      <c r="G2" s="4" t="s">
        <v>42</v>
      </c>
      <c r="H2" s="28" t="s">
        <v>824</v>
      </c>
      <c r="I2" s="28" t="s">
        <v>833</v>
      </c>
      <c r="J2" s="3" t="s">
        <v>811</v>
      </c>
      <c r="K2" s="3" t="s">
        <v>832</v>
      </c>
      <c r="L2" s="31" t="s">
        <v>828</v>
      </c>
      <c r="M2" s="3" t="s">
        <v>22</v>
      </c>
      <c r="N2" s="3" t="s">
        <v>381</v>
      </c>
      <c r="O2" s="3" t="s">
        <v>829</v>
      </c>
      <c r="P2" s="3">
        <v>161</v>
      </c>
      <c r="Q2" s="4" t="s">
        <v>13</v>
      </c>
      <c r="R2" s="32" t="s">
        <v>831</v>
      </c>
      <c r="S2" s="3">
        <v>1.27</v>
      </c>
      <c r="U2" s="3">
        <v>0.89</v>
      </c>
      <c r="V2" s="3">
        <v>1.8</v>
      </c>
    </row>
    <row r="3" spans="1:25" hidden="1" x14ac:dyDescent="0.25">
      <c r="A3" s="3">
        <v>60</v>
      </c>
      <c r="B3" s="3" t="str">
        <f>VLOOKUP(A3,Studies!$A$2:$D$129,2)</f>
        <v>Mielke</v>
      </c>
      <c r="C3" s="3">
        <f>VLOOKUP(A3,Studies!$A$2:$D$129,4)</f>
        <v>2010</v>
      </c>
      <c r="D3" s="4" t="s">
        <v>20</v>
      </c>
      <c r="E3" s="28" t="s">
        <v>834</v>
      </c>
      <c r="F3" s="3">
        <v>1460</v>
      </c>
      <c r="G3" s="4" t="s">
        <v>42</v>
      </c>
      <c r="H3" s="28" t="s">
        <v>825</v>
      </c>
      <c r="I3" s="28">
        <v>365</v>
      </c>
      <c r="J3" s="3" t="s">
        <v>811</v>
      </c>
      <c r="K3" s="3" t="s">
        <v>832</v>
      </c>
      <c r="L3" s="31" t="s">
        <v>828</v>
      </c>
      <c r="M3" s="3" t="s">
        <v>22</v>
      </c>
      <c r="N3" s="3" t="s">
        <v>381</v>
      </c>
      <c r="O3" s="3" t="s">
        <v>829</v>
      </c>
      <c r="P3" s="3">
        <v>161</v>
      </c>
      <c r="Q3" s="4" t="s">
        <v>13</v>
      </c>
      <c r="R3" s="32" t="s">
        <v>831</v>
      </c>
      <c r="S3" s="3">
        <v>0.9</v>
      </c>
      <c r="U3" s="3">
        <v>0.54</v>
      </c>
      <c r="V3" s="3">
        <v>1.5</v>
      </c>
      <c r="X3" s="30" t="s">
        <v>835</v>
      </c>
      <c r="Y3" s="32"/>
    </row>
    <row r="4" spans="1:25" hidden="1" x14ac:dyDescent="0.25">
      <c r="A4" s="3">
        <v>60</v>
      </c>
      <c r="B4" s="3" t="str">
        <f>VLOOKUP(A4,Studies!$A$2:$D$129,2)</f>
        <v>Mielke</v>
      </c>
      <c r="C4" s="3">
        <f>VLOOKUP(A4,Studies!$A$2:$D$129,4)</f>
        <v>2010</v>
      </c>
      <c r="D4" s="4" t="s">
        <v>20</v>
      </c>
      <c r="E4" s="28" t="s">
        <v>834</v>
      </c>
      <c r="F4" s="3">
        <v>1460</v>
      </c>
      <c r="G4" s="4" t="s">
        <v>42</v>
      </c>
      <c r="H4" s="28" t="s">
        <v>826</v>
      </c>
      <c r="I4" s="28">
        <v>365</v>
      </c>
      <c r="J4" s="3" t="s">
        <v>811</v>
      </c>
      <c r="K4" s="3" t="s">
        <v>832</v>
      </c>
      <c r="L4" s="31" t="s">
        <v>828</v>
      </c>
      <c r="M4" s="3" t="s">
        <v>22</v>
      </c>
      <c r="N4" s="3" t="s">
        <v>381</v>
      </c>
      <c r="O4" s="3" t="s">
        <v>829</v>
      </c>
      <c r="P4" s="3">
        <v>161</v>
      </c>
      <c r="Q4" s="4" t="s">
        <v>13</v>
      </c>
      <c r="R4" s="32" t="s">
        <v>831</v>
      </c>
      <c r="S4" s="3">
        <v>1.24</v>
      </c>
      <c r="U4" s="3">
        <v>0.76</v>
      </c>
      <c r="V4" s="3">
        <v>2.02</v>
      </c>
      <c r="X4" s="30" t="s">
        <v>835</v>
      </c>
      <c r="Y4" s="32"/>
    </row>
    <row r="5" spans="1:25" hidden="1" x14ac:dyDescent="0.25">
      <c r="A5" s="3">
        <v>60</v>
      </c>
      <c r="B5" s="3" t="str">
        <f>VLOOKUP(A5,Studies!$A$2:$D$129,2)</f>
        <v>Mielke</v>
      </c>
      <c r="C5" s="3">
        <f>VLOOKUP(A5,Studies!$A$2:$D$129,4)</f>
        <v>2010</v>
      </c>
      <c r="D5" s="4" t="s">
        <v>20</v>
      </c>
      <c r="E5" s="28" t="s">
        <v>834</v>
      </c>
      <c r="F5" s="3">
        <v>1460</v>
      </c>
      <c r="G5" s="4" t="s">
        <v>42</v>
      </c>
      <c r="H5" s="28" t="s">
        <v>827</v>
      </c>
      <c r="I5" s="28">
        <v>365</v>
      </c>
      <c r="J5" s="3" t="s">
        <v>811</v>
      </c>
      <c r="K5" s="3" t="s">
        <v>832</v>
      </c>
      <c r="L5" s="31" t="s">
        <v>828</v>
      </c>
      <c r="M5" s="3" t="s">
        <v>22</v>
      </c>
      <c r="N5" s="3" t="s">
        <v>381</v>
      </c>
      <c r="O5" s="3" t="s">
        <v>829</v>
      </c>
      <c r="P5" s="3">
        <v>161</v>
      </c>
      <c r="Q5" s="4" t="s">
        <v>13</v>
      </c>
      <c r="R5" s="32" t="s">
        <v>831</v>
      </c>
      <c r="S5" s="28">
        <v>1.18</v>
      </c>
      <c r="T5" s="28"/>
      <c r="U5" s="3">
        <v>0.73</v>
      </c>
      <c r="V5" s="3">
        <v>1.93</v>
      </c>
      <c r="X5" s="30" t="s">
        <v>835</v>
      </c>
      <c r="Y5" s="32"/>
    </row>
    <row r="6" spans="1:25" hidden="1" x14ac:dyDescent="0.25">
      <c r="A6" s="3">
        <v>60</v>
      </c>
      <c r="B6" s="3" t="str">
        <f>VLOOKUP(A6,Studies!$A$2:$D$129,2)</f>
        <v>Mielke</v>
      </c>
      <c r="C6" s="3">
        <f>VLOOKUP(A6,Studies!$A$2:$D$129,4)</f>
        <v>2010</v>
      </c>
      <c r="D6" s="4" t="s">
        <v>20</v>
      </c>
      <c r="E6" s="28" t="s">
        <v>834</v>
      </c>
      <c r="F6" s="3">
        <v>1460</v>
      </c>
      <c r="G6" s="4" t="s">
        <v>42</v>
      </c>
      <c r="H6" s="28" t="s">
        <v>824</v>
      </c>
      <c r="I6" s="28" t="s">
        <v>833</v>
      </c>
      <c r="J6" s="3" t="s">
        <v>811</v>
      </c>
      <c r="K6" s="3" t="s">
        <v>832</v>
      </c>
      <c r="L6" s="31" t="s">
        <v>828</v>
      </c>
      <c r="M6" s="3" t="s">
        <v>16</v>
      </c>
      <c r="N6" s="3" t="s">
        <v>15</v>
      </c>
      <c r="O6" s="3" t="s">
        <v>829</v>
      </c>
      <c r="P6" s="3">
        <v>80</v>
      </c>
      <c r="Q6" s="4" t="s">
        <v>13</v>
      </c>
      <c r="R6" s="32" t="s">
        <v>831</v>
      </c>
      <c r="S6" s="3">
        <v>1.1100000000000001</v>
      </c>
      <c r="U6" s="3">
        <v>0.67</v>
      </c>
      <c r="V6" s="3">
        <v>1.84</v>
      </c>
      <c r="X6" s="30"/>
      <c r="Y6" s="32"/>
    </row>
    <row r="7" spans="1:25" hidden="1" x14ac:dyDescent="0.25">
      <c r="A7" s="3">
        <v>60</v>
      </c>
      <c r="B7" s="3" t="str">
        <f>VLOOKUP(A7,Studies!$A$2:$D$129,2)</f>
        <v>Mielke</v>
      </c>
      <c r="C7" s="3">
        <f>VLOOKUP(A7,Studies!$A$2:$D$129,4)</f>
        <v>2010</v>
      </c>
      <c r="D7" s="4" t="s">
        <v>20</v>
      </c>
      <c r="E7" s="28" t="s">
        <v>834</v>
      </c>
      <c r="F7" s="3">
        <v>1460</v>
      </c>
      <c r="G7" s="4" t="s">
        <v>42</v>
      </c>
      <c r="H7" s="28" t="s">
        <v>825</v>
      </c>
      <c r="I7" s="28">
        <v>365</v>
      </c>
      <c r="J7" s="3" t="s">
        <v>811</v>
      </c>
      <c r="K7" s="3" t="s">
        <v>832</v>
      </c>
      <c r="L7" s="31" t="s">
        <v>828</v>
      </c>
      <c r="M7" s="3" t="s">
        <v>16</v>
      </c>
      <c r="N7" s="3" t="s">
        <v>15</v>
      </c>
      <c r="O7" s="3" t="s">
        <v>829</v>
      </c>
      <c r="P7" s="3">
        <v>80</v>
      </c>
      <c r="Q7" s="4" t="s">
        <v>13</v>
      </c>
      <c r="R7" s="32" t="s">
        <v>831</v>
      </c>
      <c r="S7" s="3">
        <v>1</v>
      </c>
      <c r="U7" s="3">
        <v>0.48</v>
      </c>
      <c r="V7" s="3">
        <v>2.0699999999999998</v>
      </c>
      <c r="X7" s="30" t="s">
        <v>835</v>
      </c>
      <c r="Y7" s="32"/>
    </row>
    <row r="8" spans="1:25" hidden="1" x14ac:dyDescent="0.25">
      <c r="A8" s="3">
        <v>60</v>
      </c>
      <c r="B8" s="3" t="str">
        <f>VLOOKUP(A8,Studies!$A$2:$D$129,2)</f>
        <v>Mielke</v>
      </c>
      <c r="C8" s="3">
        <f>VLOOKUP(A8,Studies!$A$2:$D$129,4)</f>
        <v>2010</v>
      </c>
      <c r="D8" s="4" t="s">
        <v>20</v>
      </c>
      <c r="E8" s="28" t="s">
        <v>834</v>
      </c>
      <c r="F8" s="3">
        <v>1460</v>
      </c>
      <c r="G8" s="4" t="s">
        <v>42</v>
      </c>
      <c r="H8" s="28" t="s">
        <v>826</v>
      </c>
      <c r="I8" s="28">
        <v>365</v>
      </c>
      <c r="J8" s="3" t="s">
        <v>811</v>
      </c>
      <c r="K8" s="3" t="s">
        <v>832</v>
      </c>
      <c r="L8" s="31" t="s">
        <v>828</v>
      </c>
      <c r="M8" s="3" t="s">
        <v>16</v>
      </c>
      <c r="N8" s="3" t="s">
        <v>15</v>
      </c>
      <c r="O8" s="3" t="s">
        <v>829</v>
      </c>
      <c r="P8" s="3">
        <v>80</v>
      </c>
      <c r="Q8" s="4" t="s">
        <v>13</v>
      </c>
      <c r="R8" s="32" t="s">
        <v>831</v>
      </c>
      <c r="S8" s="3">
        <v>1.31</v>
      </c>
      <c r="U8" s="3">
        <v>0.65</v>
      </c>
      <c r="V8" s="3">
        <v>2.64</v>
      </c>
      <c r="X8" s="30" t="s">
        <v>835</v>
      </c>
      <c r="Y8" s="32"/>
    </row>
    <row r="9" spans="1:25" hidden="1" x14ac:dyDescent="0.25">
      <c r="A9" s="3">
        <v>60</v>
      </c>
      <c r="B9" s="3" t="str">
        <f>VLOOKUP(A9,Studies!$A$2:$D$129,2)</f>
        <v>Mielke</v>
      </c>
      <c r="C9" s="3">
        <f>VLOOKUP(A9,Studies!$A$2:$D$129,4)</f>
        <v>2010</v>
      </c>
      <c r="D9" s="4" t="s">
        <v>20</v>
      </c>
      <c r="E9" s="28" t="s">
        <v>834</v>
      </c>
      <c r="F9" s="3">
        <v>1460</v>
      </c>
      <c r="G9" s="4" t="s">
        <v>42</v>
      </c>
      <c r="H9" s="28" t="s">
        <v>827</v>
      </c>
      <c r="I9" s="28">
        <v>365</v>
      </c>
      <c r="J9" s="3" t="s">
        <v>811</v>
      </c>
      <c r="K9" s="3" t="s">
        <v>832</v>
      </c>
      <c r="L9" s="31" t="s">
        <v>828</v>
      </c>
      <c r="M9" s="3" t="s">
        <v>16</v>
      </c>
      <c r="N9" s="3" t="s">
        <v>15</v>
      </c>
      <c r="O9" s="3" t="s">
        <v>829</v>
      </c>
      <c r="P9" s="3">
        <v>80</v>
      </c>
      <c r="Q9" s="4" t="s">
        <v>13</v>
      </c>
      <c r="R9" s="32" t="s">
        <v>831</v>
      </c>
      <c r="S9" s="28">
        <v>1.04</v>
      </c>
      <c r="T9" s="28"/>
      <c r="U9" s="3">
        <v>0.5</v>
      </c>
      <c r="V9" s="3">
        <v>2.16</v>
      </c>
      <c r="X9" s="30" t="s">
        <v>835</v>
      </c>
      <c r="Y9" s="32"/>
    </row>
    <row r="10" spans="1:25" hidden="1" x14ac:dyDescent="0.25">
      <c r="A10" s="3">
        <v>126</v>
      </c>
      <c r="B10" s="3" t="str">
        <f>VLOOKUP(A10,Studies!$A$2:$D$129,2)</f>
        <v>Rasmussen</v>
      </c>
      <c r="C10" s="3">
        <f>VLOOKUP(A10,Studies!$A$2:$D$129,4)</f>
        <v>2018</v>
      </c>
    </row>
    <row r="11" spans="1:25" hidden="1" x14ac:dyDescent="0.25">
      <c r="A11" s="3">
        <v>366</v>
      </c>
      <c r="B11" s="3" t="str">
        <f>VLOOKUP(A11,Studies!$A$2:$D$129,2)</f>
        <v>Li</v>
      </c>
      <c r="C11" s="3">
        <f>VLOOKUP(A11,Studies!$A$2:$D$129,4)</f>
        <v>2010</v>
      </c>
      <c r="D11" s="4" t="s">
        <v>50</v>
      </c>
      <c r="E11" s="28" t="s">
        <v>839</v>
      </c>
      <c r="F11" s="3">
        <v>3099</v>
      </c>
      <c r="G11" s="4" t="s">
        <v>17</v>
      </c>
      <c r="I11" s="28">
        <v>711</v>
      </c>
      <c r="J11" s="3" t="s">
        <v>810</v>
      </c>
      <c r="M11" s="3" t="s">
        <v>16</v>
      </c>
      <c r="N11" s="3" t="s">
        <v>15</v>
      </c>
      <c r="O11" s="3">
        <v>6.1</v>
      </c>
      <c r="P11" s="3">
        <v>263</v>
      </c>
      <c r="Q11" s="4" t="s">
        <v>13</v>
      </c>
      <c r="R11" s="3" t="s">
        <v>842</v>
      </c>
      <c r="S11" s="28">
        <v>0.62</v>
      </c>
      <c r="U11" s="3">
        <v>0.4</v>
      </c>
      <c r="V11" s="3">
        <v>0.97</v>
      </c>
    </row>
    <row r="12" spans="1:25" hidden="1" x14ac:dyDescent="0.25">
      <c r="A12" s="3">
        <v>1118</v>
      </c>
      <c r="B12" s="3" t="str">
        <f>VLOOKUP(A12,Studies!$A$2:$D$129,2)</f>
        <v>Dufouil</v>
      </c>
      <c r="C12" s="3">
        <f>VLOOKUP(A12,Studies!$A$2:$D$129,4)</f>
        <v>2005</v>
      </c>
      <c r="I12"/>
    </row>
    <row r="13" spans="1:25" x14ac:dyDescent="0.25">
      <c r="A13" s="3">
        <v>1658</v>
      </c>
      <c r="B13" s="3" t="str">
        <f>VLOOKUP(A13,Studies!$A$2:$D$129,2)</f>
        <v>Tynkkynen</v>
      </c>
      <c r="C13" s="3">
        <f>VLOOKUP(A13,Studies!$A$2:$D$129,4)</f>
        <v>2016</v>
      </c>
      <c r="D13" s="4" t="s">
        <v>50</v>
      </c>
      <c r="N13" s="3" t="s">
        <v>847</v>
      </c>
      <c r="O13" s="3" t="s">
        <v>845</v>
      </c>
    </row>
    <row r="14" spans="1:25" hidden="1" x14ac:dyDescent="0.25">
      <c r="A14" s="3">
        <v>1883</v>
      </c>
      <c r="B14" s="3" t="str">
        <f>VLOOKUP(A14,Studies!$A$2:$D$129,2)</f>
        <v>Kuo</v>
      </c>
      <c r="C14" s="3">
        <f>VLOOKUP(A14,Studies!$A$2:$D$129,4)</f>
        <v>2015</v>
      </c>
    </row>
    <row r="15" spans="1:25" hidden="1" x14ac:dyDescent="0.25">
      <c r="A15" s="3">
        <v>1951</v>
      </c>
      <c r="B15" s="3" t="str">
        <f>VLOOKUP(A15,Studies!$A$2:$D$129,2)</f>
        <v>Svensson</v>
      </c>
      <c r="C15" s="3">
        <f>VLOOKUP(A15,Studies!$A$2:$D$129,4)</f>
        <v>2019</v>
      </c>
    </row>
    <row r="16" spans="1:25" hidden="1" x14ac:dyDescent="0.25">
      <c r="A16" s="3">
        <v>2016</v>
      </c>
      <c r="B16" s="3" t="str">
        <f>VLOOKUP(A16,Studies!$A$2:$D$129,2)</f>
        <v>Zamrini</v>
      </c>
      <c r="C16" s="3">
        <f>VLOOKUP(A16,Studies!$A$2:$D$129,4)</f>
        <v>2004</v>
      </c>
    </row>
    <row r="17" spans="1:3" hidden="1" x14ac:dyDescent="0.25">
      <c r="A17" s="3">
        <v>2017</v>
      </c>
      <c r="B17" s="3" t="str">
        <f>VLOOKUP(A17,Studies!$A$2:$D$129,2)</f>
        <v>Redelmeier</v>
      </c>
      <c r="C17" s="3">
        <f>VLOOKUP(A17,Studies!$A$2:$D$129,4)</f>
        <v>2019</v>
      </c>
    </row>
    <row r="18" spans="1:3" hidden="1" x14ac:dyDescent="0.25">
      <c r="A18" s="3">
        <v>2066</v>
      </c>
      <c r="B18" s="3" t="str">
        <f>VLOOKUP(A18,Studies!$A$2:$D$129,2)</f>
        <v>Matsuzaki</v>
      </c>
      <c r="C18" s="3">
        <f>VLOOKUP(A18,Studies!$A$2:$D$129,4)</f>
        <v>2011</v>
      </c>
    </row>
    <row r="19" spans="1:3" hidden="1" x14ac:dyDescent="0.25">
      <c r="A19" s="3">
        <v>2132</v>
      </c>
      <c r="B19" s="3" t="str">
        <f>VLOOKUP(A19,Studies!$A$2:$D$129,2)</f>
        <v>Nilsson</v>
      </c>
      <c r="C19" s="3">
        <f>VLOOKUP(A19,Studies!$A$2:$D$129,4)</f>
        <v>2003</v>
      </c>
    </row>
    <row r="20" spans="1:3" hidden="1" x14ac:dyDescent="0.25">
      <c r="A20" s="3">
        <v>2140</v>
      </c>
      <c r="B20" s="3" t="str">
        <f>VLOOKUP(A20,Studies!$A$2:$D$129,2)</f>
        <v>Tynkkynen</v>
      </c>
      <c r="C20" s="3">
        <f>VLOOKUP(A20,Studies!$A$2:$D$129,4)</f>
        <v>2018</v>
      </c>
    </row>
    <row r="21" spans="1:3" hidden="1" x14ac:dyDescent="0.25">
      <c r="A21" s="3">
        <v>2149</v>
      </c>
      <c r="B21" s="3" t="str">
        <f>VLOOKUP(A21,Studies!$A$2:$D$129,2)</f>
        <v>Strandberg</v>
      </c>
      <c r="C21" s="3">
        <f>VLOOKUP(A21,Studies!$A$2:$D$129,4)</f>
        <v>2014</v>
      </c>
    </row>
    <row r="22" spans="1:3" hidden="1" x14ac:dyDescent="0.25">
      <c r="A22" s="3">
        <v>2326</v>
      </c>
      <c r="B22" s="3" t="str">
        <f>VLOOKUP(A22,Studies!$A$2:$D$129,2)</f>
        <v>Szwast</v>
      </c>
      <c r="C22" s="3">
        <f>VLOOKUP(A22,Studies!$A$2:$D$129,4)</f>
        <v>2007</v>
      </c>
    </row>
    <row r="23" spans="1:3" hidden="1" x14ac:dyDescent="0.25">
      <c r="A23" s="3">
        <v>2434</v>
      </c>
      <c r="B23" s="3" t="str">
        <f>VLOOKUP(A23,Studies!$A$2:$D$129,2)</f>
        <v>Gottesman</v>
      </c>
      <c r="C23" s="3">
        <f>VLOOKUP(A23,Studies!$A$2:$D$129,4)</f>
        <v>2017</v>
      </c>
    </row>
    <row r="24" spans="1:3" hidden="1" x14ac:dyDescent="0.25">
      <c r="A24" s="3">
        <v>2438</v>
      </c>
      <c r="B24" s="3" t="str">
        <f>VLOOKUP(A24,Studies!$A$2:$D$129,2)</f>
        <v>Ostergaard</v>
      </c>
      <c r="C24" s="3">
        <f>VLOOKUP(A24,Studies!$A$2:$D$129,4)</f>
        <v>2017</v>
      </c>
    </row>
    <row r="25" spans="1:3" hidden="1" x14ac:dyDescent="0.25">
      <c r="A25" s="3">
        <v>2838</v>
      </c>
      <c r="B25" s="3" t="str">
        <f>VLOOKUP(A25,Studies!$A$2:$D$129,2)</f>
        <v>Mielke</v>
      </c>
      <c r="C25" s="3">
        <f>VLOOKUP(A25,Studies!$A$2:$D$129,4)</f>
        <v>2005</v>
      </c>
    </row>
    <row r="26" spans="1:3" hidden="1" x14ac:dyDescent="0.25">
      <c r="A26" s="3">
        <v>3094</v>
      </c>
      <c r="B26" s="3" t="str">
        <f>VLOOKUP(A26,Studies!$A$2:$D$129,2)</f>
        <v>Peters</v>
      </c>
      <c r="C26" s="3">
        <f>VLOOKUP(A26,Studies!$A$2:$D$129,4)</f>
        <v>2009</v>
      </c>
    </row>
    <row r="27" spans="1:3" hidden="1" x14ac:dyDescent="0.25">
      <c r="A27" s="3">
        <v>3151</v>
      </c>
      <c r="B27" s="3" t="str">
        <f>VLOOKUP(A27,Studies!$A$2:$D$129,2)</f>
        <v>Rantanen</v>
      </c>
      <c r="C27" s="3">
        <f>VLOOKUP(A27,Studies!$A$2:$D$129,4)</f>
        <v>2017</v>
      </c>
    </row>
    <row r="28" spans="1:3" hidden="1" x14ac:dyDescent="0.25">
      <c r="A28" s="3">
        <v>3232</v>
      </c>
      <c r="B28" s="3" t="str">
        <f>VLOOKUP(A28,Studies!$A$2:$D$129,2)</f>
        <v>Zhu</v>
      </c>
      <c r="C28" s="3">
        <f>VLOOKUP(A28,Studies!$A$2:$D$129,4)</f>
        <v>2018</v>
      </c>
    </row>
    <row r="29" spans="1:3" hidden="1" x14ac:dyDescent="0.25">
      <c r="A29" s="3">
        <v>3413</v>
      </c>
      <c r="B29" s="3" t="str">
        <f>VLOOKUP(A29,Studies!$A$2:$D$129,2)</f>
        <v>Qiu</v>
      </c>
      <c r="C29" s="3">
        <f>VLOOKUP(A29,Studies!$A$2:$D$129,4)</f>
        <v>2006</v>
      </c>
    </row>
    <row r="30" spans="1:3" hidden="1" x14ac:dyDescent="0.25">
      <c r="A30" s="3">
        <v>3587</v>
      </c>
      <c r="B30" s="3" t="str">
        <f>VLOOKUP(A30,Studies!$A$2:$D$129,2)</f>
        <v>Rantanen</v>
      </c>
      <c r="C30" s="3">
        <f>VLOOKUP(A30,Studies!$A$2:$D$129,4)</f>
        <v>2014</v>
      </c>
    </row>
    <row r="31" spans="1:3" hidden="1" x14ac:dyDescent="0.25">
      <c r="A31" s="3">
        <v>3588</v>
      </c>
      <c r="B31" s="3" t="str">
        <f>VLOOKUP(A31,Studies!$A$2:$D$129,2)</f>
        <v>Toro</v>
      </c>
      <c r="C31" s="3">
        <f>VLOOKUP(A31,Studies!$A$2:$D$129,4)</f>
        <v>2014</v>
      </c>
    </row>
    <row r="32" spans="1:3" hidden="1" x14ac:dyDescent="0.25">
      <c r="A32" s="3">
        <v>3593</v>
      </c>
      <c r="B32" s="3" t="str">
        <f>VLOOKUP(A32,Studies!$A$2:$D$129,2)</f>
        <v>Zigman</v>
      </c>
      <c r="C32" s="3">
        <f>VLOOKUP(A32,Studies!$A$2:$D$129,4)</f>
        <v>2007</v>
      </c>
    </row>
    <row r="33" spans="1:3" hidden="1" x14ac:dyDescent="0.25">
      <c r="A33" s="3">
        <v>3602</v>
      </c>
      <c r="B33" s="3" t="str">
        <f>VLOOKUP(A33,Studies!$A$2:$D$129,2)</f>
        <v>Hall</v>
      </c>
      <c r="C33" s="3">
        <f>VLOOKUP(A33,Studies!$A$2:$D$129,4)</f>
        <v>2006</v>
      </c>
    </row>
    <row r="34" spans="1:3" hidden="1" x14ac:dyDescent="0.25">
      <c r="A34" s="3">
        <v>3653</v>
      </c>
      <c r="B34" s="3" t="str">
        <f>VLOOKUP(A34,Studies!$A$2:$D$129,2)</f>
        <v>Burke</v>
      </c>
      <c r="C34" s="3">
        <f>VLOOKUP(A34,Studies!$A$2:$D$129,4)</f>
        <v>2018</v>
      </c>
    </row>
    <row r="35" spans="1:3" hidden="1" x14ac:dyDescent="0.25">
      <c r="A35" s="3">
        <v>4301</v>
      </c>
      <c r="B35" s="3" t="str">
        <f>VLOOKUP(A35,Studies!$A$2:$D$129,2)</f>
        <v>Lilly</v>
      </c>
      <c r="C35" s="3">
        <f>VLOOKUP(A35,Studies!$A$2:$D$129,4)</f>
        <v>2014</v>
      </c>
    </row>
    <row r="36" spans="1:3" hidden="1" x14ac:dyDescent="0.25">
      <c r="A36" s="3">
        <v>4460</v>
      </c>
      <c r="B36" s="3" t="str">
        <f>VLOOKUP(A36,Studies!$A$2:$D$129,2)</f>
        <v>Chen</v>
      </c>
      <c r="C36" s="3">
        <f>VLOOKUP(A36,Studies!$A$2:$D$129,4)</f>
        <v>2014</v>
      </c>
    </row>
    <row r="37" spans="1:3" hidden="1" x14ac:dyDescent="0.25">
      <c r="A37" s="3">
        <v>4463</v>
      </c>
      <c r="B37" s="3" t="str">
        <f>VLOOKUP(A37,Studies!$A$2:$D$129,2)</f>
        <v>Chen</v>
      </c>
      <c r="C37" s="3">
        <f>VLOOKUP(A37,Studies!$A$2:$D$129,4)</f>
        <v>2017</v>
      </c>
    </row>
    <row r="38" spans="1:3" hidden="1" x14ac:dyDescent="0.25">
      <c r="A38" s="3">
        <v>4974</v>
      </c>
      <c r="B38" s="3" t="str">
        <f>VLOOKUP(A38,Studies!$A$2:$D$129,2)</f>
        <v>Shepherd</v>
      </c>
      <c r="C38" s="3">
        <f>VLOOKUP(A38,Studies!$A$2:$D$129,4)</f>
        <v>1999</v>
      </c>
    </row>
    <row r="39" spans="1:3" hidden="1" x14ac:dyDescent="0.25">
      <c r="A39" s="3">
        <v>4984</v>
      </c>
      <c r="B39" s="3" t="str">
        <f>VLOOKUP(A39,Studies!$A$2:$D$129,2)</f>
        <v>Ritchie</v>
      </c>
      <c r="C39" s="3">
        <f>VLOOKUP(A39,Studies!$A$2:$D$129,4)</f>
        <v>2010</v>
      </c>
    </row>
    <row r="40" spans="1:3" hidden="1" x14ac:dyDescent="0.25">
      <c r="A40" s="3">
        <v>5007</v>
      </c>
      <c r="B40" s="3" t="str">
        <f>VLOOKUP(A40,Studies!$A$2:$D$129,2)</f>
        <v>Bruijn</v>
      </c>
      <c r="C40" s="3">
        <f>VLOOKUP(A40,Studies!$A$2:$D$129,4)</f>
        <v>2014</v>
      </c>
    </row>
    <row r="41" spans="1:3" hidden="1" x14ac:dyDescent="0.25">
      <c r="A41" s="3">
        <v>5046</v>
      </c>
      <c r="B41" s="3" t="str">
        <f>VLOOKUP(A41,Studies!$A$2:$D$129,2)</f>
        <v>Borenstein</v>
      </c>
      <c r="C41" s="3">
        <f>VLOOKUP(A41,Studies!$A$2:$D$129,4)</f>
        <v>2005</v>
      </c>
    </row>
    <row r="42" spans="1:3" hidden="1" x14ac:dyDescent="0.25">
      <c r="A42" s="3">
        <v>5245</v>
      </c>
      <c r="B42" s="3" t="str">
        <f>VLOOKUP(A42,Studies!$A$2:$D$129,2)</f>
        <v>Schilling</v>
      </c>
      <c r="C42" s="3">
        <f>VLOOKUP(A42,Studies!$A$2:$D$129,4)</f>
        <v>2017</v>
      </c>
    </row>
    <row r="43" spans="1:3" hidden="1" x14ac:dyDescent="0.25">
      <c r="A43" s="3">
        <v>5397</v>
      </c>
      <c r="B43" s="3" t="str">
        <f>VLOOKUP(A43,Studies!$A$2:$D$129,2)</f>
        <v>Zandi</v>
      </c>
      <c r="C43" s="3">
        <f>VLOOKUP(A43,Studies!$A$2:$D$129,4)</f>
        <v>2005</v>
      </c>
    </row>
    <row r="44" spans="1:3" hidden="1" x14ac:dyDescent="0.25">
      <c r="A44" s="3">
        <v>5965</v>
      </c>
      <c r="B44" s="3" t="str">
        <f>VLOOKUP(A44,Studies!$A$2:$D$129,2)</f>
        <v>Smeeth</v>
      </c>
      <c r="C44" s="3">
        <f>VLOOKUP(A44,Studies!$A$2:$D$129,4)</f>
        <v>2009</v>
      </c>
    </row>
    <row r="45" spans="1:3" hidden="1" x14ac:dyDescent="0.25">
      <c r="A45" s="3">
        <v>6297</v>
      </c>
      <c r="B45" s="3" t="str">
        <f>VLOOKUP(A45,Studies!$A$2:$D$129,2)</f>
        <v>Chen</v>
      </c>
      <c r="C45" s="3">
        <f>VLOOKUP(A45,Studies!$A$2:$D$129,4)</f>
        <v>2014</v>
      </c>
    </row>
    <row r="46" spans="1:3" hidden="1" x14ac:dyDescent="0.25">
      <c r="A46" s="3">
        <v>6298</v>
      </c>
      <c r="B46" s="3" t="str">
        <f>VLOOKUP(A46,Studies!$A$2:$D$129,2)</f>
        <v>Horng</v>
      </c>
      <c r="C46" s="3">
        <f>VLOOKUP(A46,Studies!$A$2:$D$129,4)</f>
        <v>2014</v>
      </c>
    </row>
    <row r="47" spans="1:3" hidden="1" x14ac:dyDescent="0.25">
      <c r="A47" s="3">
        <v>6536</v>
      </c>
      <c r="B47" s="3" t="str">
        <f>VLOOKUP(A47,Studies!$A$2:$D$129,2)</f>
        <v>Gustafson</v>
      </c>
      <c r="C47" s="3">
        <f>VLOOKUP(A47,Studies!$A$2:$D$129,4)</f>
        <v>2012</v>
      </c>
    </row>
    <row r="48" spans="1:3" hidden="1" x14ac:dyDescent="0.25">
      <c r="A48" s="3">
        <v>6850</v>
      </c>
      <c r="B48" s="3" t="str">
        <f>VLOOKUP(A48,Studies!$A$2:$D$129,2)</f>
        <v>Su</v>
      </c>
      <c r="C48" s="3">
        <f>VLOOKUP(A48,Studies!$A$2:$D$129,4)</f>
        <v>2017</v>
      </c>
    </row>
    <row r="49" spans="1:25" hidden="1" x14ac:dyDescent="0.25">
      <c r="A49" s="3">
        <v>7222</v>
      </c>
      <c r="B49" s="3" t="str">
        <f>VLOOKUP(A49,Studies!$A$2:$D$129,2)</f>
        <v>Su</v>
      </c>
      <c r="C49" s="3">
        <f>VLOOKUP(A49,Studies!$A$2:$D$129,4)</f>
        <v>2014</v>
      </c>
    </row>
    <row r="50" spans="1:25" hidden="1" x14ac:dyDescent="0.25">
      <c r="A50" s="3">
        <v>7223</v>
      </c>
      <c r="B50" s="3" t="str">
        <f>VLOOKUP(A50,Studies!$A$2:$D$129,2)</f>
        <v>Exalto</v>
      </c>
      <c r="C50" s="3">
        <f>VLOOKUP(A50,Studies!$A$2:$D$129,4)</f>
        <v>2012</v>
      </c>
    </row>
    <row r="51" spans="1:25" hidden="1" x14ac:dyDescent="0.25">
      <c r="A51" s="3">
        <v>7354</v>
      </c>
      <c r="B51" s="3" t="str">
        <f>VLOOKUP(A51,Studies!$A$2:$D$129,2)</f>
        <v>Peloso</v>
      </c>
      <c r="C51" s="3">
        <f>VLOOKUP(A51,Studies!$A$2:$D$129,4)</f>
        <v>2018</v>
      </c>
    </row>
    <row r="52" spans="1:25" hidden="1" x14ac:dyDescent="0.25">
      <c r="A52" s="3">
        <v>7851</v>
      </c>
      <c r="B52" s="3" t="str">
        <f>VLOOKUP(A52,Studies!$A$2:$D$129,2)</f>
        <v>Mielke</v>
      </c>
      <c r="C52" s="3">
        <f>VLOOKUP(A52,Studies!$A$2:$D$129,4)</f>
        <v>2004</v>
      </c>
    </row>
    <row r="53" spans="1:25" hidden="1" x14ac:dyDescent="0.25">
      <c r="A53" s="3">
        <v>7859</v>
      </c>
      <c r="B53" s="3" t="str">
        <f>VLOOKUP(A53,Studies!$A$2:$D$129,2)</f>
        <v>Mielke</v>
      </c>
      <c r="C53" s="3">
        <f>VLOOKUP(A53,Studies!$A$2:$D$129,4)</f>
        <v>2005</v>
      </c>
    </row>
    <row r="54" spans="1:25" hidden="1" x14ac:dyDescent="0.25">
      <c r="A54" s="3">
        <v>8074</v>
      </c>
      <c r="B54" s="3" t="str">
        <f>VLOOKUP(A54,Studies!$A$2:$D$129,2)</f>
        <v>Sierra-Hidalgo</v>
      </c>
      <c r="C54" s="3">
        <f>VLOOKUP(A54,Studies!$A$2:$D$129,4)</f>
        <v>2014</v>
      </c>
    </row>
    <row r="55" spans="1:25" hidden="1" x14ac:dyDescent="0.25">
      <c r="A55" s="3">
        <v>8255</v>
      </c>
      <c r="B55" s="3" t="str">
        <f>VLOOKUP(A55,Studies!$A$2:$D$129,2)</f>
        <v>Sierra-Hidalgo</v>
      </c>
      <c r="C55" s="3">
        <f>VLOOKUP(A55,Studies!$A$2:$D$129,4)</f>
        <v>2011</v>
      </c>
    </row>
    <row r="56" spans="1:25" hidden="1" x14ac:dyDescent="0.25">
      <c r="A56" s="3">
        <v>8290</v>
      </c>
      <c r="B56" s="3" t="str">
        <f>VLOOKUP(A56,Studies!$A$2:$D$129,2)</f>
        <v>Cramer</v>
      </c>
      <c r="C56" s="3">
        <f>VLOOKUP(A56,Studies!$A$2:$D$129,4)</f>
        <v>2008</v>
      </c>
    </row>
    <row r="57" spans="1:25" hidden="1" x14ac:dyDescent="0.25">
      <c r="A57" s="3">
        <v>8327</v>
      </c>
      <c r="B57" s="3" t="str">
        <f>VLOOKUP(A57,Studies!$A$2:$D$129,2)</f>
        <v>Harding</v>
      </c>
      <c r="C57" s="3">
        <f>VLOOKUP(A57,Studies!$A$2:$D$129,4)</f>
        <v>2017</v>
      </c>
    </row>
    <row r="58" spans="1:25" hidden="1" x14ac:dyDescent="0.25">
      <c r="A58" s="3">
        <v>8467</v>
      </c>
      <c r="B58" s="3" t="str">
        <f>VLOOKUP(A58,Studies!$A$2:$D$129,2)</f>
        <v>Yamada</v>
      </c>
      <c r="C58" s="3">
        <f>VLOOKUP(A58,Studies!$A$2:$D$129,4)</f>
        <v>2009</v>
      </c>
    </row>
    <row r="59" spans="1:25" hidden="1" x14ac:dyDescent="0.25">
      <c r="A59" s="3">
        <v>8481</v>
      </c>
      <c r="B59" s="3" t="str">
        <f>VLOOKUP(A59,Studies!$A$2:$D$129,2)</f>
        <v>Noale</v>
      </c>
      <c r="C59" s="3">
        <f>VLOOKUP(A59,Studies!$A$2:$D$129,4)</f>
        <v>2013</v>
      </c>
    </row>
    <row r="60" spans="1:25" hidden="1" x14ac:dyDescent="0.25">
      <c r="A60" s="3">
        <v>8870</v>
      </c>
      <c r="B60" s="3" t="str">
        <f>VLOOKUP(A60,Studies!$A$2:$D$129,2)</f>
        <v>Ou</v>
      </c>
      <c r="C60" s="3">
        <f>VLOOKUP(A60,Studies!$A$2:$D$129,4)</f>
        <v>2017</v>
      </c>
    </row>
    <row r="61" spans="1:25" hidden="1" x14ac:dyDescent="0.25">
      <c r="A61" s="3">
        <v>8878</v>
      </c>
      <c r="B61" s="3" t="str">
        <f>VLOOKUP(A61,Studies!$A$2:$D$129,2)</f>
        <v>Peloso</v>
      </c>
      <c r="C61" s="3">
        <f>VLOOKUP(A61,Studies!$A$2:$D$129,4)</f>
        <v>2018</v>
      </c>
    </row>
    <row r="62" spans="1:25" hidden="1" x14ac:dyDescent="0.25">
      <c r="A62" s="3">
        <v>9179</v>
      </c>
      <c r="B62" s="3" t="str">
        <f>VLOOKUP(A62,Studies!$A$2:$D$129,2)</f>
        <v>Li</v>
      </c>
      <c r="C62" s="3">
        <f>VLOOKUP(A62,Studies!$A$2:$D$129,4)</f>
        <v>2017</v>
      </c>
    </row>
    <row r="63" spans="1:25" hidden="1" x14ac:dyDescent="0.25">
      <c r="A63" s="3">
        <v>9429</v>
      </c>
      <c r="B63" s="3" t="str">
        <f>VLOOKUP(A63,Studies!$A$2:$D$98,2)</f>
        <v>Ancelin</v>
      </c>
      <c r="C63" s="3">
        <f>VLOOKUP(A63,Studies!$A$2:$D$98,4)</f>
        <v>2012</v>
      </c>
      <c r="D63" s="4" t="s">
        <v>20</v>
      </c>
      <c r="F63" s="3">
        <v>4272</v>
      </c>
      <c r="G63" s="4" t="s">
        <v>19</v>
      </c>
      <c r="J63" s="3" t="s">
        <v>810</v>
      </c>
      <c r="M63" s="3" t="s">
        <v>22</v>
      </c>
      <c r="N63" s="3" t="s">
        <v>21</v>
      </c>
      <c r="O63" s="3" t="s">
        <v>14</v>
      </c>
      <c r="P63" s="3">
        <v>290</v>
      </c>
      <c r="Q63" s="4" t="s">
        <v>13</v>
      </c>
      <c r="S63" s="3">
        <v>1.08</v>
      </c>
      <c r="U63" s="3">
        <v>0.77</v>
      </c>
      <c r="V63" s="3">
        <v>1.52</v>
      </c>
      <c r="X63" s="30" t="s">
        <v>88</v>
      </c>
      <c r="Y63" s="32"/>
    </row>
    <row r="64" spans="1:25" hidden="1" x14ac:dyDescent="0.25">
      <c r="A64" s="3">
        <v>9429</v>
      </c>
      <c r="B64" s="3" t="str">
        <f>VLOOKUP(A64,Studies!$A$2:$D$98,2)</f>
        <v>Ancelin</v>
      </c>
      <c r="C64" s="3">
        <f>VLOOKUP(A64,Studies!$A$2:$D$98,4)</f>
        <v>2012</v>
      </c>
      <c r="D64" s="4" t="s">
        <v>20</v>
      </c>
      <c r="F64" s="3">
        <v>4272</v>
      </c>
      <c r="G64" s="4" t="s">
        <v>17</v>
      </c>
      <c r="J64" s="3" t="s">
        <v>810</v>
      </c>
      <c r="M64" s="3" t="s">
        <v>22</v>
      </c>
      <c r="N64" s="3" t="s">
        <v>21</v>
      </c>
      <c r="O64" s="3" t="s">
        <v>14</v>
      </c>
      <c r="P64" s="3">
        <v>290</v>
      </c>
      <c r="Q64" s="4" t="s">
        <v>13</v>
      </c>
      <c r="S64" s="3">
        <v>1.2</v>
      </c>
      <c r="U64" s="3">
        <v>0.88</v>
      </c>
      <c r="V64" s="3">
        <v>1.64</v>
      </c>
      <c r="X64" s="30" t="s">
        <v>88</v>
      </c>
      <c r="Y64" s="32"/>
    </row>
    <row r="65" spans="1:25" hidden="1" x14ac:dyDescent="0.25">
      <c r="A65" s="3">
        <v>9429</v>
      </c>
      <c r="B65" s="3" t="str">
        <f>VLOOKUP(A65,Studies!$A$2:$D$98,2)</f>
        <v>Ancelin</v>
      </c>
      <c r="C65" s="3">
        <f>VLOOKUP(A65,Studies!$A$2:$D$98,4)</f>
        <v>2012</v>
      </c>
      <c r="D65" s="4" t="s">
        <v>18</v>
      </c>
      <c r="F65" s="3">
        <v>2784</v>
      </c>
      <c r="G65" s="4" t="s">
        <v>19</v>
      </c>
      <c r="J65" s="3" t="s">
        <v>810</v>
      </c>
      <c r="M65" s="3" t="s">
        <v>22</v>
      </c>
      <c r="N65" s="3" t="s">
        <v>21</v>
      </c>
      <c r="O65" s="3" t="s">
        <v>14</v>
      </c>
      <c r="P65" s="3">
        <v>193</v>
      </c>
      <c r="Q65" s="4" t="s">
        <v>13</v>
      </c>
      <c r="S65" s="3">
        <v>0.85</v>
      </c>
      <c r="U65" s="3">
        <v>0.53</v>
      </c>
      <c r="V65" s="3">
        <v>1.36</v>
      </c>
      <c r="X65" s="30" t="s">
        <v>88</v>
      </c>
      <c r="Y65" s="32"/>
    </row>
    <row r="66" spans="1:25" hidden="1" x14ac:dyDescent="0.25">
      <c r="A66" s="3">
        <v>9429</v>
      </c>
      <c r="B66" s="3" t="str">
        <f>VLOOKUP(A66,Studies!$A$2:$D$98,2)</f>
        <v>Ancelin</v>
      </c>
      <c r="C66" s="3">
        <f>VLOOKUP(A66,Studies!$A$2:$D$98,4)</f>
        <v>2012</v>
      </c>
      <c r="D66" s="4" t="s">
        <v>18</v>
      </c>
      <c r="F66" s="3">
        <v>2784</v>
      </c>
      <c r="G66" s="4" t="s">
        <v>17</v>
      </c>
      <c r="J66" s="3" t="s">
        <v>810</v>
      </c>
      <c r="M66" s="3" t="s">
        <v>22</v>
      </c>
      <c r="N66" s="3" t="s">
        <v>21</v>
      </c>
      <c r="O66" s="3" t="s">
        <v>14</v>
      </c>
      <c r="P66" s="3">
        <v>193</v>
      </c>
      <c r="Q66" s="4" t="s">
        <v>13</v>
      </c>
      <c r="S66" s="3">
        <v>0.81</v>
      </c>
      <c r="U66" s="3">
        <v>0.53</v>
      </c>
      <c r="V66" s="3">
        <v>1.23</v>
      </c>
      <c r="X66" s="30" t="s">
        <v>88</v>
      </c>
      <c r="Y66" s="32"/>
    </row>
    <row r="67" spans="1:25" hidden="1" x14ac:dyDescent="0.25">
      <c r="A67" s="3">
        <v>9429</v>
      </c>
      <c r="B67" s="3" t="str">
        <f>VLOOKUP(A67,Studies!$A$2:$D$98,2)</f>
        <v>Ancelin</v>
      </c>
      <c r="C67" s="3">
        <f>VLOOKUP(A67,Studies!$A$2:$D$98,4)</f>
        <v>2012</v>
      </c>
      <c r="D67" s="4" t="s">
        <v>20</v>
      </c>
      <c r="F67" s="3">
        <v>4272</v>
      </c>
      <c r="G67" s="4" t="s">
        <v>19</v>
      </c>
      <c r="J67" s="3" t="s">
        <v>810</v>
      </c>
      <c r="M67" s="3" t="s">
        <v>16</v>
      </c>
      <c r="N67" s="3" t="s">
        <v>15</v>
      </c>
      <c r="O67" s="3" t="s">
        <v>14</v>
      </c>
      <c r="P67" s="3">
        <v>206</v>
      </c>
      <c r="Q67" s="4" t="s">
        <v>13</v>
      </c>
      <c r="S67" s="3">
        <v>1.1200000000000001</v>
      </c>
      <c r="U67" s="3">
        <v>0.75</v>
      </c>
      <c r="V67" s="3">
        <v>1.66</v>
      </c>
      <c r="X67" s="30" t="s">
        <v>88</v>
      </c>
      <c r="Y67" s="32"/>
    </row>
    <row r="68" spans="1:25" hidden="1" x14ac:dyDescent="0.25">
      <c r="A68" s="3">
        <v>9429</v>
      </c>
      <c r="B68" s="3" t="str">
        <f>VLOOKUP(A68,Studies!$A$2:$D$98,2)</f>
        <v>Ancelin</v>
      </c>
      <c r="C68" s="3">
        <f>VLOOKUP(A68,Studies!$A$2:$D$98,4)</f>
        <v>2012</v>
      </c>
      <c r="D68" s="4" t="s">
        <v>20</v>
      </c>
      <c r="F68" s="3">
        <v>4272</v>
      </c>
      <c r="G68" s="4" t="s">
        <v>17</v>
      </c>
      <c r="J68" s="3" t="s">
        <v>810</v>
      </c>
      <c r="M68" s="3" t="s">
        <v>16</v>
      </c>
      <c r="N68" s="3" t="s">
        <v>15</v>
      </c>
      <c r="O68" s="3" t="s">
        <v>14</v>
      </c>
      <c r="P68" s="3">
        <v>206</v>
      </c>
      <c r="Q68" s="4" t="s">
        <v>13</v>
      </c>
      <c r="S68" s="3">
        <v>1.17</v>
      </c>
      <c r="U68" s="3">
        <v>0.8</v>
      </c>
      <c r="V68" s="3">
        <v>1.7</v>
      </c>
      <c r="X68" s="30" t="s">
        <v>88</v>
      </c>
      <c r="Y68" s="32"/>
    </row>
    <row r="69" spans="1:25" hidden="1" x14ac:dyDescent="0.25">
      <c r="A69" s="3">
        <v>9429</v>
      </c>
      <c r="B69" s="3" t="str">
        <f>VLOOKUP(A69,Studies!$A$2:$D$98,2)</f>
        <v>Ancelin</v>
      </c>
      <c r="C69" s="3">
        <f>VLOOKUP(A69,Studies!$A$2:$D$98,4)</f>
        <v>2012</v>
      </c>
      <c r="D69" s="4" t="s">
        <v>18</v>
      </c>
      <c r="F69" s="3">
        <v>2784</v>
      </c>
      <c r="G69" s="4" t="s">
        <v>19</v>
      </c>
      <c r="J69" s="3" t="s">
        <v>810</v>
      </c>
      <c r="M69" s="3" t="s">
        <v>16</v>
      </c>
      <c r="N69" s="3" t="s">
        <v>15</v>
      </c>
      <c r="O69" s="3" t="s">
        <v>14</v>
      </c>
      <c r="P69" s="3">
        <v>126</v>
      </c>
      <c r="Q69" s="4" t="s">
        <v>13</v>
      </c>
      <c r="S69" s="3">
        <v>1.04</v>
      </c>
      <c r="U69" s="3">
        <v>0.6</v>
      </c>
      <c r="V69" s="3">
        <v>1.8</v>
      </c>
      <c r="X69" s="30" t="s">
        <v>88</v>
      </c>
      <c r="Y69" s="32"/>
    </row>
    <row r="70" spans="1:25" hidden="1" x14ac:dyDescent="0.25">
      <c r="A70" s="3">
        <v>9429</v>
      </c>
      <c r="B70" s="3" t="str">
        <f>VLOOKUP(A70,Studies!$A$2:$D$98,2)</f>
        <v>Ancelin</v>
      </c>
      <c r="C70" s="3">
        <f>VLOOKUP(A70,Studies!$A$2:$D$98,4)</f>
        <v>2012</v>
      </c>
      <c r="D70" s="4" t="s">
        <v>18</v>
      </c>
      <c r="F70" s="3">
        <v>2784</v>
      </c>
      <c r="G70" s="4" t="s">
        <v>17</v>
      </c>
      <c r="J70" s="3" t="s">
        <v>810</v>
      </c>
      <c r="M70" s="3" t="s">
        <v>16</v>
      </c>
      <c r="N70" s="3" t="s">
        <v>15</v>
      </c>
      <c r="O70" s="3" t="s">
        <v>14</v>
      </c>
      <c r="P70" s="3">
        <v>126</v>
      </c>
      <c r="Q70" s="4" t="s">
        <v>13</v>
      </c>
      <c r="S70" s="3">
        <v>1.0900000000000001</v>
      </c>
      <c r="U70" s="3">
        <v>0.67</v>
      </c>
      <c r="V70" s="3">
        <v>1.76</v>
      </c>
      <c r="X70" s="30" t="s">
        <v>88</v>
      </c>
      <c r="Y70" s="32"/>
    </row>
    <row r="71" spans="1:25" hidden="1" x14ac:dyDescent="0.25">
      <c r="A71" s="3">
        <v>9466</v>
      </c>
      <c r="B71" s="3" t="str">
        <f>VLOOKUP(A71,Studies!$A$2:$D$129,2)</f>
        <v>Solomon</v>
      </c>
      <c r="C71" s="3">
        <f>VLOOKUP(A71,Studies!$A$2:$D$129,4)</f>
        <v>2010</v>
      </c>
    </row>
    <row r="72" spans="1:25" hidden="1" x14ac:dyDescent="0.25">
      <c r="A72" s="3">
        <v>9740</v>
      </c>
      <c r="B72" s="3" t="str">
        <f>VLOOKUP(A72,Studies!$A$2:$D$129,2)</f>
        <v>Benn</v>
      </c>
      <c r="C72" s="3">
        <f>VLOOKUP(A72,Studies!$A$2:$D$129,4)</f>
        <v>2017</v>
      </c>
    </row>
    <row r="73" spans="1:25" hidden="1" x14ac:dyDescent="0.25">
      <c r="A73" s="3">
        <v>9746</v>
      </c>
      <c r="B73" s="3" t="str">
        <f>VLOOKUP(A73,Studies!$A$2:$D$129,2)</f>
        <v>Benn</v>
      </c>
      <c r="C73" s="3">
        <f>VLOOKUP(A73,Studies!$A$2:$D$129,4)</f>
        <v>2015</v>
      </c>
    </row>
    <row r="74" spans="1:25" hidden="1" x14ac:dyDescent="0.25">
      <c r="A74" s="3">
        <v>9759</v>
      </c>
      <c r="B74" s="3" t="str">
        <f>VLOOKUP(A74,Studies!$A$2:$D$129,2)</f>
        <v>Bruce</v>
      </c>
      <c r="C74" s="3">
        <f>VLOOKUP(A74,Studies!$A$2:$D$129,4)</f>
        <v>2017</v>
      </c>
    </row>
    <row r="75" spans="1:25" hidden="1" x14ac:dyDescent="0.25">
      <c r="A75" s="3">
        <v>9770</v>
      </c>
      <c r="B75" s="3" t="str">
        <f>VLOOKUP(A75,Studies!$A$2:$D$129,2)</f>
        <v>Moroney</v>
      </c>
      <c r="C75" s="3">
        <f>VLOOKUP(A75,Studies!$A$2:$D$129,4)</f>
        <v>1999</v>
      </c>
    </row>
    <row r="76" spans="1:25" hidden="1" x14ac:dyDescent="0.25">
      <c r="A76" s="3">
        <v>9944</v>
      </c>
      <c r="B76" s="3" t="str">
        <f>VLOOKUP(A76,Studies!$A$2:$D$129,2)</f>
        <v>Wang</v>
      </c>
      <c r="C76" s="3">
        <f>VLOOKUP(A76,Studies!$A$2:$D$129,4)</f>
        <v>2018</v>
      </c>
    </row>
    <row r="77" spans="1:25" hidden="1" x14ac:dyDescent="0.25">
      <c r="A77" s="3">
        <v>10068</v>
      </c>
      <c r="B77" s="3" t="str">
        <f>VLOOKUP(A77,Studies!$A$2:$D$129,2)</f>
        <v>Burgess</v>
      </c>
      <c r="C77" s="3">
        <f>VLOOKUP(A77,Studies!$A$2:$D$129,4)</f>
        <v>2017</v>
      </c>
    </row>
    <row r="78" spans="1:25" hidden="1" x14ac:dyDescent="0.25">
      <c r="A78" s="3">
        <v>10181</v>
      </c>
      <c r="B78" s="3" t="str">
        <f>VLOOKUP(A78,Studies!$A$2:$D$129,2)</f>
        <v>Raffaitin</v>
      </c>
      <c r="C78" s="3">
        <f>VLOOKUP(A78,Studies!$A$2:$D$129,4)</f>
        <v>2009</v>
      </c>
    </row>
    <row r="79" spans="1:25" hidden="1" x14ac:dyDescent="0.25">
      <c r="A79" s="3">
        <v>10184</v>
      </c>
      <c r="B79" s="3" t="str">
        <f>VLOOKUP(A79,Studies!$A$2:$D$129,2)</f>
        <v>Ng</v>
      </c>
      <c r="C79" s="3">
        <f>VLOOKUP(A79,Studies!$A$2:$D$129,4)</f>
        <v>2016</v>
      </c>
    </row>
    <row r="80" spans="1:25" hidden="1" x14ac:dyDescent="0.25">
      <c r="A80" s="3">
        <v>10280</v>
      </c>
      <c r="B80" s="3" t="str">
        <f>VLOOKUP(A80,Studies!$A$2:$D$129,2)</f>
        <v>Kimm</v>
      </c>
      <c r="C80" s="3">
        <f>VLOOKUP(A80,Studies!$A$2:$D$129,4)</f>
        <v>2011</v>
      </c>
    </row>
    <row r="81" spans="1:3" hidden="1" x14ac:dyDescent="0.25">
      <c r="A81" s="3">
        <v>10287</v>
      </c>
      <c r="B81" s="3" t="str">
        <f>VLOOKUP(A81,Studies!$A$2:$D$129,2)</f>
        <v>Virta</v>
      </c>
      <c r="C81" s="3">
        <f>VLOOKUP(A81,Studies!$A$2:$D$129,4)</f>
        <v>2013</v>
      </c>
    </row>
    <row r="82" spans="1:3" hidden="1" x14ac:dyDescent="0.25">
      <c r="A82" s="3">
        <v>10288</v>
      </c>
      <c r="B82" s="3" t="str">
        <f>VLOOKUP(A82,Studies!$A$2:$D$129,2)</f>
        <v>Whitmer</v>
      </c>
      <c r="C82" s="3">
        <f>VLOOKUP(A82,Studies!$A$2:$D$129,4)</f>
        <v>2005</v>
      </c>
    </row>
    <row r="83" spans="1:3" hidden="1" x14ac:dyDescent="0.25">
      <c r="A83" s="3">
        <v>10312</v>
      </c>
      <c r="B83" s="3" t="str">
        <f>VLOOKUP(A83,Studies!$A$2:$D$129,2)</f>
        <v>Chiang</v>
      </c>
      <c r="C83" s="3">
        <f>VLOOKUP(A83,Studies!$A$2:$D$129,4)</f>
        <v>2007</v>
      </c>
    </row>
    <row r="84" spans="1:3" hidden="1" x14ac:dyDescent="0.25">
      <c r="A84" s="3">
        <v>10314</v>
      </c>
      <c r="B84" s="3" t="str">
        <f>VLOOKUP(A84,Studies!$A$2:$D$129,2)</f>
        <v>Solomon</v>
      </c>
      <c r="C84" s="3">
        <f>VLOOKUP(A84,Studies!$A$2:$D$129,4)</f>
        <v>2009</v>
      </c>
    </row>
    <row r="85" spans="1:3" hidden="1" x14ac:dyDescent="0.25">
      <c r="A85" s="3">
        <v>10321</v>
      </c>
      <c r="B85" s="3" t="str">
        <f>VLOOKUP(A85,Studies!$A$2:$D$129,2)</f>
        <v>Kivipelto</v>
      </c>
      <c r="C85" s="3">
        <f>VLOOKUP(A85,Studies!$A$2:$D$129,4)</f>
        <v>2001</v>
      </c>
    </row>
    <row r="86" spans="1:3" hidden="1" x14ac:dyDescent="0.25">
      <c r="A86" s="3">
        <v>10324</v>
      </c>
      <c r="B86" s="3" t="str">
        <f>VLOOKUP(A86,Studies!$A$2:$D$129,2)</f>
        <v>Kivipelto</v>
      </c>
      <c r="C86" s="3">
        <f>VLOOKUP(A86,Studies!$A$2:$D$129,4)</f>
        <v>2001</v>
      </c>
    </row>
    <row r="87" spans="1:3" hidden="1" x14ac:dyDescent="0.25">
      <c r="A87" s="3">
        <v>10325</v>
      </c>
      <c r="B87" s="3" t="str">
        <f>VLOOKUP(A87,Studies!$A$2:$D$129,2)</f>
        <v>Knopman</v>
      </c>
      <c r="C87" s="3">
        <f>VLOOKUP(A87,Studies!$A$2:$D$129,4)</f>
        <v>2018</v>
      </c>
    </row>
    <row r="88" spans="1:3" hidden="1" x14ac:dyDescent="0.25">
      <c r="A88" s="3">
        <v>10327</v>
      </c>
      <c r="B88" s="3" t="str">
        <f>VLOOKUP(A88,Studies!$A$2:$D$129,2)</f>
        <v>Strand</v>
      </c>
      <c r="C88" s="3">
        <f>VLOOKUP(A88,Studies!$A$2:$D$129,4)</f>
        <v>2013</v>
      </c>
    </row>
    <row r="89" spans="1:3" hidden="1" x14ac:dyDescent="0.25">
      <c r="A89" s="3">
        <v>10454</v>
      </c>
      <c r="B89" s="3" t="str">
        <f>VLOOKUP(A89,Studies!$A$2:$D$129,2)</f>
        <v>Batty</v>
      </c>
      <c r="C89" s="3">
        <f>VLOOKUP(A89,Studies!$A$2:$D$129,4)</f>
        <v>2014</v>
      </c>
    </row>
    <row r="90" spans="1:3" hidden="1" x14ac:dyDescent="0.25">
      <c r="A90" s="3">
        <v>10460</v>
      </c>
      <c r="B90" s="3" t="str">
        <f>VLOOKUP(A90,Studies!$A$2:$D$129,2)</f>
        <v>Vos</v>
      </c>
      <c r="C90" s="3">
        <f>VLOOKUP(A90,Studies!$A$2:$D$129,4)</f>
        <v>2016</v>
      </c>
    </row>
    <row r="91" spans="1:3" hidden="1" x14ac:dyDescent="0.25">
      <c r="A91" s="3">
        <v>10562</v>
      </c>
      <c r="B91" s="3" t="str">
        <f>VLOOKUP(A91,Studies!$A$2:$D$129,2)</f>
        <v>Heart Protection Study Collaborative Group</v>
      </c>
      <c r="C91" s="3">
        <f>VLOOKUP(A91,Studies!$A$2:$D$129,4)</f>
        <v>2002</v>
      </c>
    </row>
    <row r="92" spans="1:3" hidden="1" x14ac:dyDescent="0.25">
      <c r="A92" s="3">
        <v>10563</v>
      </c>
      <c r="B92" s="3">
        <f>VLOOKUP(A92,Studies!$A$2:$D$129,2)</f>
        <v>0</v>
      </c>
      <c r="C92" s="3">
        <f>VLOOKUP(A92,Studies!$A$2:$D$129,4)</f>
        <v>1999</v>
      </c>
    </row>
    <row r="93" spans="1:3" hidden="1" x14ac:dyDescent="0.25">
      <c r="A93" s="3">
        <v>10564</v>
      </c>
      <c r="B93" s="3" t="str">
        <f>VLOOKUP(A93,Studies!$A$2:$D$129,2)</f>
        <v>Collins</v>
      </c>
      <c r="C93" s="3">
        <f>VLOOKUP(A93,Studies!$A$2:$D$129,4)</f>
        <v>2003</v>
      </c>
    </row>
    <row r="94" spans="1:3" hidden="1" x14ac:dyDescent="0.25">
      <c r="A94" s="3">
        <v>10565</v>
      </c>
      <c r="B94" s="3" t="str">
        <f>VLOOKUP(A94,Studies!$A$2:$D$129,2)</f>
        <v>Collins</v>
      </c>
      <c r="C94" s="3">
        <f>VLOOKUP(A94,Studies!$A$2:$D$129,4)</f>
        <v>2002</v>
      </c>
    </row>
    <row r="95" spans="1:3" hidden="1" x14ac:dyDescent="0.25">
      <c r="A95" s="3">
        <v>12081</v>
      </c>
      <c r="B95" s="3" t="str">
        <f>VLOOKUP(A95,Studies!$A$2:$D$129,2)</f>
        <v>Reitz</v>
      </c>
      <c r="C95" s="3">
        <f>VLOOKUP(A95,Studies!$A$2:$D$129,4)</f>
        <v>2008</v>
      </c>
    </row>
    <row r="96" spans="1:3" hidden="1" x14ac:dyDescent="0.25">
      <c r="A96" s="3">
        <v>12093</v>
      </c>
      <c r="B96" s="3" t="str">
        <f>VLOOKUP(A96,Studies!$A$2:$D$129,2)</f>
        <v>Zimetbaum</v>
      </c>
      <c r="C96" s="3">
        <f>VLOOKUP(A96,Studies!$A$2:$D$129,4)</f>
        <v>1992</v>
      </c>
    </row>
    <row r="97" spans="1:3" hidden="1" x14ac:dyDescent="0.25">
      <c r="A97" s="3">
        <v>12134</v>
      </c>
      <c r="B97" s="3" t="str">
        <f>VLOOKUP(A97,Studies!$A$2:$D$129,2)</f>
        <v>Tan</v>
      </c>
      <c r="C97" s="3">
        <f>VLOOKUP(A97,Studies!$A$2:$D$129,4)</f>
        <v>2003</v>
      </c>
    </row>
    <row r="98" spans="1:3" hidden="1" x14ac:dyDescent="0.25">
      <c r="A98" s="3">
        <v>12412</v>
      </c>
      <c r="B98" s="3" t="str">
        <f>VLOOKUP(A98,Studies!$A$2:$D$129,2)</f>
        <v>Shepherd</v>
      </c>
      <c r="C98" s="3">
        <f>VLOOKUP(A98,Studies!$A$2:$D$129,4)</f>
        <v>2002</v>
      </c>
    </row>
    <row r="99" spans="1:3" hidden="1" x14ac:dyDescent="0.25">
      <c r="A99" s="3">
        <v>13313</v>
      </c>
      <c r="B99" s="3" t="str">
        <f>VLOOKUP(A99,Studies!$A$2:$D$129,2)</f>
        <v>Sparks</v>
      </c>
      <c r="C99" s="3">
        <f>VLOOKUP(A99,Studies!$A$2:$D$129,4)</f>
        <v>2008</v>
      </c>
    </row>
    <row r="100" spans="1:3" hidden="1" x14ac:dyDescent="0.25">
      <c r="A100" s="3">
        <v>13401</v>
      </c>
      <c r="B100" s="3" t="str">
        <f>VLOOKUP(A100,Studies!$A$2:$D$129,2)</f>
        <v>Reitz</v>
      </c>
      <c r="C100" s="3">
        <f>VLOOKUP(A100,Studies!$A$2:$D$129,4)</f>
        <v>2004</v>
      </c>
    </row>
    <row r="101" spans="1:3" hidden="1" x14ac:dyDescent="0.25">
      <c r="A101" s="3">
        <v>13402</v>
      </c>
      <c r="B101" s="3" t="str">
        <f>VLOOKUP(A101,Studies!$A$2:$D$129,2)</f>
        <v>Reitz</v>
      </c>
      <c r="C101" s="3">
        <f>VLOOKUP(A101,Studies!$A$2:$D$129,4)</f>
        <v>2005</v>
      </c>
    </row>
    <row r="102" spans="1:3" hidden="1" x14ac:dyDescent="0.25">
      <c r="A102" s="3">
        <v>13682</v>
      </c>
      <c r="B102" s="3" t="str">
        <f>VLOOKUP(A102,Studies!$A$2:$D$129,2)</f>
        <v>Solomon</v>
      </c>
      <c r="C102" s="3">
        <f>VLOOKUP(A102,Studies!$A$2:$D$129,4)</f>
        <v>2009</v>
      </c>
    </row>
    <row r="103" spans="1:3" hidden="1" x14ac:dyDescent="0.25">
      <c r="A103" s="3">
        <v>13716</v>
      </c>
      <c r="B103" s="3" t="str">
        <f>VLOOKUP(A103,Studies!$A$2:$D$129,2)</f>
        <v>Solomon</v>
      </c>
      <c r="C103" s="3">
        <f>VLOOKUP(A103,Studies!$A$2:$D$129,4)</f>
        <v>2009</v>
      </c>
    </row>
    <row r="104" spans="1:3" hidden="1" x14ac:dyDescent="0.25">
      <c r="A104" s="3">
        <v>13724</v>
      </c>
      <c r="B104" s="3" t="str">
        <f>VLOOKUP(A104,Studies!$A$2:$D$129,2)</f>
        <v>Parikh</v>
      </c>
      <c r="C104" s="3">
        <f>VLOOKUP(A104,Studies!$A$2:$D$129,4)</f>
        <v>2011</v>
      </c>
    </row>
    <row r="105" spans="1:3" hidden="1" x14ac:dyDescent="0.25">
      <c r="A105" s="3">
        <v>13739</v>
      </c>
      <c r="B105" s="3" t="str">
        <f>VLOOKUP(A105,Studies!$A$2:$D$129,2)</f>
        <v>O'Bryant</v>
      </c>
      <c r="C105" s="3">
        <f>VLOOKUP(A105,Studies!$A$2:$D$129,4)</f>
        <v>2013</v>
      </c>
    </row>
    <row r="106" spans="1:3" hidden="1" x14ac:dyDescent="0.25">
      <c r="A106" s="3">
        <v>13777</v>
      </c>
      <c r="B106" s="3" t="str">
        <f>VLOOKUP(A106,Studies!$A$2:$D$129,2)</f>
        <v>Dodge</v>
      </c>
      <c r="C106" s="3">
        <f>VLOOKUP(A106,Studies!$A$2:$D$129,4)</f>
        <v>2011</v>
      </c>
    </row>
    <row r="107" spans="1:3" hidden="1" x14ac:dyDescent="0.25">
      <c r="A107" s="3">
        <v>14205</v>
      </c>
      <c r="B107" s="3" t="str">
        <f>VLOOKUP(A107,Studies!$A$2:$D$129,2)</f>
        <v>Marcum</v>
      </c>
      <c r="C107" s="3">
        <f>VLOOKUP(A107,Studies!$A$2:$D$129,4)</f>
        <v>2018</v>
      </c>
    </row>
    <row r="108" spans="1:3" hidden="1" x14ac:dyDescent="0.25">
      <c r="A108" s="3">
        <v>14206</v>
      </c>
      <c r="B108" s="3" t="str">
        <f>VLOOKUP(A108,Studies!$A$2:$D$129,2)</f>
        <v>Li</v>
      </c>
      <c r="C108" s="3">
        <f>VLOOKUP(A108,Studies!$A$2:$D$129,4)</f>
        <v>2005</v>
      </c>
    </row>
    <row r="109" spans="1:3" hidden="1" x14ac:dyDescent="0.25">
      <c r="A109" s="3">
        <v>14209</v>
      </c>
      <c r="B109" s="3" t="str">
        <f>VLOOKUP(A109,Studies!$A$2:$D$129,2)</f>
        <v>Solomon</v>
      </c>
      <c r="C109" s="3">
        <f>VLOOKUP(A109,Studies!$A$2:$D$129,4)</f>
        <v>2007</v>
      </c>
    </row>
    <row r="110" spans="1:3" hidden="1" x14ac:dyDescent="0.25">
      <c r="A110" s="3">
        <v>14218</v>
      </c>
      <c r="B110" s="3" t="str">
        <f>VLOOKUP(A110,Studies!$A$2:$D$129,2)</f>
        <v>Evans</v>
      </c>
      <c r="C110" s="3">
        <f>VLOOKUP(A110,Studies!$A$2:$D$129,4)</f>
        <v>2000</v>
      </c>
    </row>
    <row r="111" spans="1:3" hidden="1" x14ac:dyDescent="0.25">
      <c r="A111" s="3">
        <v>14271</v>
      </c>
      <c r="B111" s="3" t="str">
        <f>VLOOKUP(A111,Studies!$A$2:$D$129,2)</f>
        <v>Yaffe</v>
      </c>
      <c r="C111" s="3">
        <f>VLOOKUP(A111,Studies!$A$2:$D$129,4)</f>
        <v>2002</v>
      </c>
    </row>
    <row r="112" spans="1:3" hidden="1" x14ac:dyDescent="0.25">
      <c r="A112" s="3">
        <v>14295</v>
      </c>
      <c r="B112" s="3" t="str">
        <f>VLOOKUP(A112,Studies!$A$2:$D$129,2)</f>
        <v>Notkola</v>
      </c>
      <c r="C112" s="3">
        <f>VLOOKUP(A112,Studies!$A$2:$D$129,4)</f>
        <v>1998</v>
      </c>
    </row>
    <row r="113" spans="1:25" hidden="1" x14ac:dyDescent="0.25">
      <c r="A113" s="3">
        <v>14296</v>
      </c>
      <c r="B113" s="3" t="str">
        <f>VLOOKUP(A113,Studies!$A$2:$D$129,2)</f>
        <v>Evans</v>
      </c>
      <c r="C113" s="3">
        <f>VLOOKUP(A113,Studies!$A$2:$D$129,4)</f>
        <v>1999</v>
      </c>
    </row>
    <row r="114" spans="1:25" hidden="1" x14ac:dyDescent="0.25">
      <c r="A114" s="3">
        <v>14333</v>
      </c>
      <c r="B114" s="3" t="str">
        <f>VLOOKUP(A114,Studies!$A$2:$D$129,2)</f>
        <v>Zissimopoulos</v>
      </c>
      <c r="C114" s="3">
        <f>VLOOKUP(A114,Studies!$A$2:$D$129,4)</f>
        <v>2017</v>
      </c>
    </row>
    <row r="115" spans="1:25" hidden="1" x14ac:dyDescent="0.25">
      <c r="A115" s="3">
        <v>14346</v>
      </c>
      <c r="B115" s="3" t="str">
        <f>VLOOKUP(A115,Studies!$A$2:$D$129,2)</f>
        <v>Ancelin</v>
      </c>
      <c r="C115" s="3">
        <f>VLOOKUP(A115,Studies!$A$2:$D$129,4)</f>
        <v>2013</v>
      </c>
      <c r="D115" s="4" t="s">
        <v>20</v>
      </c>
      <c r="E115" s="28" t="s">
        <v>91</v>
      </c>
      <c r="F115" s="3">
        <v>4308</v>
      </c>
      <c r="G115" s="4" t="s">
        <v>11</v>
      </c>
      <c r="H115" s="28" t="s">
        <v>814</v>
      </c>
      <c r="J115" s="3" t="s">
        <v>811</v>
      </c>
      <c r="M115" s="3" t="s">
        <v>22</v>
      </c>
      <c r="N115" s="3" t="s">
        <v>21</v>
      </c>
      <c r="Q115" s="4" t="s">
        <v>13</v>
      </c>
      <c r="S115" s="3">
        <v>0.71</v>
      </c>
      <c r="U115" s="3">
        <v>0.52</v>
      </c>
      <c r="V115" s="3">
        <v>0.96</v>
      </c>
      <c r="W115" s="3">
        <v>0.03</v>
      </c>
      <c r="X115" s="1" t="s">
        <v>98</v>
      </c>
      <c r="Y115" s="25"/>
    </row>
    <row r="116" spans="1:25" hidden="1" x14ac:dyDescent="0.25">
      <c r="A116" s="3">
        <v>14346</v>
      </c>
      <c r="B116" s="3" t="str">
        <f>VLOOKUP(A116,Studies!$A$2:$D$129,2)</f>
        <v>Ancelin</v>
      </c>
      <c r="C116" s="3">
        <f>VLOOKUP(A116,Studies!$A$2:$D$129,4)</f>
        <v>2013</v>
      </c>
      <c r="D116" s="4" t="s">
        <v>20</v>
      </c>
      <c r="E116" s="28" t="s">
        <v>91</v>
      </c>
      <c r="F116" s="3">
        <v>4308</v>
      </c>
      <c r="G116" s="4" t="s">
        <v>11</v>
      </c>
      <c r="H116" s="28" t="s">
        <v>815</v>
      </c>
      <c r="J116" s="3" t="s">
        <v>811</v>
      </c>
      <c r="M116" s="3" t="s">
        <v>22</v>
      </c>
      <c r="N116" s="3" t="s">
        <v>21</v>
      </c>
      <c r="Q116" s="4" t="s">
        <v>13</v>
      </c>
      <c r="S116" s="3">
        <v>0.84</v>
      </c>
      <c r="U116" s="3">
        <v>0.64</v>
      </c>
      <c r="V116" s="3">
        <v>1.1100000000000001</v>
      </c>
      <c r="W116" s="3">
        <v>0.23</v>
      </c>
      <c r="X116" s="1" t="s">
        <v>98</v>
      </c>
      <c r="Y116" s="25"/>
    </row>
    <row r="117" spans="1:25" hidden="1" x14ac:dyDescent="0.25">
      <c r="A117" s="3">
        <v>14346</v>
      </c>
      <c r="B117" s="3" t="str">
        <f>VLOOKUP(A117,Studies!$A$2:$D$129,2)</f>
        <v>Ancelin</v>
      </c>
      <c r="C117" s="3">
        <f>VLOOKUP(A117,Studies!$A$2:$D$129,4)</f>
        <v>2013</v>
      </c>
      <c r="D117" s="4" t="s">
        <v>20</v>
      </c>
      <c r="E117" s="28" t="s">
        <v>91</v>
      </c>
      <c r="F117" s="3">
        <v>4308</v>
      </c>
      <c r="G117" s="4" t="s">
        <v>12</v>
      </c>
      <c r="H117" s="28" t="s">
        <v>816</v>
      </c>
      <c r="J117" s="3" t="s">
        <v>811</v>
      </c>
      <c r="M117" s="3" t="s">
        <v>22</v>
      </c>
      <c r="N117" s="3" t="s">
        <v>21</v>
      </c>
      <c r="Q117" s="4" t="s">
        <v>13</v>
      </c>
      <c r="S117" s="3">
        <v>0.9</v>
      </c>
      <c r="U117" s="3">
        <v>0.67</v>
      </c>
      <c r="V117" s="3">
        <v>1.21</v>
      </c>
      <c r="W117" s="3">
        <v>0.47</v>
      </c>
      <c r="X117" s="1" t="s">
        <v>98</v>
      </c>
      <c r="Y117" s="25"/>
    </row>
    <row r="118" spans="1:25" hidden="1" x14ac:dyDescent="0.25">
      <c r="A118" s="3">
        <v>14346</v>
      </c>
      <c r="B118" s="3" t="str">
        <f>VLOOKUP(A118,Studies!$A$2:$D$129,2)</f>
        <v>Ancelin</v>
      </c>
      <c r="C118" s="3">
        <f>VLOOKUP(A118,Studies!$A$2:$D$129,4)</f>
        <v>2013</v>
      </c>
      <c r="D118" s="4" t="s">
        <v>20</v>
      </c>
      <c r="E118" s="28" t="s">
        <v>91</v>
      </c>
      <c r="F118" s="3">
        <v>4308</v>
      </c>
      <c r="G118" s="4" t="s">
        <v>12</v>
      </c>
      <c r="H118" s="28" t="s">
        <v>817</v>
      </c>
      <c r="J118" s="3" t="s">
        <v>811</v>
      </c>
      <c r="M118" s="3" t="s">
        <v>22</v>
      </c>
      <c r="N118" s="3" t="s">
        <v>21</v>
      </c>
      <c r="Q118" s="4" t="s">
        <v>13</v>
      </c>
      <c r="S118" s="3">
        <v>1.2</v>
      </c>
      <c r="U118" s="3">
        <v>0.92</v>
      </c>
      <c r="V118" s="3">
        <v>1.57</v>
      </c>
      <c r="W118" s="3">
        <v>0.18</v>
      </c>
      <c r="X118" s="1" t="s">
        <v>98</v>
      </c>
      <c r="Y118" s="25"/>
    </row>
    <row r="119" spans="1:25" hidden="1" x14ac:dyDescent="0.25">
      <c r="A119" s="3">
        <v>14346</v>
      </c>
      <c r="B119" s="3" t="str">
        <f>VLOOKUP(A119,Studies!$A$2:$D$129,2)</f>
        <v>Ancelin</v>
      </c>
      <c r="C119" s="3">
        <f>VLOOKUP(A119,Studies!$A$2:$D$129,4)</f>
        <v>2013</v>
      </c>
      <c r="D119" s="4" t="s">
        <v>20</v>
      </c>
      <c r="E119" s="28" t="s">
        <v>91</v>
      </c>
      <c r="F119" s="3">
        <v>4220</v>
      </c>
      <c r="G119" s="4" t="s">
        <v>11</v>
      </c>
      <c r="H119" s="28" t="s">
        <v>814</v>
      </c>
      <c r="J119" s="3" t="s">
        <v>811</v>
      </c>
      <c r="M119" s="3" t="s">
        <v>16</v>
      </c>
      <c r="N119" s="3" t="s">
        <v>15</v>
      </c>
      <c r="Q119" s="4" t="s">
        <v>13</v>
      </c>
      <c r="S119" s="3">
        <v>0.61</v>
      </c>
      <c r="U119" s="3">
        <v>0.42</v>
      </c>
      <c r="V119" s="3">
        <v>0.89</v>
      </c>
      <c r="W119" s="3">
        <v>0.01</v>
      </c>
      <c r="X119" s="1" t="s">
        <v>98</v>
      </c>
      <c r="Y119" s="25"/>
    </row>
    <row r="120" spans="1:25" hidden="1" x14ac:dyDescent="0.25">
      <c r="A120" s="3">
        <v>14346</v>
      </c>
      <c r="B120" s="3" t="str">
        <f>VLOOKUP(A120,Studies!$A$2:$D$129,2)</f>
        <v>Ancelin</v>
      </c>
      <c r="C120" s="3">
        <f>VLOOKUP(A120,Studies!$A$2:$D$129,4)</f>
        <v>2013</v>
      </c>
      <c r="D120" s="4" t="s">
        <v>20</v>
      </c>
      <c r="E120" s="28" t="s">
        <v>91</v>
      </c>
      <c r="F120" s="3">
        <v>4220</v>
      </c>
      <c r="G120" s="4" t="s">
        <v>11</v>
      </c>
      <c r="H120" s="28" t="s">
        <v>818</v>
      </c>
      <c r="J120" s="3" t="s">
        <v>811</v>
      </c>
      <c r="M120" s="3" t="s">
        <v>16</v>
      </c>
      <c r="N120" s="3" t="s">
        <v>15</v>
      </c>
      <c r="Q120" s="4" t="s">
        <v>13</v>
      </c>
      <c r="S120" s="3">
        <v>0.67</v>
      </c>
      <c r="U120" s="3">
        <v>0.47</v>
      </c>
      <c r="V120" s="3">
        <v>0.94</v>
      </c>
      <c r="W120" s="3">
        <v>0.02</v>
      </c>
      <c r="X120" s="1" t="s">
        <v>98</v>
      </c>
      <c r="Y120" s="25"/>
    </row>
    <row r="121" spans="1:25" hidden="1" x14ac:dyDescent="0.25">
      <c r="A121" s="3">
        <v>14346</v>
      </c>
      <c r="B121" s="3" t="str">
        <f>VLOOKUP(A121,Studies!$A$2:$D$129,2)</f>
        <v>Ancelin</v>
      </c>
      <c r="C121" s="3">
        <f>VLOOKUP(A121,Studies!$A$2:$D$129,4)</f>
        <v>2013</v>
      </c>
      <c r="D121" s="4" t="s">
        <v>20</v>
      </c>
      <c r="E121" s="28" t="s">
        <v>113</v>
      </c>
      <c r="F121" s="3">
        <v>2745</v>
      </c>
      <c r="G121" s="4" t="s">
        <v>11</v>
      </c>
      <c r="H121" s="28" t="s">
        <v>819</v>
      </c>
      <c r="J121" s="3" t="s">
        <v>811</v>
      </c>
      <c r="M121" s="3" t="s">
        <v>22</v>
      </c>
      <c r="N121" s="3" t="s">
        <v>21</v>
      </c>
      <c r="Q121" s="4" t="s">
        <v>13</v>
      </c>
      <c r="S121" s="3">
        <v>0.87</v>
      </c>
      <c r="U121" s="3">
        <v>0.6</v>
      </c>
      <c r="V121" s="3">
        <v>1.27</v>
      </c>
      <c r="W121" s="3">
        <v>0.48</v>
      </c>
      <c r="X121" s="1" t="s">
        <v>98</v>
      </c>
      <c r="Y121" s="25"/>
    </row>
    <row r="122" spans="1:25" hidden="1" x14ac:dyDescent="0.25">
      <c r="A122" s="3">
        <v>14346</v>
      </c>
      <c r="B122" s="3" t="str">
        <f>VLOOKUP(A122,Studies!$A$2:$D$129,2)</f>
        <v>Ancelin</v>
      </c>
      <c r="C122" s="3">
        <f>VLOOKUP(A122,Studies!$A$2:$D$129,4)</f>
        <v>2013</v>
      </c>
      <c r="D122" s="4" t="s">
        <v>18</v>
      </c>
      <c r="E122" s="28" t="s">
        <v>113</v>
      </c>
      <c r="F122" s="3">
        <v>2745</v>
      </c>
      <c r="G122" s="4" t="s">
        <v>11</v>
      </c>
      <c r="H122" s="28" t="s">
        <v>820</v>
      </c>
      <c r="J122" s="3" t="s">
        <v>811</v>
      </c>
      <c r="M122" s="3" t="s">
        <v>22</v>
      </c>
      <c r="N122" s="3" t="s">
        <v>21</v>
      </c>
      <c r="Q122" s="4" t="s">
        <v>13</v>
      </c>
      <c r="S122" s="3">
        <v>1.36</v>
      </c>
      <c r="U122" s="3">
        <v>0.96</v>
      </c>
      <c r="V122" s="3">
        <v>1.92</v>
      </c>
      <c r="W122" s="3">
        <v>0.08</v>
      </c>
      <c r="X122" s="1" t="s">
        <v>98</v>
      </c>
      <c r="Y122" s="25"/>
    </row>
    <row r="123" spans="1:25" hidden="1" x14ac:dyDescent="0.25">
      <c r="A123" s="3">
        <v>14346</v>
      </c>
      <c r="B123" s="3" t="str">
        <f>VLOOKUP(A123,Studies!$A$2:$D$129,2)</f>
        <v>Ancelin</v>
      </c>
      <c r="C123" s="3">
        <f>VLOOKUP(A123,Studies!$A$2:$D$129,4)</f>
        <v>2013</v>
      </c>
      <c r="D123" s="4" t="s">
        <v>18</v>
      </c>
      <c r="E123" s="28" t="s">
        <v>113</v>
      </c>
      <c r="F123" s="3">
        <v>2745</v>
      </c>
      <c r="G123" s="4" t="s">
        <v>10</v>
      </c>
      <c r="H123" s="28" t="s">
        <v>821</v>
      </c>
      <c r="J123" s="3" t="s">
        <v>811</v>
      </c>
      <c r="M123" s="3" t="s">
        <v>22</v>
      </c>
      <c r="N123" s="3" t="s">
        <v>21</v>
      </c>
      <c r="Q123" s="4" t="s">
        <v>13</v>
      </c>
      <c r="S123" s="3">
        <v>1.36</v>
      </c>
      <c r="U123" s="3">
        <v>0.97</v>
      </c>
      <c r="V123" s="3">
        <v>1.93</v>
      </c>
      <c r="W123" s="3">
        <v>0.08</v>
      </c>
      <c r="X123" s="1" t="s">
        <v>98</v>
      </c>
      <c r="Y123" s="25"/>
    </row>
    <row r="124" spans="1:25" hidden="1" x14ac:dyDescent="0.25">
      <c r="A124" s="3">
        <v>14346</v>
      </c>
      <c r="B124" s="3" t="str">
        <f>VLOOKUP(A124,Studies!$A$2:$D$129,2)</f>
        <v>Ancelin</v>
      </c>
      <c r="C124" s="3">
        <f>VLOOKUP(A124,Studies!$A$2:$D$129,4)</f>
        <v>2013</v>
      </c>
      <c r="D124" s="4" t="s">
        <v>18</v>
      </c>
      <c r="E124" s="28" t="s">
        <v>113</v>
      </c>
      <c r="F124" s="3">
        <v>2745</v>
      </c>
      <c r="G124" s="4" t="s">
        <v>10</v>
      </c>
      <c r="H124" s="28" t="s">
        <v>822</v>
      </c>
      <c r="J124" s="3" t="s">
        <v>811</v>
      </c>
      <c r="M124" s="3" t="s">
        <v>22</v>
      </c>
      <c r="N124" s="3" t="s">
        <v>21</v>
      </c>
      <c r="Q124" s="4" t="s">
        <v>13</v>
      </c>
      <c r="S124" s="3">
        <v>0.99</v>
      </c>
      <c r="U124" s="3">
        <v>0.68</v>
      </c>
      <c r="V124" s="3">
        <v>1.43</v>
      </c>
      <c r="W124" s="3">
        <v>0.95</v>
      </c>
      <c r="X124" s="1" t="s">
        <v>98</v>
      </c>
      <c r="Y124" s="25"/>
    </row>
    <row r="125" spans="1:25" hidden="1" x14ac:dyDescent="0.25">
      <c r="A125" s="3">
        <v>14346</v>
      </c>
      <c r="B125" s="3" t="str">
        <f>VLOOKUP(A125,Studies!$A$2:$D$129,2)</f>
        <v>Ancelin</v>
      </c>
      <c r="C125" s="3">
        <f>VLOOKUP(A125,Studies!$A$2:$D$129,4)</f>
        <v>2013</v>
      </c>
      <c r="D125" s="4" t="s">
        <v>18</v>
      </c>
      <c r="E125" s="28" t="s">
        <v>113</v>
      </c>
      <c r="F125" s="3">
        <v>2685</v>
      </c>
      <c r="G125" s="4" t="s">
        <v>11</v>
      </c>
      <c r="H125" s="28" t="s">
        <v>819</v>
      </c>
      <c r="J125" s="3" t="s">
        <v>811</v>
      </c>
      <c r="M125" s="3" t="s">
        <v>16</v>
      </c>
      <c r="N125" s="3" t="s">
        <v>15</v>
      </c>
      <c r="Q125" s="4" t="s">
        <v>13</v>
      </c>
      <c r="S125" s="3">
        <v>0.79</v>
      </c>
      <c r="U125" s="3">
        <v>0.5</v>
      </c>
      <c r="V125" s="3">
        <v>1.25</v>
      </c>
      <c r="W125" s="3">
        <v>0.31</v>
      </c>
      <c r="X125" s="1" t="s">
        <v>98</v>
      </c>
      <c r="Y125" s="25"/>
    </row>
    <row r="126" spans="1:25" hidden="1" x14ac:dyDescent="0.25">
      <c r="A126" s="3">
        <v>14346</v>
      </c>
      <c r="B126" s="3" t="str">
        <f>VLOOKUP(A126,Studies!$A$2:$D$129,2)</f>
        <v>Ancelin</v>
      </c>
      <c r="C126" s="3">
        <f>VLOOKUP(A126,Studies!$A$2:$D$129,4)</f>
        <v>2013</v>
      </c>
      <c r="D126" s="4" t="s">
        <v>18</v>
      </c>
      <c r="E126" s="28" t="s">
        <v>113</v>
      </c>
      <c r="F126" s="3">
        <v>2685</v>
      </c>
      <c r="G126" s="4" t="s">
        <v>11</v>
      </c>
      <c r="H126" s="28" t="s">
        <v>820</v>
      </c>
      <c r="J126" s="3" t="s">
        <v>811</v>
      </c>
      <c r="M126" s="3" t="s">
        <v>16</v>
      </c>
      <c r="N126" s="3" t="s">
        <v>15</v>
      </c>
      <c r="Q126" s="4" t="s">
        <v>13</v>
      </c>
      <c r="S126" s="3">
        <v>1.25</v>
      </c>
      <c r="U126" s="3">
        <v>0.82</v>
      </c>
      <c r="V126" s="3">
        <v>1.9</v>
      </c>
      <c r="W126" s="3">
        <v>0.1</v>
      </c>
      <c r="X126" s="1" t="s">
        <v>98</v>
      </c>
      <c r="Y126" s="25"/>
    </row>
    <row r="127" spans="1:25" hidden="1" x14ac:dyDescent="0.25">
      <c r="A127" s="3">
        <v>14346</v>
      </c>
      <c r="B127" s="3" t="str">
        <f>VLOOKUP(A127,Studies!$A$2:$D$129,2)</f>
        <v>Ancelin</v>
      </c>
      <c r="C127" s="3">
        <f>VLOOKUP(A127,Studies!$A$2:$D$129,4)</f>
        <v>2013</v>
      </c>
      <c r="D127" s="4" t="s">
        <v>18</v>
      </c>
      <c r="E127" s="28" t="s">
        <v>113</v>
      </c>
      <c r="F127" s="3">
        <v>2685</v>
      </c>
      <c r="G127" s="4" t="s">
        <v>10</v>
      </c>
      <c r="H127" s="28" t="s">
        <v>821</v>
      </c>
      <c r="J127" s="3" t="s">
        <v>811</v>
      </c>
      <c r="M127" s="3" t="s">
        <v>16</v>
      </c>
      <c r="Q127" s="4" t="s">
        <v>13</v>
      </c>
      <c r="S127" s="3">
        <v>1.35</v>
      </c>
      <c r="U127" s="3">
        <v>0.89</v>
      </c>
      <c r="V127" s="3">
        <v>2.0499999999999998</v>
      </c>
      <c r="W127" s="3">
        <v>0.15</v>
      </c>
      <c r="X127" s="1" t="s">
        <v>98</v>
      </c>
      <c r="Y127" s="25"/>
    </row>
    <row r="128" spans="1:25" hidden="1" x14ac:dyDescent="0.25">
      <c r="A128" s="3">
        <v>14346</v>
      </c>
      <c r="B128" s="3" t="str">
        <f>VLOOKUP(A128,Studies!$A$2:$D$129,2)</f>
        <v>Ancelin</v>
      </c>
      <c r="C128" s="3">
        <f>VLOOKUP(A128,Studies!$A$2:$D$129,4)</f>
        <v>2013</v>
      </c>
      <c r="D128" s="4" t="s">
        <v>18</v>
      </c>
      <c r="E128" s="28" t="s">
        <v>113</v>
      </c>
      <c r="F128" s="3">
        <v>2685</v>
      </c>
      <c r="G128" s="4" t="s">
        <v>10</v>
      </c>
      <c r="H128" s="28" t="s">
        <v>822</v>
      </c>
      <c r="J128" s="3" t="s">
        <v>811</v>
      </c>
      <c r="M128" s="3" t="s">
        <v>16</v>
      </c>
      <c r="Q128" s="4" t="s">
        <v>13</v>
      </c>
      <c r="S128" s="3">
        <v>0.81</v>
      </c>
      <c r="U128" s="3">
        <v>0.51</v>
      </c>
      <c r="V128" s="3">
        <v>1.28</v>
      </c>
      <c r="W128" s="3">
        <v>0.36</v>
      </c>
      <c r="X128" s="1" t="s">
        <v>98</v>
      </c>
      <c r="Y128" s="25"/>
    </row>
    <row r="129" spans="1:3" hidden="1" x14ac:dyDescent="0.25">
      <c r="A129" s="3">
        <v>14621</v>
      </c>
      <c r="B129" s="3" t="str">
        <f>VLOOKUP(A129,Studies!$A$2:$D$129,2)</f>
        <v>Liu</v>
      </c>
      <c r="C129" s="3">
        <f>VLOOKUP(A129,Studies!$A$2:$D$129,4)</f>
        <v>2019</v>
      </c>
    </row>
    <row r="130" spans="1:3" hidden="1" x14ac:dyDescent="0.25">
      <c r="A130" s="3">
        <v>14628</v>
      </c>
      <c r="B130" s="3" t="str">
        <f>VLOOKUP(A130,Studies!$A$2:$D$129,2)</f>
        <v>Gnjidic</v>
      </c>
      <c r="C130" s="3">
        <f>VLOOKUP(A130,Studies!$A$2:$D$129,4)</f>
        <v>2016</v>
      </c>
    </row>
    <row r="131" spans="1:3" hidden="1" x14ac:dyDescent="0.25">
      <c r="A131" s="3">
        <v>14632</v>
      </c>
      <c r="B131" s="3" t="str">
        <f>VLOOKUP(A131,Studies!$A$2:$D$129,2)</f>
        <v>Li</v>
      </c>
      <c r="C131" s="3">
        <f>VLOOKUP(A131,Studies!$A$2:$D$129,4)</f>
        <v>2004</v>
      </c>
    </row>
    <row r="132" spans="1:3" hidden="1" x14ac:dyDescent="0.25">
      <c r="A132" s="3">
        <v>14641</v>
      </c>
      <c r="B132" s="3" t="str">
        <f>VLOOKUP(A132,Studies!$A$2:$D$129,2)</f>
        <v>Li</v>
      </c>
      <c r="C132" s="3">
        <f>VLOOKUP(A132,Studies!$A$2:$D$129,4)</f>
        <v>2007</v>
      </c>
    </row>
    <row r="133" spans="1:3" hidden="1" x14ac:dyDescent="0.25">
      <c r="A133" s="3">
        <v>14642</v>
      </c>
      <c r="B133" s="3" t="str">
        <f>VLOOKUP(A133,Studies!$A$2:$D$129,2)</f>
        <v>Li</v>
      </c>
      <c r="C133" s="3">
        <f>VLOOKUP(A133,Studies!$A$2:$D$129,4)</f>
        <v>2008</v>
      </c>
    </row>
    <row r="134" spans="1:3" hidden="1" x14ac:dyDescent="0.25">
      <c r="A134" s="3">
        <v>14657</v>
      </c>
      <c r="B134" s="3" t="str">
        <f>VLOOKUP(A134,Studies!$A$2:$D$129,2)</f>
        <v>Hake</v>
      </c>
      <c r="C134" s="3">
        <f>VLOOKUP(A134,Studies!$A$2:$D$129,4)</f>
        <v>2011</v>
      </c>
    </row>
    <row r="135" spans="1:3" hidden="1" x14ac:dyDescent="0.25">
      <c r="A135" s="3">
        <v>14658</v>
      </c>
      <c r="B135" s="3" t="str">
        <f>VLOOKUP(A135,Studies!$A$2:$D$129,2)</f>
        <v>Chou</v>
      </c>
      <c r="C135" s="3">
        <f>VLOOKUP(A135,Studies!$A$2:$D$129,4)</f>
        <v>2014</v>
      </c>
    </row>
    <row r="136" spans="1:3" hidden="1" x14ac:dyDescent="0.25">
      <c r="A136" s="3">
        <v>14663</v>
      </c>
      <c r="B136" s="3" t="str">
        <f>VLOOKUP(A136,Studies!$A$2:$D$129,2)</f>
        <v>Green</v>
      </c>
      <c r="C136" s="3">
        <f>VLOOKUP(A136,Studies!$A$2:$D$129,4)</f>
        <v>2006</v>
      </c>
    </row>
    <row r="137" spans="1:3" hidden="1" x14ac:dyDescent="0.25">
      <c r="A137" s="3">
        <v>14664</v>
      </c>
      <c r="B137" s="3" t="str">
        <f>VLOOKUP(A137,Studies!$A$2:$D$129,2)</f>
        <v>Pan</v>
      </c>
      <c r="C137" s="3">
        <f>VLOOKUP(A137,Studies!$A$2:$D$129,4)</f>
        <v>2018</v>
      </c>
    </row>
    <row r="138" spans="1:3" hidden="1" x14ac:dyDescent="0.25">
      <c r="A138" s="3">
        <v>14665</v>
      </c>
      <c r="B138" s="3" t="str">
        <f>VLOOKUP(A138,Studies!$A$2:$D$129,2)</f>
        <v>Rea</v>
      </c>
      <c r="C138" s="3">
        <f>VLOOKUP(A138,Studies!$A$2:$D$129,4)</f>
        <v>2005</v>
      </c>
    </row>
    <row r="139" spans="1:3" hidden="1" x14ac:dyDescent="0.25">
      <c r="A139" s="3">
        <v>14670</v>
      </c>
      <c r="B139" s="3" t="str">
        <f>VLOOKUP(A139,Studies!$A$2:$D$129,2)</f>
        <v>Hendrie</v>
      </c>
      <c r="C139" s="3">
        <f>VLOOKUP(A139,Studies!$A$2:$D$129,4)</f>
        <v>2015</v>
      </c>
    </row>
    <row r="140" spans="1:3" hidden="1" x14ac:dyDescent="0.25">
      <c r="A140" s="3">
        <v>14700</v>
      </c>
      <c r="B140" s="3" t="str">
        <f>VLOOKUP(A140,Studies!$A$2:$D$129,2)</f>
        <v>Solomon</v>
      </c>
      <c r="C140" s="3">
        <f>VLOOKUP(A140,Studies!$A$2:$D$129,4)</f>
        <v>2009</v>
      </c>
    </row>
    <row r="141" spans="1:3" hidden="1" x14ac:dyDescent="0.25">
      <c r="A141" s="3">
        <v>14709</v>
      </c>
      <c r="B141" s="3" t="str">
        <f>VLOOKUP(A141,Studies!$A$2:$D$129,2)</f>
        <v>Beydoun</v>
      </c>
      <c r="C141" s="3">
        <f>VLOOKUP(A141,Studies!$A$2:$D$129,4)</f>
        <v>2011</v>
      </c>
    </row>
    <row r="142" spans="1:3" hidden="1" x14ac:dyDescent="0.25">
      <c r="A142" s="3">
        <v>14714</v>
      </c>
      <c r="B142" s="3" t="str">
        <f>VLOOKUP(A142,Studies!$A$2:$D$129,2)</f>
        <v>Jick</v>
      </c>
      <c r="C142" s="3">
        <f>VLOOKUP(A142,Studies!$A$2:$D$129,4)</f>
        <v>2000</v>
      </c>
    </row>
    <row r="143" spans="1:3" hidden="1" x14ac:dyDescent="0.25">
      <c r="A143" s="3">
        <v>14720</v>
      </c>
      <c r="B143" s="3" t="str">
        <f>VLOOKUP(A143,Studies!$A$2:$D$129,2)</f>
        <v>Haag</v>
      </c>
      <c r="C143" s="3">
        <f>VLOOKUP(A143,Studies!$A$2:$D$129,4)</f>
        <v>2009</v>
      </c>
    </row>
    <row r="144" spans="1:3" hidden="1" x14ac:dyDescent="0.25">
      <c r="A144" s="3">
        <v>14754</v>
      </c>
      <c r="B144" s="3" t="str">
        <f>VLOOKUP(A144,Studies!$A$2:$D$129,2)</f>
        <v>Liao</v>
      </c>
      <c r="C144" s="3">
        <f>VLOOKUP(A144,Studies!$A$2:$D$129,4)</f>
        <v>2013</v>
      </c>
    </row>
    <row r="145" spans="1:22" hidden="1" x14ac:dyDescent="0.25">
      <c r="A145" s="3">
        <v>14755</v>
      </c>
      <c r="B145" s="3" t="str">
        <f>VLOOKUP(A145,Studies!$A$2:$D$129,2)</f>
        <v>Yang</v>
      </c>
      <c r="C145" s="3">
        <f>VLOOKUP(A145,Studies!$A$2:$D$129,4)</f>
        <v>2015</v>
      </c>
    </row>
    <row r="146" spans="1:22" hidden="1" x14ac:dyDescent="0.25">
      <c r="A146" s="3">
        <v>14761</v>
      </c>
      <c r="B146" s="3" t="str">
        <f>VLOOKUP(A146,Studies!$A$2:$D$129,2)</f>
        <v>Arvanitakis</v>
      </c>
      <c r="C146" s="3">
        <f>VLOOKUP(A146,Studies!$A$2:$D$129,4)</f>
        <v>2008</v>
      </c>
      <c r="D146" s="4" t="s">
        <v>50</v>
      </c>
      <c r="F146" s="3">
        <v>929</v>
      </c>
      <c r="G146" s="4" t="s">
        <v>17</v>
      </c>
      <c r="I146" s="28">
        <v>119</v>
      </c>
      <c r="J146" s="3" t="s">
        <v>810</v>
      </c>
      <c r="K146" s="3" t="s">
        <v>812</v>
      </c>
      <c r="L146" s="5" t="s">
        <v>134</v>
      </c>
      <c r="M146" s="3" t="s">
        <v>16</v>
      </c>
      <c r="N146" s="3" t="s">
        <v>813</v>
      </c>
      <c r="P146" s="3">
        <v>191</v>
      </c>
      <c r="Q146" s="4" t="s">
        <v>13</v>
      </c>
      <c r="S146" s="3">
        <v>0.91</v>
      </c>
      <c r="U146" s="3">
        <v>0.54</v>
      </c>
      <c r="V146" s="3">
        <v>1.52</v>
      </c>
    </row>
    <row r="147" spans="1:22" hidden="1" x14ac:dyDescent="0.25">
      <c r="A147" s="3">
        <v>14761</v>
      </c>
      <c r="B147" s="3" t="str">
        <f>VLOOKUP(A147,Studies!$A$2:$D$129,2)</f>
        <v>Arvanitakis</v>
      </c>
      <c r="C147" s="3">
        <f>VLOOKUP(A147,Studies!$A$2:$D$129,4)</f>
        <v>2008</v>
      </c>
      <c r="D147" s="4" t="s">
        <v>50</v>
      </c>
      <c r="F147" s="3">
        <v>929</v>
      </c>
      <c r="G147" s="4" t="s">
        <v>807</v>
      </c>
      <c r="I147" s="28">
        <v>67</v>
      </c>
      <c r="J147" s="3" t="s">
        <v>810</v>
      </c>
      <c r="K147" s="3" t="s">
        <v>812</v>
      </c>
      <c r="L147" s="5" t="s">
        <v>134</v>
      </c>
      <c r="M147" s="3" t="s">
        <v>16</v>
      </c>
      <c r="N147" s="3" t="s">
        <v>813</v>
      </c>
      <c r="Q147" s="4" t="s">
        <v>13</v>
      </c>
      <c r="S147" s="3">
        <v>1.05</v>
      </c>
      <c r="U147" s="3">
        <v>0.56999999999999995</v>
      </c>
      <c r="V147" s="3">
        <v>1.95</v>
      </c>
    </row>
    <row r="148" spans="1:22" hidden="1" x14ac:dyDescent="0.25">
      <c r="A148" s="3">
        <v>14761</v>
      </c>
      <c r="B148" s="3" t="str">
        <f>VLOOKUP(A148,Studies!$A$2:$D$129,2)</f>
        <v>Arvanitakis</v>
      </c>
      <c r="C148" s="3">
        <f>VLOOKUP(A148,Studies!$A$2:$D$129,4)</f>
        <v>2008</v>
      </c>
      <c r="D148" s="4" t="s">
        <v>50</v>
      </c>
      <c r="F148" s="3">
        <v>929</v>
      </c>
      <c r="G148" s="4" t="s">
        <v>808</v>
      </c>
      <c r="I148" s="28">
        <v>52</v>
      </c>
      <c r="J148" s="3" t="s">
        <v>810</v>
      </c>
      <c r="K148" s="3" t="s">
        <v>812</v>
      </c>
      <c r="L148" s="5" t="s">
        <v>134</v>
      </c>
      <c r="M148" s="3" t="s">
        <v>16</v>
      </c>
      <c r="N148" s="3" t="s">
        <v>813</v>
      </c>
      <c r="Q148" s="4" t="s">
        <v>13</v>
      </c>
      <c r="S148" s="3">
        <v>0.71</v>
      </c>
      <c r="U148" s="3">
        <v>2.9000000000000001E-2</v>
      </c>
      <c r="V148" s="3">
        <v>1.74</v>
      </c>
    </row>
    <row r="149" spans="1:22" hidden="1" x14ac:dyDescent="0.25">
      <c r="A149" s="3">
        <v>14763</v>
      </c>
      <c r="B149" s="3" t="str">
        <f>VLOOKUP(A149,Studies!$A$2:$D$129,2)</f>
        <v>Bettermann</v>
      </c>
      <c r="C149" s="3">
        <f>VLOOKUP(A149,Studies!$A$2:$D$129,4)</f>
        <v>2012</v>
      </c>
    </row>
    <row r="150" spans="1:22" hidden="1" x14ac:dyDescent="0.25">
      <c r="A150" s="3">
        <v>15548</v>
      </c>
      <c r="B150" s="3" t="str">
        <f>VLOOKUP(A150,Studies!$A$2:$D$129,2)</f>
        <v>Hippisley-Cox</v>
      </c>
      <c r="C150" s="3">
        <f>VLOOKUP(A150,Studies!$A$2:$D$129,4)</f>
        <v>2010</v>
      </c>
    </row>
    <row r="151" spans="1:22" hidden="1" x14ac:dyDescent="0.25">
      <c r="A151" s="3">
        <v>15647</v>
      </c>
      <c r="B151" s="3" t="str">
        <f>VLOOKUP(A151,Studies!$A$2:$D$129,2)</f>
        <v>Cramer</v>
      </c>
      <c r="C151" s="3">
        <f>VLOOKUP(A151,Studies!$A$2:$D$129,4)</f>
        <v>2008</v>
      </c>
    </row>
    <row r="152" spans="1:22" hidden="1" x14ac:dyDescent="0.25">
      <c r="A152" s="3">
        <v>15651</v>
      </c>
      <c r="B152" s="3" t="str">
        <f>VLOOKUP(A152,Studies!$A$2:$D$129,2)</f>
        <v>Chitnis</v>
      </c>
      <c r="C152" s="3">
        <f>VLOOKUP(A152,Studies!$A$2:$D$129,4)</f>
        <v>2013</v>
      </c>
    </row>
    <row r="153" spans="1:22" hidden="1" x14ac:dyDescent="0.25">
      <c r="A153" s="3">
        <v>15652</v>
      </c>
      <c r="B153" s="3" t="str">
        <f>VLOOKUP(A153,Studies!$A$2:$D$129,2)</f>
        <v>Chitnis</v>
      </c>
      <c r="C153" s="3">
        <f>VLOOKUP(A153,Studies!$A$2:$D$129,4)</f>
        <v>2015</v>
      </c>
    </row>
    <row r="154" spans="1:22" hidden="1" x14ac:dyDescent="0.25">
      <c r="A154" s="3">
        <v>15791</v>
      </c>
      <c r="B154" s="3" t="str">
        <f>VLOOKUP(A154,Studies!$A$2:$D$129,2)</f>
        <v>Mukherjee</v>
      </c>
      <c r="C154" s="3">
        <f>VLOOKUP(A154,Studies!$A$2:$D$129,4)</f>
        <v>2013</v>
      </c>
    </row>
    <row r="155" spans="1:22" hidden="1" x14ac:dyDescent="0.25">
      <c r="A155" s="3">
        <v>15806</v>
      </c>
      <c r="B155" s="3" t="str">
        <f>VLOOKUP(A155,Studies!$A$2:$D$129,2)</f>
        <v>DeCarlo</v>
      </c>
      <c r="C155" s="3">
        <f>VLOOKUP(A155,Studies!$A$2:$D$129,4)</f>
        <v>2016</v>
      </c>
    </row>
    <row r="156" spans="1:22" hidden="1" x14ac:dyDescent="0.25">
      <c r="A156" s="3">
        <v>15849</v>
      </c>
      <c r="B156" s="3" t="str">
        <f>VLOOKUP(A156,Studies!$A$2:$D$129,2)</f>
        <v>Hayden</v>
      </c>
      <c r="C156" s="3">
        <f>VLOOKUP(A156,Studies!$A$2:$D$129,4)</f>
        <v>2006</v>
      </c>
    </row>
    <row r="157" spans="1:22" hidden="1" x14ac:dyDescent="0.25">
      <c r="A157" s="3">
        <v>15862</v>
      </c>
      <c r="B157" s="3" t="str">
        <f>VLOOKUP(A157,Studies!$A$2:$D$129,2)</f>
        <v>Piguet</v>
      </c>
      <c r="C157" s="3">
        <f>VLOOKUP(A157,Studies!$A$2:$D$129,4)</f>
        <v>2003</v>
      </c>
    </row>
    <row r="158" spans="1:22" hidden="1" x14ac:dyDescent="0.25">
      <c r="A158" s="3">
        <v>15865</v>
      </c>
      <c r="B158" s="3" t="str">
        <f>VLOOKUP(A158,Studies!$A$2:$D$129,2)</f>
        <v>Solfrizzi</v>
      </c>
      <c r="C158" s="3">
        <f>VLOOKUP(A158,Studies!$A$2:$D$129,4)</f>
        <v>2004</v>
      </c>
    </row>
    <row r="159" spans="1:22" hidden="1" x14ac:dyDescent="0.25">
      <c r="B159" s="3" t="e">
        <f>VLOOKUP(A159,Studies!$A$2:$D$129,2)</f>
        <v>#N/A</v>
      </c>
      <c r="C159" s="3" t="e">
        <f>VLOOKUP(A159,Studies!$A$2:$D$129,4)</f>
        <v>#N/A</v>
      </c>
    </row>
    <row r="160" spans="1:22" hidden="1" x14ac:dyDescent="0.25">
      <c r="B160" s="3" t="e">
        <f>VLOOKUP(A160,Studies!$A$2:$D$129,2)</f>
        <v>#N/A</v>
      </c>
      <c r="C160" s="3" t="e">
        <f>VLOOKUP(A160,Studies!$A$2:$D$129,4)</f>
        <v>#N/A</v>
      </c>
    </row>
    <row r="161" spans="2:3" hidden="1" x14ac:dyDescent="0.25">
      <c r="B161" s="3" t="e">
        <f>VLOOKUP(A161,Studies!$A$2:$D$129,2)</f>
        <v>#N/A</v>
      </c>
      <c r="C161" s="3" t="e">
        <f>VLOOKUP(A161,Studies!$A$2:$D$129,4)</f>
        <v>#N/A</v>
      </c>
    </row>
    <row r="162" spans="2:3" hidden="1" x14ac:dyDescent="0.25">
      <c r="B162" s="3" t="e">
        <f>VLOOKUP(A162,Studies!$A$2:$D$129,2)</f>
        <v>#N/A</v>
      </c>
      <c r="C162" s="3" t="e">
        <f>VLOOKUP(A162,Studies!$A$2:$D$129,4)</f>
        <v>#N/A</v>
      </c>
    </row>
    <row r="163" spans="2:3" hidden="1" x14ac:dyDescent="0.25">
      <c r="B163" s="3" t="e">
        <f>VLOOKUP(A163,Studies!$A$2:$D$129,2)</f>
        <v>#N/A</v>
      </c>
      <c r="C163" s="3" t="e">
        <f>VLOOKUP(A163,Studies!$A$2:$D$129,4)</f>
        <v>#N/A</v>
      </c>
    </row>
    <row r="164" spans="2:3" hidden="1" x14ac:dyDescent="0.25">
      <c r="B164" s="3" t="e">
        <f>VLOOKUP(A164,Studies!$A$2:$D$129,2)</f>
        <v>#N/A</v>
      </c>
      <c r="C164" s="3" t="e">
        <f>VLOOKUP(A164,Studies!$A$2:$D$129,4)</f>
        <v>#N/A</v>
      </c>
    </row>
    <row r="165" spans="2:3" hidden="1" x14ac:dyDescent="0.25">
      <c r="B165" s="3" t="e">
        <f>VLOOKUP(A165,Studies!$A$2:$D$129,2)</f>
        <v>#N/A</v>
      </c>
      <c r="C165" s="3" t="e">
        <f>VLOOKUP(A165,Studies!$A$2:$D$129,4)</f>
        <v>#N/A</v>
      </c>
    </row>
    <row r="166" spans="2:3" hidden="1" x14ac:dyDescent="0.25">
      <c r="B166" s="3" t="e">
        <f>VLOOKUP(A166,Studies!$A$2:$D$129,2)</f>
        <v>#N/A</v>
      </c>
      <c r="C166" s="3" t="e">
        <f>VLOOKUP(A166,Studies!$A$2:$D$129,4)</f>
        <v>#N/A</v>
      </c>
    </row>
    <row r="167" spans="2:3" hidden="1" x14ac:dyDescent="0.25">
      <c r="B167" s="3" t="e">
        <f>VLOOKUP(A167,Studies!$A$2:$D$129,2)</f>
        <v>#N/A</v>
      </c>
      <c r="C167" s="3" t="e">
        <f>VLOOKUP(A167,Studies!$A$2:$D$129,4)</f>
        <v>#N/A</v>
      </c>
    </row>
    <row r="168" spans="2:3" hidden="1" x14ac:dyDescent="0.25">
      <c r="B168" s="3" t="e">
        <f>VLOOKUP(A168,Studies!$A$2:$D$129,2)</f>
        <v>#N/A</v>
      </c>
      <c r="C168" s="3" t="e">
        <f>VLOOKUP(A168,Studies!$A$2:$D$129,4)</f>
        <v>#N/A</v>
      </c>
    </row>
    <row r="169" spans="2:3" hidden="1" x14ac:dyDescent="0.25">
      <c r="B169" s="3" t="e">
        <f>VLOOKUP(A169,Studies!$A$2:$D$129,2)</f>
        <v>#N/A</v>
      </c>
      <c r="C169" s="3" t="e">
        <f>VLOOKUP(A169,Studies!$A$2:$D$129,4)</f>
        <v>#N/A</v>
      </c>
    </row>
    <row r="170" spans="2:3" hidden="1" x14ac:dyDescent="0.25">
      <c r="B170" s="3" t="e">
        <f>VLOOKUP(A170,Studies!$A$2:$D$129,2)</f>
        <v>#N/A</v>
      </c>
      <c r="C170" s="3" t="e">
        <f>VLOOKUP(A170,Studies!$A$2:$D$129,4)</f>
        <v>#N/A</v>
      </c>
    </row>
    <row r="171" spans="2:3" hidden="1" x14ac:dyDescent="0.25">
      <c r="B171" s="3" t="e">
        <f>VLOOKUP(A171,Studies!$A$2:$D$129,2)</f>
        <v>#N/A</v>
      </c>
      <c r="C171" s="3" t="e">
        <f>VLOOKUP(A171,Studies!$A$2:$D$129,4)</f>
        <v>#N/A</v>
      </c>
    </row>
    <row r="172" spans="2:3" hidden="1" x14ac:dyDescent="0.25">
      <c r="B172" s="3" t="e">
        <f>VLOOKUP(A172,Studies!$A$2:$D$129,2)</f>
        <v>#N/A</v>
      </c>
      <c r="C172" s="3" t="e">
        <f>VLOOKUP(A172,Studies!$A$2:$D$129,4)</f>
        <v>#N/A</v>
      </c>
    </row>
    <row r="173" spans="2:3" hidden="1" x14ac:dyDescent="0.25">
      <c r="B173" s="3" t="e">
        <f>VLOOKUP(A173,Studies!$A$2:$D$129,2)</f>
        <v>#N/A</v>
      </c>
      <c r="C173" s="3" t="e">
        <f>VLOOKUP(A173,Studies!$A$2:$D$129,4)</f>
        <v>#N/A</v>
      </c>
    </row>
    <row r="174" spans="2:3" hidden="1" x14ac:dyDescent="0.25">
      <c r="B174" s="3" t="e">
        <f>VLOOKUP(A174,Studies!$A$2:$D$129,2)</f>
        <v>#N/A</v>
      </c>
      <c r="C174" s="3" t="e">
        <f>VLOOKUP(A174,Studies!$A$2:$D$129,4)</f>
        <v>#N/A</v>
      </c>
    </row>
    <row r="175" spans="2:3" hidden="1" x14ac:dyDescent="0.25">
      <c r="B175" s="3" t="e">
        <f>VLOOKUP(A175,Studies!$A$2:$D$129,2)</f>
        <v>#N/A</v>
      </c>
      <c r="C175" s="3" t="e">
        <f>VLOOKUP(A175,Studies!$A$2:$D$129,4)</f>
        <v>#N/A</v>
      </c>
    </row>
    <row r="176" spans="2:3" hidden="1" x14ac:dyDescent="0.25">
      <c r="B176" s="3" t="e">
        <f>VLOOKUP(A176,Studies!$A$2:$D$129,2)</f>
        <v>#N/A</v>
      </c>
      <c r="C176" s="3" t="e">
        <f>VLOOKUP(A176,Studies!$A$2:$D$129,4)</f>
        <v>#N/A</v>
      </c>
    </row>
    <row r="177" spans="2:3" hidden="1" x14ac:dyDescent="0.25">
      <c r="B177" s="3" t="e">
        <f>VLOOKUP(A177,Studies!$A$2:$D$129,2)</f>
        <v>#N/A</v>
      </c>
      <c r="C177" s="3" t="e">
        <f>VLOOKUP(A177,Studies!$A$2:$D$129,4)</f>
        <v>#N/A</v>
      </c>
    </row>
    <row r="178" spans="2:3" hidden="1" x14ac:dyDescent="0.25">
      <c r="B178" s="3" t="e">
        <f>VLOOKUP(A178,Studies!$A$2:$D$129,2)</f>
        <v>#N/A</v>
      </c>
      <c r="C178" s="3" t="e">
        <f>VLOOKUP(A178,Studies!$A$2:$D$129,4)</f>
        <v>#N/A</v>
      </c>
    </row>
    <row r="179" spans="2:3" hidden="1" x14ac:dyDescent="0.25">
      <c r="B179" s="3" t="e">
        <f>VLOOKUP(A179,Studies!$A$2:$D$129,2)</f>
        <v>#N/A</v>
      </c>
      <c r="C179" s="3" t="e">
        <f>VLOOKUP(A179,Studies!$A$2:$D$129,4)</f>
        <v>#N/A</v>
      </c>
    </row>
    <row r="180" spans="2:3" hidden="1" x14ac:dyDescent="0.25">
      <c r="B180" s="3" t="e">
        <f>VLOOKUP(A180,Studies!$A$2:$D$129,2)</f>
        <v>#N/A</v>
      </c>
      <c r="C180" s="3" t="e">
        <f>VLOOKUP(A180,Studies!$A$2:$D$129,4)</f>
        <v>#N/A</v>
      </c>
    </row>
    <row r="181" spans="2:3" hidden="1" x14ac:dyDescent="0.25">
      <c r="B181" s="3" t="e">
        <f>VLOOKUP(A181,Studies!$A$2:$D$129,2)</f>
        <v>#N/A</v>
      </c>
      <c r="C181" s="3" t="e">
        <f>VLOOKUP(A181,Studies!$A$2:$D$129,4)</f>
        <v>#N/A</v>
      </c>
    </row>
    <row r="182" spans="2:3" hidden="1" x14ac:dyDescent="0.25">
      <c r="B182" s="3" t="e">
        <f>VLOOKUP(A182,Studies!$A$2:$D$129,2)</f>
        <v>#N/A</v>
      </c>
      <c r="C182" s="3" t="e">
        <f>VLOOKUP(A182,Studies!$A$2:$D$129,4)</f>
        <v>#N/A</v>
      </c>
    </row>
    <row r="183" spans="2:3" hidden="1" x14ac:dyDescent="0.25">
      <c r="B183" s="3" t="e">
        <f>VLOOKUP(A183,Studies!$A$2:$D$129,2)</f>
        <v>#N/A</v>
      </c>
      <c r="C183" s="3" t="e">
        <f>VLOOKUP(A183,Studies!$A$2:$D$129,4)</f>
        <v>#N/A</v>
      </c>
    </row>
    <row r="184" spans="2:3" hidden="1" x14ac:dyDescent="0.25">
      <c r="B184" s="3" t="e">
        <f>VLOOKUP(A184,Studies!$A$2:$D$129,2)</f>
        <v>#N/A</v>
      </c>
      <c r="C184" s="3" t="e">
        <f>VLOOKUP(A184,Studies!$A$2:$D$129,4)</f>
        <v>#N/A</v>
      </c>
    </row>
    <row r="185" spans="2:3" hidden="1" x14ac:dyDescent="0.25">
      <c r="B185" s="3" t="e">
        <f>VLOOKUP(A185,Studies!$A$2:$D$129,2)</f>
        <v>#N/A</v>
      </c>
      <c r="C185" s="3" t="e">
        <f>VLOOKUP(A185,Studies!$A$2:$D$129,4)</f>
        <v>#N/A</v>
      </c>
    </row>
    <row r="186" spans="2:3" hidden="1" x14ac:dyDescent="0.25">
      <c r="B186" s="3" t="e">
        <f>VLOOKUP(A186,Studies!$A$2:$D$129,2)</f>
        <v>#N/A</v>
      </c>
      <c r="C186" s="3" t="e">
        <f>VLOOKUP(A186,Studies!$A$2:$D$129,4)</f>
        <v>#N/A</v>
      </c>
    </row>
    <row r="187" spans="2:3" hidden="1" x14ac:dyDescent="0.25">
      <c r="B187" s="3" t="e">
        <f>VLOOKUP(A187,Studies!$A$2:$D$129,2)</f>
        <v>#N/A</v>
      </c>
      <c r="C187" s="3" t="e">
        <f>VLOOKUP(A187,Studies!$A$2:$D$129,4)</f>
        <v>#N/A</v>
      </c>
    </row>
    <row r="188" spans="2:3" hidden="1" x14ac:dyDescent="0.25">
      <c r="B188" s="3" t="e">
        <f>VLOOKUP(A188,Studies!$A$2:$D$129,2)</f>
        <v>#N/A</v>
      </c>
      <c r="C188" s="3" t="e">
        <f>VLOOKUP(A188,Studies!$A$2:$D$129,4)</f>
        <v>#N/A</v>
      </c>
    </row>
    <row r="189" spans="2:3" hidden="1" x14ac:dyDescent="0.25">
      <c r="B189" s="3" t="e">
        <f>VLOOKUP(A189,Studies!$A$2:$D$129,2)</f>
        <v>#N/A</v>
      </c>
      <c r="C189" s="3" t="e">
        <f>VLOOKUP(A189,Studies!$A$2:$D$129,4)</f>
        <v>#N/A</v>
      </c>
    </row>
    <row r="190" spans="2:3" hidden="1" x14ac:dyDescent="0.25">
      <c r="B190" s="3" t="e">
        <f>VLOOKUP(A190,Studies!$A$2:$D$129,2)</f>
        <v>#N/A</v>
      </c>
      <c r="C190" s="3" t="e">
        <f>VLOOKUP(A190,Studies!$A$2:$D$129,4)</f>
        <v>#N/A</v>
      </c>
    </row>
    <row r="191" spans="2:3" hidden="1" x14ac:dyDescent="0.25">
      <c r="B191" s="3" t="e">
        <f>VLOOKUP(A191,Studies!$A$2:$D$129,2)</f>
        <v>#N/A</v>
      </c>
      <c r="C191" s="3" t="e">
        <f>VLOOKUP(A191,Studies!$A$2:$D$129,4)</f>
        <v>#N/A</v>
      </c>
    </row>
    <row r="192" spans="2:3" hidden="1" x14ac:dyDescent="0.25">
      <c r="B192" s="3" t="e">
        <f>VLOOKUP(A192,Studies!$A$2:$D$129,2)</f>
        <v>#N/A</v>
      </c>
      <c r="C192" s="3" t="e">
        <f>VLOOKUP(A192,Studies!$A$2:$D$129,4)</f>
        <v>#N/A</v>
      </c>
    </row>
    <row r="193" spans="2:3" hidden="1" x14ac:dyDescent="0.25">
      <c r="B193" s="3" t="e">
        <f>VLOOKUP(A193,Studies!$A$2:$D$129,2)</f>
        <v>#N/A</v>
      </c>
      <c r="C193" s="3" t="e">
        <f>VLOOKUP(A193,Studies!$A$2:$D$129,4)</f>
        <v>#N/A</v>
      </c>
    </row>
    <row r="194" spans="2:3" hidden="1" x14ac:dyDescent="0.25">
      <c r="B194" s="3" t="e">
        <f>VLOOKUP(A194,Studies!$A$2:$D$129,2)</f>
        <v>#N/A</v>
      </c>
      <c r="C194" s="3" t="e">
        <f>VLOOKUP(A194,Studies!$A$2:$D$129,4)</f>
        <v>#N/A</v>
      </c>
    </row>
    <row r="195" spans="2:3" hidden="1" x14ac:dyDescent="0.25">
      <c r="B195" s="3" t="e">
        <f>VLOOKUP(A195,Studies!$A$2:$D$129,2)</f>
        <v>#N/A</v>
      </c>
      <c r="C195" s="3" t="e">
        <f>VLOOKUP(A195,Studies!$A$2:$D$129,4)</f>
        <v>#N/A</v>
      </c>
    </row>
    <row r="196" spans="2:3" hidden="1" x14ac:dyDescent="0.25">
      <c r="B196" s="3" t="e">
        <f>VLOOKUP(A196,Studies!$A$2:$D$129,2)</f>
        <v>#N/A</v>
      </c>
      <c r="C196" s="3" t="e">
        <f>VLOOKUP(A196,Studies!$A$2:$D$129,4)</f>
        <v>#N/A</v>
      </c>
    </row>
    <row r="197" spans="2:3" hidden="1" x14ac:dyDescent="0.25">
      <c r="B197" s="3" t="e">
        <f>VLOOKUP(A197,Studies!$A$2:$D$129,2)</f>
        <v>#N/A</v>
      </c>
      <c r="C197" s="3" t="e">
        <f>VLOOKUP(A197,Studies!$A$2:$D$129,4)</f>
        <v>#N/A</v>
      </c>
    </row>
    <row r="198" spans="2:3" hidden="1" x14ac:dyDescent="0.25">
      <c r="B198" s="3" t="e">
        <f>VLOOKUP(A198,Studies!$A$2:$D$129,2)</f>
        <v>#N/A</v>
      </c>
      <c r="C198" s="3" t="e">
        <f>VLOOKUP(A198,Studies!$A$2:$D$129,4)</f>
        <v>#N/A</v>
      </c>
    </row>
    <row r="199" spans="2:3" hidden="1" x14ac:dyDescent="0.25">
      <c r="B199" s="3" t="e">
        <f>VLOOKUP(A199,Studies!$A$2:$D$129,2)</f>
        <v>#N/A</v>
      </c>
      <c r="C199" s="3" t="e">
        <f>VLOOKUP(A199,Studies!$A$2:$D$129,4)</f>
        <v>#N/A</v>
      </c>
    </row>
    <row r="200" spans="2:3" hidden="1" x14ac:dyDescent="0.25">
      <c r="B200" s="3" t="e">
        <f>VLOOKUP(A200,Studies!$A$2:$D$129,2)</f>
        <v>#N/A</v>
      </c>
      <c r="C200" s="3" t="e">
        <f>VLOOKUP(A200,Studies!$A$2:$D$129,4)</f>
        <v>#N/A</v>
      </c>
    </row>
    <row r="201" spans="2:3" hidden="1" x14ac:dyDescent="0.25">
      <c r="B201" s="3" t="e">
        <f>VLOOKUP(A201,Studies!$A$2:$D$129,2)</f>
        <v>#N/A</v>
      </c>
      <c r="C201" s="3" t="e">
        <f>VLOOKUP(A201,Studies!$A$2:$D$129,4)</f>
        <v>#N/A</v>
      </c>
    </row>
    <row r="202" spans="2:3" hidden="1" x14ac:dyDescent="0.25">
      <c r="B202" s="3" t="e">
        <f>VLOOKUP(A202,Studies!$A$2:$D$129,2)</f>
        <v>#N/A</v>
      </c>
      <c r="C202" s="3" t="e">
        <f>VLOOKUP(A202,Studies!$A$2:$D$129,4)</f>
        <v>#N/A</v>
      </c>
    </row>
    <row r="203" spans="2:3" hidden="1" x14ac:dyDescent="0.25">
      <c r="B203" s="3" t="e">
        <f>VLOOKUP(A203,Studies!$A$2:$D$129,2)</f>
        <v>#N/A</v>
      </c>
      <c r="C203" s="3" t="e">
        <f>VLOOKUP(A203,Studies!$A$2:$D$129,4)</f>
        <v>#N/A</v>
      </c>
    </row>
    <row r="204" spans="2:3" hidden="1" x14ac:dyDescent="0.25">
      <c r="B204" s="3" t="e">
        <f>VLOOKUP(A204,Studies!$A$2:$D$129,2)</f>
        <v>#N/A</v>
      </c>
      <c r="C204" s="3" t="e">
        <f>VLOOKUP(A204,Studies!$A$2:$D$129,4)</f>
        <v>#N/A</v>
      </c>
    </row>
    <row r="205" spans="2:3" hidden="1" x14ac:dyDescent="0.25">
      <c r="B205" s="3" t="e">
        <f>VLOOKUP(A205,Studies!$A$2:$D$129,2)</f>
        <v>#N/A</v>
      </c>
      <c r="C205" s="3" t="e">
        <f>VLOOKUP(A205,Studies!$A$2:$D$129,4)</f>
        <v>#N/A</v>
      </c>
    </row>
    <row r="206" spans="2:3" hidden="1" x14ac:dyDescent="0.25">
      <c r="B206" s="3" t="e">
        <f>VLOOKUP(A206,Studies!$A$2:$D$129,2)</f>
        <v>#N/A</v>
      </c>
      <c r="C206" s="3" t="e">
        <f>VLOOKUP(A206,Studies!$A$2:$D$129,4)</f>
        <v>#N/A</v>
      </c>
    </row>
    <row r="207" spans="2:3" hidden="1" x14ac:dyDescent="0.25">
      <c r="B207" s="3" t="e">
        <f>VLOOKUP(A207,Studies!$A$2:$D$129,2)</f>
        <v>#N/A</v>
      </c>
      <c r="C207" s="3" t="e">
        <f>VLOOKUP(A207,Studies!$A$2:$D$129,4)</f>
        <v>#N/A</v>
      </c>
    </row>
    <row r="208" spans="2:3" hidden="1" x14ac:dyDescent="0.25">
      <c r="B208" s="3" t="e">
        <f>VLOOKUP(A208,Studies!$A$2:$D$129,2)</f>
        <v>#N/A</v>
      </c>
      <c r="C208" s="3" t="e">
        <f>VLOOKUP(A208,Studies!$A$2:$D$129,4)</f>
        <v>#N/A</v>
      </c>
    </row>
    <row r="209" spans="2:3" hidden="1" x14ac:dyDescent="0.25">
      <c r="B209" s="3" t="e">
        <f>VLOOKUP(A209,Studies!$A$2:$D$129,2)</f>
        <v>#N/A</v>
      </c>
      <c r="C209" s="3" t="e">
        <f>VLOOKUP(A209,Studies!$A$2:$D$129,4)</f>
        <v>#N/A</v>
      </c>
    </row>
    <row r="210" spans="2:3" hidden="1" x14ac:dyDescent="0.25">
      <c r="B210" s="3" t="e">
        <f>VLOOKUP(A210,Studies!$A$2:$D$129,2)</f>
        <v>#N/A</v>
      </c>
      <c r="C210" s="3" t="e">
        <f>VLOOKUP(A210,Studies!$A$2:$D$129,4)</f>
        <v>#N/A</v>
      </c>
    </row>
    <row r="211" spans="2:3" hidden="1" x14ac:dyDescent="0.25">
      <c r="B211" s="3" t="e">
        <f>VLOOKUP(A211,Studies!$A$2:$D$129,2)</f>
        <v>#N/A</v>
      </c>
      <c r="C211" s="3" t="e">
        <f>VLOOKUP(A211,Studies!$A$2:$D$129,4)</f>
        <v>#N/A</v>
      </c>
    </row>
    <row r="212" spans="2:3" hidden="1" x14ac:dyDescent="0.25">
      <c r="B212" s="3" t="e">
        <f>VLOOKUP(A212,Studies!$A$2:$D$129,2)</f>
        <v>#N/A</v>
      </c>
      <c r="C212" s="3" t="e">
        <f>VLOOKUP(A212,Studies!$A$2:$D$129,4)</f>
        <v>#N/A</v>
      </c>
    </row>
    <row r="213" spans="2:3" hidden="1" x14ac:dyDescent="0.25">
      <c r="B213" s="3" t="e">
        <f>VLOOKUP(A213,Studies!$A$2:$D$129,2)</f>
        <v>#N/A</v>
      </c>
      <c r="C213" s="3" t="e">
        <f>VLOOKUP(A213,Studies!$A$2:$D$129,4)</f>
        <v>#N/A</v>
      </c>
    </row>
    <row r="214" spans="2:3" hidden="1" x14ac:dyDescent="0.25">
      <c r="B214" s="3" t="e">
        <f>VLOOKUP(A214,Studies!$A$2:$D$129,2)</f>
        <v>#N/A</v>
      </c>
      <c r="C214" s="3" t="e">
        <f>VLOOKUP(A214,Studies!$A$2:$D$129,4)</f>
        <v>#N/A</v>
      </c>
    </row>
    <row r="215" spans="2:3" hidden="1" x14ac:dyDescent="0.25">
      <c r="B215" s="3" t="e">
        <f>VLOOKUP(A215,Studies!$A$2:$D$129,2)</f>
        <v>#N/A</v>
      </c>
      <c r="C215" s="3" t="e">
        <f>VLOOKUP(A215,Studies!$A$2:$D$129,4)</f>
        <v>#N/A</v>
      </c>
    </row>
    <row r="216" spans="2:3" hidden="1" x14ac:dyDescent="0.25">
      <c r="B216" s="3" t="e">
        <f>VLOOKUP(A216,Studies!$A$2:$D$129,2)</f>
        <v>#N/A</v>
      </c>
      <c r="C216" s="3" t="e">
        <f>VLOOKUP(A216,Studies!$A$2:$D$129,4)</f>
        <v>#N/A</v>
      </c>
    </row>
    <row r="217" spans="2:3" hidden="1" x14ac:dyDescent="0.25">
      <c r="B217" s="3" t="e">
        <f>VLOOKUP(A217,Studies!$A$2:$D$129,2)</f>
        <v>#N/A</v>
      </c>
      <c r="C217" s="3" t="e">
        <f>VLOOKUP(A217,Studies!$A$2:$D$129,4)</f>
        <v>#N/A</v>
      </c>
    </row>
    <row r="218" spans="2:3" hidden="1" x14ac:dyDescent="0.25">
      <c r="B218" s="3" t="e">
        <f>VLOOKUP(A218,Studies!$A$2:$D$129,2)</f>
        <v>#N/A</v>
      </c>
      <c r="C218" s="3" t="e">
        <f>VLOOKUP(A218,Studies!$A$2:$D$129,4)</f>
        <v>#N/A</v>
      </c>
    </row>
    <row r="219" spans="2:3" hidden="1" x14ac:dyDescent="0.25">
      <c r="B219" s="3" t="e">
        <f>VLOOKUP(A219,Studies!$A$2:$D$129,2)</f>
        <v>#N/A</v>
      </c>
      <c r="C219" s="3" t="e">
        <f>VLOOKUP(A219,Studies!$A$2:$D$129,4)</f>
        <v>#N/A</v>
      </c>
    </row>
    <row r="220" spans="2:3" hidden="1" x14ac:dyDescent="0.25">
      <c r="B220" s="3" t="e">
        <f>VLOOKUP(A220,Studies!$A$2:$D$129,2)</f>
        <v>#N/A</v>
      </c>
      <c r="C220" s="3" t="e">
        <f>VLOOKUP(A220,Studies!$A$2:$D$129,4)</f>
        <v>#N/A</v>
      </c>
    </row>
    <row r="221" spans="2:3" hidden="1" x14ac:dyDescent="0.25">
      <c r="B221" s="3" t="e">
        <f>VLOOKUP(A221,Studies!$A$2:$D$129,2)</f>
        <v>#N/A</v>
      </c>
      <c r="C221" s="3" t="e">
        <f>VLOOKUP(A221,Studies!$A$2:$D$129,4)</f>
        <v>#N/A</v>
      </c>
    </row>
    <row r="222" spans="2:3" hidden="1" x14ac:dyDescent="0.25">
      <c r="B222" s="3" t="e">
        <f>VLOOKUP(A222,Studies!$A$2:$D$129,2)</f>
        <v>#N/A</v>
      </c>
      <c r="C222" s="3" t="e">
        <f>VLOOKUP(A222,Studies!$A$2:$D$129,4)</f>
        <v>#N/A</v>
      </c>
    </row>
    <row r="223" spans="2:3" hidden="1" x14ac:dyDescent="0.25">
      <c r="B223" s="3" t="e">
        <f>VLOOKUP(A223,Studies!$A$2:$D$129,2)</f>
        <v>#N/A</v>
      </c>
      <c r="C223" s="3" t="e">
        <f>VLOOKUP(A223,Studies!$A$2:$D$129,4)</f>
        <v>#N/A</v>
      </c>
    </row>
    <row r="224" spans="2:3" hidden="1" x14ac:dyDescent="0.25">
      <c r="B224" s="3" t="e">
        <f>VLOOKUP(A224,Studies!$A$2:$D$129,2)</f>
        <v>#N/A</v>
      </c>
      <c r="C224" s="3" t="e">
        <f>VLOOKUP(A224,Studies!$A$2:$D$129,4)</f>
        <v>#N/A</v>
      </c>
    </row>
    <row r="225" spans="2:3" hidden="1" x14ac:dyDescent="0.25">
      <c r="B225" s="3" t="e">
        <f>VLOOKUP(A225,Studies!$A$2:$D$129,2)</f>
        <v>#N/A</v>
      </c>
      <c r="C225" s="3" t="e">
        <f>VLOOKUP(A225,Studies!$A$2:$D$129,4)</f>
        <v>#N/A</v>
      </c>
    </row>
    <row r="226" spans="2:3" hidden="1" x14ac:dyDescent="0.25">
      <c r="B226" s="3" t="e">
        <f>VLOOKUP(A226,Studies!$A$2:$D$129,2)</f>
        <v>#N/A</v>
      </c>
      <c r="C226" s="3" t="e">
        <f>VLOOKUP(A226,Studies!$A$2:$D$129,4)</f>
        <v>#N/A</v>
      </c>
    </row>
    <row r="227" spans="2:3" hidden="1" x14ac:dyDescent="0.25">
      <c r="B227" s="3" t="e">
        <f>VLOOKUP(A227,Studies!$A$2:$D$129,2)</f>
        <v>#N/A</v>
      </c>
      <c r="C227" s="3" t="e">
        <f>VLOOKUP(A227,Studies!$A$2:$D$129,4)</f>
        <v>#N/A</v>
      </c>
    </row>
    <row r="228" spans="2:3" hidden="1" x14ac:dyDescent="0.25">
      <c r="B228" s="3" t="e">
        <f>VLOOKUP(A228,Studies!$A$2:$D$129,2)</f>
        <v>#N/A</v>
      </c>
      <c r="C228" s="3" t="e">
        <f>VLOOKUP(A228,Studies!$A$2:$D$129,4)</f>
        <v>#N/A</v>
      </c>
    </row>
    <row r="229" spans="2:3" hidden="1" x14ac:dyDescent="0.25">
      <c r="B229" s="3" t="e">
        <f>VLOOKUP(A229,Studies!$A$2:$D$129,2)</f>
        <v>#N/A</v>
      </c>
      <c r="C229" s="3" t="e">
        <f>VLOOKUP(A229,Studies!$A$2:$D$129,4)</f>
        <v>#N/A</v>
      </c>
    </row>
    <row r="230" spans="2:3" hidden="1" x14ac:dyDescent="0.25">
      <c r="B230" s="3" t="e">
        <f>VLOOKUP(A230,Studies!$A$2:$D$129,2)</f>
        <v>#N/A</v>
      </c>
      <c r="C230" s="3" t="e">
        <f>VLOOKUP(A230,Studies!$A$2:$D$129,4)</f>
        <v>#N/A</v>
      </c>
    </row>
    <row r="231" spans="2:3" hidden="1" x14ac:dyDescent="0.25">
      <c r="B231" s="3" t="e">
        <f>VLOOKUP(A231,Studies!$A$2:$D$129,2)</f>
        <v>#N/A</v>
      </c>
      <c r="C231" s="3" t="e">
        <f>VLOOKUP(A231,Studies!$A$2:$D$129,4)</f>
        <v>#N/A</v>
      </c>
    </row>
    <row r="232" spans="2:3" hidden="1" x14ac:dyDescent="0.25">
      <c r="B232" s="3" t="e">
        <f>VLOOKUP(A232,Studies!$A$2:$D$129,2)</f>
        <v>#N/A</v>
      </c>
      <c r="C232" s="3" t="e">
        <f>VLOOKUP(A232,Studies!$A$2:$D$129,4)</f>
        <v>#N/A</v>
      </c>
    </row>
    <row r="233" spans="2:3" hidden="1" x14ac:dyDescent="0.25">
      <c r="B233" s="3" t="e">
        <f>VLOOKUP(A233,Studies!$A$2:$D$129,2)</f>
        <v>#N/A</v>
      </c>
      <c r="C233" s="3" t="e">
        <f>VLOOKUP(A233,Studies!$A$2:$D$129,4)</f>
        <v>#N/A</v>
      </c>
    </row>
    <row r="234" spans="2:3" hidden="1" x14ac:dyDescent="0.25">
      <c r="B234" s="3" t="e">
        <f>VLOOKUP(A234,Studies!$A$2:$D$129,2)</f>
        <v>#N/A</v>
      </c>
      <c r="C234" s="3" t="e">
        <f>VLOOKUP(A234,Studies!$A$2:$D$129,4)</f>
        <v>#N/A</v>
      </c>
    </row>
    <row r="235" spans="2:3" hidden="1" x14ac:dyDescent="0.25">
      <c r="B235" s="3" t="e">
        <f>VLOOKUP(A235,Studies!$A$2:$D$129,2)</f>
        <v>#N/A</v>
      </c>
      <c r="C235" s="3" t="e">
        <f>VLOOKUP(A235,Studies!$A$2:$D$129,4)</f>
        <v>#N/A</v>
      </c>
    </row>
    <row r="236" spans="2:3" hidden="1" x14ac:dyDescent="0.25">
      <c r="B236" s="3" t="e">
        <f>VLOOKUP(A236,Studies!$A$2:$D$129,2)</f>
        <v>#N/A</v>
      </c>
      <c r="C236" s="3" t="e">
        <f>VLOOKUP(A236,Studies!$A$2:$D$129,4)</f>
        <v>#N/A</v>
      </c>
    </row>
    <row r="237" spans="2:3" hidden="1" x14ac:dyDescent="0.25">
      <c r="B237" s="3" t="e">
        <f>VLOOKUP(A237,Studies!$A$2:$D$129,2)</f>
        <v>#N/A</v>
      </c>
      <c r="C237" s="3" t="e">
        <f>VLOOKUP(A237,Studies!$A$2:$D$129,4)</f>
        <v>#N/A</v>
      </c>
    </row>
    <row r="238" spans="2:3" hidden="1" x14ac:dyDescent="0.25">
      <c r="B238" s="3" t="e">
        <f>VLOOKUP(A238,Studies!$A$2:$D$129,2)</f>
        <v>#N/A</v>
      </c>
      <c r="C238" s="3" t="e">
        <f>VLOOKUP(A238,Studies!$A$2:$D$129,4)</f>
        <v>#N/A</v>
      </c>
    </row>
    <row r="239" spans="2:3" hidden="1" x14ac:dyDescent="0.25">
      <c r="B239" s="3" t="e">
        <f>VLOOKUP(A239,Studies!$A$2:$D$129,2)</f>
        <v>#N/A</v>
      </c>
      <c r="C239" s="3" t="e">
        <f>VLOOKUP(A239,Studies!$A$2:$D$129,4)</f>
        <v>#N/A</v>
      </c>
    </row>
    <row r="240" spans="2:3" hidden="1" x14ac:dyDescent="0.25">
      <c r="B240" s="3" t="e">
        <f>VLOOKUP(A240,Studies!$A$2:$D$129,2)</f>
        <v>#N/A</v>
      </c>
      <c r="C240" s="3" t="e">
        <f>VLOOKUP(A240,Studies!$A$2:$D$129,4)</f>
        <v>#N/A</v>
      </c>
    </row>
    <row r="241" spans="2:3" hidden="1" x14ac:dyDescent="0.25">
      <c r="B241" s="3" t="e">
        <f>VLOOKUP(A241,Studies!$A$2:$D$129,2)</f>
        <v>#N/A</v>
      </c>
      <c r="C241" s="3" t="e">
        <f>VLOOKUP(A241,Studies!$A$2:$D$129,4)</f>
        <v>#N/A</v>
      </c>
    </row>
    <row r="242" spans="2:3" hidden="1" x14ac:dyDescent="0.25">
      <c r="B242" s="3" t="e">
        <f>VLOOKUP(A242,Studies!$A$2:$D$129,2)</f>
        <v>#N/A</v>
      </c>
      <c r="C242" s="3" t="e">
        <f>VLOOKUP(A242,Studies!$A$2:$D$129,4)</f>
        <v>#N/A</v>
      </c>
    </row>
    <row r="243" spans="2:3" hidden="1" x14ac:dyDescent="0.25">
      <c r="B243" s="3" t="e">
        <f>VLOOKUP(A243,Studies!$A$2:$D$129,2)</f>
        <v>#N/A</v>
      </c>
      <c r="C243" s="3" t="e">
        <f>VLOOKUP(A243,Studies!$A$2:$D$129,4)</f>
        <v>#N/A</v>
      </c>
    </row>
    <row r="244" spans="2:3" hidden="1" x14ac:dyDescent="0.25">
      <c r="B244" s="3" t="e">
        <f>VLOOKUP(A244,Studies!$A$2:$D$129,2)</f>
        <v>#N/A</v>
      </c>
      <c r="C244" s="3" t="e">
        <f>VLOOKUP(A244,Studies!$A$2:$D$129,4)</f>
        <v>#N/A</v>
      </c>
    </row>
    <row r="245" spans="2:3" hidden="1" x14ac:dyDescent="0.25">
      <c r="B245" s="3" t="e">
        <f>VLOOKUP(A245,Studies!$A$2:$D$129,2)</f>
        <v>#N/A</v>
      </c>
      <c r="C245" s="3" t="e">
        <f>VLOOKUP(A245,Studies!$A$2:$D$129,4)</f>
        <v>#N/A</v>
      </c>
    </row>
    <row r="246" spans="2:3" hidden="1" x14ac:dyDescent="0.25">
      <c r="B246" s="3" t="e">
        <f>VLOOKUP(A246,Studies!$A$2:$D$129,2)</f>
        <v>#N/A</v>
      </c>
      <c r="C246" s="3" t="e">
        <f>VLOOKUP(A246,Studies!$A$2:$D$129,4)</f>
        <v>#N/A</v>
      </c>
    </row>
    <row r="247" spans="2:3" hidden="1" x14ac:dyDescent="0.25">
      <c r="B247" s="3" t="e">
        <f>VLOOKUP(A247,Studies!$A$2:$D$129,2)</f>
        <v>#N/A</v>
      </c>
      <c r="C247" s="3" t="e">
        <f>VLOOKUP(A247,Studies!$A$2:$D$129,4)</f>
        <v>#N/A</v>
      </c>
    </row>
    <row r="248" spans="2:3" hidden="1" x14ac:dyDescent="0.25">
      <c r="B248" s="3" t="e">
        <f>VLOOKUP(A248,Studies!$A$2:$D$129,2)</f>
        <v>#N/A</v>
      </c>
      <c r="C248" s="3" t="e">
        <f>VLOOKUP(A248,Studies!$A$2:$D$129,4)</f>
        <v>#N/A</v>
      </c>
    </row>
    <row r="249" spans="2:3" hidden="1" x14ac:dyDescent="0.25">
      <c r="B249" s="3" t="e">
        <f>VLOOKUP(A249,Studies!$A$2:$D$129,2)</f>
        <v>#N/A</v>
      </c>
      <c r="C249" s="3" t="e">
        <f>VLOOKUP(A249,Studies!$A$2:$D$129,4)</f>
        <v>#N/A</v>
      </c>
    </row>
    <row r="250" spans="2:3" hidden="1" x14ac:dyDescent="0.25">
      <c r="B250" s="3" t="e">
        <f>VLOOKUP(A250,Studies!$A$2:$D$129,2)</f>
        <v>#N/A</v>
      </c>
      <c r="C250" s="3" t="e">
        <f>VLOOKUP(A250,Studies!$A$2:$D$129,4)</f>
        <v>#N/A</v>
      </c>
    </row>
    <row r="251" spans="2:3" hidden="1" x14ac:dyDescent="0.25">
      <c r="B251" s="3" t="e">
        <f>VLOOKUP(A251,Studies!$A$2:$D$129,2)</f>
        <v>#N/A</v>
      </c>
      <c r="C251" s="3" t="e">
        <f>VLOOKUP(A251,Studies!$A$2:$D$129,4)</f>
        <v>#N/A</v>
      </c>
    </row>
    <row r="252" spans="2:3" hidden="1" x14ac:dyDescent="0.25">
      <c r="B252" s="3" t="e">
        <f>VLOOKUP(A252,Studies!$A$2:$D$129,2)</f>
        <v>#N/A</v>
      </c>
      <c r="C252" s="3" t="e">
        <f>VLOOKUP(A252,Studies!$A$2:$D$129,4)</f>
        <v>#N/A</v>
      </c>
    </row>
    <row r="253" spans="2:3" hidden="1" x14ac:dyDescent="0.25">
      <c r="B253" s="3" t="e">
        <f>VLOOKUP(A253,Studies!$A$2:$D$129,2)</f>
        <v>#N/A</v>
      </c>
      <c r="C253" s="3" t="e">
        <f>VLOOKUP(A253,Studies!$A$2:$D$129,4)</f>
        <v>#N/A</v>
      </c>
    </row>
    <row r="254" spans="2:3" hidden="1" x14ac:dyDescent="0.25">
      <c r="B254" s="3" t="e">
        <f>VLOOKUP(A254,Studies!$A$2:$D$129,2)</f>
        <v>#N/A</v>
      </c>
      <c r="C254" s="3" t="e">
        <f>VLOOKUP(A254,Studies!$A$2:$D$129,4)</f>
        <v>#N/A</v>
      </c>
    </row>
    <row r="255" spans="2:3" hidden="1" x14ac:dyDescent="0.25">
      <c r="B255" s="3" t="e">
        <f>VLOOKUP(A255,Studies!$A$2:$D$129,2)</f>
        <v>#N/A</v>
      </c>
      <c r="C255" s="3" t="e">
        <f>VLOOKUP(A255,Studies!$A$2:$D$129,4)</f>
        <v>#N/A</v>
      </c>
    </row>
    <row r="256" spans="2:3" hidden="1" x14ac:dyDescent="0.25">
      <c r="B256" s="3" t="e">
        <f>VLOOKUP(A256,Studies!$A$2:$D$129,2)</f>
        <v>#N/A</v>
      </c>
      <c r="C256" s="3" t="e">
        <f>VLOOKUP(A256,Studies!$A$2:$D$129,4)</f>
        <v>#N/A</v>
      </c>
    </row>
    <row r="257" spans="2:3" hidden="1" x14ac:dyDescent="0.25">
      <c r="B257" s="3" t="e">
        <f>VLOOKUP(A257,Studies!$A$2:$D$129,2)</f>
        <v>#N/A</v>
      </c>
      <c r="C257" s="3" t="e">
        <f>VLOOKUP(A257,Studies!$A$2:$D$129,4)</f>
        <v>#N/A</v>
      </c>
    </row>
    <row r="258" spans="2:3" hidden="1" x14ac:dyDescent="0.25">
      <c r="B258" s="3" t="e">
        <f>VLOOKUP(A258,Studies!$A$2:$D$129,2)</f>
        <v>#N/A</v>
      </c>
      <c r="C258" s="3" t="e">
        <f>VLOOKUP(A258,Studies!$A$2:$D$129,4)</f>
        <v>#N/A</v>
      </c>
    </row>
    <row r="259" spans="2:3" hidden="1" x14ac:dyDescent="0.25">
      <c r="B259" s="3" t="e">
        <f>VLOOKUP(A259,Studies!$A$2:$D$129,2)</f>
        <v>#N/A</v>
      </c>
      <c r="C259" s="3" t="e">
        <f>VLOOKUP(A259,Studies!$A$2:$D$129,4)</f>
        <v>#N/A</v>
      </c>
    </row>
    <row r="260" spans="2:3" hidden="1" x14ac:dyDescent="0.25">
      <c r="B260" s="3" t="e">
        <f>VLOOKUP(A260,Studies!$A$2:$D$129,2)</f>
        <v>#N/A</v>
      </c>
      <c r="C260" s="3" t="e">
        <f>VLOOKUP(A260,Studies!$A$2:$D$129,4)</f>
        <v>#N/A</v>
      </c>
    </row>
    <row r="261" spans="2:3" hidden="1" x14ac:dyDescent="0.25">
      <c r="B261" s="3" t="e">
        <f>VLOOKUP(A261,Studies!$A$2:$D$129,2)</f>
        <v>#N/A</v>
      </c>
      <c r="C261" s="3" t="e">
        <f>VLOOKUP(A261,Studies!$A$2:$D$129,4)</f>
        <v>#N/A</v>
      </c>
    </row>
    <row r="262" spans="2:3" hidden="1" x14ac:dyDescent="0.25">
      <c r="B262" s="3" t="e">
        <f>VLOOKUP(A262,Studies!$A$2:$D$129,2)</f>
        <v>#N/A</v>
      </c>
      <c r="C262" s="3" t="e">
        <f>VLOOKUP(A262,Studies!$A$2:$D$129,4)</f>
        <v>#N/A</v>
      </c>
    </row>
    <row r="263" spans="2:3" hidden="1" x14ac:dyDescent="0.25">
      <c r="B263" s="3" t="e">
        <f>VLOOKUP(A263,Studies!$A$2:$D$129,2)</f>
        <v>#N/A</v>
      </c>
      <c r="C263" s="3" t="e">
        <f>VLOOKUP(A263,Studies!$A$2:$D$129,4)</f>
        <v>#N/A</v>
      </c>
    </row>
    <row r="264" spans="2:3" hidden="1" x14ac:dyDescent="0.25">
      <c r="B264" s="3" t="e">
        <f>VLOOKUP(A264,Studies!$A$2:$D$129,2)</f>
        <v>#N/A</v>
      </c>
      <c r="C264" s="3" t="e">
        <f>VLOOKUP(A264,Studies!$A$2:$D$129,4)</f>
        <v>#N/A</v>
      </c>
    </row>
    <row r="265" spans="2:3" hidden="1" x14ac:dyDescent="0.25">
      <c r="B265" s="3" t="e">
        <f>VLOOKUP(A265,Studies!$A$2:$D$129,2)</f>
        <v>#N/A</v>
      </c>
      <c r="C265" s="3" t="e">
        <f>VLOOKUP(A265,Studies!$A$2:$D$129,4)</f>
        <v>#N/A</v>
      </c>
    </row>
    <row r="266" spans="2:3" hidden="1" x14ac:dyDescent="0.25">
      <c r="B266" s="3" t="e">
        <f>VLOOKUP(A266,Studies!$A$2:$D$129,2)</f>
        <v>#N/A</v>
      </c>
      <c r="C266" s="3" t="e">
        <f>VLOOKUP(A266,Studies!$A$2:$D$129,4)</f>
        <v>#N/A</v>
      </c>
    </row>
    <row r="267" spans="2:3" hidden="1" x14ac:dyDescent="0.25">
      <c r="B267" s="3" t="e">
        <f>VLOOKUP(A267,Studies!$A$2:$D$129,2)</f>
        <v>#N/A</v>
      </c>
      <c r="C267" s="3" t="e">
        <f>VLOOKUP(A267,Studies!$A$2:$D$129,4)</f>
        <v>#N/A</v>
      </c>
    </row>
    <row r="268" spans="2:3" hidden="1" x14ac:dyDescent="0.25">
      <c r="B268" s="3" t="e">
        <f>VLOOKUP(A268,Studies!$A$2:$D$129,2)</f>
        <v>#N/A</v>
      </c>
      <c r="C268" s="3" t="e">
        <f>VLOOKUP(A268,Studies!$A$2:$D$129,4)</f>
        <v>#N/A</v>
      </c>
    </row>
    <row r="269" spans="2:3" hidden="1" x14ac:dyDescent="0.25">
      <c r="B269" s="3" t="e">
        <f>VLOOKUP(A269,Studies!$A$2:$D$129,2)</f>
        <v>#N/A</v>
      </c>
      <c r="C269" s="3" t="e">
        <f>VLOOKUP(A269,Studies!$A$2:$D$129,4)</f>
        <v>#N/A</v>
      </c>
    </row>
    <row r="270" spans="2:3" hidden="1" x14ac:dyDescent="0.25">
      <c r="B270" s="3" t="e">
        <f>VLOOKUP(A270,Studies!$A$2:$D$129,2)</f>
        <v>#N/A</v>
      </c>
      <c r="C270" s="3" t="e">
        <f>VLOOKUP(A270,Studies!$A$2:$D$129,4)</f>
        <v>#N/A</v>
      </c>
    </row>
    <row r="271" spans="2:3" hidden="1" x14ac:dyDescent="0.25">
      <c r="B271" s="3" t="e">
        <f>VLOOKUP(A271,Studies!$A$2:$D$129,2)</f>
        <v>#N/A</v>
      </c>
      <c r="C271" s="3" t="e">
        <f>VLOOKUP(A271,Studies!$A$2:$D$129,4)</f>
        <v>#N/A</v>
      </c>
    </row>
    <row r="272" spans="2:3" hidden="1" x14ac:dyDescent="0.25">
      <c r="B272" s="3" t="e">
        <f>VLOOKUP(A272,Studies!$A$2:$D$129,2)</f>
        <v>#N/A</v>
      </c>
      <c r="C272" s="3" t="e">
        <f>VLOOKUP(A272,Studies!$A$2:$D$129,4)</f>
        <v>#N/A</v>
      </c>
    </row>
    <row r="273" spans="2:3" hidden="1" x14ac:dyDescent="0.25">
      <c r="B273" s="3" t="e">
        <f>VLOOKUP(A273,Studies!$A$2:$D$129,2)</f>
        <v>#N/A</v>
      </c>
      <c r="C273" s="3" t="e">
        <f>VLOOKUP(A273,Studies!$A$2:$D$129,4)</f>
        <v>#N/A</v>
      </c>
    </row>
    <row r="274" spans="2:3" hidden="1" x14ac:dyDescent="0.25">
      <c r="B274" s="3" t="e">
        <f>VLOOKUP(A274,Studies!$A$2:$D$129,2)</f>
        <v>#N/A</v>
      </c>
      <c r="C274" s="3" t="e">
        <f>VLOOKUP(A274,Studies!$A$2:$D$129,4)</f>
        <v>#N/A</v>
      </c>
    </row>
    <row r="275" spans="2:3" hidden="1" x14ac:dyDescent="0.25">
      <c r="B275" s="3" t="e">
        <f>VLOOKUP(A275,Studies!$A$2:$D$129,2)</f>
        <v>#N/A</v>
      </c>
      <c r="C275" s="3" t="e">
        <f>VLOOKUP(A275,Studies!$A$2:$D$129,4)</f>
        <v>#N/A</v>
      </c>
    </row>
    <row r="276" spans="2:3" hidden="1" x14ac:dyDescent="0.25">
      <c r="B276" s="3" t="e">
        <f>VLOOKUP(A276,Studies!$A$2:$D$129,2)</f>
        <v>#N/A</v>
      </c>
      <c r="C276" s="3" t="e">
        <f>VLOOKUP(A276,Studies!$A$2:$D$129,4)</f>
        <v>#N/A</v>
      </c>
    </row>
    <row r="277" spans="2:3" hidden="1" x14ac:dyDescent="0.25">
      <c r="B277" s="3" t="e">
        <f>VLOOKUP(A277,Studies!$A$2:$D$129,2)</f>
        <v>#N/A</v>
      </c>
      <c r="C277" s="3" t="e">
        <f>VLOOKUP(A277,Studies!$A$2:$D$129,4)</f>
        <v>#N/A</v>
      </c>
    </row>
    <row r="278" spans="2:3" hidden="1" x14ac:dyDescent="0.25">
      <c r="B278" s="3" t="e">
        <f>VLOOKUP(A278,Studies!$A$2:$D$129,2)</f>
        <v>#N/A</v>
      </c>
      <c r="C278" s="3" t="e">
        <f>VLOOKUP(A278,Studies!$A$2:$D$129,4)</f>
        <v>#N/A</v>
      </c>
    </row>
    <row r="279" spans="2:3" hidden="1" x14ac:dyDescent="0.25">
      <c r="B279" s="3" t="e">
        <f>VLOOKUP(A279,Studies!$A$2:$D$129,2)</f>
        <v>#N/A</v>
      </c>
      <c r="C279" s="3" t="e">
        <f>VLOOKUP(A279,Studies!$A$2:$D$129,4)</f>
        <v>#N/A</v>
      </c>
    </row>
    <row r="280" spans="2:3" hidden="1" x14ac:dyDescent="0.25">
      <c r="B280" s="3" t="e">
        <f>VLOOKUP(A280,Studies!$A$2:$D$129,2)</f>
        <v>#N/A</v>
      </c>
      <c r="C280" s="3" t="e">
        <f>VLOOKUP(A280,Studies!$A$2:$D$129,4)</f>
        <v>#N/A</v>
      </c>
    </row>
    <row r="281" spans="2:3" hidden="1" x14ac:dyDescent="0.25">
      <c r="B281" s="3" t="e">
        <f>VLOOKUP(A281,Studies!$A$2:$D$129,2)</f>
        <v>#N/A</v>
      </c>
      <c r="C281" s="3" t="e">
        <f>VLOOKUP(A281,Studies!$A$2:$D$129,4)</f>
        <v>#N/A</v>
      </c>
    </row>
    <row r="282" spans="2:3" hidden="1" x14ac:dyDescent="0.25">
      <c r="B282" s="3" t="e">
        <f>VLOOKUP(A282,Studies!$A$2:$D$129,2)</f>
        <v>#N/A</v>
      </c>
      <c r="C282" s="3" t="e">
        <f>VLOOKUP(A282,Studies!$A$2:$D$129,4)</f>
        <v>#N/A</v>
      </c>
    </row>
    <row r="283" spans="2:3" hidden="1" x14ac:dyDescent="0.25">
      <c r="B283" s="3" t="e">
        <f>VLOOKUP(A283,Studies!$A$2:$D$129,2)</f>
        <v>#N/A</v>
      </c>
      <c r="C283" s="3" t="e">
        <f>VLOOKUP(A283,Studies!$A$2:$D$129,4)</f>
        <v>#N/A</v>
      </c>
    </row>
    <row r="284" spans="2:3" hidden="1" x14ac:dyDescent="0.25">
      <c r="B284" s="3" t="e">
        <f>VLOOKUP(A284,Studies!$A$2:$D$129,2)</f>
        <v>#N/A</v>
      </c>
      <c r="C284" s="3" t="e">
        <f>VLOOKUP(A284,Studies!$A$2:$D$129,4)</f>
        <v>#N/A</v>
      </c>
    </row>
    <row r="285" spans="2:3" hidden="1" x14ac:dyDescent="0.25">
      <c r="B285" s="3" t="e">
        <f>VLOOKUP(A285,Studies!$A$2:$D$129,2)</f>
        <v>#N/A</v>
      </c>
      <c r="C285" s="3" t="e">
        <f>VLOOKUP(A285,Studies!$A$2:$D$129,4)</f>
        <v>#N/A</v>
      </c>
    </row>
    <row r="286" spans="2:3" hidden="1" x14ac:dyDescent="0.25">
      <c r="B286" s="3" t="e">
        <f>VLOOKUP(A286,Studies!$A$2:$D$129,2)</f>
        <v>#N/A</v>
      </c>
      <c r="C286" s="3" t="e">
        <f>VLOOKUP(A286,Studies!$A$2:$D$129,4)</f>
        <v>#N/A</v>
      </c>
    </row>
    <row r="287" spans="2:3" hidden="1" x14ac:dyDescent="0.25">
      <c r="B287" s="3" t="e">
        <f>VLOOKUP(A287,Studies!$A$2:$D$129,2)</f>
        <v>#N/A</v>
      </c>
      <c r="C287" s="3" t="e">
        <f>VLOOKUP(A287,Studies!$A$2:$D$129,4)</f>
        <v>#N/A</v>
      </c>
    </row>
    <row r="288" spans="2:3" hidden="1" x14ac:dyDescent="0.25">
      <c r="B288" s="3" t="e">
        <f>VLOOKUP(A288,Studies!$A$2:$D$129,2)</f>
        <v>#N/A</v>
      </c>
      <c r="C288" s="3" t="e">
        <f>VLOOKUP(A288,Studies!$A$2:$D$129,4)</f>
        <v>#N/A</v>
      </c>
    </row>
    <row r="289" spans="2:3" hidden="1" x14ac:dyDescent="0.25">
      <c r="B289" s="3" t="e">
        <f>VLOOKUP(A289,Studies!$A$2:$D$129,2)</f>
        <v>#N/A</v>
      </c>
      <c r="C289" s="3" t="e">
        <f>VLOOKUP(A289,Studies!$A$2:$D$129,4)</f>
        <v>#N/A</v>
      </c>
    </row>
    <row r="290" spans="2:3" hidden="1" x14ac:dyDescent="0.25">
      <c r="B290" s="3" t="e">
        <f>VLOOKUP(A290,Studies!$A$2:$D$129,2)</f>
        <v>#N/A</v>
      </c>
      <c r="C290" s="3" t="e">
        <f>VLOOKUP(A290,Studies!$A$2:$D$129,4)</f>
        <v>#N/A</v>
      </c>
    </row>
    <row r="291" spans="2:3" hidden="1" x14ac:dyDescent="0.25">
      <c r="B291" s="3" t="e">
        <f>VLOOKUP(A291,Studies!$A$2:$D$129,2)</f>
        <v>#N/A</v>
      </c>
      <c r="C291" s="3" t="e">
        <f>VLOOKUP(A291,Studies!$A$2:$D$129,4)</f>
        <v>#N/A</v>
      </c>
    </row>
    <row r="292" spans="2:3" hidden="1" x14ac:dyDescent="0.25">
      <c r="B292" s="3" t="e">
        <f>VLOOKUP(A292,Studies!$A$2:$D$129,2)</f>
        <v>#N/A</v>
      </c>
      <c r="C292" s="3" t="e">
        <f>VLOOKUP(A292,Studies!$A$2:$D$129,4)</f>
        <v>#N/A</v>
      </c>
    </row>
    <row r="293" spans="2:3" hidden="1" x14ac:dyDescent="0.25">
      <c r="B293" s="3" t="e">
        <f>VLOOKUP(A293,Studies!$A$2:$D$129,2)</f>
        <v>#N/A</v>
      </c>
      <c r="C293" s="3" t="e">
        <f>VLOOKUP(A293,Studies!$A$2:$D$129,4)</f>
        <v>#N/A</v>
      </c>
    </row>
    <row r="294" spans="2:3" hidden="1" x14ac:dyDescent="0.25">
      <c r="B294" s="3" t="e">
        <f>VLOOKUP(A294,Studies!$A$2:$D$129,2)</f>
        <v>#N/A</v>
      </c>
      <c r="C294" s="3" t="e">
        <f>VLOOKUP(A294,Studies!$A$2:$D$129,4)</f>
        <v>#N/A</v>
      </c>
    </row>
    <row r="295" spans="2:3" hidden="1" x14ac:dyDescent="0.25">
      <c r="B295" s="3" t="e">
        <f>VLOOKUP(A295,Studies!$A$2:$D$129,2)</f>
        <v>#N/A</v>
      </c>
      <c r="C295" s="3" t="e">
        <f>VLOOKUP(A295,Studies!$A$2:$D$129,4)</f>
        <v>#N/A</v>
      </c>
    </row>
    <row r="296" spans="2:3" hidden="1" x14ac:dyDescent="0.25">
      <c r="B296" s="3" t="e">
        <f>VLOOKUP(A296,Studies!$A$2:$D$129,2)</f>
        <v>#N/A</v>
      </c>
      <c r="C296" s="3" t="e">
        <f>VLOOKUP(A296,Studies!$A$2:$D$129,4)</f>
        <v>#N/A</v>
      </c>
    </row>
    <row r="297" spans="2:3" hidden="1" x14ac:dyDescent="0.25">
      <c r="B297" s="3" t="e">
        <f>VLOOKUP(A297,Studies!$A$2:$D$129,2)</f>
        <v>#N/A</v>
      </c>
      <c r="C297" s="3" t="e">
        <f>VLOOKUP(A297,Studies!$A$2:$D$129,4)</f>
        <v>#N/A</v>
      </c>
    </row>
    <row r="298" spans="2:3" hidden="1" x14ac:dyDescent="0.25">
      <c r="B298" s="3" t="e">
        <f>VLOOKUP(A298,Studies!$A$2:$D$129,2)</f>
        <v>#N/A</v>
      </c>
      <c r="C298" s="3" t="e">
        <f>VLOOKUP(A298,Studies!$A$2:$D$129,4)</f>
        <v>#N/A</v>
      </c>
    </row>
    <row r="299" spans="2:3" hidden="1" x14ac:dyDescent="0.25">
      <c r="B299" s="3" t="e">
        <f>VLOOKUP(A299,Studies!$A$2:$D$129,2)</f>
        <v>#N/A</v>
      </c>
      <c r="C299" s="3" t="e">
        <f>VLOOKUP(A299,Studies!$A$2:$D$129,4)</f>
        <v>#N/A</v>
      </c>
    </row>
    <row r="300" spans="2:3" hidden="1" x14ac:dyDescent="0.25">
      <c r="B300" s="3" t="e">
        <f>VLOOKUP(A300,Studies!$A$2:$D$129,2)</f>
        <v>#N/A</v>
      </c>
      <c r="C300" s="3" t="e">
        <f>VLOOKUP(A300,Studies!$A$2:$D$129,4)</f>
        <v>#N/A</v>
      </c>
    </row>
    <row r="301" spans="2:3" hidden="1" x14ac:dyDescent="0.25">
      <c r="B301" s="3" t="e">
        <f>VLOOKUP(A301,Studies!$A$2:$D$129,2)</f>
        <v>#N/A</v>
      </c>
      <c r="C301" s="3" t="e">
        <f>VLOOKUP(A301,Studies!$A$2:$D$129,4)</f>
        <v>#N/A</v>
      </c>
    </row>
    <row r="302" spans="2:3" hidden="1" x14ac:dyDescent="0.25">
      <c r="B302" s="3" t="e">
        <f>VLOOKUP(A302,Studies!$A$2:$D$129,2)</f>
        <v>#N/A</v>
      </c>
      <c r="C302" s="3" t="e">
        <f>VLOOKUP(A302,Studies!$A$2:$D$129,4)</f>
        <v>#N/A</v>
      </c>
    </row>
    <row r="303" spans="2:3" hidden="1" x14ac:dyDescent="0.25">
      <c r="B303" s="3" t="e">
        <f>VLOOKUP(A303,Studies!$A$2:$D$129,2)</f>
        <v>#N/A</v>
      </c>
      <c r="C303" s="3" t="e">
        <f>VLOOKUP(A303,Studies!$A$2:$D$129,4)</f>
        <v>#N/A</v>
      </c>
    </row>
    <row r="304" spans="2:3" hidden="1" x14ac:dyDescent="0.25">
      <c r="B304" s="3" t="e">
        <f>VLOOKUP(A304,Studies!$A$2:$D$129,2)</f>
        <v>#N/A</v>
      </c>
      <c r="C304" s="3" t="e">
        <f>VLOOKUP(A304,Studies!$A$2:$D$129,4)</f>
        <v>#N/A</v>
      </c>
    </row>
    <row r="305" spans="2:3" hidden="1" x14ac:dyDescent="0.25">
      <c r="B305" s="3" t="e">
        <f>VLOOKUP(A305,Studies!$A$2:$D$129,2)</f>
        <v>#N/A</v>
      </c>
      <c r="C305" s="3" t="e">
        <f>VLOOKUP(A305,Studies!$A$2:$D$129,4)</f>
        <v>#N/A</v>
      </c>
    </row>
    <row r="306" spans="2:3" hidden="1" x14ac:dyDescent="0.25">
      <c r="B306" s="3" t="e">
        <f>VLOOKUP(A306,Studies!$A$2:$D$129,2)</f>
        <v>#N/A</v>
      </c>
      <c r="C306" s="3" t="e">
        <f>VLOOKUP(A306,Studies!$A$2:$D$129,4)</f>
        <v>#N/A</v>
      </c>
    </row>
    <row r="307" spans="2:3" hidden="1" x14ac:dyDescent="0.25">
      <c r="B307" s="3" t="e">
        <f>VLOOKUP(A307,Studies!$A$2:$D$129,2)</f>
        <v>#N/A</v>
      </c>
      <c r="C307" s="3" t="e">
        <f>VLOOKUP(A307,Studies!$A$2:$D$129,4)</f>
        <v>#N/A</v>
      </c>
    </row>
    <row r="308" spans="2:3" hidden="1" x14ac:dyDescent="0.25">
      <c r="B308" s="3" t="e">
        <f>VLOOKUP(A308,Studies!$A$2:$D$129,2)</f>
        <v>#N/A</v>
      </c>
      <c r="C308" s="3" t="e">
        <f>VLOOKUP(A308,Studies!$A$2:$D$129,4)</f>
        <v>#N/A</v>
      </c>
    </row>
    <row r="309" spans="2:3" hidden="1" x14ac:dyDescent="0.25">
      <c r="B309" s="3" t="e">
        <f>VLOOKUP(A309,Studies!$A$2:$D$129,2)</f>
        <v>#N/A</v>
      </c>
      <c r="C309" s="3" t="e">
        <f>VLOOKUP(A309,Studies!$A$2:$D$129,4)</f>
        <v>#N/A</v>
      </c>
    </row>
    <row r="310" spans="2:3" hidden="1" x14ac:dyDescent="0.25">
      <c r="B310" s="3" t="e">
        <f>VLOOKUP(A310,Studies!$A$2:$D$129,2)</f>
        <v>#N/A</v>
      </c>
      <c r="C310" s="3" t="e">
        <f>VLOOKUP(A310,Studies!$A$2:$D$129,4)</f>
        <v>#N/A</v>
      </c>
    </row>
    <row r="311" spans="2:3" hidden="1" x14ac:dyDescent="0.25">
      <c r="B311" s="3" t="e">
        <f>VLOOKUP(A311,Studies!$A$2:$D$129,2)</f>
        <v>#N/A</v>
      </c>
      <c r="C311" s="3" t="e">
        <f>VLOOKUP(A311,Studies!$A$2:$D$129,4)</f>
        <v>#N/A</v>
      </c>
    </row>
    <row r="312" spans="2:3" hidden="1" x14ac:dyDescent="0.25">
      <c r="B312" s="3" t="e">
        <f>VLOOKUP(A312,Studies!$A$2:$D$129,2)</f>
        <v>#N/A</v>
      </c>
      <c r="C312" s="3" t="e">
        <f>VLOOKUP(A312,Studies!$A$2:$D$129,4)</f>
        <v>#N/A</v>
      </c>
    </row>
    <row r="313" spans="2:3" hidden="1" x14ac:dyDescent="0.25">
      <c r="B313" s="3" t="e">
        <f>VLOOKUP(A313,Studies!$A$2:$D$129,2)</f>
        <v>#N/A</v>
      </c>
      <c r="C313" s="3" t="e">
        <f>VLOOKUP(A313,Studies!$A$2:$D$129,4)</f>
        <v>#N/A</v>
      </c>
    </row>
    <row r="314" spans="2:3" hidden="1" x14ac:dyDescent="0.25">
      <c r="B314" s="3" t="e">
        <f>VLOOKUP(A314,Studies!$A$2:$D$129,2)</f>
        <v>#N/A</v>
      </c>
      <c r="C314" s="3" t="e">
        <f>VLOOKUP(A314,Studies!$A$2:$D$129,4)</f>
        <v>#N/A</v>
      </c>
    </row>
    <row r="315" spans="2:3" hidden="1" x14ac:dyDescent="0.25">
      <c r="B315" s="3" t="e">
        <f>VLOOKUP(A315,Studies!$A$2:$D$129,2)</f>
        <v>#N/A</v>
      </c>
      <c r="C315" s="3" t="e">
        <f>VLOOKUP(A315,Studies!$A$2:$D$129,4)</f>
        <v>#N/A</v>
      </c>
    </row>
    <row r="316" spans="2:3" hidden="1" x14ac:dyDescent="0.25">
      <c r="B316" s="3" t="e">
        <f>VLOOKUP(A316,Studies!$A$2:$D$129,2)</f>
        <v>#N/A</v>
      </c>
      <c r="C316" s="3" t="e">
        <f>VLOOKUP(A316,Studies!$A$2:$D$129,4)</f>
        <v>#N/A</v>
      </c>
    </row>
    <row r="317" spans="2:3" hidden="1" x14ac:dyDescent="0.25">
      <c r="B317" s="3" t="e">
        <f>VLOOKUP(A317,Studies!$A$2:$D$129,2)</f>
        <v>#N/A</v>
      </c>
      <c r="C317" s="3" t="e">
        <f>VLOOKUP(A317,Studies!$A$2:$D$129,4)</f>
        <v>#N/A</v>
      </c>
    </row>
    <row r="318" spans="2:3" hidden="1" x14ac:dyDescent="0.25">
      <c r="B318" s="3" t="e">
        <f>VLOOKUP(A318,Studies!$A$2:$D$129,2)</f>
        <v>#N/A</v>
      </c>
      <c r="C318" s="3" t="e">
        <f>VLOOKUP(A318,Studies!$A$2:$D$129,4)</f>
        <v>#N/A</v>
      </c>
    </row>
    <row r="319" spans="2:3" hidden="1" x14ac:dyDescent="0.25">
      <c r="B319" s="3" t="e">
        <f>VLOOKUP(A319,Studies!$A$2:$D$129,2)</f>
        <v>#N/A</v>
      </c>
      <c r="C319" s="3" t="e">
        <f>VLOOKUP(A319,Studies!$A$2:$D$129,4)</f>
        <v>#N/A</v>
      </c>
    </row>
    <row r="320" spans="2:3" hidden="1" x14ac:dyDescent="0.25">
      <c r="B320" s="3" t="e">
        <f>VLOOKUP(A320,Studies!$A$2:$D$129,2)</f>
        <v>#N/A</v>
      </c>
      <c r="C320" s="3" t="e">
        <f>VLOOKUP(A320,Studies!$A$2:$D$129,4)</f>
        <v>#N/A</v>
      </c>
    </row>
    <row r="321" spans="2:3" hidden="1" x14ac:dyDescent="0.25">
      <c r="B321" s="3" t="e">
        <f>VLOOKUP(A321,Studies!$A$2:$D$129,2)</f>
        <v>#N/A</v>
      </c>
      <c r="C321" s="3" t="e">
        <f>VLOOKUP(A321,Studies!$A$2:$D$129,4)</f>
        <v>#N/A</v>
      </c>
    </row>
    <row r="322" spans="2:3" hidden="1" x14ac:dyDescent="0.25">
      <c r="B322" s="3" t="e">
        <f>VLOOKUP(A322,Studies!$A$2:$D$129,2)</f>
        <v>#N/A</v>
      </c>
      <c r="C322" s="3" t="e">
        <f>VLOOKUP(A322,Studies!$A$2:$D$129,4)</f>
        <v>#N/A</v>
      </c>
    </row>
    <row r="323" spans="2:3" hidden="1" x14ac:dyDescent="0.25">
      <c r="B323" s="3" t="e">
        <f>VLOOKUP(A323,Studies!$A$2:$D$129,2)</f>
        <v>#N/A</v>
      </c>
      <c r="C323" s="3" t="e">
        <f>VLOOKUP(A323,Studies!$A$2:$D$129,4)</f>
        <v>#N/A</v>
      </c>
    </row>
    <row r="324" spans="2:3" hidden="1" x14ac:dyDescent="0.25">
      <c r="B324" s="3" t="e">
        <f>VLOOKUP(A324,Studies!$A$2:$D$129,2)</f>
        <v>#N/A</v>
      </c>
      <c r="C324" s="3" t="e">
        <f>VLOOKUP(A324,Studies!$A$2:$D$129,4)</f>
        <v>#N/A</v>
      </c>
    </row>
    <row r="325" spans="2:3" hidden="1" x14ac:dyDescent="0.25">
      <c r="B325" s="3" t="e">
        <f>VLOOKUP(A325,Studies!$A$2:$D$129,2)</f>
        <v>#N/A</v>
      </c>
      <c r="C325" s="3" t="e">
        <f>VLOOKUP(A325,Studies!$A$2:$D$129,4)</f>
        <v>#N/A</v>
      </c>
    </row>
    <row r="326" spans="2:3" hidden="1" x14ac:dyDescent="0.25">
      <c r="B326" s="3" t="e">
        <f>VLOOKUP(A326,Studies!$A$2:$D$129,2)</f>
        <v>#N/A</v>
      </c>
      <c r="C326" s="3" t="e">
        <f>VLOOKUP(A326,Studies!$A$2:$D$129,4)</f>
        <v>#N/A</v>
      </c>
    </row>
    <row r="327" spans="2:3" hidden="1" x14ac:dyDescent="0.25">
      <c r="B327" s="3" t="e">
        <f>VLOOKUP(A327,Studies!$A$2:$D$129,2)</f>
        <v>#N/A</v>
      </c>
      <c r="C327" s="3" t="e">
        <f>VLOOKUP(A327,Studies!$A$2:$D$129,4)</f>
        <v>#N/A</v>
      </c>
    </row>
    <row r="328" spans="2:3" hidden="1" x14ac:dyDescent="0.25">
      <c r="B328" s="3" t="e">
        <f>VLOOKUP(A328,Studies!$A$2:$D$129,2)</f>
        <v>#N/A</v>
      </c>
      <c r="C328" s="3" t="e">
        <f>VLOOKUP(A328,Studies!$A$2:$D$129,4)</f>
        <v>#N/A</v>
      </c>
    </row>
    <row r="329" spans="2:3" hidden="1" x14ac:dyDescent="0.25">
      <c r="B329" s="3" t="e">
        <f>VLOOKUP(A329,Studies!$A$2:$D$129,2)</f>
        <v>#N/A</v>
      </c>
      <c r="C329" s="3" t="e">
        <f>VLOOKUP(A329,Studies!$A$2:$D$129,4)</f>
        <v>#N/A</v>
      </c>
    </row>
    <row r="330" spans="2:3" hidden="1" x14ac:dyDescent="0.25">
      <c r="B330" s="3" t="e">
        <f>VLOOKUP(A330,Studies!$A$2:$D$129,2)</f>
        <v>#N/A</v>
      </c>
      <c r="C330" s="3" t="e">
        <f>VLOOKUP(A330,Studies!$A$2:$D$129,4)</f>
        <v>#N/A</v>
      </c>
    </row>
    <row r="331" spans="2:3" hidden="1" x14ac:dyDescent="0.25">
      <c r="B331" s="3" t="e">
        <f>VLOOKUP(A331,Studies!$A$2:$D$129,2)</f>
        <v>#N/A</v>
      </c>
      <c r="C331" s="3" t="e">
        <f>VLOOKUP(A331,Studies!$A$2:$D$129,4)</f>
        <v>#N/A</v>
      </c>
    </row>
    <row r="332" spans="2:3" hidden="1" x14ac:dyDescent="0.25">
      <c r="B332" s="3" t="e">
        <f>VLOOKUP(A332,Studies!$A$2:$D$129,2)</f>
        <v>#N/A</v>
      </c>
      <c r="C332" s="3" t="e">
        <f>VLOOKUP(A332,Studies!$A$2:$D$129,4)</f>
        <v>#N/A</v>
      </c>
    </row>
    <row r="333" spans="2:3" hidden="1" x14ac:dyDescent="0.25">
      <c r="B333" s="3" t="e">
        <f>VLOOKUP(A333,Studies!$A$2:$D$129,2)</f>
        <v>#N/A</v>
      </c>
      <c r="C333" s="3" t="e">
        <f>VLOOKUP(A333,Studies!$A$2:$D$129,4)</f>
        <v>#N/A</v>
      </c>
    </row>
    <row r="334" spans="2:3" hidden="1" x14ac:dyDescent="0.25">
      <c r="B334" s="3" t="e">
        <f>VLOOKUP(A334,Studies!$A$2:$D$129,2)</f>
        <v>#N/A</v>
      </c>
      <c r="C334" s="3" t="e">
        <f>VLOOKUP(A334,Studies!$A$2:$D$129,4)</f>
        <v>#N/A</v>
      </c>
    </row>
    <row r="335" spans="2:3" hidden="1" x14ac:dyDescent="0.25">
      <c r="B335" s="3" t="e">
        <f>VLOOKUP(A335,Studies!$A$2:$D$129,2)</f>
        <v>#N/A</v>
      </c>
      <c r="C335" s="3" t="e">
        <f>VLOOKUP(A335,Studies!$A$2:$D$129,4)</f>
        <v>#N/A</v>
      </c>
    </row>
    <row r="336" spans="2:3" hidden="1" x14ac:dyDescent="0.25">
      <c r="B336" s="3" t="e">
        <f>VLOOKUP(A336,Studies!$A$2:$D$129,2)</f>
        <v>#N/A</v>
      </c>
      <c r="C336" s="3" t="e">
        <f>VLOOKUP(A336,Studies!$A$2:$D$129,4)</f>
        <v>#N/A</v>
      </c>
    </row>
    <row r="337" spans="2:3" hidden="1" x14ac:dyDescent="0.25">
      <c r="B337" s="3" t="e">
        <f>VLOOKUP(A337,Studies!$A$2:$D$129,2)</f>
        <v>#N/A</v>
      </c>
      <c r="C337" s="3" t="e">
        <f>VLOOKUP(A337,Studies!$A$2:$D$129,4)</f>
        <v>#N/A</v>
      </c>
    </row>
    <row r="338" spans="2:3" hidden="1" x14ac:dyDescent="0.25">
      <c r="B338" s="3" t="e">
        <f>VLOOKUP(A338,Studies!$A$2:$D$129,2)</f>
        <v>#N/A</v>
      </c>
      <c r="C338" s="3" t="e">
        <f>VLOOKUP(A338,Studies!$A$2:$D$129,4)</f>
        <v>#N/A</v>
      </c>
    </row>
    <row r="339" spans="2:3" hidden="1" x14ac:dyDescent="0.25">
      <c r="B339" s="3" t="e">
        <f>VLOOKUP(A339,Studies!$A$2:$D$129,2)</f>
        <v>#N/A</v>
      </c>
      <c r="C339" s="3" t="e">
        <f>VLOOKUP(A339,Studies!$A$2:$D$129,4)</f>
        <v>#N/A</v>
      </c>
    </row>
    <row r="340" spans="2:3" hidden="1" x14ac:dyDescent="0.25">
      <c r="B340" s="3" t="e">
        <f>VLOOKUP(A340,Studies!$A$2:$D$129,2)</f>
        <v>#N/A</v>
      </c>
      <c r="C340" s="3" t="e">
        <f>VLOOKUP(A340,Studies!$A$2:$D$129,4)</f>
        <v>#N/A</v>
      </c>
    </row>
    <row r="341" spans="2:3" hidden="1" x14ac:dyDescent="0.25">
      <c r="B341" s="3" t="e">
        <f>VLOOKUP(A341,Studies!$A$2:$D$129,2)</f>
        <v>#N/A</v>
      </c>
      <c r="C341" s="3" t="e">
        <f>VLOOKUP(A341,Studies!$A$2:$D$129,4)</f>
        <v>#N/A</v>
      </c>
    </row>
    <row r="342" spans="2:3" hidden="1" x14ac:dyDescent="0.25">
      <c r="B342" s="3" t="e">
        <f>VLOOKUP(A342,Studies!$A$2:$D$129,2)</f>
        <v>#N/A</v>
      </c>
      <c r="C342" s="3" t="e">
        <f>VLOOKUP(A342,Studies!$A$2:$D$129,4)</f>
        <v>#N/A</v>
      </c>
    </row>
    <row r="343" spans="2:3" hidden="1" x14ac:dyDescent="0.25">
      <c r="B343" s="3" t="e">
        <f>VLOOKUP(A343,Studies!$A$2:$D$129,2)</f>
        <v>#N/A</v>
      </c>
      <c r="C343" s="3" t="e">
        <f>VLOOKUP(A343,Studies!$A$2:$D$129,4)</f>
        <v>#N/A</v>
      </c>
    </row>
    <row r="344" spans="2:3" hidden="1" x14ac:dyDescent="0.25">
      <c r="B344" s="3" t="e">
        <f>VLOOKUP(A344,Studies!$A$2:$D$129,2)</f>
        <v>#N/A</v>
      </c>
      <c r="C344" s="3" t="e">
        <f>VLOOKUP(A344,Studies!$A$2:$D$129,4)</f>
        <v>#N/A</v>
      </c>
    </row>
    <row r="345" spans="2:3" hidden="1" x14ac:dyDescent="0.25">
      <c r="B345" s="3" t="e">
        <f>VLOOKUP(A345,Studies!$A$2:$D$129,2)</f>
        <v>#N/A</v>
      </c>
      <c r="C345" s="3" t="e">
        <f>VLOOKUP(A345,Studies!$A$2:$D$129,4)</f>
        <v>#N/A</v>
      </c>
    </row>
    <row r="346" spans="2:3" hidden="1" x14ac:dyDescent="0.25">
      <c r="B346" s="3" t="e">
        <f>VLOOKUP(A346,Studies!$A$2:$D$129,2)</f>
        <v>#N/A</v>
      </c>
      <c r="C346" s="3" t="e">
        <f>VLOOKUP(A346,Studies!$A$2:$D$129,4)</f>
        <v>#N/A</v>
      </c>
    </row>
    <row r="347" spans="2:3" hidden="1" x14ac:dyDescent="0.25">
      <c r="B347" s="3" t="e">
        <f>VLOOKUP(A347,Studies!$A$2:$D$129,2)</f>
        <v>#N/A</v>
      </c>
      <c r="C347" s="3" t="e">
        <f>VLOOKUP(A347,Studies!$A$2:$D$129,4)</f>
        <v>#N/A</v>
      </c>
    </row>
    <row r="348" spans="2:3" hidden="1" x14ac:dyDescent="0.25">
      <c r="B348" s="3" t="e">
        <f>VLOOKUP(A348,Studies!$A$2:$D$129,2)</f>
        <v>#N/A</v>
      </c>
      <c r="C348" s="3" t="e">
        <f>VLOOKUP(A348,Studies!$A$2:$D$129,4)</f>
        <v>#N/A</v>
      </c>
    </row>
    <row r="349" spans="2:3" hidden="1" x14ac:dyDescent="0.25">
      <c r="B349" s="3" t="e">
        <f>VLOOKUP(A349,Studies!$A$2:$D$129,2)</f>
        <v>#N/A</v>
      </c>
      <c r="C349" s="3" t="e">
        <f>VLOOKUP(A349,Studies!$A$2:$D$129,4)</f>
        <v>#N/A</v>
      </c>
    </row>
    <row r="350" spans="2:3" hidden="1" x14ac:dyDescent="0.25">
      <c r="B350" s="3" t="e">
        <f>VLOOKUP(A350,Studies!$A$2:$D$129,2)</f>
        <v>#N/A</v>
      </c>
      <c r="C350" s="3" t="e">
        <f>VLOOKUP(A350,Studies!$A$2:$D$129,4)</f>
        <v>#N/A</v>
      </c>
    </row>
    <row r="351" spans="2:3" hidden="1" x14ac:dyDescent="0.25">
      <c r="B351" s="3" t="e">
        <f>VLOOKUP(A351,Studies!$A$2:$D$129,2)</f>
        <v>#N/A</v>
      </c>
      <c r="C351" s="3" t="e">
        <f>VLOOKUP(A351,Studies!$A$2:$D$129,4)</f>
        <v>#N/A</v>
      </c>
    </row>
    <row r="352" spans="2:3" hidden="1" x14ac:dyDescent="0.25">
      <c r="B352" s="3" t="e">
        <f>VLOOKUP(A352,Studies!$A$2:$D$129,2)</f>
        <v>#N/A</v>
      </c>
      <c r="C352" s="3" t="e">
        <f>VLOOKUP(A352,Studies!$A$2:$D$129,4)</f>
        <v>#N/A</v>
      </c>
    </row>
    <row r="353" spans="2:3" hidden="1" x14ac:dyDescent="0.25">
      <c r="B353" s="3" t="e">
        <f>VLOOKUP(A353,Studies!$A$2:$D$129,2)</f>
        <v>#N/A</v>
      </c>
      <c r="C353" s="3" t="e">
        <f>VLOOKUP(A353,Studies!$A$2:$D$129,4)</f>
        <v>#N/A</v>
      </c>
    </row>
    <row r="354" spans="2:3" hidden="1" x14ac:dyDescent="0.25">
      <c r="B354" s="3" t="e">
        <f>VLOOKUP(A354,Studies!$A$2:$D$129,2)</f>
        <v>#N/A</v>
      </c>
      <c r="C354" s="3" t="e">
        <f>VLOOKUP(A354,Studies!$A$2:$D$129,4)</f>
        <v>#N/A</v>
      </c>
    </row>
    <row r="355" spans="2:3" hidden="1" x14ac:dyDescent="0.25">
      <c r="B355" s="3" t="e">
        <f>VLOOKUP(A355,Studies!$A$2:$D$129,2)</f>
        <v>#N/A</v>
      </c>
      <c r="C355" s="3" t="e">
        <f>VLOOKUP(A355,Studies!$A$2:$D$129,4)</f>
        <v>#N/A</v>
      </c>
    </row>
    <row r="356" spans="2:3" hidden="1" x14ac:dyDescent="0.25">
      <c r="B356" s="3" t="e">
        <f>VLOOKUP(A356,Studies!$A$2:$D$129,2)</f>
        <v>#N/A</v>
      </c>
      <c r="C356" s="3" t="e">
        <f>VLOOKUP(A356,Studies!$A$2:$D$129,4)</f>
        <v>#N/A</v>
      </c>
    </row>
    <row r="357" spans="2:3" hidden="1" x14ac:dyDescent="0.25">
      <c r="B357" s="3" t="e">
        <f>VLOOKUP(A357,Studies!$A$2:$D$129,2)</f>
        <v>#N/A</v>
      </c>
      <c r="C357" s="3" t="e">
        <f>VLOOKUP(A357,Studies!$A$2:$D$129,4)</f>
        <v>#N/A</v>
      </c>
    </row>
    <row r="358" spans="2:3" hidden="1" x14ac:dyDescent="0.25">
      <c r="B358" s="3" t="e">
        <f>VLOOKUP(A358,Studies!$A$2:$D$129,2)</f>
        <v>#N/A</v>
      </c>
      <c r="C358" s="3" t="e">
        <f>VLOOKUP(A358,Studies!$A$2:$D$129,4)</f>
        <v>#N/A</v>
      </c>
    </row>
    <row r="359" spans="2:3" hidden="1" x14ac:dyDescent="0.25">
      <c r="B359" s="3" t="e">
        <f>VLOOKUP(A359,Studies!$A$2:$D$129,2)</f>
        <v>#N/A</v>
      </c>
      <c r="C359" s="3" t="e">
        <f>VLOOKUP(A359,Studies!$A$2:$D$129,4)</f>
        <v>#N/A</v>
      </c>
    </row>
    <row r="360" spans="2:3" hidden="1" x14ac:dyDescent="0.25">
      <c r="B360" s="3" t="e">
        <f>VLOOKUP(A360,Studies!$A$2:$D$129,2)</f>
        <v>#N/A</v>
      </c>
      <c r="C360" s="3" t="e">
        <f>VLOOKUP(A360,Studies!$A$2:$D$129,4)</f>
        <v>#N/A</v>
      </c>
    </row>
    <row r="361" spans="2:3" hidden="1" x14ac:dyDescent="0.25">
      <c r="B361" s="3" t="e">
        <f>VLOOKUP(A361,Studies!$A$2:$D$129,2)</f>
        <v>#N/A</v>
      </c>
      <c r="C361" s="3" t="e">
        <f>VLOOKUP(A361,Studies!$A$2:$D$129,4)</f>
        <v>#N/A</v>
      </c>
    </row>
    <row r="362" spans="2:3" hidden="1" x14ac:dyDescent="0.25">
      <c r="B362" s="3" t="e">
        <f>VLOOKUP(A362,Studies!$A$2:$D$129,2)</f>
        <v>#N/A</v>
      </c>
      <c r="C362" s="3" t="e">
        <f>VLOOKUP(A362,Studies!$A$2:$D$129,4)</f>
        <v>#N/A</v>
      </c>
    </row>
    <row r="363" spans="2:3" hidden="1" x14ac:dyDescent="0.25">
      <c r="B363" s="3" t="e">
        <f>VLOOKUP(A363,Studies!$A$2:$D$129,2)</f>
        <v>#N/A</v>
      </c>
      <c r="C363" s="3" t="e">
        <f>VLOOKUP(A363,Studies!$A$2:$D$129,4)</f>
        <v>#N/A</v>
      </c>
    </row>
    <row r="364" spans="2:3" hidden="1" x14ac:dyDescent="0.25">
      <c r="B364" s="3" t="e">
        <f>VLOOKUP(A364,Studies!$A$2:$D$129,2)</f>
        <v>#N/A</v>
      </c>
      <c r="C364" s="3" t="e">
        <f>VLOOKUP(A364,Studies!$A$2:$D$129,4)</f>
        <v>#N/A</v>
      </c>
    </row>
    <row r="365" spans="2:3" hidden="1" x14ac:dyDescent="0.25">
      <c r="B365" s="3" t="e">
        <f>VLOOKUP(A365,Studies!$A$2:$D$129,2)</f>
        <v>#N/A</v>
      </c>
      <c r="C365" s="3" t="e">
        <f>VLOOKUP(A365,Studies!$A$2:$D$129,4)</f>
        <v>#N/A</v>
      </c>
    </row>
    <row r="366" spans="2:3" hidden="1" x14ac:dyDescent="0.25">
      <c r="B366" s="3" t="e">
        <f>VLOOKUP(A366,Studies!$A$2:$D$129,2)</f>
        <v>#N/A</v>
      </c>
      <c r="C366" s="3" t="e">
        <f>VLOOKUP(A366,Studies!$A$2:$D$129,4)</f>
        <v>#N/A</v>
      </c>
    </row>
    <row r="367" spans="2:3" hidden="1" x14ac:dyDescent="0.25">
      <c r="B367" s="3" t="e">
        <f>VLOOKUP(A367,Studies!$A$2:$D$129,2)</f>
        <v>#N/A</v>
      </c>
      <c r="C367" s="3" t="e">
        <f>VLOOKUP(A367,Studies!$A$2:$D$129,4)</f>
        <v>#N/A</v>
      </c>
    </row>
    <row r="368" spans="2:3" hidden="1" x14ac:dyDescent="0.25">
      <c r="B368" s="3" t="e">
        <f>VLOOKUP(A368,Studies!$A$2:$D$129,2)</f>
        <v>#N/A</v>
      </c>
      <c r="C368" s="3" t="e">
        <f>VLOOKUP(A368,Studies!$A$2:$D$129,4)</f>
        <v>#N/A</v>
      </c>
    </row>
    <row r="369" spans="2:3" hidden="1" x14ac:dyDescent="0.25">
      <c r="B369" s="3" t="e">
        <f>VLOOKUP(A369,Studies!$A$2:$D$129,2)</f>
        <v>#N/A</v>
      </c>
      <c r="C369" s="3" t="e">
        <f>VLOOKUP(A369,Studies!$A$2:$D$129,4)</f>
        <v>#N/A</v>
      </c>
    </row>
    <row r="370" spans="2:3" hidden="1" x14ac:dyDescent="0.25">
      <c r="B370" s="3" t="e">
        <f>VLOOKUP(A370,Studies!$A$2:$D$129,2)</f>
        <v>#N/A</v>
      </c>
      <c r="C370" s="3" t="e">
        <f>VLOOKUP(A370,Studies!$A$2:$D$129,4)</f>
        <v>#N/A</v>
      </c>
    </row>
    <row r="371" spans="2:3" hidden="1" x14ac:dyDescent="0.25">
      <c r="B371" s="3" t="e">
        <f>VLOOKUP(A371,Studies!$A$2:$D$129,2)</f>
        <v>#N/A</v>
      </c>
      <c r="C371" s="3" t="e">
        <f>VLOOKUP(A371,Studies!$A$2:$D$129,4)</f>
        <v>#N/A</v>
      </c>
    </row>
    <row r="372" spans="2:3" hidden="1" x14ac:dyDescent="0.25">
      <c r="B372" s="3" t="e">
        <f>VLOOKUP(A372,Studies!$A$2:$D$129,2)</f>
        <v>#N/A</v>
      </c>
      <c r="C372" s="3" t="e">
        <f>VLOOKUP(A372,Studies!$A$2:$D$129,4)</f>
        <v>#N/A</v>
      </c>
    </row>
    <row r="373" spans="2:3" hidden="1" x14ac:dyDescent="0.25">
      <c r="B373" s="3" t="e">
        <f>VLOOKUP(A373,Studies!$A$2:$D$129,2)</f>
        <v>#N/A</v>
      </c>
      <c r="C373" s="3" t="e">
        <f>VLOOKUP(A373,Studies!$A$2:$D$129,4)</f>
        <v>#N/A</v>
      </c>
    </row>
    <row r="374" spans="2:3" hidden="1" x14ac:dyDescent="0.25">
      <c r="B374" s="3" t="e">
        <f>VLOOKUP(A374,Studies!$A$2:$D$129,2)</f>
        <v>#N/A</v>
      </c>
      <c r="C374" s="3" t="e">
        <f>VLOOKUP(A374,Studies!$A$2:$D$129,4)</f>
        <v>#N/A</v>
      </c>
    </row>
    <row r="375" spans="2:3" hidden="1" x14ac:dyDescent="0.25">
      <c r="B375" s="3" t="e">
        <f>VLOOKUP(A375,Studies!$A$2:$D$129,2)</f>
        <v>#N/A</v>
      </c>
      <c r="C375" s="3" t="e">
        <f>VLOOKUP(A375,Studies!$A$2:$D$129,4)</f>
        <v>#N/A</v>
      </c>
    </row>
    <row r="376" spans="2:3" hidden="1" x14ac:dyDescent="0.25">
      <c r="B376" s="3" t="e">
        <f>VLOOKUP(A376,Studies!$A$2:$D$129,2)</f>
        <v>#N/A</v>
      </c>
      <c r="C376" s="3" t="e">
        <f>VLOOKUP(A376,Studies!$A$2:$D$129,4)</f>
        <v>#N/A</v>
      </c>
    </row>
    <row r="377" spans="2:3" hidden="1" x14ac:dyDescent="0.25">
      <c r="B377" s="3" t="e">
        <f>VLOOKUP(A377,Studies!$A$2:$D$129,2)</f>
        <v>#N/A</v>
      </c>
      <c r="C377" s="3" t="e">
        <f>VLOOKUP(A377,Studies!$A$2:$D$129,4)</f>
        <v>#N/A</v>
      </c>
    </row>
    <row r="378" spans="2:3" hidden="1" x14ac:dyDescent="0.25">
      <c r="B378" s="3" t="e">
        <f>VLOOKUP(A378,Studies!$A$2:$D$129,2)</f>
        <v>#N/A</v>
      </c>
      <c r="C378" s="3" t="e">
        <f>VLOOKUP(A378,Studies!$A$2:$D$129,4)</f>
        <v>#N/A</v>
      </c>
    </row>
    <row r="379" spans="2:3" hidden="1" x14ac:dyDescent="0.25">
      <c r="B379" s="3" t="e">
        <f>VLOOKUP(A379,Studies!$A$2:$D$129,2)</f>
        <v>#N/A</v>
      </c>
      <c r="C379" s="3" t="e">
        <f>VLOOKUP(A379,Studies!$A$2:$D$129,4)</f>
        <v>#N/A</v>
      </c>
    </row>
    <row r="380" spans="2:3" hidden="1" x14ac:dyDescent="0.25">
      <c r="B380" s="3" t="e">
        <f>VLOOKUP(A380,Studies!$A$2:$D$129,2)</f>
        <v>#N/A</v>
      </c>
      <c r="C380" s="3" t="e">
        <f>VLOOKUP(A380,Studies!$A$2:$D$129,4)</f>
        <v>#N/A</v>
      </c>
    </row>
    <row r="381" spans="2:3" hidden="1" x14ac:dyDescent="0.25">
      <c r="B381" s="3" t="e">
        <f>VLOOKUP(A381,Studies!$A$2:$D$129,2)</f>
        <v>#N/A</v>
      </c>
      <c r="C381" s="3" t="e">
        <f>VLOOKUP(A381,Studies!$A$2:$D$129,4)</f>
        <v>#N/A</v>
      </c>
    </row>
    <row r="382" spans="2:3" hidden="1" x14ac:dyDescent="0.25">
      <c r="B382" s="3" t="e">
        <f>VLOOKUP(A382,Studies!$A$2:$D$129,2)</f>
        <v>#N/A</v>
      </c>
      <c r="C382" s="3" t="e">
        <f>VLOOKUP(A382,Studies!$A$2:$D$129,4)</f>
        <v>#N/A</v>
      </c>
    </row>
    <row r="383" spans="2:3" hidden="1" x14ac:dyDescent="0.25">
      <c r="B383" s="3" t="e">
        <f>VLOOKUP(A383,Studies!$A$2:$D$129,2)</f>
        <v>#N/A</v>
      </c>
      <c r="C383" s="3" t="e">
        <f>VLOOKUP(A383,Studies!$A$2:$D$129,4)</f>
        <v>#N/A</v>
      </c>
    </row>
    <row r="384" spans="2:3" hidden="1" x14ac:dyDescent="0.25">
      <c r="B384" s="3" t="e">
        <f>VLOOKUP(A384,Studies!$A$2:$D$129,2)</f>
        <v>#N/A</v>
      </c>
      <c r="C384" s="3" t="e">
        <f>VLOOKUP(A384,Studies!$A$2:$D$129,4)</f>
        <v>#N/A</v>
      </c>
    </row>
    <row r="385" spans="2:3" hidden="1" x14ac:dyDescent="0.25">
      <c r="B385" s="3" t="e">
        <f>VLOOKUP(A385,Studies!$A$2:$D$129,2)</f>
        <v>#N/A</v>
      </c>
      <c r="C385" s="3" t="e">
        <f>VLOOKUP(A385,Studies!$A$2:$D$129,4)</f>
        <v>#N/A</v>
      </c>
    </row>
    <row r="386" spans="2:3" hidden="1" x14ac:dyDescent="0.25">
      <c r="B386" s="3" t="e">
        <f>VLOOKUP(A386,Studies!$A$2:$D$129,2)</f>
        <v>#N/A</v>
      </c>
      <c r="C386" s="3" t="e">
        <f>VLOOKUP(A386,Studies!$A$2:$D$129,4)</f>
        <v>#N/A</v>
      </c>
    </row>
    <row r="387" spans="2:3" hidden="1" x14ac:dyDescent="0.25">
      <c r="B387" s="3" t="e">
        <f>VLOOKUP(A387,Studies!$A$2:$D$129,2)</f>
        <v>#N/A</v>
      </c>
      <c r="C387" s="3" t="e">
        <f>VLOOKUP(A387,Studies!$A$2:$D$129,4)</f>
        <v>#N/A</v>
      </c>
    </row>
    <row r="388" spans="2:3" hidden="1" x14ac:dyDescent="0.25">
      <c r="B388" s="3" t="e">
        <f>VLOOKUP(A388,Studies!$A$2:$D$129,2)</f>
        <v>#N/A</v>
      </c>
      <c r="C388" s="3" t="e">
        <f>VLOOKUP(A388,Studies!$A$2:$D$129,4)</f>
        <v>#N/A</v>
      </c>
    </row>
    <row r="389" spans="2:3" hidden="1" x14ac:dyDescent="0.25">
      <c r="B389" s="3" t="e">
        <f>VLOOKUP(A389,Studies!$A$2:$D$129,2)</f>
        <v>#N/A</v>
      </c>
      <c r="C389" s="3" t="e">
        <f>VLOOKUP(A389,Studies!$A$2:$D$129,4)</f>
        <v>#N/A</v>
      </c>
    </row>
    <row r="390" spans="2:3" hidden="1" x14ac:dyDescent="0.25">
      <c r="B390" s="3" t="e">
        <f>VLOOKUP(A390,Studies!$A$2:$D$129,2)</f>
        <v>#N/A</v>
      </c>
      <c r="C390" s="3" t="e">
        <f>VLOOKUP(A390,Studies!$A$2:$D$129,4)</f>
        <v>#N/A</v>
      </c>
    </row>
    <row r="391" spans="2:3" hidden="1" x14ac:dyDescent="0.25">
      <c r="B391" s="3" t="e">
        <f>VLOOKUP(A391,Studies!$A$2:$D$129,2)</f>
        <v>#N/A</v>
      </c>
      <c r="C391" s="3" t="e">
        <f>VLOOKUP(A391,Studies!$A$2:$D$129,4)</f>
        <v>#N/A</v>
      </c>
    </row>
    <row r="392" spans="2:3" hidden="1" x14ac:dyDescent="0.25">
      <c r="B392" s="3" t="e">
        <f>VLOOKUP(A392,Studies!$A$2:$D$129,2)</f>
        <v>#N/A</v>
      </c>
      <c r="C392" s="3" t="e">
        <f>VLOOKUP(A392,Studies!$A$2:$D$129,4)</f>
        <v>#N/A</v>
      </c>
    </row>
    <row r="393" spans="2:3" hidden="1" x14ac:dyDescent="0.25">
      <c r="B393" s="3" t="e">
        <f>VLOOKUP(A393,Studies!$A$2:$D$129,2)</f>
        <v>#N/A</v>
      </c>
      <c r="C393" s="3" t="e">
        <f>VLOOKUP(A393,Studies!$A$2:$D$129,4)</f>
        <v>#N/A</v>
      </c>
    </row>
    <row r="394" spans="2:3" hidden="1" x14ac:dyDescent="0.25">
      <c r="B394" s="3" t="e">
        <f>VLOOKUP(A394,Studies!$A$2:$D$129,2)</f>
        <v>#N/A</v>
      </c>
      <c r="C394" s="3" t="e">
        <f>VLOOKUP(A394,Studies!$A$2:$D$129,4)</f>
        <v>#N/A</v>
      </c>
    </row>
    <row r="395" spans="2:3" hidden="1" x14ac:dyDescent="0.25">
      <c r="B395" s="3" t="e">
        <f>VLOOKUP(A395,Studies!$A$2:$D$129,2)</f>
        <v>#N/A</v>
      </c>
      <c r="C395" s="3" t="e">
        <f>VLOOKUP(A395,Studies!$A$2:$D$129,4)</f>
        <v>#N/A</v>
      </c>
    </row>
    <row r="396" spans="2:3" hidden="1" x14ac:dyDescent="0.25">
      <c r="B396" s="3" t="e">
        <f>VLOOKUP(A396,Studies!$A$2:$D$129,2)</f>
        <v>#N/A</v>
      </c>
      <c r="C396" s="3" t="e">
        <f>VLOOKUP(A396,Studies!$A$2:$D$129,4)</f>
        <v>#N/A</v>
      </c>
    </row>
    <row r="397" spans="2:3" hidden="1" x14ac:dyDescent="0.25">
      <c r="B397" s="3" t="e">
        <f>VLOOKUP(A397,Studies!$A$2:$D$129,2)</f>
        <v>#N/A</v>
      </c>
      <c r="C397" s="3" t="e">
        <f>VLOOKUP(A397,Studies!$A$2:$D$129,4)</f>
        <v>#N/A</v>
      </c>
    </row>
    <row r="398" spans="2:3" hidden="1" x14ac:dyDescent="0.25">
      <c r="B398" s="3" t="e">
        <f>VLOOKUP(A398,Studies!$A$2:$D$129,2)</f>
        <v>#N/A</v>
      </c>
      <c r="C398" s="3" t="e">
        <f>VLOOKUP(A398,Studies!$A$2:$D$129,4)</f>
        <v>#N/A</v>
      </c>
    </row>
    <row r="399" spans="2:3" hidden="1" x14ac:dyDescent="0.25">
      <c r="B399" s="3" t="e">
        <f>VLOOKUP(A399,Studies!$A$2:$D$129,2)</f>
        <v>#N/A</v>
      </c>
      <c r="C399" s="3" t="e">
        <f>VLOOKUP(A399,Studies!$A$2:$D$129,4)</f>
        <v>#N/A</v>
      </c>
    </row>
    <row r="400" spans="2:3" hidden="1" x14ac:dyDescent="0.25">
      <c r="B400" s="3" t="e">
        <f>VLOOKUP(A400,Studies!$A$2:$D$129,2)</f>
        <v>#N/A</v>
      </c>
      <c r="C400" s="3" t="e">
        <f>VLOOKUP(A400,Studies!$A$2:$D$129,4)</f>
        <v>#N/A</v>
      </c>
    </row>
    <row r="401" spans="2:3" hidden="1" x14ac:dyDescent="0.25">
      <c r="B401" s="3" t="e">
        <f>VLOOKUP(A401,Studies!$A$2:$D$129,2)</f>
        <v>#N/A</v>
      </c>
      <c r="C401" s="3" t="e">
        <f>VLOOKUP(A401,Studies!$A$2:$D$129,4)</f>
        <v>#N/A</v>
      </c>
    </row>
    <row r="402" spans="2:3" hidden="1" x14ac:dyDescent="0.25">
      <c r="B402" s="3" t="e">
        <f>VLOOKUP(A402,Studies!$A$2:$D$129,2)</f>
        <v>#N/A</v>
      </c>
      <c r="C402" s="3" t="e">
        <f>VLOOKUP(A402,Studies!$A$2:$D$129,4)</f>
        <v>#N/A</v>
      </c>
    </row>
    <row r="403" spans="2:3" hidden="1" x14ac:dyDescent="0.25">
      <c r="B403" s="3" t="e">
        <f>VLOOKUP(A403,Studies!$A$2:$D$129,2)</f>
        <v>#N/A</v>
      </c>
      <c r="C403" s="3" t="e">
        <f>VLOOKUP(A403,Studies!$A$2:$D$129,4)</f>
        <v>#N/A</v>
      </c>
    </row>
    <row r="404" spans="2:3" hidden="1" x14ac:dyDescent="0.25">
      <c r="B404" s="3" t="e">
        <f>VLOOKUP(A404,Studies!$A$2:$D$129,2)</f>
        <v>#N/A</v>
      </c>
      <c r="C404" s="3" t="e">
        <f>VLOOKUP(A404,Studies!$A$2:$D$129,4)</f>
        <v>#N/A</v>
      </c>
    </row>
    <row r="405" spans="2:3" hidden="1" x14ac:dyDescent="0.25">
      <c r="B405" s="3" t="e">
        <f>VLOOKUP(A405,Studies!$A$2:$D$129,2)</f>
        <v>#N/A</v>
      </c>
      <c r="C405" s="3" t="e">
        <f>VLOOKUP(A405,Studies!$A$2:$D$129,4)</f>
        <v>#N/A</v>
      </c>
    </row>
    <row r="406" spans="2:3" hidden="1" x14ac:dyDescent="0.25">
      <c r="B406" s="3" t="e">
        <f>VLOOKUP(A406,Studies!$A$2:$D$129,2)</f>
        <v>#N/A</v>
      </c>
      <c r="C406" s="3" t="e">
        <f>VLOOKUP(A406,Studies!$A$2:$D$129,4)</f>
        <v>#N/A</v>
      </c>
    </row>
    <row r="407" spans="2:3" hidden="1" x14ac:dyDescent="0.25">
      <c r="B407" s="3" t="e">
        <f>VLOOKUP(A407,Studies!$A$2:$D$129,2)</f>
        <v>#N/A</v>
      </c>
      <c r="C407" s="3" t="e">
        <f>VLOOKUP(A407,Studies!$A$2:$D$129,4)</f>
        <v>#N/A</v>
      </c>
    </row>
    <row r="408" spans="2:3" hidden="1" x14ac:dyDescent="0.25">
      <c r="B408" s="3" t="e">
        <f>VLOOKUP(A408,Studies!$A$2:$D$129,2)</f>
        <v>#N/A</v>
      </c>
      <c r="C408" s="3" t="e">
        <f>VLOOKUP(A408,Studies!$A$2:$D$129,4)</f>
        <v>#N/A</v>
      </c>
    </row>
    <row r="409" spans="2:3" hidden="1" x14ac:dyDescent="0.25">
      <c r="B409" s="3" t="e">
        <f>VLOOKUP(A409,Studies!$A$2:$D$129,2)</f>
        <v>#N/A</v>
      </c>
      <c r="C409" s="3" t="e">
        <f>VLOOKUP(A409,Studies!$A$2:$D$129,4)</f>
        <v>#N/A</v>
      </c>
    </row>
    <row r="410" spans="2:3" hidden="1" x14ac:dyDescent="0.25">
      <c r="B410" s="3" t="e">
        <f>VLOOKUP(A410,Studies!$A$2:$D$129,2)</f>
        <v>#N/A</v>
      </c>
      <c r="C410" s="3" t="e">
        <f>VLOOKUP(A410,Studies!$A$2:$D$129,4)</f>
        <v>#N/A</v>
      </c>
    </row>
    <row r="411" spans="2:3" hidden="1" x14ac:dyDescent="0.25">
      <c r="B411" s="3" t="e">
        <f>VLOOKUP(A411,Studies!$A$2:$D$129,2)</f>
        <v>#N/A</v>
      </c>
      <c r="C411" s="3" t="e">
        <f>VLOOKUP(A411,Studies!$A$2:$D$129,4)</f>
        <v>#N/A</v>
      </c>
    </row>
    <row r="412" spans="2:3" hidden="1" x14ac:dyDescent="0.25">
      <c r="B412" s="3" t="e">
        <f>VLOOKUP(A412,Studies!$A$2:$D$129,2)</f>
        <v>#N/A</v>
      </c>
      <c r="C412" s="3" t="e">
        <f>VLOOKUP(A412,Studies!$A$2:$D$129,4)</f>
        <v>#N/A</v>
      </c>
    </row>
    <row r="413" spans="2:3" hidden="1" x14ac:dyDescent="0.25">
      <c r="B413" s="3" t="e">
        <f>VLOOKUP(A413,Studies!$A$2:$D$129,2)</f>
        <v>#N/A</v>
      </c>
      <c r="C413" s="3" t="e">
        <f>VLOOKUP(A413,Studies!$A$2:$D$129,4)</f>
        <v>#N/A</v>
      </c>
    </row>
    <row r="414" spans="2:3" hidden="1" x14ac:dyDescent="0.25">
      <c r="B414" s="3" t="e">
        <f>VLOOKUP(A414,Studies!$A$2:$D$129,2)</f>
        <v>#N/A</v>
      </c>
      <c r="C414" s="3" t="e">
        <f>VLOOKUP(A414,Studies!$A$2:$D$129,4)</f>
        <v>#N/A</v>
      </c>
    </row>
    <row r="415" spans="2:3" hidden="1" x14ac:dyDescent="0.25">
      <c r="B415" s="3" t="e">
        <f>VLOOKUP(A415,Studies!$A$2:$D$129,2)</f>
        <v>#N/A</v>
      </c>
      <c r="C415" s="3" t="e">
        <f>VLOOKUP(A415,Studies!$A$2:$D$129,4)</f>
        <v>#N/A</v>
      </c>
    </row>
    <row r="416" spans="2:3" hidden="1" x14ac:dyDescent="0.25">
      <c r="B416" s="3" t="e">
        <f>VLOOKUP(A416,Studies!$A$2:$D$129,2)</f>
        <v>#N/A</v>
      </c>
      <c r="C416" s="3" t="e">
        <f>VLOOKUP(A416,Studies!$A$2:$D$129,4)</f>
        <v>#N/A</v>
      </c>
    </row>
    <row r="417" spans="2:3" hidden="1" x14ac:dyDescent="0.25">
      <c r="B417" s="3" t="e">
        <f>VLOOKUP(A417,Studies!$A$2:$D$129,2)</f>
        <v>#N/A</v>
      </c>
      <c r="C417" s="3" t="e">
        <f>VLOOKUP(A417,Studies!$A$2:$D$129,4)</f>
        <v>#N/A</v>
      </c>
    </row>
    <row r="418" spans="2:3" hidden="1" x14ac:dyDescent="0.25">
      <c r="B418" s="3" t="e">
        <f>VLOOKUP(A418,Studies!$A$2:$D$129,2)</f>
        <v>#N/A</v>
      </c>
      <c r="C418" s="3" t="e">
        <f>VLOOKUP(A418,Studies!$A$2:$D$129,4)</f>
        <v>#N/A</v>
      </c>
    </row>
    <row r="419" spans="2:3" hidden="1" x14ac:dyDescent="0.25">
      <c r="B419" s="3" t="e">
        <f>VLOOKUP(A419,Studies!$A$2:$D$129,2)</f>
        <v>#N/A</v>
      </c>
      <c r="C419" s="3" t="e">
        <f>VLOOKUP(A419,Studies!$A$2:$D$129,4)</f>
        <v>#N/A</v>
      </c>
    </row>
    <row r="420" spans="2:3" hidden="1" x14ac:dyDescent="0.25">
      <c r="B420" s="3" t="e">
        <f>VLOOKUP(A420,Studies!$A$2:$D$129,2)</f>
        <v>#N/A</v>
      </c>
      <c r="C420" s="3" t="e">
        <f>VLOOKUP(A420,Studies!$A$2:$D$129,4)</f>
        <v>#N/A</v>
      </c>
    </row>
    <row r="421" spans="2:3" hidden="1" x14ac:dyDescent="0.25">
      <c r="B421" s="3" t="e">
        <f>VLOOKUP(A421,Studies!$A$2:$D$129,2)</f>
        <v>#N/A</v>
      </c>
      <c r="C421" s="3" t="e">
        <f>VLOOKUP(A421,Studies!$A$2:$D$129,4)</f>
        <v>#N/A</v>
      </c>
    </row>
    <row r="422" spans="2:3" hidden="1" x14ac:dyDescent="0.25">
      <c r="B422" s="3" t="e">
        <f>VLOOKUP(A422,Studies!$A$2:$D$129,2)</f>
        <v>#N/A</v>
      </c>
      <c r="C422" s="3" t="e">
        <f>VLOOKUP(A422,Studies!$A$2:$D$129,4)</f>
        <v>#N/A</v>
      </c>
    </row>
    <row r="423" spans="2:3" hidden="1" x14ac:dyDescent="0.25">
      <c r="B423" s="3" t="e">
        <f>VLOOKUP(A423,Studies!$A$2:$D$129,2)</f>
        <v>#N/A</v>
      </c>
      <c r="C423" s="3" t="e">
        <f>VLOOKUP(A423,Studies!$A$2:$D$129,4)</f>
        <v>#N/A</v>
      </c>
    </row>
    <row r="424" spans="2:3" hidden="1" x14ac:dyDescent="0.25">
      <c r="B424" s="3" t="e">
        <f>VLOOKUP(A424,Studies!$A$2:$D$129,2)</f>
        <v>#N/A</v>
      </c>
      <c r="C424" s="3" t="e">
        <f>VLOOKUP(A424,Studies!$A$2:$D$129,4)</f>
        <v>#N/A</v>
      </c>
    </row>
    <row r="425" spans="2:3" hidden="1" x14ac:dyDescent="0.25">
      <c r="B425" s="3" t="e">
        <f>VLOOKUP(A425,Studies!$A$2:$D$129,2)</f>
        <v>#N/A</v>
      </c>
      <c r="C425" s="3" t="e">
        <f>VLOOKUP(A425,Studies!$A$2:$D$129,4)</f>
        <v>#N/A</v>
      </c>
    </row>
    <row r="426" spans="2:3" hidden="1" x14ac:dyDescent="0.25">
      <c r="B426" s="3" t="e">
        <f>VLOOKUP(A426,Studies!$A$2:$D$129,2)</f>
        <v>#N/A</v>
      </c>
      <c r="C426" s="3" t="e">
        <f>VLOOKUP(A426,Studies!$A$2:$D$129,4)</f>
        <v>#N/A</v>
      </c>
    </row>
    <row r="427" spans="2:3" hidden="1" x14ac:dyDescent="0.25">
      <c r="B427" s="3" t="e">
        <f>VLOOKUP(A427,Studies!$A$2:$D$129,2)</f>
        <v>#N/A</v>
      </c>
      <c r="C427" s="3" t="e">
        <f>VLOOKUP(A427,Studies!$A$2:$D$129,4)</f>
        <v>#N/A</v>
      </c>
    </row>
    <row r="428" spans="2:3" hidden="1" x14ac:dyDescent="0.25">
      <c r="B428" s="3" t="e">
        <f>VLOOKUP(A428,Studies!$A$2:$D$129,2)</f>
        <v>#N/A</v>
      </c>
      <c r="C428" s="3" t="e">
        <f>VLOOKUP(A428,Studies!$A$2:$D$129,4)</f>
        <v>#N/A</v>
      </c>
    </row>
    <row r="429" spans="2:3" hidden="1" x14ac:dyDescent="0.25">
      <c r="B429" s="3" t="e">
        <f>VLOOKUP(A429,Studies!$A$2:$D$129,2)</f>
        <v>#N/A</v>
      </c>
      <c r="C429" s="3" t="e">
        <f>VLOOKUP(A429,Studies!$A$2:$D$129,4)</f>
        <v>#N/A</v>
      </c>
    </row>
    <row r="430" spans="2:3" hidden="1" x14ac:dyDescent="0.25">
      <c r="B430" s="3" t="e">
        <f>VLOOKUP(A430,Studies!$A$2:$D$129,2)</f>
        <v>#N/A</v>
      </c>
      <c r="C430" s="3" t="e">
        <f>VLOOKUP(A430,Studies!$A$2:$D$129,4)</f>
        <v>#N/A</v>
      </c>
    </row>
    <row r="431" spans="2:3" hidden="1" x14ac:dyDescent="0.25">
      <c r="B431" s="3" t="e">
        <f>VLOOKUP(A431,Studies!$A$2:$D$129,2)</f>
        <v>#N/A</v>
      </c>
      <c r="C431" s="3" t="e">
        <f>VLOOKUP(A431,Studies!$A$2:$D$129,4)</f>
        <v>#N/A</v>
      </c>
    </row>
    <row r="432" spans="2:3" hidden="1" x14ac:dyDescent="0.25">
      <c r="B432" s="3" t="e">
        <f>VLOOKUP(A432,Studies!$A$2:$D$129,2)</f>
        <v>#N/A</v>
      </c>
      <c r="C432" s="3" t="e">
        <f>VLOOKUP(A432,Studies!$A$2:$D$129,4)</f>
        <v>#N/A</v>
      </c>
    </row>
    <row r="433" spans="2:3" hidden="1" x14ac:dyDescent="0.25">
      <c r="B433" s="3" t="e">
        <f>VLOOKUP(A433,Studies!$A$2:$D$129,2)</f>
        <v>#N/A</v>
      </c>
      <c r="C433" s="3" t="e">
        <f>VLOOKUP(A433,Studies!$A$2:$D$129,4)</f>
        <v>#N/A</v>
      </c>
    </row>
    <row r="434" spans="2:3" hidden="1" x14ac:dyDescent="0.25">
      <c r="B434" s="3" t="e">
        <f>VLOOKUP(A434,Studies!$A$2:$D$129,2)</f>
        <v>#N/A</v>
      </c>
      <c r="C434" s="3" t="e">
        <f>VLOOKUP(A434,Studies!$A$2:$D$129,4)</f>
        <v>#N/A</v>
      </c>
    </row>
    <row r="435" spans="2:3" hidden="1" x14ac:dyDescent="0.25">
      <c r="B435" s="3" t="e">
        <f>VLOOKUP(A435,Studies!$A$2:$D$129,2)</f>
        <v>#N/A</v>
      </c>
      <c r="C435" s="3" t="e">
        <f>VLOOKUP(A435,Studies!$A$2:$D$129,4)</f>
        <v>#N/A</v>
      </c>
    </row>
    <row r="436" spans="2:3" hidden="1" x14ac:dyDescent="0.25">
      <c r="B436" s="3" t="e">
        <f>VLOOKUP(A436,Studies!$A$2:$D$129,2)</f>
        <v>#N/A</v>
      </c>
      <c r="C436" s="3" t="e">
        <f>VLOOKUP(A436,Studies!$A$2:$D$129,4)</f>
        <v>#N/A</v>
      </c>
    </row>
    <row r="437" spans="2:3" hidden="1" x14ac:dyDescent="0.25">
      <c r="B437" s="3" t="e">
        <f>VLOOKUP(A437,Studies!$A$2:$D$129,2)</f>
        <v>#N/A</v>
      </c>
      <c r="C437" s="3" t="e">
        <f>VLOOKUP(A437,Studies!$A$2:$D$129,4)</f>
        <v>#N/A</v>
      </c>
    </row>
    <row r="438" spans="2:3" hidden="1" x14ac:dyDescent="0.25">
      <c r="B438" s="3" t="e">
        <f>VLOOKUP(A438,Studies!$A$2:$D$129,2)</f>
        <v>#N/A</v>
      </c>
      <c r="C438" s="3" t="e">
        <f>VLOOKUP(A438,Studies!$A$2:$D$129,4)</f>
        <v>#N/A</v>
      </c>
    </row>
    <row r="439" spans="2:3" hidden="1" x14ac:dyDescent="0.25">
      <c r="B439" s="3" t="e">
        <f>VLOOKUP(A439,Studies!$A$2:$D$129,2)</f>
        <v>#N/A</v>
      </c>
      <c r="C439" s="3" t="e">
        <f>VLOOKUP(A439,Studies!$A$2:$D$129,4)</f>
        <v>#N/A</v>
      </c>
    </row>
    <row r="440" spans="2:3" hidden="1" x14ac:dyDescent="0.25">
      <c r="B440" s="3" t="e">
        <f>VLOOKUP(A440,Studies!$A$2:$D$129,2)</f>
        <v>#N/A</v>
      </c>
      <c r="C440" s="3" t="e">
        <f>VLOOKUP(A440,Studies!$A$2:$D$129,4)</f>
        <v>#N/A</v>
      </c>
    </row>
    <row r="441" spans="2:3" hidden="1" x14ac:dyDescent="0.25">
      <c r="B441" s="3" t="e">
        <f>VLOOKUP(A441,Studies!$A$2:$D$129,2)</f>
        <v>#N/A</v>
      </c>
      <c r="C441" s="3" t="e">
        <f>VLOOKUP(A441,Studies!$A$2:$D$129,4)</f>
        <v>#N/A</v>
      </c>
    </row>
    <row r="442" spans="2:3" hidden="1" x14ac:dyDescent="0.25">
      <c r="B442" s="3" t="e">
        <f>VLOOKUP(A442,Studies!$A$2:$D$129,2)</f>
        <v>#N/A</v>
      </c>
      <c r="C442" s="3" t="e">
        <f>VLOOKUP(A442,Studies!$A$2:$D$129,4)</f>
        <v>#N/A</v>
      </c>
    </row>
    <row r="443" spans="2:3" hidden="1" x14ac:dyDescent="0.25">
      <c r="B443" s="3" t="e">
        <f>VLOOKUP(A443,Studies!$A$2:$D$129,2)</f>
        <v>#N/A</v>
      </c>
      <c r="C443" s="3" t="e">
        <f>VLOOKUP(A443,Studies!$A$2:$D$129,4)</f>
        <v>#N/A</v>
      </c>
    </row>
    <row r="444" spans="2:3" hidden="1" x14ac:dyDescent="0.25">
      <c r="B444" s="3" t="e">
        <f>VLOOKUP(A444,Studies!$A$2:$D$129,2)</f>
        <v>#N/A</v>
      </c>
      <c r="C444" s="3" t="e">
        <f>VLOOKUP(A444,Studies!$A$2:$D$129,4)</f>
        <v>#N/A</v>
      </c>
    </row>
    <row r="445" spans="2:3" hidden="1" x14ac:dyDescent="0.25">
      <c r="B445" s="3" t="e">
        <f>VLOOKUP(A445,Studies!$A$2:$D$129,2)</f>
        <v>#N/A</v>
      </c>
      <c r="C445" s="3" t="e">
        <f>VLOOKUP(A445,Studies!$A$2:$D$129,4)</f>
        <v>#N/A</v>
      </c>
    </row>
    <row r="446" spans="2:3" hidden="1" x14ac:dyDescent="0.25">
      <c r="B446" s="3" t="e">
        <f>VLOOKUP(A446,Studies!$A$2:$D$129,2)</f>
        <v>#N/A</v>
      </c>
      <c r="C446" s="3" t="e">
        <f>VLOOKUP(A446,Studies!$A$2:$D$129,4)</f>
        <v>#N/A</v>
      </c>
    </row>
    <row r="447" spans="2:3" hidden="1" x14ac:dyDescent="0.25">
      <c r="B447" s="3" t="e">
        <f>VLOOKUP(A447,Studies!$A$2:$D$129,2)</f>
        <v>#N/A</v>
      </c>
      <c r="C447" s="3" t="e">
        <f>VLOOKUP(A447,Studies!$A$2:$D$129,4)</f>
        <v>#N/A</v>
      </c>
    </row>
    <row r="448" spans="2:3" hidden="1" x14ac:dyDescent="0.25">
      <c r="B448" s="3" t="e">
        <f>VLOOKUP(A448,Studies!$A$2:$D$129,2)</f>
        <v>#N/A</v>
      </c>
      <c r="C448" s="3" t="e">
        <f>VLOOKUP(A448,Studies!$A$2:$D$129,4)</f>
        <v>#N/A</v>
      </c>
    </row>
    <row r="449" spans="2:3" hidden="1" x14ac:dyDescent="0.25">
      <c r="B449" s="3" t="e">
        <f>VLOOKUP(A449,Studies!$A$2:$D$129,2)</f>
        <v>#N/A</v>
      </c>
      <c r="C449" s="3" t="e">
        <f>VLOOKUP(A449,Studies!$A$2:$D$129,4)</f>
        <v>#N/A</v>
      </c>
    </row>
    <row r="450" spans="2:3" hidden="1" x14ac:dyDescent="0.25">
      <c r="B450" s="3" t="e">
        <f>VLOOKUP(A450,Studies!$A$2:$D$129,2)</f>
        <v>#N/A</v>
      </c>
      <c r="C450" s="3" t="e">
        <f>VLOOKUP(A450,Studies!$A$2:$D$129,4)</f>
        <v>#N/A</v>
      </c>
    </row>
    <row r="451" spans="2:3" hidden="1" x14ac:dyDescent="0.25">
      <c r="B451" s="3" t="e">
        <f>VLOOKUP(A451,Studies!$A$2:$D$129,2)</f>
        <v>#N/A</v>
      </c>
      <c r="C451" s="3" t="e">
        <f>VLOOKUP(A451,Studies!$A$2:$D$129,4)</f>
        <v>#N/A</v>
      </c>
    </row>
    <row r="452" spans="2:3" hidden="1" x14ac:dyDescent="0.25">
      <c r="B452" s="3" t="e">
        <f>VLOOKUP(A452,Studies!$A$2:$D$129,2)</f>
        <v>#N/A</v>
      </c>
      <c r="C452" s="3" t="e">
        <f>VLOOKUP(A452,Studies!$A$2:$D$129,4)</f>
        <v>#N/A</v>
      </c>
    </row>
    <row r="453" spans="2:3" hidden="1" x14ac:dyDescent="0.25">
      <c r="B453" s="3" t="e">
        <f>VLOOKUP(A453,Studies!$A$2:$D$129,2)</f>
        <v>#N/A</v>
      </c>
      <c r="C453" s="3" t="e">
        <f>VLOOKUP(A453,Studies!$A$2:$D$129,4)</f>
        <v>#N/A</v>
      </c>
    </row>
    <row r="454" spans="2:3" hidden="1" x14ac:dyDescent="0.25">
      <c r="B454" s="3" t="e">
        <f>VLOOKUP(A454,Studies!$A$2:$D$129,2)</f>
        <v>#N/A</v>
      </c>
      <c r="C454" s="3" t="e">
        <f>VLOOKUP(A454,Studies!$A$2:$D$129,4)</f>
        <v>#N/A</v>
      </c>
    </row>
    <row r="455" spans="2:3" hidden="1" x14ac:dyDescent="0.25">
      <c r="B455" s="3" t="e">
        <f>VLOOKUP(A455,Studies!$A$2:$D$129,2)</f>
        <v>#N/A</v>
      </c>
      <c r="C455" s="3" t="e">
        <f>VLOOKUP(A455,Studies!$A$2:$D$129,4)</f>
        <v>#N/A</v>
      </c>
    </row>
    <row r="456" spans="2:3" hidden="1" x14ac:dyDescent="0.25">
      <c r="B456" s="3" t="e">
        <f>VLOOKUP(A456,Studies!$A$2:$D$129,2)</f>
        <v>#N/A</v>
      </c>
      <c r="C456" s="3" t="e">
        <f>VLOOKUP(A456,Studies!$A$2:$D$129,4)</f>
        <v>#N/A</v>
      </c>
    </row>
    <row r="457" spans="2:3" hidden="1" x14ac:dyDescent="0.25">
      <c r="B457" s="3" t="e">
        <f>VLOOKUP(A457,Studies!$A$2:$D$129,2)</f>
        <v>#N/A</v>
      </c>
      <c r="C457" s="3" t="e">
        <f>VLOOKUP(A457,Studies!$A$2:$D$129,4)</f>
        <v>#N/A</v>
      </c>
    </row>
    <row r="458" spans="2:3" hidden="1" x14ac:dyDescent="0.25">
      <c r="B458" s="3" t="e">
        <f>VLOOKUP(A458,Studies!$A$2:$D$129,2)</f>
        <v>#N/A</v>
      </c>
      <c r="C458" s="3" t="e">
        <f>VLOOKUP(A458,Studies!$A$2:$D$129,4)</f>
        <v>#N/A</v>
      </c>
    </row>
    <row r="459" spans="2:3" hidden="1" x14ac:dyDescent="0.25">
      <c r="B459" s="3" t="e">
        <f>VLOOKUP(A459,Studies!$A$2:$D$129,2)</f>
        <v>#N/A</v>
      </c>
      <c r="C459" s="3" t="e">
        <f>VLOOKUP(A459,Studies!$A$2:$D$129,4)</f>
        <v>#N/A</v>
      </c>
    </row>
    <row r="460" spans="2:3" hidden="1" x14ac:dyDescent="0.25">
      <c r="B460" s="3" t="e">
        <f>VLOOKUP(A460,Studies!$A$2:$D$129,2)</f>
        <v>#N/A</v>
      </c>
      <c r="C460" s="3" t="e">
        <f>VLOOKUP(A460,Studies!$A$2:$D$129,4)</f>
        <v>#N/A</v>
      </c>
    </row>
    <row r="461" spans="2:3" hidden="1" x14ac:dyDescent="0.25">
      <c r="B461" s="3" t="e">
        <f>VLOOKUP(A461,Studies!$A$2:$D$129,2)</f>
        <v>#N/A</v>
      </c>
      <c r="C461" s="3" t="e">
        <f>VLOOKUP(A461,Studies!$A$2:$D$129,4)</f>
        <v>#N/A</v>
      </c>
    </row>
    <row r="462" spans="2:3" hidden="1" x14ac:dyDescent="0.25">
      <c r="B462" s="3" t="e">
        <f>VLOOKUP(A462,Studies!$A$2:$D$129,2)</f>
        <v>#N/A</v>
      </c>
      <c r="C462" s="3" t="e">
        <f>VLOOKUP(A462,Studies!$A$2:$D$129,4)</f>
        <v>#N/A</v>
      </c>
    </row>
    <row r="463" spans="2:3" hidden="1" x14ac:dyDescent="0.25">
      <c r="B463" s="3" t="e">
        <f>VLOOKUP(A463,Studies!$A$2:$D$129,2)</f>
        <v>#N/A</v>
      </c>
      <c r="C463" s="3" t="e">
        <f>VLOOKUP(A463,Studies!$A$2:$D$129,4)</f>
        <v>#N/A</v>
      </c>
    </row>
    <row r="464" spans="2:3" hidden="1" x14ac:dyDescent="0.25">
      <c r="B464" s="3" t="e">
        <f>VLOOKUP(A464,Studies!$A$2:$D$129,2)</f>
        <v>#N/A</v>
      </c>
      <c r="C464" s="3" t="e">
        <f>VLOOKUP(A464,Studies!$A$2:$D$129,4)</f>
        <v>#N/A</v>
      </c>
    </row>
    <row r="465" spans="2:3" hidden="1" x14ac:dyDescent="0.25">
      <c r="B465" s="3" t="e">
        <f>VLOOKUP(A465,Studies!$A$2:$D$129,2)</f>
        <v>#N/A</v>
      </c>
      <c r="C465" s="3" t="e">
        <f>VLOOKUP(A465,Studies!$A$2:$D$129,4)</f>
        <v>#N/A</v>
      </c>
    </row>
    <row r="466" spans="2:3" hidden="1" x14ac:dyDescent="0.25">
      <c r="B466" s="3" t="e">
        <f>VLOOKUP(A466,Studies!$A$2:$D$129,2)</f>
        <v>#N/A</v>
      </c>
      <c r="C466" s="3" t="e">
        <f>VLOOKUP(A466,Studies!$A$2:$D$129,4)</f>
        <v>#N/A</v>
      </c>
    </row>
    <row r="467" spans="2:3" hidden="1" x14ac:dyDescent="0.25">
      <c r="B467" s="3" t="e">
        <f>VLOOKUP(A467,Studies!$A$2:$D$129,2)</f>
        <v>#N/A</v>
      </c>
      <c r="C467" s="3" t="e">
        <f>VLOOKUP(A467,Studies!$A$2:$D$129,4)</f>
        <v>#N/A</v>
      </c>
    </row>
    <row r="468" spans="2:3" hidden="1" x14ac:dyDescent="0.25">
      <c r="B468" s="3" t="e">
        <f>VLOOKUP(A468,Studies!$A$2:$D$129,2)</f>
        <v>#N/A</v>
      </c>
      <c r="C468" s="3" t="e">
        <f>VLOOKUP(A468,Studies!$A$2:$D$129,4)</f>
        <v>#N/A</v>
      </c>
    </row>
    <row r="469" spans="2:3" hidden="1" x14ac:dyDescent="0.25">
      <c r="B469" s="3" t="e">
        <f>VLOOKUP(A469,Studies!$A$2:$D$129,2)</f>
        <v>#N/A</v>
      </c>
      <c r="C469" s="3" t="e">
        <f>VLOOKUP(A469,Studies!$A$2:$D$129,4)</f>
        <v>#N/A</v>
      </c>
    </row>
    <row r="470" spans="2:3" hidden="1" x14ac:dyDescent="0.25">
      <c r="B470" s="3" t="e">
        <f>VLOOKUP(A470,Studies!$A$2:$D$129,2)</f>
        <v>#N/A</v>
      </c>
      <c r="C470" s="3" t="e">
        <f>VLOOKUP(A470,Studies!$A$2:$D$129,4)</f>
        <v>#N/A</v>
      </c>
    </row>
    <row r="471" spans="2:3" hidden="1" x14ac:dyDescent="0.25">
      <c r="B471" s="3" t="e">
        <f>VLOOKUP(A471,Studies!$A$2:$D$129,2)</f>
        <v>#N/A</v>
      </c>
      <c r="C471" s="3" t="e">
        <f>VLOOKUP(A471,Studies!$A$2:$D$129,4)</f>
        <v>#N/A</v>
      </c>
    </row>
    <row r="472" spans="2:3" hidden="1" x14ac:dyDescent="0.25">
      <c r="B472" s="3" t="e">
        <f>VLOOKUP(A472,Studies!$A$2:$D$129,2)</f>
        <v>#N/A</v>
      </c>
      <c r="C472" s="3" t="e">
        <f>VLOOKUP(A472,Studies!$A$2:$D$129,4)</f>
        <v>#N/A</v>
      </c>
    </row>
    <row r="473" spans="2:3" hidden="1" x14ac:dyDescent="0.25">
      <c r="B473" s="3" t="e">
        <f>VLOOKUP(A473,Studies!$A$2:$D$129,2)</f>
        <v>#N/A</v>
      </c>
      <c r="C473" s="3" t="e">
        <f>VLOOKUP(A473,Studies!$A$2:$D$129,4)</f>
        <v>#N/A</v>
      </c>
    </row>
    <row r="474" spans="2:3" hidden="1" x14ac:dyDescent="0.25">
      <c r="B474" s="3" t="e">
        <f>VLOOKUP(A474,Studies!$A$2:$D$129,2)</f>
        <v>#N/A</v>
      </c>
      <c r="C474" s="3" t="e">
        <f>VLOOKUP(A474,Studies!$A$2:$D$129,4)</f>
        <v>#N/A</v>
      </c>
    </row>
    <row r="475" spans="2:3" hidden="1" x14ac:dyDescent="0.25">
      <c r="B475" s="3" t="e">
        <f>VLOOKUP(A475,Studies!$A$2:$D$129,2)</f>
        <v>#N/A</v>
      </c>
      <c r="C475" s="3" t="e">
        <f>VLOOKUP(A475,Studies!$A$2:$D$129,4)</f>
        <v>#N/A</v>
      </c>
    </row>
    <row r="476" spans="2:3" hidden="1" x14ac:dyDescent="0.25">
      <c r="B476" s="3" t="e">
        <f>VLOOKUP(A476,Studies!$A$2:$D$129,2)</f>
        <v>#N/A</v>
      </c>
      <c r="C476" s="3" t="e">
        <f>VLOOKUP(A476,Studies!$A$2:$D$129,4)</f>
        <v>#N/A</v>
      </c>
    </row>
    <row r="477" spans="2:3" hidden="1" x14ac:dyDescent="0.25">
      <c r="B477" s="3" t="e">
        <f>VLOOKUP(A477,Studies!$A$2:$D$129,2)</f>
        <v>#N/A</v>
      </c>
      <c r="C477" s="3" t="e">
        <f>VLOOKUP(A477,Studies!$A$2:$D$129,4)</f>
        <v>#N/A</v>
      </c>
    </row>
    <row r="478" spans="2:3" hidden="1" x14ac:dyDescent="0.25">
      <c r="B478" s="3" t="e">
        <f>VLOOKUP(A478,Studies!$A$2:$D$129,2)</f>
        <v>#N/A</v>
      </c>
      <c r="C478" s="3" t="e">
        <f>VLOOKUP(A478,Studies!$A$2:$D$129,4)</f>
        <v>#N/A</v>
      </c>
    </row>
    <row r="479" spans="2:3" hidden="1" x14ac:dyDescent="0.25">
      <c r="B479" s="3" t="e">
        <f>VLOOKUP(A479,Studies!$A$2:$D$129,2)</f>
        <v>#N/A</v>
      </c>
      <c r="C479" s="3" t="e">
        <f>VLOOKUP(A479,Studies!$A$2:$D$129,4)</f>
        <v>#N/A</v>
      </c>
    </row>
    <row r="480" spans="2:3" hidden="1" x14ac:dyDescent="0.25">
      <c r="B480" s="3" t="e">
        <f>VLOOKUP(A480,Studies!$A$2:$D$129,2)</f>
        <v>#N/A</v>
      </c>
      <c r="C480" s="3" t="e">
        <f>VLOOKUP(A480,Studies!$A$2:$D$129,4)</f>
        <v>#N/A</v>
      </c>
    </row>
    <row r="481" spans="2:3" hidden="1" x14ac:dyDescent="0.25">
      <c r="B481" s="3" t="e">
        <f>VLOOKUP(A481,Studies!$A$2:$D$129,2)</f>
        <v>#N/A</v>
      </c>
      <c r="C481" s="3" t="e">
        <f>VLOOKUP(A481,Studies!$A$2:$D$129,4)</f>
        <v>#N/A</v>
      </c>
    </row>
    <row r="482" spans="2:3" hidden="1" x14ac:dyDescent="0.25">
      <c r="B482" s="3" t="e">
        <f>VLOOKUP(A482,Studies!$A$2:$D$129,2)</f>
        <v>#N/A</v>
      </c>
      <c r="C482" s="3" t="e">
        <f>VLOOKUP(A482,Studies!$A$2:$D$129,4)</f>
        <v>#N/A</v>
      </c>
    </row>
    <row r="483" spans="2:3" hidden="1" x14ac:dyDescent="0.25">
      <c r="B483" s="3" t="e">
        <f>VLOOKUP(A483,Studies!$A$2:$D$129,2)</f>
        <v>#N/A</v>
      </c>
      <c r="C483" s="3" t="e">
        <f>VLOOKUP(A483,Studies!$A$2:$D$129,4)</f>
        <v>#N/A</v>
      </c>
    </row>
    <row r="484" spans="2:3" hidden="1" x14ac:dyDescent="0.25">
      <c r="B484" s="3" t="e">
        <f>VLOOKUP(A484,Studies!$A$2:$D$129,2)</f>
        <v>#N/A</v>
      </c>
      <c r="C484" s="3" t="e">
        <f>VLOOKUP(A484,Studies!$A$2:$D$129,4)</f>
        <v>#N/A</v>
      </c>
    </row>
    <row r="485" spans="2:3" hidden="1" x14ac:dyDescent="0.25">
      <c r="B485" s="3" t="e">
        <f>VLOOKUP(A485,Studies!$A$2:$D$129,2)</f>
        <v>#N/A</v>
      </c>
      <c r="C485" s="3" t="e">
        <f>VLOOKUP(A485,Studies!$A$2:$D$129,4)</f>
        <v>#N/A</v>
      </c>
    </row>
    <row r="486" spans="2:3" hidden="1" x14ac:dyDescent="0.25">
      <c r="B486" s="3" t="e">
        <f>VLOOKUP(A486,Studies!$A$2:$D$129,2)</f>
        <v>#N/A</v>
      </c>
      <c r="C486" s="3" t="e">
        <f>VLOOKUP(A486,Studies!$A$2:$D$129,4)</f>
        <v>#N/A</v>
      </c>
    </row>
    <row r="487" spans="2:3" hidden="1" x14ac:dyDescent="0.25">
      <c r="B487" s="3" t="e">
        <f>VLOOKUP(A487,Studies!$A$2:$D$129,2)</f>
        <v>#N/A</v>
      </c>
      <c r="C487" s="3" t="e">
        <f>VLOOKUP(A487,Studies!$A$2:$D$129,4)</f>
        <v>#N/A</v>
      </c>
    </row>
    <row r="488" spans="2:3" hidden="1" x14ac:dyDescent="0.25">
      <c r="B488" s="3" t="e">
        <f>VLOOKUP(A488,Studies!$A$2:$D$129,2)</f>
        <v>#N/A</v>
      </c>
      <c r="C488" s="3" t="e">
        <f>VLOOKUP(A488,Studies!$A$2:$D$129,4)</f>
        <v>#N/A</v>
      </c>
    </row>
    <row r="489" spans="2:3" hidden="1" x14ac:dyDescent="0.25">
      <c r="B489" s="3" t="e">
        <f>VLOOKUP(A489,Studies!$A$2:$D$129,2)</f>
        <v>#N/A</v>
      </c>
      <c r="C489" s="3" t="e">
        <f>VLOOKUP(A489,Studies!$A$2:$D$129,4)</f>
        <v>#N/A</v>
      </c>
    </row>
    <row r="490" spans="2:3" hidden="1" x14ac:dyDescent="0.25">
      <c r="B490" s="3" t="e">
        <f>VLOOKUP(A490,Studies!$A$2:$D$129,2)</f>
        <v>#N/A</v>
      </c>
      <c r="C490" s="3" t="e">
        <f>VLOOKUP(A490,Studies!$A$2:$D$129,4)</f>
        <v>#N/A</v>
      </c>
    </row>
    <row r="491" spans="2:3" hidden="1" x14ac:dyDescent="0.25">
      <c r="B491" s="3" t="e">
        <f>VLOOKUP(A491,Studies!$A$2:$D$129,2)</f>
        <v>#N/A</v>
      </c>
      <c r="C491" s="3" t="e">
        <f>VLOOKUP(A491,Studies!$A$2:$D$129,4)</f>
        <v>#N/A</v>
      </c>
    </row>
    <row r="492" spans="2:3" hidden="1" x14ac:dyDescent="0.25">
      <c r="B492" s="3" t="e">
        <f>VLOOKUP(A492,Studies!$A$2:$D$129,2)</f>
        <v>#N/A</v>
      </c>
      <c r="C492" s="3" t="e">
        <f>VLOOKUP(A492,Studies!$A$2:$D$129,4)</f>
        <v>#N/A</v>
      </c>
    </row>
    <row r="493" spans="2:3" hidden="1" x14ac:dyDescent="0.25">
      <c r="B493" s="3" t="e">
        <f>VLOOKUP(A493,Studies!$A$2:$D$129,2)</f>
        <v>#N/A</v>
      </c>
      <c r="C493" s="3" t="e">
        <f>VLOOKUP(A493,Studies!$A$2:$D$129,4)</f>
        <v>#N/A</v>
      </c>
    </row>
    <row r="494" spans="2:3" hidden="1" x14ac:dyDescent="0.25">
      <c r="B494" s="3" t="e">
        <f>VLOOKUP(A494,Studies!$A$2:$D$129,2)</f>
        <v>#N/A</v>
      </c>
      <c r="C494" s="3" t="e">
        <f>VLOOKUP(A494,Studies!$A$2:$D$129,4)</f>
        <v>#N/A</v>
      </c>
    </row>
    <row r="495" spans="2:3" hidden="1" x14ac:dyDescent="0.25">
      <c r="B495" s="3" t="e">
        <f>VLOOKUP(A495,Studies!$A$2:$D$129,2)</f>
        <v>#N/A</v>
      </c>
      <c r="C495" s="3" t="e">
        <f>VLOOKUP(A495,Studies!$A$2:$D$129,4)</f>
        <v>#N/A</v>
      </c>
    </row>
    <row r="496" spans="2:3" hidden="1" x14ac:dyDescent="0.25">
      <c r="B496" s="3" t="e">
        <f>VLOOKUP(A496,Studies!$A$2:$D$129,2)</f>
        <v>#N/A</v>
      </c>
      <c r="C496" s="3" t="e">
        <f>VLOOKUP(A496,Studies!$A$2:$D$129,4)</f>
        <v>#N/A</v>
      </c>
    </row>
    <row r="497" spans="2:3" hidden="1" x14ac:dyDescent="0.25">
      <c r="B497" s="3" t="e">
        <f>VLOOKUP(A497,Studies!$A$2:$D$129,2)</f>
        <v>#N/A</v>
      </c>
      <c r="C497" s="3" t="e">
        <f>VLOOKUP(A497,Studies!$A$2:$D$129,4)</f>
        <v>#N/A</v>
      </c>
    </row>
    <row r="498" spans="2:3" hidden="1" x14ac:dyDescent="0.25">
      <c r="B498" s="3" t="e">
        <f>VLOOKUP(A498,Studies!$A$2:$D$129,2)</f>
        <v>#N/A</v>
      </c>
      <c r="C498" s="3" t="e">
        <f>VLOOKUP(A498,Studies!$A$2:$D$129,4)</f>
        <v>#N/A</v>
      </c>
    </row>
    <row r="499" spans="2:3" hidden="1" x14ac:dyDescent="0.25">
      <c r="B499" s="3" t="e">
        <f>VLOOKUP(A499,Studies!$A$2:$D$129,2)</f>
        <v>#N/A</v>
      </c>
      <c r="C499" s="3" t="e">
        <f>VLOOKUP(A499,Studies!$A$2:$D$129,4)</f>
        <v>#N/A</v>
      </c>
    </row>
    <row r="500" spans="2:3" hidden="1" x14ac:dyDescent="0.25">
      <c r="B500" s="3" t="e">
        <f>VLOOKUP(A500,Studies!$A$2:$D$129,2)</f>
        <v>#N/A</v>
      </c>
      <c r="C500" s="3" t="e">
        <f>VLOOKUP(A500,Studies!$A$2:$D$129,4)</f>
        <v>#N/A</v>
      </c>
    </row>
    <row r="501" spans="2:3" hidden="1" x14ac:dyDescent="0.25">
      <c r="B501" s="3" t="e">
        <f>VLOOKUP(A501,Studies!$A$2:$D$129,2)</f>
        <v>#N/A</v>
      </c>
      <c r="C501" s="3" t="e">
        <f>VLOOKUP(A501,Studies!$A$2:$D$129,4)</f>
        <v>#N/A</v>
      </c>
    </row>
    <row r="502" spans="2:3" hidden="1" x14ac:dyDescent="0.25">
      <c r="B502" s="3" t="e">
        <f>VLOOKUP(A502,Studies!$A$2:$D$129,2)</f>
        <v>#N/A</v>
      </c>
      <c r="C502" s="3" t="e">
        <f>VLOOKUP(A502,Studies!$A$2:$D$129,4)</f>
        <v>#N/A</v>
      </c>
    </row>
    <row r="503" spans="2:3" hidden="1" x14ac:dyDescent="0.25">
      <c r="B503" s="3" t="e">
        <f>VLOOKUP(A503,Studies!$A$2:$D$129,2)</f>
        <v>#N/A</v>
      </c>
      <c r="C503" s="3" t="e">
        <f>VLOOKUP(A503,Studies!$A$2:$D$129,4)</f>
        <v>#N/A</v>
      </c>
    </row>
    <row r="504" spans="2:3" hidden="1" x14ac:dyDescent="0.25">
      <c r="B504" s="3" t="e">
        <f>VLOOKUP(A504,Studies!$A$2:$D$129,2)</f>
        <v>#N/A</v>
      </c>
      <c r="C504" s="3" t="e">
        <f>VLOOKUP(A504,Studies!$A$2:$D$129,4)</f>
        <v>#N/A</v>
      </c>
    </row>
    <row r="505" spans="2:3" hidden="1" x14ac:dyDescent="0.25">
      <c r="B505" s="3" t="e">
        <f>VLOOKUP(A505,Studies!$A$2:$D$129,2)</f>
        <v>#N/A</v>
      </c>
      <c r="C505" s="3" t="e">
        <f>VLOOKUP(A505,Studies!$A$2:$D$129,4)</f>
        <v>#N/A</v>
      </c>
    </row>
    <row r="506" spans="2:3" hidden="1" x14ac:dyDescent="0.25">
      <c r="B506" s="3" t="e">
        <f>VLOOKUP(A506,Studies!$A$2:$D$129,2)</f>
        <v>#N/A</v>
      </c>
      <c r="C506" s="3" t="e">
        <f>VLOOKUP(A506,Studies!$A$2:$D$129,4)</f>
        <v>#N/A</v>
      </c>
    </row>
    <row r="507" spans="2:3" hidden="1" x14ac:dyDescent="0.25">
      <c r="B507" s="3" t="e">
        <f>VLOOKUP(A507,Studies!$A$2:$D$129,2)</f>
        <v>#N/A</v>
      </c>
      <c r="C507" s="3" t="e">
        <f>VLOOKUP(A507,Studies!$A$2:$D$129,4)</f>
        <v>#N/A</v>
      </c>
    </row>
    <row r="508" spans="2:3" hidden="1" x14ac:dyDescent="0.25">
      <c r="B508" s="3" t="e">
        <f>VLOOKUP(A508,Studies!$A$2:$D$129,2)</f>
        <v>#N/A</v>
      </c>
      <c r="C508" s="3" t="e">
        <f>VLOOKUP(A508,Studies!$A$2:$D$129,4)</f>
        <v>#N/A</v>
      </c>
    </row>
    <row r="509" spans="2:3" hidden="1" x14ac:dyDescent="0.25">
      <c r="B509" s="3" t="e">
        <f>VLOOKUP(A509,Studies!$A$2:$D$129,2)</f>
        <v>#N/A</v>
      </c>
      <c r="C509" s="3" t="e">
        <f>VLOOKUP(A509,Studies!$A$2:$D$129,4)</f>
        <v>#N/A</v>
      </c>
    </row>
    <row r="510" spans="2:3" hidden="1" x14ac:dyDescent="0.25">
      <c r="B510" s="3" t="e">
        <f>VLOOKUP(A510,Studies!$A$2:$D$129,2)</f>
        <v>#N/A</v>
      </c>
      <c r="C510" s="3" t="e">
        <f>VLOOKUP(A510,Studies!$A$2:$D$129,4)</f>
        <v>#N/A</v>
      </c>
    </row>
    <row r="511" spans="2:3" hidden="1" x14ac:dyDescent="0.25">
      <c r="B511" s="3" t="e">
        <f>VLOOKUP(A511,Studies!$A$2:$D$129,2)</f>
        <v>#N/A</v>
      </c>
      <c r="C511" s="3" t="e">
        <f>VLOOKUP(A511,Studies!$A$2:$D$129,4)</f>
        <v>#N/A</v>
      </c>
    </row>
    <row r="512" spans="2:3" hidden="1" x14ac:dyDescent="0.25">
      <c r="B512" s="3" t="e">
        <f>VLOOKUP(A512,Studies!$A$2:$D$129,2)</f>
        <v>#N/A</v>
      </c>
      <c r="C512" s="3" t="e">
        <f>VLOOKUP(A512,Studies!$A$2:$D$129,4)</f>
        <v>#N/A</v>
      </c>
    </row>
    <row r="513" spans="2:3" hidden="1" x14ac:dyDescent="0.25">
      <c r="B513" s="3" t="e">
        <f>VLOOKUP(A513,Studies!$A$2:$D$129,2)</f>
        <v>#N/A</v>
      </c>
      <c r="C513" s="3" t="e">
        <f>VLOOKUP(A513,Studies!$A$2:$D$129,4)</f>
        <v>#N/A</v>
      </c>
    </row>
    <row r="514" spans="2:3" hidden="1" x14ac:dyDescent="0.25">
      <c r="B514" s="3" t="e">
        <f>VLOOKUP(A514,Studies!$A$2:$D$129,2)</f>
        <v>#N/A</v>
      </c>
      <c r="C514" s="3" t="e">
        <f>VLOOKUP(A514,Studies!$A$2:$D$129,4)</f>
        <v>#N/A</v>
      </c>
    </row>
    <row r="515" spans="2:3" hidden="1" x14ac:dyDescent="0.25">
      <c r="B515" s="3" t="e">
        <f>VLOOKUP(A515,Studies!$A$2:$D$129,2)</f>
        <v>#N/A</v>
      </c>
      <c r="C515" s="3" t="e">
        <f>VLOOKUP(A515,Studies!$A$2:$D$129,4)</f>
        <v>#N/A</v>
      </c>
    </row>
    <row r="516" spans="2:3" hidden="1" x14ac:dyDescent="0.25">
      <c r="B516" s="3" t="e">
        <f>VLOOKUP(A516,Studies!$A$2:$D$129,2)</f>
        <v>#N/A</v>
      </c>
      <c r="C516" s="3" t="e">
        <f>VLOOKUP(A516,Studies!$A$2:$D$129,4)</f>
        <v>#N/A</v>
      </c>
    </row>
    <row r="517" spans="2:3" hidden="1" x14ac:dyDescent="0.25">
      <c r="B517" s="3" t="e">
        <f>VLOOKUP(A517,Studies!$A$2:$D$129,2)</f>
        <v>#N/A</v>
      </c>
      <c r="C517" s="3" t="e">
        <f>VLOOKUP(A517,Studies!$A$2:$D$129,4)</f>
        <v>#N/A</v>
      </c>
    </row>
    <row r="518" spans="2:3" hidden="1" x14ac:dyDescent="0.25">
      <c r="B518" s="3" t="e">
        <f>VLOOKUP(A518,Studies!$A$2:$D$129,2)</f>
        <v>#N/A</v>
      </c>
      <c r="C518" s="3" t="e">
        <f>VLOOKUP(A518,Studies!$A$2:$D$129,4)</f>
        <v>#N/A</v>
      </c>
    </row>
    <row r="519" spans="2:3" hidden="1" x14ac:dyDescent="0.25">
      <c r="B519" s="3" t="e">
        <f>VLOOKUP(A519,Studies!$A$2:$D$129,2)</f>
        <v>#N/A</v>
      </c>
      <c r="C519" s="3" t="e">
        <f>VLOOKUP(A519,Studies!$A$2:$D$129,4)</f>
        <v>#N/A</v>
      </c>
    </row>
    <row r="520" spans="2:3" hidden="1" x14ac:dyDescent="0.25">
      <c r="B520" s="3" t="e">
        <f>VLOOKUP(A520,Studies!$A$2:$D$129,2)</f>
        <v>#N/A</v>
      </c>
      <c r="C520" s="3" t="e">
        <f>VLOOKUP(A520,Studies!$A$2:$D$129,4)</f>
        <v>#N/A</v>
      </c>
    </row>
    <row r="521" spans="2:3" hidden="1" x14ac:dyDescent="0.25">
      <c r="B521" s="3" t="e">
        <f>VLOOKUP(A521,Studies!$A$2:$D$129,2)</f>
        <v>#N/A</v>
      </c>
      <c r="C521" s="3" t="e">
        <f>VLOOKUP(A521,Studies!$A$2:$D$129,4)</f>
        <v>#N/A</v>
      </c>
    </row>
    <row r="522" spans="2:3" hidden="1" x14ac:dyDescent="0.25">
      <c r="B522" s="3" t="e">
        <f>VLOOKUP(A522,Studies!$A$2:$D$129,2)</f>
        <v>#N/A</v>
      </c>
      <c r="C522" s="3" t="e">
        <f>VLOOKUP(A522,Studies!$A$2:$D$129,4)</f>
        <v>#N/A</v>
      </c>
    </row>
    <row r="523" spans="2:3" hidden="1" x14ac:dyDescent="0.25">
      <c r="B523" s="3" t="e">
        <f>VLOOKUP(A523,Studies!$A$2:$D$129,2)</f>
        <v>#N/A</v>
      </c>
      <c r="C523" s="3" t="e">
        <f>VLOOKUP(A523,Studies!$A$2:$D$129,4)</f>
        <v>#N/A</v>
      </c>
    </row>
    <row r="524" spans="2:3" hidden="1" x14ac:dyDescent="0.25">
      <c r="B524" s="3" t="e">
        <f>VLOOKUP(A524,Studies!$A$2:$D$129,2)</f>
        <v>#N/A</v>
      </c>
      <c r="C524" s="3" t="e">
        <f>VLOOKUP(A524,Studies!$A$2:$D$129,4)</f>
        <v>#N/A</v>
      </c>
    </row>
    <row r="525" spans="2:3" hidden="1" x14ac:dyDescent="0.25">
      <c r="B525" s="3" t="e">
        <f>VLOOKUP(A525,Studies!$A$2:$D$129,2)</f>
        <v>#N/A</v>
      </c>
      <c r="C525" s="3" t="e">
        <f>VLOOKUP(A525,Studies!$A$2:$D$129,4)</f>
        <v>#N/A</v>
      </c>
    </row>
    <row r="526" spans="2:3" hidden="1" x14ac:dyDescent="0.25">
      <c r="B526" s="3" t="e">
        <f>VLOOKUP(A526,Studies!$A$2:$D$129,2)</f>
        <v>#N/A</v>
      </c>
      <c r="C526" s="3" t="e">
        <f>VLOOKUP(A526,Studies!$A$2:$D$129,4)</f>
        <v>#N/A</v>
      </c>
    </row>
    <row r="527" spans="2:3" hidden="1" x14ac:dyDescent="0.25">
      <c r="B527" s="3" t="e">
        <f>VLOOKUP(A527,Studies!$A$2:$D$129,2)</f>
        <v>#N/A</v>
      </c>
      <c r="C527" s="3" t="e">
        <f>VLOOKUP(A527,Studies!$A$2:$D$129,4)</f>
        <v>#N/A</v>
      </c>
    </row>
    <row r="528" spans="2:3" hidden="1" x14ac:dyDescent="0.25">
      <c r="B528" s="3" t="e">
        <f>VLOOKUP(A528,Studies!$A$2:$D$129,2)</f>
        <v>#N/A</v>
      </c>
      <c r="C528" s="3" t="e">
        <f>VLOOKUP(A528,Studies!$A$2:$D$129,4)</f>
        <v>#N/A</v>
      </c>
    </row>
    <row r="529" spans="2:3" hidden="1" x14ac:dyDescent="0.25">
      <c r="B529" s="3" t="e">
        <f>VLOOKUP(A529,Studies!$A$2:$D$129,2)</f>
        <v>#N/A</v>
      </c>
      <c r="C529" s="3" t="e">
        <f>VLOOKUP(A529,Studies!$A$2:$D$129,4)</f>
        <v>#N/A</v>
      </c>
    </row>
    <row r="530" spans="2:3" hidden="1" x14ac:dyDescent="0.25">
      <c r="B530" s="3" t="e">
        <f>VLOOKUP(A530,Studies!$A$2:$D$129,2)</f>
        <v>#N/A</v>
      </c>
      <c r="C530" s="3" t="e">
        <f>VLOOKUP(A530,Studies!$A$2:$D$129,4)</f>
        <v>#N/A</v>
      </c>
    </row>
    <row r="531" spans="2:3" hidden="1" x14ac:dyDescent="0.25">
      <c r="B531" s="3" t="e">
        <f>VLOOKUP(A531,Studies!$A$2:$D$129,2)</f>
        <v>#N/A</v>
      </c>
      <c r="C531" s="3" t="e">
        <f>VLOOKUP(A531,Studies!$A$2:$D$129,4)</f>
        <v>#N/A</v>
      </c>
    </row>
    <row r="532" spans="2:3" hidden="1" x14ac:dyDescent="0.25">
      <c r="B532" s="3" t="e">
        <f>VLOOKUP(A532,Studies!$A$2:$D$129,2)</f>
        <v>#N/A</v>
      </c>
      <c r="C532" s="3" t="e">
        <f>VLOOKUP(A532,Studies!$A$2:$D$129,4)</f>
        <v>#N/A</v>
      </c>
    </row>
    <row r="533" spans="2:3" hidden="1" x14ac:dyDescent="0.25">
      <c r="B533" s="3" t="e">
        <f>VLOOKUP(A533,Studies!$A$2:$D$129,2)</f>
        <v>#N/A</v>
      </c>
      <c r="C533" s="3" t="e">
        <f>VLOOKUP(A533,Studies!$A$2:$D$129,4)</f>
        <v>#N/A</v>
      </c>
    </row>
    <row r="534" spans="2:3" hidden="1" x14ac:dyDescent="0.25">
      <c r="B534" s="3" t="e">
        <f>VLOOKUP(A534,Studies!$A$2:$D$129,2)</f>
        <v>#N/A</v>
      </c>
      <c r="C534" s="3" t="e">
        <f>VLOOKUP(A534,Studies!$A$2:$D$129,4)</f>
        <v>#N/A</v>
      </c>
    </row>
    <row r="535" spans="2:3" hidden="1" x14ac:dyDescent="0.25">
      <c r="B535" s="3" t="e">
        <f>VLOOKUP(A535,Studies!$A$2:$D$129,2)</f>
        <v>#N/A</v>
      </c>
      <c r="C535" s="3" t="e">
        <f>VLOOKUP(A535,Studies!$A$2:$D$129,4)</f>
        <v>#N/A</v>
      </c>
    </row>
    <row r="536" spans="2:3" hidden="1" x14ac:dyDescent="0.25">
      <c r="B536" s="3" t="e">
        <f>VLOOKUP(A536,Studies!$A$2:$D$129,2)</f>
        <v>#N/A</v>
      </c>
      <c r="C536" s="3" t="e">
        <f>VLOOKUP(A536,Studies!$A$2:$D$129,4)</f>
        <v>#N/A</v>
      </c>
    </row>
    <row r="537" spans="2:3" hidden="1" x14ac:dyDescent="0.25">
      <c r="B537" s="3" t="e">
        <f>VLOOKUP(A537,Studies!$A$2:$D$129,2)</f>
        <v>#N/A</v>
      </c>
      <c r="C537" s="3" t="e">
        <f>VLOOKUP(A537,Studies!$A$2:$D$129,4)</f>
        <v>#N/A</v>
      </c>
    </row>
    <row r="538" spans="2:3" hidden="1" x14ac:dyDescent="0.25">
      <c r="B538" s="3" t="e">
        <f>VLOOKUP(A538,Studies!$A$2:$D$129,2)</f>
        <v>#N/A</v>
      </c>
      <c r="C538" s="3" t="e">
        <f>VLOOKUP(A538,Studies!$A$2:$D$129,4)</f>
        <v>#N/A</v>
      </c>
    </row>
    <row r="539" spans="2:3" hidden="1" x14ac:dyDescent="0.25">
      <c r="B539" s="3" t="e">
        <f>VLOOKUP(A539,Studies!$A$2:$D$129,2)</f>
        <v>#N/A</v>
      </c>
      <c r="C539" s="3" t="e">
        <f>VLOOKUP(A539,Studies!$A$2:$D$129,4)</f>
        <v>#N/A</v>
      </c>
    </row>
    <row r="540" spans="2:3" hidden="1" x14ac:dyDescent="0.25">
      <c r="B540" s="3" t="e">
        <f>VLOOKUP(A540,Studies!$A$2:$D$129,2)</f>
        <v>#N/A</v>
      </c>
      <c r="C540" s="3" t="e">
        <f>VLOOKUP(A540,Studies!$A$2:$D$129,4)</f>
        <v>#N/A</v>
      </c>
    </row>
    <row r="541" spans="2:3" hidden="1" x14ac:dyDescent="0.25">
      <c r="B541" s="3" t="e">
        <f>VLOOKUP(A541,Studies!$A$2:$D$129,2)</f>
        <v>#N/A</v>
      </c>
      <c r="C541" s="3" t="e">
        <f>VLOOKUP(A541,Studies!$A$2:$D$129,4)</f>
        <v>#N/A</v>
      </c>
    </row>
    <row r="542" spans="2:3" hidden="1" x14ac:dyDescent="0.25">
      <c r="B542" s="3" t="e">
        <f>VLOOKUP(A542,Studies!$A$2:$D$129,2)</f>
        <v>#N/A</v>
      </c>
      <c r="C542" s="3" t="e">
        <f>VLOOKUP(A542,Studies!$A$2:$D$129,4)</f>
        <v>#N/A</v>
      </c>
    </row>
    <row r="543" spans="2:3" hidden="1" x14ac:dyDescent="0.25">
      <c r="B543" s="3" t="e">
        <f>VLOOKUP(A543,Studies!$A$2:$D$129,2)</f>
        <v>#N/A</v>
      </c>
      <c r="C543" s="3" t="e">
        <f>VLOOKUP(A543,Studies!$A$2:$D$129,4)</f>
        <v>#N/A</v>
      </c>
    </row>
    <row r="544" spans="2:3" hidden="1" x14ac:dyDescent="0.25">
      <c r="B544" s="3" t="e">
        <f>VLOOKUP(A544,Studies!$A$2:$D$129,2)</f>
        <v>#N/A</v>
      </c>
      <c r="C544" s="3" t="e">
        <f>VLOOKUP(A544,Studies!$A$2:$D$129,4)</f>
        <v>#N/A</v>
      </c>
    </row>
    <row r="545" spans="2:3" hidden="1" x14ac:dyDescent="0.25">
      <c r="B545" s="3" t="e">
        <f>VLOOKUP(A545,Studies!$A$2:$D$129,2)</f>
        <v>#N/A</v>
      </c>
      <c r="C545" s="3" t="e">
        <f>VLOOKUP(A545,Studies!$A$2:$D$129,4)</f>
        <v>#N/A</v>
      </c>
    </row>
    <row r="546" spans="2:3" hidden="1" x14ac:dyDescent="0.25">
      <c r="B546" s="3" t="e">
        <f>VLOOKUP(A546,Studies!$A$2:$D$129,2)</f>
        <v>#N/A</v>
      </c>
      <c r="C546" s="3" t="e">
        <f>VLOOKUP(A546,Studies!$A$2:$D$129,4)</f>
        <v>#N/A</v>
      </c>
    </row>
    <row r="547" spans="2:3" hidden="1" x14ac:dyDescent="0.25">
      <c r="B547" s="3" t="e">
        <f>VLOOKUP(A547,Studies!$A$2:$D$129,2)</f>
        <v>#N/A</v>
      </c>
      <c r="C547" s="3" t="e">
        <f>VLOOKUP(A547,Studies!$A$2:$D$129,4)</f>
        <v>#N/A</v>
      </c>
    </row>
    <row r="548" spans="2:3" hidden="1" x14ac:dyDescent="0.25">
      <c r="B548" s="3" t="e">
        <f>VLOOKUP(A548,Studies!$A$2:$D$129,2)</f>
        <v>#N/A</v>
      </c>
      <c r="C548" s="3" t="e">
        <f>VLOOKUP(A548,Studies!$A$2:$D$129,4)</f>
        <v>#N/A</v>
      </c>
    </row>
    <row r="549" spans="2:3" hidden="1" x14ac:dyDescent="0.25">
      <c r="B549" s="3" t="e">
        <f>VLOOKUP(A549,Studies!$A$2:$D$129,2)</f>
        <v>#N/A</v>
      </c>
      <c r="C549" s="3" t="e">
        <f>VLOOKUP(A549,Studies!$A$2:$D$129,4)</f>
        <v>#N/A</v>
      </c>
    </row>
    <row r="550" spans="2:3" hidden="1" x14ac:dyDescent="0.25">
      <c r="B550" s="3" t="e">
        <f>VLOOKUP(A550,Studies!$A$2:$D$129,2)</f>
        <v>#N/A</v>
      </c>
      <c r="C550" s="3" t="e">
        <f>VLOOKUP(A550,Studies!$A$2:$D$129,4)</f>
        <v>#N/A</v>
      </c>
    </row>
    <row r="551" spans="2:3" hidden="1" x14ac:dyDescent="0.25">
      <c r="B551" s="3" t="e">
        <f>VLOOKUP(A551,Studies!$A$2:$D$129,2)</f>
        <v>#N/A</v>
      </c>
      <c r="C551" s="3" t="e">
        <f>VLOOKUP(A551,Studies!$A$2:$D$129,4)</f>
        <v>#N/A</v>
      </c>
    </row>
    <row r="552" spans="2:3" hidden="1" x14ac:dyDescent="0.25">
      <c r="B552" s="3" t="e">
        <f>VLOOKUP(A552,Studies!$A$2:$D$129,2)</f>
        <v>#N/A</v>
      </c>
      <c r="C552" s="3" t="e">
        <f>VLOOKUP(A552,Studies!$A$2:$D$129,4)</f>
        <v>#N/A</v>
      </c>
    </row>
    <row r="553" spans="2:3" hidden="1" x14ac:dyDescent="0.25">
      <c r="B553" s="3" t="e">
        <f>VLOOKUP(A553,Studies!$A$2:$D$129,2)</f>
        <v>#N/A</v>
      </c>
      <c r="C553" s="3" t="e">
        <f>VLOOKUP(A553,Studies!$A$2:$D$129,4)</f>
        <v>#N/A</v>
      </c>
    </row>
    <row r="554" spans="2:3" hidden="1" x14ac:dyDescent="0.25">
      <c r="B554" s="3" t="e">
        <f>VLOOKUP(A554,Studies!$A$2:$D$129,2)</f>
        <v>#N/A</v>
      </c>
      <c r="C554" s="3" t="e">
        <f>VLOOKUP(A554,Studies!$A$2:$D$129,4)</f>
        <v>#N/A</v>
      </c>
    </row>
    <row r="555" spans="2:3" hidden="1" x14ac:dyDescent="0.25">
      <c r="B555" s="3" t="e">
        <f>VLOOKUP(A555,Studies!$A$2:$D$129,2)</f>
        <v>#N/A</v>
      </c>
      <c r="C555" s="3" t="e">
        <f>VLOOKUP(A555,Studies!$A$2:$D$129,4)</f>
        <v>#N/A</v>
      </c>
    </row>
    <row r="556" spans="2:3" hidden="1" x14ac:dyDescent="0.25">
      <c r="B556" s="3" t="e">
        <f>VLOOKUP(A556,Studies!$A$2:$D$129,2)</f>
        <v>#N/A</v>
      </c>
      <c r="C556" s="3" t="e">
        <f>VLOOKUP(A556,Studies!$A$2:$D$129,4)</f>
        <v>#N/A</v>
      </c>
    </row>
    <row r="557" spans="2:3" hidden="1" x14ac:dyDescent="0.25">
      <c r="B557" s="3" t="e">
        <f>VLOOKUP(A557,Studies!$A$2:$D$129,2)</f>
        <v>#N/A</v>
      </c>
      <c r="C557" s="3" t="e">
        <f>VLOOKUP(A557,Studies!$A$2:$D$129,4)</f>
        <v>#N/A</v>
      </c>
    </row>
    <row r="558" spans="2:3" hidden="1" x14ac:dyDescent="0.25">
      <c r="B558" s="3" t="e">
        <f>VLOOKUP(A558,Studies!$A$2:$D$129,2)</f>
        <v>#N/A</v>
      </c>
      <c r="C558" s="3" t="e">
        <f>VLOOKUP(A558,Studies!$A$2:$D$129,4)</f>
        <v>#N/A</v>
      </c>
    </row>
    <row r="559" spans="2:3" hidden="1" x14ac:dyDescent="0.25">
      <c r="B559" s="3" t="e">
        <f>VLOOKUP(A559,Studies!$A$2:$D$129,2)</f>
        <v>#N/A</v>
      </c>
      <c r="C559" s="3" t="e">
        <f>VLOOKUP(A559,Studies!$A$2:$D$129,4)</f>
        <v>#N/A</v>
      </c>
    </row>
    <row r="560" spans="2:3" hidden="1" x14ac:dyDescent="0.25">
      <c r="B560" s="3" t="e">
        <f>VLOOKUP(A560,Studies!$A$2:$D$129,2)</f>
        <v>#N/A</v>
      </c>
      <c r="C560" s="3" t="e">
        <f>VLOOKUP(A560,Studies!$A$2:$D$129,4)</f>
        <v>#N/A</v>
      </c>
    </row>
    <row r="561" spans="2:3" hidden="1" x14ac:dyDescent="0.25">
      <c r="B561" s="3" t="e">
        <f>VLOOKUP(A561,Studies!$A$2:$D$129,2)</f>
        <v>#N/A</v>
      </c>
      <c r="C561" s="3" t="e">
        <f>VLOOKUP(A561,Studies!$A$2:$D$129,4)</f>
        <v>#N/A</v>
      </c>
    </row>
    <row r="562" spans="2:3" hidden="1" x14ac:dyDescent="0.25">
      <c r="B562" s="3" t="e">
        <f>VLOOKUP(A562,Studies!$A$2:$D$129,2)</f>
        <v>#N/A</v>
      </c>
      <c r="C562" s="3" t="e">
        <f>VLOOKUP(A562,Studies!$A$2:$D$129,4)</f>
        <v>#N/A</v>
      </c>
    </row>
    <row r="563" spans="2:3" hidden="1" x14ac:dyDescent="0.25">
      <c r="B563" s="3" t="e">
        <f>VLOOKUP(A563,Studies!$A$2:$D$129,2)</f>
        <v>#N/A</v>
      </c>
      <c r="C563" s="3" t="e">
        <f>VLOOKUP(A563,Studies!$A$2:$D$129,4)</f>
        <v>#N/A</v>
      </c>
    </row>
    <row r="564" spans="2:3" hidden="1" x14ac:dyDescent="0.25">
      <c r="B564" s="3" t="e">
        <f>VLOOKUP(A564,Studies!$A$2:$D$129,2)</f>
        <v>#N/A</v>
      </c>
      <c r="C564" s="3" t="e">
        <f>VLOOKUP(A564,Studies!$A$2:$D$129,4)</f>
        <v>#N/A</v>
      </c>
    </row>
    <row r="565" spans="2:3" hidden="1" x14ac:dyDescent="0.25">
      <c r="B565" s="3" t="e">
        <f>VLOOKUP(A565,Studies!$A$2:$D$129,2)</f>
        <v>#N/A</v>
      </c>
      <c r="C565" s="3" t="e">
        <f>VLOOKUP(A565,Studies!$A$2:$D$129,4)</f>
        <v>#N/A</v>
      </c>
    </row>
    <row r="566" spans="2:3" hidden="1" x14ac:dyDescent="0.25">
      <c r="B566" s="3" t="e">
        <f>VLOOKUP(A566,Studies!$A$2:$D$129,2)</f>
        <v>#N/A</v>
      </c>
      <c r="C566" s="3" t="e">
        <f>VLOOKUP(A566,Studies!$A$2:$D$129,4)</f>
        <v>#N/A</v>
      </c>
    </row>
    <row r="567" spans="2:3" hidden="1" x14ac:dyDescent="0.25">
      <c r="B567" s="3" t="e">
        <f>VLOOKUP(A567,Studies!$A$2:$D$129,2)</f>
        <v>#N/A</v>
      </c>
      <c r="C567" s="3" t="e">
        <f>VLOOKUP(A567,Studies!$A$2:$D$129,4)</f>
        <v>#N/A</v>
      </c>
    </row>
    <row r="568" spans="2:3" hidden="1" x14ac:dyDescent="0.25">
      <c r="B568" s="3" t="e">
        <f>VLOOKUP(A568,Studies!$A$2:$D$129,2)</f>
        <v>#N/A</v>
      </c>
      <c r="C568" s="3" t="e">
        <f>VLOOKUP(A568,Studies!$A$2:$D$129,4)</f>
        <v>#N/A</v>
      </c>
    </row>
    <row r="569" spans="2:3" hidden="1" x14ac:dyDescent="0.25">
      <c r="B569" s="3" t="e">
        <f>VLOOKUP(A569,Studies!$A$2:$D$129,2)</f>
        <v>#N/A</v>
      </c>
      <c r="C569" s="3" t="e">
        <f>VLOOKUP(A569,Studies!$A$2:$D$129,4)</f>
        <v>#N/A</v>
      </c>
    </row>
    <row r="570" spans="2:3" hidden="1" x14ac:dyDescent="0.25">
      <c r="B570" s="3" t="e">
        <f>VLOOKUP(A570,Studies!$A$2:$D$129,2)</f>
        <v>#N/A</v>
      </c>
      <c r="C570" s="3" t="e">
        <f>VLOOKUP(A570,Studies!$A$2:$D$129,4)</f>
        <v>#N/A</v>
      </c>
    </row>
    <row r="571" spans="2:3" hidden="1" x14ac:dyDescent="0.25">
      <c r="B571" s="3" t="e">
        <f>VLOOKUP(A571,Studies!$A$2:$D$129,2)</f>
        <v>#N/A</v>
      </c>
      <c r="C571" s="3" t="e">
        <f>VLOOKUP(A571,Studies!$A$2:$D$129,4)</f>
        <v>#N/A</v>
      </c>
    </row>
    <row r="572" spans="2:3" hidden="1" x14ac:dyDescent="0.25">
      <c r="B572" s="3" t="e">
        <f>VLOOKUP(A572,Studies!$A$2:$D$129,2)</f>
        <v>#N/A</v>
      </c>
      <c r="C572" s="3" t="e">
        <f>VLOOKUP(A572,Studies!$A$2:$D$129,4)</f>
        <v>#N/A</v>
      </c>
    </row>
    <row r="573" spans="2:3" hidden="1" x14ac:dyDescent="0.25">
      <c r="B573" s="3" t="e">
        <f>VLOOKUP(A573,Studies!$A$2:$D$129,2)</f>
        <v>#N/A</v>
      </c>
      <c r="C573" s="3" t="e">
        <f>VLOOKUP(A573,Studies!$A$2:$D$129,4)</f>
        <v>#N/A</v>
      </c>
    </row>
    <row r="574" spans="2:3" hidden="1" x14ac:dyDescent="0.25">
      <c r="B574" s="3" t="e">
        <f>VLOOKUP(A574,Studies!$A$2:$D$129,2)</f>
        <v>#N/A</v>
      </c>
      <c r="C574" s="3" t="e">
        <f>VLOOKUP(A574,Studies!$A$2:$D$129,4)</f>
        <v>#N/A</v>
      </c>
    </row>
    <row r="575" spans="2:3" hidden="1" x14ac:dyDescent="0.25">
      <c r="B575" s="3" t="e">
        <f>VLOOKUP(A575,Studies!$A$2:$D$129,2)</f>
        <v>#N/A</v>
      </c>
      <c r="C575" s="3" t="e">
        <f>VLOOKUP(A575,Studies!$A$2:$D$129,4)</f>
        <v>#N/A</v>
      </c>
    </row>
    <row r="576" spans="2:3" hidden="1" x14ac:dyDescent="0.25">
      <c r="B576" s="3" t="e">
        <f>VLOOKUP(A576,Studies!$A$2:$D$129,2)</f>
        <v>#N/A</v>
      </c>
      <c r="C576" s="3" t="e">
        <f>VLOOKUP(A576,Studies!$A$2:$D$129,4)</f>
        <v>#N/A</v>
      </c>
    </row>
    <row r="577" spans="2:3" hidden="1" x14ac:dyDescent="0.25">
      <c r="B577" s="3" t="e">
        <f>VLOOKUP(A577,Studies!$A$2:$D$129,2)</f>
        <v>#N/A</v>
      </c>
      <c r="C577" s="3" t="e">
        <f>VLOOKUP(A577,Studies!$A$2:$D$129,4)</f>
        <v>#N/A</v>
      </c>
    </row>
    <row r="578" spans="2:3" hidden="1" x14ac:dyDescent="0.25">
      <c r="B578" s="3" t="e">
        <f>VLOOKUP(A578,Studies!$A$2:$D$129,2)</f>
        <v>#N/A</v>
      </c>
      <c r="C578" s="3" t="e">
        <f>VLOOKUP(A578,Studies!$A$2:$D$129,4)</f>
        <v>#N/A</v>
      </c>
    </row>
    <row r="579" spans="2:3" hidden="1" x14ac:dyDescent="0.25">
      <c r="B579" s="3" t="e">
        <f>VLOOKUP(A579,Studies!$A$2:$D$129,2)</f>
        <v>#N/A</v>
      </c>
      <c r="C579" s="3" t="e">
        <f>VLOOKUP(A579,Studies!$A$2:$D$129,4)</f>
        <v>#N/A</v>
      </c>
    </row>
    <row r="580" spans="2:3" hidden="1" x14ac:dyDescent="0.25">
      <c r="B580" s="3" t="e">
        <f>VLOOKUP(A580,Studies!$A$2:$D$129,2)</f>
        <v>#N/A</v>
      </c>
      <c r="C580" s="3" t="e">
        <f>VLOOKUP(A580,Studies!$A$2:$D$129,4)</f>
        <v>#N/A</v>
      </c>
    </row>
    <row r="581" spans="2:3" hidden="1" x14ac:dyDescent="0.25">
      <c r="B581" s="3" t="e">
        <f>VLOOKUP(A581,Studies!$A$2:$D$129,2)</f>
        <v>#N/A</v>
      </c>
      <c r="C581" s="3" t="e">
        <f>VLOOKUP(A581,Studies!$A$2:$D$129,4)</f>
        <v>#N/A</v>
      </c>
    </row>
    <row r="582" spans="2:3" hidden="1" x14ac:dyDescent="0.25">
      <c r="B582" s="3" t="e">
        <f>VLOOKUP(A582,Studies!$A$2:$D$129,2)</f>
        <v>#N/A</v>
      </c>
      <c r="C582" s="3" t="e">
        <f>VLOOKUP(A582,Studies!$A$2:$D$129,4)</f>
        <v>#N/A</v>
      </c>
    </row>
    <row r="583" spans="2:3" hidden="1" x14ac:dyDescent="0.25">
      <c r="B583" s="3" t="e">
        <f>VLOOKUP(A583,Studies!$A$2:$D$129,2)</f>
        <v>#N/A</v>
      </c>
      <c r="C583" s="3" t="e">
        <f>VLOOKUP(A583,Studies!$A$2:$D$129,4)</f>
        <v>#N/A</v>
      </c>
    </row>
    <row r="584" spans="2:3" hidden="1" x14ac:dyDescent="0.25">
      <c r="B584" s="3" t="e">
        <f>VLOOKUP(A584,Studies!$A$2:$D$129,2)</f>
        <v>#N/A</v>
      </c>
      <c r="C584" s="3" t="e">
        <f>VLOOKUP(A584,Studies!$A$2:$D$129,4)</f>
        <v>#N/A</v>
      </c>
    </row>
    <row r="585" spans="2:3" hidden="1" x14ac:dyDescent="0.25">
      <c r="B585" s="3" t="e">
        <f>VLOOKUP(A585,Studies!$A$2:$D$129,2)</f>
        <v>#N/A</v>
      </c>
      <c r="C585" s="3" t="e">
        <f>VLOOKUP(A585,Studies!$A$2:$D$129,4)</f>
        <v>#N/A</v>
      </c>
    </row>
    <row r="586" spans="2:3" hidden="1" x14ac:dyDescent="0.25">
      <c r="B586" s="3" t="e">
        <f>VLOOKUP(A586,Studies!$A$2:$D$129,2)</f>
        <v>#N/A</v>
      </c>
      <c r="C586" s="3" t="e">
        <f>VLOOKUP(A586,Studies!$A$2:$D$129,4)</f>
        <v>#N/A</v>
      </c>
    </row>
    <row r="587" spans="2:3" hidden="1" x14ac:dyDescent="0.25">
      <c r="B587" s="3" t="e">
        <f>VLOOKUP(A587,Studies!$A$2:$D$129,2)</f>
        <v>#N/A</v>
      </c>
      <c r="C587" s="3" t="e">
        <f>VLOOKUP(A587,Studies!$A$2:$D$129,4)</f>
        <v>#N/A</v>
      </c>
    </row>
    <row r="588" spans="2:3" hidden="1" x14ac:dyDescent="0.25">
      <c r="B588" s="3" t="e">
        <f>VLOOKUP(A588,Studies!$A$2:$D$129,2)</f>
        <v>#N/A</v>
      </c>
      <c r="C588" s="3" t="e">
        <f>VLOOKUP(A588,Studies!$A$2:$D$129,4)</f>
        <v>#N/A</v>
      </c>
    </row>
    <row r="589" spans="2:3" hidden="1" x14ac:dyDescent="0.25">
      <c r="B589" s="3" t="e">
        <f>VLOOKUP(A589,Studies!$A$2:$D$129,2)</f>
        <v>#N/A</v>
      </c>
      <c r="C589" s="3" t="e">
        <f>VLOOKUP(A589,Studies!$A$2:$D$129,4)</f>
        <v>#N/A</v>
      </c>
    </row>
    <row r="590" spans="2:3" hidden="1" x14ac:dyDescent="0.25">
      <c r="B590" s="3" t="e">
        <f>VLOOKUP(A590,Studies!$A$2:$D$129,2)</f>
        <v>#N/A</v>
      </c>
      <c r="C590" s="3" t="e">
        <f>VLOOKUP(A590,Studies!$A$2:$D$129,4)</f>
        <v>#N/A</v>
      </c>
    </row>
    <row r="591" spans="2:3" hidden="1" x14ac:dyDescent="0.25">
      <c r="B591" s="3" t="e">
        <f>VLOOKUP(A591,Studies!$A$2:$D$129,2)</f>
        <v>#N/A</v>
      </c>
      <c r="C591" s="3" t="e">
        <f>VLOOKUP(A591,Studies!$A$2:$D$129,4)</f>
        <v>#N/A</v>
      </c>
    </row>
    <row r="592" spans="2:3" hidden="1" x14ac:dyDescent="0.25">
      <c r="B592" s="3" t="e">
        <f>VLOOKUP(A592,Studies!$A$2:$D$129,2)</f>
        <v>#N/A</v>
      </c>
      <c r="C592" s="3" t="e">
        <f>VLOOKUP(A592,Studies!$A$2:$D$129,4)</f>
        <v>#N/A</v>
      </c>
    </row>
    <row r="593" spans="2:3" hidden="1" x14ac:dyDescent="0.25">
      <c r="B593" s="3" t="e">
        <f>VLOOKUP(A593,Studies!$A$2:$D$129,2)</f>
        <v>#N/A</v>
      </c>
      <c r="C593" s="3" t="e">
        <f>VLOOKUP(A593,Studies!$A$2:$D$129,4)</f>
        <v>#N/A</v>
      </c>
    </row>
    <row r="594" spans="2:3" hidden="1" x14ac:dyDescent="0.25">
      <c r="B594" s="3" t="e">
        <f>VLOOKUP(A594,Studies!$A$2:$D$129,2)</f>
        <v>#N/A</v>
      </c>
      <c r="C594" s="3" t="e">
        <f>VLOOKUP(A594,Studies!$A$2:$D$129,4)</f>
        <v>#N/A</v>
      </c>
    </row>
    <row r="595" spans="2:3" hidden="1" x14ac:dyDescent="0.25">
      <c r="B595" s="3" t="e">
        <f>VLOOKUP(A595,Studies!$A$2:$D$129,2)</f>
        <v>#N/A</v>
      </c>
      <c r="C595" s="3" t="e">
        <f>VLOOKUP(A595,Studies!$A$2:$D$129,4)</f>
        <v>#N/A</v>
      </c>
    </row>
    <row r="596" spans="2:3" hidden="1" x14ac:dyDescent="0.25">
      <c r="B596" s="3" t="e">
        <f>VLOOKUP(A596,Studies!$A$2:$D$129,2)</f>
        <v>#N/A</v>
      </c>
      <c r="C596" s="3" t="e">
        <f>VLOOKUP(A596,Studies!$A$2:$D$129,4)</f>
        <v>#N/A</v>
      </c>
    </row>
    <row r="597" spans="2:3" hidden="1" x14ac:dyDescent="0.25">
      <c r="B597" s="3" t="e">
        <f>VLOOKUP(A597,Studies!$A$2:$D$129,2)</f>
        <v>#N/A</v>
      </c>
      <c r="C597" s="3" t="e">
        <f>VLOOKUP(A597,Studies!$A$2:$D$129,4)</f>
        <v>#N/A</v>
      </c>
    </row>
    <row r="598" spans="2:3" hidden="1" x14ac:dyDescent="0.25">
      <c r="B598" s="3" t="e">
        <f>VLOOKUP(A598,Studies!$A$2:$D$129,2)</f>
        <v>#N/A</v>
      </c>
      <c r="C598" s="3" t="e">
        <f>VLOOKUP(A598,Studies!$A$2:$D$129,4)</f>
        <v>#N/A</v>
      </c>
    </row>
    <row r="599" spans="2:3" hidden="1" x14ac:dyDescent="0.25">
      <c r="B599" s="3" t="e">
        <f>VLOOKUP(A599,Studies!$A$2:$D$129,2)</f>
        <v>#N/A</v>
      </c>
      <c r="C599" s="3" t="e">
        <f>VLOOKUP(A599,Studies!$A$2:$D$129,4)</f>
        <v>#N/A</v>
      </c>
    </row>
    <row r="600" spans="2:3" hidden="1" x14ac:dyDescent="0.25">
      <c r="B600" s="3" t="e">
        <f>VLOOKUP(A600,Studies!$A$2:$D$129,2)</f>
        <v>#N/A</v>
      </c>
      <c r="C600" s="3" t="e">
        <f>VLOOKUP(A600,Studies!$A$2:$D$129,4)</f>
        <v>#N/A</v>
      </c>
    </row>
    <row r="601" spans="2:3" hidden="1" x14ac:dyDescent="0.25">
      <c r="B601" s="3" t="e">
        <f>VLOOKUP(A601,Studies!$A$2:$D$129,2)</f>
        <v>#N/A</v>
      </c>
      <c r="C601" s="3" t="e">
        <f>VLOOKUP(A601,Studies!$A$2:$D$129,4)</f>
        <v>#N/A</v>
      </c>
    </row>
    <row r="602" spans="2:3" hidden="1" x14ac:dyDescent="0.25">
      <c r="B602" s="3" t="e">
        <f>VLOOKUP(A602,Studies!$A$2:$D$129,2)</f>
        <v>#N/A</v>
      </c>
      <c r="C602" s="3" t="e">
        <f>VLOOKUP(A602,Studies!$A$2:$D$129,4)</f>
        <v>#N/A</v>
      </c>
    </row>
    <row r="603" spans="2:3" hidden="1" x14ac:dyDescent="0.25">
      <c r="B603" s="3" t="e">
        <f>VLOOKUP(A603,Studies!$A$2:$D$129,2)</f>
        <v>#N/A</v>
      </c>
      <c r="C603" s="3" t="e">
        <f>VLOOKUP(A603,Studies!$A$2:$D$129,4)</f>
        <v>#N/A</v>
      </c>
    </row>
    <row r="604" spans="2:3" hidden="1" x14ac:dyDescent="0.25">
      <c r="B604" s="3" t="e">
        <f>VLOOKUP(A604,Studies!$A$2:$D$129,2)</f>
        <v>#N/A</v>
      </c>
      <c r="C604" s="3" t="e">
        <f>VLOOKUP(A604,Studies!$A$2:$D$129,4)</f>
        <v>#N/A</v>
      </c>
    </row>
  </sheetData>
  <autoFilter ref="A1:Z604" xr:uid="{06A4228E-D6DA-48FD-8676-3797E7061522}">
    <filterColumn colId="0">
      <filters>
        <filter val="1658"/>
      </filters>
    </filterColumn>
  </autoFilter>
  <conditionalFormatting sqref="I12">
    <cfRule type="expression" dxfId="36" priority="5">
      <formula>$B12="D"</formula>
    </cfRule>
    <cfRule type="expression" dxfId="35" priority="6">
      <formula>$B12="?"</formula>
    </cfRule>
    <cfRule type="expression" dxfId="34" priority="7">
      <formula>$B12="Y"</formula>
    </cfRule>
  </conditionalFormatting>
  <conditionalFormatting sqref="I12">
    <cfRule type="expression" dxfId="33" priority="8">
      <formula>$B1048407="L"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5B1A03EB-3BC1-4A96-BA13-5B6A70EDA876}">
          <x14:formula1>
            <xm:f>Validation!$C$2:$C$4</xm:f>
          </x14:formula1>
          <xm:sqref>D2:D1048576</xm:sqref>
        </x14:dataValidation>
        <x14:dataValidation type="list" allowBlank="1" showInputMessage="1" showErrorMessage="1" xr:uid="{3B737FA4-A3CE-42AA-851E-DEE22FBDA2A6}">
          <x14:formula1>
            <xm:f>Validation!$B$2:$B$12</xm:f>
          </x14:formula1>
          <xm:sqref>G2:G1048576</xm:sqref>
        </x14:dataValidation>
        <x14:dataValidation type="list" allowBlank="1" showInputMessage="1" showErrorMessage="1" xr:uid="{541EBE64-C5B0-424D-BA30-125D5ABA403D}">
          <x14:formula1>
            <xm:f>Validation!$E$2:$E$12</xm:f>
          </x14:formula1>
          <xm:sqref>N2:N1048576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51"/>
  <sheetViews>
    <sheetView workbookViewId="0">
      <selection activeCell="D9" sqref="D9"/>
    </sheetView>
  </sheetViews>
  <sheetFormatPr defaultRowHeight="15" x14ac:dyDescent="0.25"/>
  <cols>
    <col min="1" max="1" width="32.5703125" bestFit="1" customWidth="1"/>
  </cols>
  <sheetData>
    <row r="2" spans="1:5" x14ac:dyDescent="0.25">
      <c r="A2" t="s">
        <v>22</v>
      </c>
      <c r="B2" t="s">
        <v>19</v>
      </c>
      <c r="C2" t="s">
        <v>18</v>
      </c>
      <c r="D2" t="s">
        <v>802</v>
      </c>
      <c r="E2" t="s">
        <v>813</v>
      </c>
    </row>
    <row r="3" spans="1:5" x14ac:dyDescent="0.25">
      <c r="A3" t="s">
        <v>40</v>
      </c>
      <c r="B3" t="s">
        <v>17</v>
      </c>
      <c r="C3" t="s">
        <v>20</v>
      </c>
      <c r="D3" t="s">
        <v>130</v>
      </c>
      <c r="E3" s="29" t="s">
        <v>21</v>
      </c>
    </row>
    <row r="4" spans="1:5" x14ac:dyDescent="0.25">
      <c r="A4" t="s">
        <v>41</v>
      </c>
      <c r="B4" t="s">
        <v>42</v>
      </c>
      <c r="C4" t="s">
        <v>50</v>
      </c>
      <c r="D4" t="s">
        <v>841</v>
      </c>
      <c r="E4" s="29" t="s">
        <v>15</v>
      </c>
    </row>
    <row r="5" spans="1:5" x14ac:dyDescent="0.25">
      <c r="A5" t="s">
        <v>16</v>
      </c>
      <c r="B5" t="s">
        <v>10</v>
      </c>
      <c r="D5" t="s">
        <v>471</v>
      </c>
      <c r="E5" t="s">
        <v>381</v>
      </c>
    </row>
    <row r="6" spans="1:5" x14ac:dyDescent="0.25">
      <c r="A6" t="s">
        <v>43</v>
      </c>
      <c r="B6" t="s">
        <v>12</v>
      </c>
      <c r="D6" t="s">
        <v>854</v>
      </c>
      <c r="E6" t="s">
        <v>847</v>
      </c>
    </row>
    <row r="7" spans="1:5" x14ac:dyDescent="0.25">
      <c r="A7" t="s">
        <v>44</v>
      </c>
      <c r="B7" t="s">
        <v>11</v>
      </c>
      <c r="D7" t="s">
        <v>861</v>
      </c>
    </row>
    <row r="8" spans="1:5" x14ac:dyDescent="0.25">
      <c r="A8" t="s">
        <v>45</v>
      </c>
      <c r="B8" t="s">
        <v>807</v>
      </c>
      <c r="D8" t="s">
        <v>865</v>
      </c>
    </row>
    <row r="9" spans="1:5" x14ac:dyDescent="0.25">
      <c r="A9" t="s">
        <v>46</v>
      </c>
      <c r="B9" t="s">
        <v>808</v>
      </c>
      <c r="D9" t="s">
        <v>868</v>
      </c>
    </row>
    <row r="10" spans="1:5" x14ac:dyDescent="0.25">
      <c r="A10" t="s">
        <v>47</v>
      </c>
      <c r="B10" t="s">
        <v>843</v>
      </c>
    </row>
    <row r="11" spans="1:5" x14ac:dyDescent="0.25">
      <c r="A11" t="s">
        <v>48</v>
      </c>
    </row>
    <row r="12" spans="1:5" x14ac:dyDescent="0.25">
      <c r="A12" t="s">
        <v>49</v>
      </c>
    </row>
    <row r="21" spans="11:11" x14ac:dyDescent="0.25">
      <c r="K21" s="11"/>
    </row>
    <row r="29" spans="11:11" x14ac:dyDescent="0.25">
      <c r="K29" s="11"/>
    </row>
    <row r="31" spans="11:11" x14ac:dyDescent="0.25">
      <c r="K31" s="11"/>
    </row>
    <row r="34" spans="11:11" x14ac:dyDescent="0.25">
      <c r="K34" s="11"/>
    </row>
    <row r="38" spans="11:11" x14ac:dyDescent="0.25">
      <c r="K38" s="11"/>
    </row>
    <row r="47" spans="11:11" x14ac:dyDescent="0.25">
      <c r="K47" s="11"/>
    </row>
    <row r="49" spans="11:11" x14ac:dyDescent="0.25">
      <c r="K49" s="11"/>
    </row>
    <row r="51" spans="11:11" x14ac:dyDescent="0.25">
      <c r="K51" s="12"/>
    </row>
  </sheetData>
  <conditionalFormatting sqref="E5:E6">
    <cfRule type="expression" dxfId="32" priority="1">
      <formula>$B5="D"</formula>
    </cfRule>
    <cfRule type="expression" dxfId="31" priority="2">
      <formula>$B5="?"</formula>
    </cfRule>
    <cfRule type="expression" dxfId="30" priority="3">
      <formula>$B5="Y"</formula>
    </cfRule>
  </conditionalFormatting>
  <conditionalFormatting sqref="E5:E6">
    <cfRule type="expression" dxfId="29" priority="4">
      <formula>$B1048411="L"</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topLeftCell="A96" workbookViewId="0">
      <selection activeCell="A119" sqref="A119"/>
    </sheetView>
  </sheetViews>
  <sheetFormatPr defaultRowHeight="15" x14ac:dyDescent="0.25"/>
  <cols>
    <col min="1" max="1" width="12.140625" bestFit="1" customWidth="1"/>
    <col min="2" max="2" width="81.140625" bestFit="1" customWidth="1"/>
    <col min="3" max="3" width="11.140625" bestFit="1" customWidth="1"/>
    <col min="4" max="4" width="81.140625" bestFit="1" customWidth="1"/>
  </cols>
  <sheetData>
    <row r="1" spans="1:4" x14ac:dyDescent="0.25">
      <c r="A1" t="s">
        <v>551</v>
      </c>
      <c r="B1" t="s">
        <v>548</v>
      </c>
      <c r="C1" t="s">
        <v>549</v>
      </c>
      <c r="D1" t="s">
        <v>550</v>
      </c>
    </row>
    <row r="2" spans="1:4" x14ac:dyDescent="0.25">
      <c r="A2">
        <v>60</v>
      </c>
      <c r="B2" s="26" t="s">
        <v>679</v>
      </c>
      <c r="C2">
        <v>2010</v>
      </c>
      <c r="D2" s="26" t="s">
        <v>680</v>
      </c>
    </row>
    <row r="3" spans="1:4" x14ac:dyDescent="0.25">
      <c r="A3">
        <v>126</v>
      </c>
      <c r="B3" s="26" t="s">
        <v>720</v>
      </c>
      <c r="C3">
        <v>2018</v>
      </c>
      <c r="D3" s="26" t="s">
        <v>721</v>
      </c>
    </row>
    <row r="4" spans="1:4" x14ac:dyDescent="0.25">
      <c r="A4">
        <v>366</v>
      </c>
      <c r="B4" s="26" t="s">
        <v>661</v>
      </c>
      <c r="C4">
        <v>2010</v>
      </c>
      <c r="D4" s="26" t="s">
        <v>662</v>
      </c>
    </row>
    <row r="5" spans="1:4" x14ac:dyDescent="0.25">
      <c r="A5">
        <v>1118</v>
      </c>
      <c r="B5" s="26" t="s">
        <v>609</v>
      </c>
      <c r="C5">
        <v>2005</v>
      </c>
      <c r="D5" s="26" t="s">
        <v>610</v>
      </c>
    </row>
    <row r="6" spans="1:4" x14ac:dyDescent="0.25">
      <c r="A6">
        <v>1658</v>
      </c>
      <c r="B6" s="26" t="s">
        <v>772</v>
      </c>
      <c r="C6">
        <v>2016</v>
      </c>
      <c r="D6" s="26" t="s">
        <v>773</v>
      </c>
    </row>
    <row r="7" spans="1:4" x14ac:dyDescent="0.25">
      <c r="A7">
        <v>1883</v>
      </c>
      <c r="B7" s="26" t="s">
        <v>651</v>
      </c>
      <c r="C7">
        <v>2015</v>
      </c>
      <c r="D7" s="26" t="s">
        <v>652</v>
      </c>
    </row>
    <row r="8" spans="1:4" x14ac:dyDescent="0.25">
      <c r="A8">
        <v>1951</v>
      </c>
      <c r="B8" s="26" t="s">
        <v>762</v>
      </c>
      <c r="C8">
        <v>2019</v>
      </c>
      <c r="D8" s="26" t="s">
        <v>763</v>
      </c>
    </row>
    <row r="9" spans="1:4" x14ac:dyDescent="0.25">
      <c r="A9">
        <v>2016</v>
      </c>
      <c r="B9" s="26" t="s">
        <v>788</v>
      </c>
      <c r="C9">
        <v>2004</v>
      </c>
      <c r="D9" s="26" t="s">
        <v>789</v>
      </c>
    </row>
    <row r="10" spans="1:4" x14ac:dyDescent="0.25">
      <c r="A10">
        <v>2017</v>
      </c>
      <c r="B10" s="26" t="s">
        <v>724</v>
      </c>
      <c r="C10">
        <v>2019</v>
      </c>
      <c r="D10" s="26" t="s">
        <v>725</v>
      </c>
    </row>
    <row r="11" spans="1:4" x14ac:dyDescent="0.25">
      <c r="A11">
        <v>2066</v>
      </c>
      <c r="B11" s="26" t="s">
        <v>673</v>
      </c>
      <c r="C11">
        <v>2011</v>
      </c>
      <c r="D11" s="26" t="s">
        <v>674</v>
      </c>
    </row>
    <row r="12" spans="1:4" x14ac:dyDescent="0.25">
      <c r="A12">
        <v>2132</v>
      </c>
      <c r="B12" s="26" t="s">
        <v>689</v>
      </c>
      <c r="C12">
        <v>2003</v>
      </c>
      <c r="D12" s="26" t="s">
        <v>690</v>
      </c>
    </row>
    <row r="13" spans="1:4" x14ac:dyDescent="0.25">
      <c r="A13">
        <v>2140</v>
      </c>
      <c r="B13" s="26" t="s">
        <v>770</v>
      </c>
      <c r="C13">
        <v>2018</v>
      </c>
      <c r="D13" s="26" t="s">
        <v>771</v>
      </c>
    </row>
    <row r="14" spans="1:4" x14ac:dyDescent="0.25">
      <c r="A14">
        <v>2149</v>
      </c>
      <c r="B14" s="26" t="s">
        <v>758</v>
      </c>
      <c r="C14">
        <v>2014</v>
      </c>
      <c r="D14" s="26" t="s">
        <v>759</v>
      </c>
    </row>
    <row r="15" spans="1:4" x14ac:dyDescent="0.25">
      <c r="A15">
        <v>2326</v>
      </c>
      <c r="B15" s="26" t="s">
        <v>764</v>
      </c>
      <c r="C15">
        <v>2007</v>
      </c>
      <c r="D15" s="26" t="s">
        <v>765</v>
      </c>
    </row>
    <row r="16" spans="1:4" x14ac:dyDescent="0.25">
      <c r="A16">
        <v>2434</v>
      </c>
      <c r="B16" s="26" t="s">
        <v>619</v>
      </c>
      <c r="C16">
        <v>2017</v>
      </c>
      <c r="D16" s="26" t="s">
        <v>620</v>
      </c>
    </row>
    <row r="17" spans="1:4" x14ac:dyDescent="0.25">
      <c r="A17">
        <v>2438</v>
      </c>
      <c r="B17" s="26" t="s">
        <v>697</v>
      </c>
      <c r="C17">
        <v>2017</v>
      </c>
      <c r="D17" s="26" t="s">
        <v>698</v>
      </c>
    </row>
    <row r="18" spans="1:4" x14ac:dyDescent="0.25">
      <c r="A18">
        <v>2838</v>
      </c>
      <c r="B18" s="26" t="s">
        <v>675</v>
      </c>
      <c r="C18">
        <v>2005</v>
      </c>
      <c r="D18" s="26" t="s">
        <v>676</v>
      </c>
    </row>
    <row r="19" spans="1:4" x14ac:dyDescent="0.25">
      <c r="A19">
        <v>3094</v>
      </c>
      <c r="B19" s="26" t="s">
        <v>708</v>
      </c>
      <c r="C19">
        <v>2009</v>
      </c>
      <c r="D19" s="26" t="s">
        <v>709</v>
      </c>
    </row>
    <row r="20" spans="1:4" x14ac:dyDescent="0.25">
      <c r="A20">
        <v>3151</v>
      </c>
      <c r="B20" s="26" t="s">
        <v>716</v>
      </c>
      <c r="C20">
        <v>2017</v>
      </c>
      <c r="D20" s="26" t="s">
        <v>717</v>
      </c>
    </row>
    <row r="21" spans="1:4" x14ac:dyDescent="0.25">
      <c r="A21">
        <v>3232</v>
      </c>
      <c r="B21" s="26" t="s">
        <v>792</v>
      </c>
      <c r="C21">
        <v>2018</v>
      </c>
      <c r="D21" s="26" t="s">
        <v>793</v>
      </c>
    </row>
    <row r="22" spans="1:4" x14ac:dyDescent="0.25">
      <c r="A22">
        <v>3413</v>
      </c>
      <c r="B22" s="26" t="s">
        <v>712</v>
      </c>
      <c r="C22">
        <v>2006</v>
      </c>
      <c r="D22" s="26" t="s">
        <v>713</v>
      </c>
    </row>
    <row r="23" spans="1:4" x14ac:dyDescent="0.25">
      <c r="A23">
        <v>3587</v>
      </c>
      <c r="B23" s="26" t="s">
        <v>718</v>
      </c>
      <c r="C23">
        <v>2014</v>
      </c>
      <c r="D23" s="26" t="s">
        <v>719</v>
      </c>
    </row>
    <row r="24" spans="1:4" x14ac:dyDescent="0.25">
      <c r="A24">
        <v>3588</v>
      </c>
      <c r="B24" s="26" t="s">
        <v>768</v>
      </c>
      <c r="C24">
        <v>2014</v>
      </c>
      <c r="D24" s="26" t="s">
        <v>769</v>
      </c>
    </row>
    <row r="25" spans="1:4" x14ac:dyDescent="0.25">
      <c r="A25">
        <v>3593</v>
      </c>
      <c r="B25" s="26" t="s">
        <v>794</v>
      </c>
      <c r="C25">
        <v>2007</v>
      </c>
      <c r="D25" s="26" t="s">
        <v>795</v>
      </c>
    </row>
    <row r="26" spans="1:4" x14ac:dyDescent="0.25">
      <c r="A26">
        <v>3602</v>
      </c>
      <c r="B26" s="26" t="s">
        <v>629</v>
      </c>
      <c r="C26">
        <v>2006</v>
      </c>
      <c r="D26" s="26" t="s">
        <v>630</v>
      </c>
    </row>
    <row r="27" spans="1:4" x14ac:dyDescent="0.25">
      <c r="A27">
        <v>3653</v>
      </c>
      <c r="B27" s="26" t="s">
        <v>582</v>
      </c>
      <c r="C27">
        <v>2018</v>
      </c>
      <c r="D27" s="26" t="s">
        <v>583</v>
      </c>
    </row>
    <row r="28" spans="1:4" x14ac:dyDescent="0.25">
      <c r="A28">
        <v>4301</v>
      </c>
      <c r="B28" s="26" t="s">
        <v>667</v>
      </c>
      <c r="C28">
        <v>2014</v>
      </c>
      <c r="D28" s="26" t="s">
        <v>668</v>
      </c>
    </row>
    <row r="29" spans="1:4" x14ac:dyDescent="0.25">
      <c r="A29">
        <v>4460</v>
      </c>
      <c r="B29" s="26" t="s">
        <v>584</v>
      </c>
      <c r="C29">
        <v>2014</v>
      </c>
      <c r="D29" s="26" t="s">
        <v>585</v>
      </c>
    </row>
    <row r="30" spans="1:4" x14ac:dyDescent="0.25">
      <c r="A30">
        <v>4463</v>
      </c>
      <c r="B30" s="26" t="s">
        <v>560</v>
      </c>
      <c r="C30">
        <v>2017</v>
      </c>
      <c r="D30" s="26" t="s">
        <v>561</v>
      </c>
    </row>
    <row r="31" spans="1:4" x14ac:dyDescent="0.25">
      <c r="A31">
        <v>4974</v>
      </c>
      <c r="B31" s="26" t="s">
        <v>737</v>
      </c>
      <c r="C31">
        <v>1999</v>
      </c>
      <c r="D31" s="26" t="s">
        <v>738</v>
      </c>
    </row>
    <row r="32" spans="1:4" x14ac:dyDescent="0.25">
      <c r="A32">
        <v>4984</v>
      </c>
      <c r="B32" s="26" t="s">
        <v>731</v>
      </c>
      <c r="C32">
        <v>2010</v>
      </c>
      <c r="D32" s="26" t="s">
        <v>732</v>
      </c>
    </row>
    <row r="33" spans="1:4" x14ac:dyDescent="0.25">
      <c r="A33">
        <v>5007</v>
      </c>
      <c r="B33" s="26" t="s">
        <v>603</v>
      </c>
      <c r="C33">
        <v>2014</v>
      </c>
      <c r="D33" s="26" t="s">
        <v>604</v>
      </c>
    </row>
    <row r="34" spans="1:4" x14ac:dyDescent="0.25">
      <c r="A34">
        <v>5046</v>
      </c>
      <c r="B34" s="26" t="s">
        <v>576</v>
      </c>
      <c r="C34">
        <v>2005</v>
      </c>
      <c r="D34" s="26" t="s">
        <v>577</v>
      </c>
    </row>
    <row r="35" spans="1:4" x14ac:dyDescent="0.25">
      <c r="A35">
        <v>5245</v>
      </c>
      <c r="B35" s="26" t="s">
        <v>733</v>
      </c>
      <c r="C35">
        <v>2017</v>
      </c>
      <c r="D35" s="26" t="s">
        <v>734</v>
      </c>
    </row>
    <row r="36" spans="1:4" x14ac:dyDescent="0.25">
      <c r="A36">
        <v>5397</v>
      </c>
      <c r="B36" s="26" t="s">
        <v>790</v>
      </c>
      <c r="C36">
        <v>2005</v>
      </c>
      <c r="D36" s="26" t="s">
        <v>791</v>
      </c>
    </row>
    <row r="37" spans="1:4" x14ac:dyDescent="0.25">
      <c r="A37">
        <v>5965</v>
      </c>
      <c r="B37" s="26" t="s">
        <v>741</v>
      </c>
      <c r="C37">
        <v>2009</v>
      </c>
      <c r="D37" s="26" t="s">
        <v>742</v>
      </c>
    </row>
    <row r="38" spans="1:4" x14ac:dyDescent="0.25">
      <c r="A38">
        <v>6297</v>
      </c>
      <c r="B38" s="26" t="s">
        <v>586</v>
      </c>
      <c r="C38">
        <v>2014</v>
      </c>
      <c r="D38" s="26" t="s">
        <v>587</v>
      </c>
    </row>
    <row r="39" spans="1:4" x14ac:dyDescent="0.25">
      <c r="A39">
        <v>6298</v>
      </c>
      <c r="B39" s="26" t="s">
        <v>639</v>
      </c>
      <c r="C39">
        <v>2014</v>
      </c>
      <c r="D39" s="26" t="s">
        <v>640</v>
      </c>
    </row>
    <row r="40" spans="1:4" x14ac:dyDescent="0.25">
      <c r="A40">
        <v>6536</v>
      </c>
      <c r="B40" s="26" t="s">
        <v>623</v>
      </c>
      <c r="C40">
        <v>2012</v>
      </c>
      <c r="D40" s="26" t="s">
        <v>624</v>
      </c>
    </row>
    <row r="41" spans="1:4" x14ac:dyDescent="0.25">
      <c r="A41">
        <v>6850</v>
      </c>
      <c r="B41" s="26" t="s">
        <v>760</v>
      </c>
      <c r="C41">
        <v>2017</v>
      </c>
      <c r="D41" s="26" t="s">
        <v>761</v>
      </c>
    </row>
    <row r="42" spans="1:4" x14ac:dyDescent="0.25">
      <c r="A42">
        <v>7222</v>
      </c>
      <c r="B42" s="26" t="s">
        <v>558</v>
      </c>
      <c r="C42">
        <v>2014</v>
      </c>
      <c r="D42" s="26" t="s">
        <v>559</v>
      </c>
    </row>
    <row r="43" spans="1:4" x14ac:dyDescent="0.25">
      <c r="A43">
        <v>7223</v>
      </c>
      <c r="B43" s="26" t="s">
        <v>615</v>
      </c>
      <c r="C43">
        <v>2012</v>
      </c>
      <c r="D43" s="26" t="s">
        <v>616</v>
      </c>
    </row>
    <row r="44" spans="1:4" x14ac:dyDescent="0.25">
      <c r="A44">
        <v>7354</v>
      </c>
      <c r="B44" s="26" t="s">
        <v>705</v>
      </c>
      <c r="C44">
        <v>2018</v>
      </c>
      <c r="D44" s="26" t="s">
        <v>706</v>
      </c>
    </row>
    <row r="45" spans="1:4" x14ac:dyDescent="0.25">
      <c r="A45">
        <v>7851</v>
      </c>
      <c r="B45" s="26" t="s">
        <v>677</v>
      </c>
      <c r="C45">
        <v>2004</v>
      </c>
      <c r="D45" s="26" t="s">
        <v>678</v>
      </c>
    </row>
    <row r="46" spans="1:4" x14ac:dyDescent="0.25">
      <c r="A46">
        <v>7859</v>
      </c>
      <c r="B46" s="26" t="s">
        <v>681</v>
      </c>
      <c r="C46">
        <v>2005</v>
      </c>
      <c r="D46" s="26" t="s">
        <v>682</v>
      </c>
    </row>
    <row r="47" spans="1:4" x14ac:dyDescent="0.25">
      <c r="A47">
        <v>8074</v>
      </c>
      <c r="B47" s="26" t="s">
        <v>739</v>
      </c>
      <c r="C47">
        <v>2014</v>
      </c>
      <c r="D47" s="26" t="s">
        <v>740</v>
      </c>
    </row>
    <row r="48" spans="1:4" x14ac:dyDescent="0.25">
      <c r="A48">
        <v>8255</v>
      </c>
      <c r="B48" s="26" t="s">
        <v>562</v>
      </c>
      <c r="C48">
        <v>2011</v>
      </c>
      <c r="D48" s="26" t="s">
        <v>564</v>
      </c>
    </row>
    <row r="49" spans="1:4" x14ac:dyDescent="0.25">
      <c r="A49">
        <v>8290</v>
      </c>
      <c r="B49" s="26" t="s">
        <v>601</v>
      </c>
      <c r="C49">
        <v>2008</v>
      </c>
      <c r="D49" s="26" t="s">
        <v>602</v>
      </c>
    </row>
    <row r="50" spans="1:4" x14ac:dyDescent="0.25">
      <c r="A50">
        <v>8327</v>
      </c>
      <c r="B50" s="26" t="s">
        <v>631</v>
      </c>
      <c r="C50">
        <v>2017</v>
      </c>
      <c r="D50" s="26" t="s">
        <v>632</v>
      </c>
    </row>
    <row r="51" spans="1:4" x14ac:dyDescent="0.25">
      <c r="A51">
        <v>8467</v>
      </c>
      <c r="B51" s="26" t="s">
        <v>784</v>
      </c>
      <c r="C51">
        <v>2009</v>
      </c>
      <c r="D51" s="26" t="s">
        <v>785</v>
      </c>
    </row>
    <row r="52" spans="1:4" x14ac:dyDescent="0.25">
      <c r="A52">
        <v>8481</v>
      </c>
      <c r="B52" s="26" t="s">
        <v>691</v>
      </c>
      <c r="C52">
        <v>2013</v>
      </c>
      <c r="D52" s="26" t="s">
        <v>692</v>
      </c>
    </row>
    <row r="53" spans="1:4" x14ac:dyDescent="0.25">
      <c r="A53">
        <v>8870</v>
      </c>
      <c r="B53" s="26" t="s">
        <v>699</v>
      </c>
      <c r="C53">
        <v>2017</v>
      </c>
      <c r="D53" s="26" t="s">
        <v>700</v>
      </c>
    </row>
    <row r="54" spans="1:4" x14ac:dyDescent="0.25">
      <c r="A54">
        <v>8878</v>
      </c>
      <c r="B54" s="26" t="s">
        <v>705</v>
      </c>
      <c r="C54">
        <v>2018</v>
      </c>
      <c r="D54" s="26" t="s">
        <v>707</v>
      </c>
    </row>
    <row r="55" spans="1:4" x14ac:dyDescent="0.25">
      <c r="A55">
        <v>9179</v>
      </c>
      <c r="B55" s="26" t="s">
        <v>663</v>
      </c>
      <c r="C55">
        <v>2017</v>
      </c>
      <c r="D55" s="26" t="s">
        <v>664</v>
      </c>
    </row>
    <row r="56" spans="1:4" x14ac:dyDescent="0.25">
      <c r="A56">
        <v>9429</v>
      </c>
      <c r="B56" s="26" t="s">
        <v>555</v>
      </c>
      <c r="C56">
        <v>2012</v>
      </c>
      <c r="D56" s="26" t="s">
        <v>39</v>
      </c>
    </row>
    <row r="57" spans="1:4" x14ac:dyDescent="0.25">
      <c r="A57">
        <v>9466</v>
      </c>
      <c r="B57" s="26" t="s">
        <v>750</v>
      </c>
      <c r="C57">
        <v>2010</v>
      </c>
      <c r="D57" s="26" t="s">
        <v>751</v>
      </c>
    </row>
    <row r="58" spans="1:4" x14ac:dyDescent="0.25">
      <c r="A58">
        <v>9740</v>
      </c>
      <c r="B58" s="26" t="s">
        <v>569</v>
      </c>
      <c r="C58">
        <v>2017</v>
      </c>
      <c r="D58" s="26" t="s">
        <v>571</v>
      </c>
    </row>
    <row r="59" spans="1:4" x14ac:dyDescent="0.25">
      <c r="A59">
        <v>9746</v>
      </c>
      <c r="B59" s="26" t="s">
        <v>569</v>
      </c>
      <c r="C59">
        <v>2015</v>
      </c>
      <c r="D59" s="26" t="s">
        <v>570</v>
      </c>
    </row>
    <row r="60" spans="1:4" x14ac:dyDescent="0.25">
      <c r="A60">
        <v>9759</v>
      </c>
      <c r="B60" s="26" t="s">
        <v>578</v>
      </c>
      <c r="C60">
        <v>2017</v>
      </c>
      <c r="D60" s="26" t="s">
        <v>579</v>
      </c>
    </row>
    <row r="61" spans="1:4" x14ac:dyDescent="0.25">
      <c r="A61">
        <v>9770</v>
      </c>
      <c r="B61" s="26" t="s">
        <v>683</v>
      </c>
      <c r="C61">
        <v>1999</v>
      </c>
      <c r="D61" s="26" t="s">
        <v>684</v>
      </c>
    </row>
    <row r="62" spans="1:4" x14ac:dyDescent="0.25">
      <c r="A62">
        <v>9944</v>
      </c>
      <c r="B62" s="26" t="s">
        <v>778</v>
      </c>
      <c r="C62">
        <v>2018</v>
      </c>
      <c r="D62" s="26" t="s">
        <v>779</v>
      </c>
    </row>
    <row r="63" spans="1:4" x14ac:dyDescent="0.25">
      <c r="A63">
        <v>10068</v>
      </c>
      <c r="B63" s="26" t="s">
        <v>580</v>
      </c>
      <c r="C63">
        <v>2017</v>
      </c>
      <c r="D63" s="26" t="s">
        <v>581</v>
      </c>
    </row>
    <row r="64" spans="1:4" x14ac:dyDescent="0.25">
      <c r="A64">
        <v>10181</v>
      </c>
      <c r="B64" s="26" t="s">
        <v>714</v>
      </c>
      <c r="C64">
        <v>2009</v>
      </c>
      <c r="D64" s="26" t="s">
        <v>715</v>
      </c>
    </row>
    <row r="65" spans="1:4" x14ac:dyDescent="0.25">
      <c r="A65">
        <v>10184</v>
      </c>
      <c r="B65" s="26" t="s">
        <v>687</v>
      </c>
      <c r="C65">
        <v>2016</v>
      </c>
      <c r="D65" s="26" t="s">
        <v>688</v>
      </c>
    </row>
    <row r="66" spans="1:4" x14ac:dyDescent="0.25">
      <c r="A66">
        <v>10280</v>
      </c>
      <c r="B66" s="26" t="s">
        <v>643</v>
      </c>
      <c r="C66">
        <v>2011</v>
      </c>
      <c r="D66" s="26" t="s">
        <v>644</v>
      </c>
    </row>
    <row r="67" spans="1:4" x14ac:dyDescent="0.25">
      <c r="A67">
        <v>10287</v>
      </c>
      <c r="B67" s="26" t="s">
        <v>774</v>
      </c>
      <c r="C67">
        <v>2013</v>
      </c>
      <c r="D67" s="26" t="s">
        <v>775</v>
      </c>
    </row>
    <row r="68" spans="1:4" x14ac:dyDescent="0.25">
      <c r="A68">
        <v>10288</v>
      </c>
      <c r="B68" s="26" t="s">
        <v>780</v>
      </c>
      <c r="C68">
        <v>2005</v>
      </c>
      <c r="D68" s="26" t="s">
        <v>781</v>
      </c>
    </row>
    <row r="69" spans="1:4" x14ac:dyDescent="0.25">
      <c r="A69">
        <v>10312</v>
      </c>
      <c r="B69" s="26" t="s">
        <v>588</v>
      </c>
      <c r="C69">
        <v>2007</v>
      </c>
      <c r="D69" s="26" t="s">
        <v>589</v>
      </c>
    </row>
    <row r="70" spans="1:4" x14ac:dyDescent="0.25">
      <c r="A70">
        <v>10314</v>
      </c>
      <c r="B70" s="26" t="s">
        <v>747</v>
      </c>
      <c r="C70">
        <v>2009</v>
      </c>
      <c r="D70" s="26" t="s">
        <v>748</v>
      </c>
    </row>
    <row r="71" spans="1:4" x14ac:dyDescent="0.25">
      <c r="A71">
        <v>10321</v>
      </c>
      <c r="B71" s="26" t="s">
        <v>647</v>
      </c>
      <c r="C71">
        <v>2001</v>
      </c>
      <c r="D71" s="26" t="s">
        <v>648</v>
      </c>
    </row>
    <row r="72" spans="1:4" x14ac:dyDescent="0.25">
      <c r="A72">
        <v>10324</v>
      </c>
      <c r="B72" s="26" t="s">
        <v>645</v>
      </c>
      <c r="C72">
        <v>2001</v>
      </c>
      <c r="D72" s="26" t="s">
        <v>646</v>
      </c>
    </row>
    <row r="73" spans="1:4" x14ac:dyDescent="0.25">
      <c r="A73">
        <v>10325</v>
      </c>
      <c r="B73" s="26" t="s">
        <v>649</v>
      </c>
      <c r="C73">
        <v>2018</v>
      </c>
      <c r="D73" s="26" t="s">
        <v>650</v>
      </c>
    </row>
    <row r="74" spans="1:4" x14ac:dyDescent="0.25">
      <c r="A74">
        <v>10327</v>
      </c>
      <c r="B74" s="26" t="s">
        <v>756</v>
      </c>
      <c r="C74">
        <v>2013</v>
      </c>
      <c r="D74" s="26" t="s">
        <v>757</v>
      </c>
    </row>
    <row r="75" spans="1:4" x14ac:dyDescent="0.25">
      <c r="A75">
        <v>10454</v>
      </c>
      <c r="B75" s="26" t="s">
        <v>567</v>
      </c>
      <c r="C75">
        <v>2014</v>
      </c>
      <c r="D75" s="26" t="s">
        <v>568</v>
      </c>
    </row>
    <row r="76" spans="1:4" x14ac:dyDescent="0.25">
      <c r="A76">
        <v>10460</v>
      </c>
      <c r="B76" s="26" t="s">
        <v>776</v>
      </c>
      <c r="C76">
        <v>2016</v>
      </c>
      <c r="D76" s="26" t="s">
        <v>777</v>
      </c>
    </row>
    <row r="77" spans="1:4" x14ac:dyDescent="0.25">
      <c r="A77">
        <v>10562</v>
      </c>
      <c r="B77" s="26" t="s">
        <v>552</v>
      </c>
      <c r="C77">
        <v>2002</v>
      </c>
      <c r="D77" s="26" t="s">
        <v>554</v>
      </c>
    </row>
    <row r="78" spans="1:4" x14ac:dyDescent="0.25">
      <c r="A78">
        <v>10563</v>
      </c>
      <c r="B78" s="26" t="s">
        <v>552</v>
      </c>
      <c r="C78">
        <v>1999</v>
      </c>
      <c r="D78" s="26" t="s">
        <v>553</v>
      </c>
    </row>
    <row r="79" spans="1:4" x14ac:dyDescent="0.25">
      <c r="A79">
        <v>10564</v>
      </c>
      <c r="B79" s="26" t="s">
        <v>596</v>
      </c>
      <c r="C79">
        <v>2003</v>
      </c>
      <c r="D79" s="26" t="s">
        <v>597</v>
      </c>
    </row>
    <row r="80" spans="1:4" x14ac:dyDescent="0.25">
      <c r="A80">
        <v>10565</v>
      </c>
      <c r="B80" s="26" t="s">
        <v>598</v>
      </c>
      <c r="C80">
        <v>2002</v>
      </c>
      <c r="D80" s="26" t="s">
        <v>599</v>
      </c>
    </row>
    <row r="81" spans="1:4" x14ac:dyDescent="0.25">
      <c r="A81">
        <v>12081</v>
      </c>
      <c r="B81" s="26" t="s">
        <v>729</v>
      </c>
      <c r="C81">
        <v>2008</v>
      </c>
      <c r="D81" s="26" t="s">
        <v>730</v>
      </c>
    </row>
    <row r="82" spans="1:4" x14ac:dyDescent="0.25">
      <c r="A82">
        <v>12093</v>
      </c>
      <c r="B82" s="26" t="s">
        <v>796</v>
      </c>
      <c r="C82">
        <v>1992</v>
      </c>
      <c r="D82" s="26" t="s">
        <v>797</v>
      </c>
    </row>
    <row r="83" spans="1:4" x14ac:dyDescent="0.25">
      <c r="A83">
        <v>12134</v>
      </c>
      <c r="B83" s="26" t="s">
        <v>766</v>
      </c>
      <c r="C83">
        <v>2003</v>
      </c>
      <c r="D83" s="26" t="s">
        <v>767</v>
      </c>
    </row>
    <row r="84" spans="1:4" x14ac:dyDescent="0.25">
      <c r="A84">
        <v>12412</v>
      </c>
      <c r="B84" s="26" t="s">
        <v>735</v>
      </c>
      <c r="C84">
        <v>2002</v>
      </c>
      <c r="D84" s="26" t="s">
        <v>736</v>
      </c>
    </row>
    <row r="85" spans="1:4" x14ac:dyDescent="0.25">
      <c r="A85">
        <v>13313</v>
      </c>
      <c r="B85" s="26" t="s">
        <v>754</v>
      </c>
      <c r="C85">
        <v>2008</v>
      </c>
      <c r="D85" s="26" t="s">
        <v>755</v>
      </c>
    </row>
    <row r="86" spans="1:4" x14ac:dyDescent="0.25">
      <c r="A86">
        <v>13401</v>
      </c>
      <c r="B86" s="26" t="s">
        <v>726</v>
      </c>
      <c r="C86">
        <v>2004</v>
      </c>
      <c r="D86" s="26" t="s">
        <v>727</v>
      </c>
    </row>
    <row r="87" spans="1:4" x14ac:dyDescent="0.25">
      <c r="A87">
        <v>13402</v>
      </c>
      <c r="B87" s="26" t="s">
        <v>726</v>
      </c>
      <c r="C87">
        <v>2005</v>
      </c>
      <c r="D87" s="26" t="s">
        <v>728</v>
      </c>
    </row>
    <row r="88" spans="1:4" x14ac:dyDescent="0.25">
      <c r="A88">
        <v>13682</v>
      </c>
      <c r="B88" s="26" t="s">
        <v>749</v>
      </c>
      <c r="C88">
        <v>2009</v>
      </c>
      <c r="D88" s="26" t="s">
        <v>476</v>
      </c>
    </row>
    <row r="89" spans="1:4" x14ac:dyDescent="0.25">
      <c r="A89">
        <v>13716</v>
      </c>
      <c r="B89" s="26" t="s">
        <v>562</v>
      </c>
      <c r="C89">
        <v>2009</v>
      </c>
      <c r="D89" s="26" t="s">
        <v>563</v>
      </c>
    </row>
    <row r="90" spans="1:4" x14ac:dyDescent="0.25">
      <c r="A90">
        <v>13724</v>
      </c>
      <c r="B90" s="26" t="s">
        <v>703</v>
      </c>
      <c r="C90">
        <v>2011</v>
      </c>
      <c r="D90" s="26" t="s">
        <v>704</v>
      </c>
    </row>
    <row r="91" spans="1:4" x14ac:dyDescent="0.25">
      <c r="A91">
        <v>13739</v>
      </c>
      <c r="B91" s="26" t="s">
        <v>695</v>
      </c>
      <c r="C91">
        <v>2013</v>
      </c>
      <c r="D91" s="26" t="s">
        <v>696</v>
      </c>
    </row>
    <row r="92" spans="1:4" x14ac:dyDescent="0.25">
      <c r="A92">
        <v>13777</v>
      </c>
      <c r="B92" s="26" t="s">
        <v>607</v>
      </c>
      <c r="C92">
        <v>2011</v>
      </c>
      <c r="D92" s="26" t="s">
        <v>608</v>
      </c>
    </row>
    <row r="93" spans="1:4" x14ac:dyDescent="0.25">
      <c r="A93">
        <v>14205</v>
      </c>
      <c r="B93" s="26" t="s">
        <v>671</v>
      </c>
      <c r="C93">
        <v>2018</v>
      </c>
      <c r="D93" s="26" t="s">
        <v>672</v>
      </c>
    </row>
    <row r="94" spans="1:4" x14ac:dyDescent="0.25">
      <c r="A94">
        <v>14206</v>
      </c>
      <c r="B94" s="26" t="s">
        <v>659</v>
      </c>
      <c r="C94">
        <v>2005</v>
      </c>
      <c r="D94" s="26" t="s">
        <v>660</v>
      </c>
    </row>
    <row r="95" spans="1:4" x14ac:dyDescent="0.25">
      <c r="A95">
        <v>14209</v>
      </c>
      <c r="B95" s="26" t="s">
        <v>745</v>
      </c>
      <c r="C95">
        <v>2007</v>
      </c>
      <c r="D95" s="26" t="s">
        <v>746</v>
      </c>
    </row>
    <row r="96" spans="1:4" x14ac:dyDescent="0.25">
      <c r="A96">
        <v>14218</v>
      </c>
      <c r="B96" s="26" t="s">
        <v>611</v>
      </c>
      <c r="C96">
        <v>2000</v>
      </c>
      <c r="D96" s="26" t="s">
        <v>612</v>
      </c>
    </row>
    <row r="97" spans="1:4" x14ac:dyDescent="0.25">
      <c r="A97">
        <v>14271</v>
      </c>
      <c r="B97" s="26" t="s">
        <v>782</v>
      </c>
      <c r="C97">
        <v>2002</v>
      </c>
      <c r="D97" s="26" t="s">
        <v>783</v>
      </c>
    </row>
    <row r="98" spans="1:4" x14ac:dyDescent="0.25">
      <c r="A98">
        <v>14295</v>
      </c>
      <c r="B98" s="26" t="s">
        <v>693</v>
      </c>
      <c r="C98">
        <v>1998</v>
      </c>
      <c r="D98" s="26" t="s">
        <v>694</v>
      </c>
    </row>
    <row r="99" spans="1:4" x14ac:dyDescent="0.25">
      <c r="A99">
        <v>14296</v>
      </c>
      <c r="B99" s="26" t="s">
        <v>613</v>
      </c>
      <c r="C99">
        <v>1999</v>
      </c>
      <c r="D99" s="26" t="s">
        <v>614</v>
      </c>
    </row>
    <row r="100" spans="1:4" x14ac:dyDescent="0.25">
      <c r="A100">
        <v>14333</v>
      </c>
      <c r="B100" s="26" t="s">
        <v>798</v>
      </c>
      <c r="C100">
        <v>2017</v>
      </c>
      <c r="D100" s="26" t="s">
        <v>799</v>
      </c>
    </row>
    <row r="101" spans="1:4" x14ac:dyDescent="0.25">
      <c r="A101">
        <v>14346</v>
      </c>
      <c r="B101" s="26" t="s">
        <v>556</v>
      </c>
      <c r="C101">
        <v>2013</v>
      </c>
      <c r="D101" s="26" t="s">
        <v>557</v>
      </c>
    </row>
    <row r="102" spans="1:4" x14ac:dyDescent="0.25">
      <c r="A102">
        <v>14621</v>
      </c>
      <c r="B102" s="26" t="s">
        <v>669</v>
      </c>
      <c r="C102">
        <v>2019</v>
      </c>
      <c r="D102" s="26" t="s">
        <v>670</v>
      </c>
    </row>
    <row r="103" spans="1:4" x14ac:dyDescent="0.25">
      <c r="A103">
        <v>14628</v>
      </c>
      <c r="B103" s="26" t="s">
        <v>617</v>
      </c>
      <c r="C103">
        <v>2016</v>
      </c>
      <c r="D103" s="26" t="s">
        <v>618</v>
      </c>
    </row>
    <row r="104" spans="1:4" x14ac:dyDescent="0.25">
      <c r="A104">
        <v>14632</v>
      </c>
      <c r="B104" s="26" t="s">
        <v>653</v>
      </c>
      <c r="C104">
        <v>2004</v>
      </c>
      <c r="D104" s="26" t="s">
        <v>654</v>
      </c>
    </row>
    <row r="105" spans="1:4" x14ac:dyDescent="0.25">
      <c r="A105">
        <v>14641</v>
      </c>
      <c r="B105" s="26" t="s">
        <v>657</v>
      </c>
      <c r="C105">
        <v>2007</v>
      </c>
      <c r="D105" s="26" t="s">
        <v>658</v>
      </c>
    </row>
    <row r="106" spans="1:4" x14ac:dyDescent="0.25">
      <c r="A106">
        <v>14642</v>
      </c>
      <c r="B106" s="26" t="s">
        <v>655</v>
      </c>
      <c r="C106">
        <v>2008</v>
      </c>
      <c r="D106" s="26" t="s">
        <v>656</v>
      </c>
    </row>
    <row r="107" spans="1:4" x14ac:dyDescent="0.25">
      <c r="A107">
        <v>14657</v>
      </c>
      <c r="B107" s="26" t="s">
        <v>627</v>
      </c>
      <c r="C107">
        <v>2011</v>
      </c>
      <c r="D107" s="26" t="s">
        <v>628</v>
      </c>
    </row>
    <row r="108" spans="1:4" x14ac:dyDescent="0.25">
      <c r="A108">
        <v>14658</v>
      </c>
      <c r="B108" s="26" t="s">
        <v>594</v>
      </c>
      <c r="C108">
        <v>2014</v>
      </c>
      <c r="D108" s="26" t="s">
        <v>595</v>
      </c>
    </row>
    <row r="109" spans="1:4" x14ac:dyDescent="0.25">
      <c r="A109">
        <v>14663</v>
      </c>
      <c r="B109" s="26" t="s">
        <v>621</v>
      </c>
      <c r="C109">
        <v>2006</v>
      </c>
      <c r="D109" s="26" t="s">
        <v>622</v>
      </c>
    </row>
    <row r="110" spans="1:4" x14ac:dyDescent="0.25">
      <c r="A110">
        <v>14664</v>
      </c>
      <c r="B110" s="26" t="s">
        <v>701</v>
      </c>
      <c r="C110">
        <v>2018</v>
      </c>
      <c r="D110" s="26" t="s">
        <v>702</v>
      </c>
    </row>
    <row r="111" spans="1:4" x14ac:dyDescent="0.25">
      <c r="A111">
        <v>14665</v>
      </c>
      <c r="B111" s="26" t="s">
        <v>722</v>
      </c>
      <c r="C111">
        <v>2005</v>
      </c>
      <c r="D111" s="26" t="s">
        <v>723</v>
      </c>
    </row>
    <row r="112" spans="1:4" x14ac:dyDescent="0.25">
      <c r="A112">
        <v>14670</v>
      </c>
      <c r="B112" s="26" t="s">
        <v>635</v>
      </c>
      <c r="C112">
        <v>2015</v>
      </c>
      <c r="D112" s="26" t="s">
        <v>636</v>
      </c>
    </row>
    <row r="113" spans="1:4" x14ac:dyDescent="0.25">
      <c r="A113">
        <v>14700</v>
      </c>
      <c r="B113" s="26" t="s">
        <v>752</v>
      </c>
      <c r="C113">
        <v>2009</v>
      </c>
      <c r="D113" s="26" t="s">
        <v>753</v>
      </c>
    </row>
    <row r="114" spans="1:4" x14ac:dyDescent="0.25">
      <c r="A114">
        <v>14709</v>
      </c>
      <c r="B114" s="26" t="s">
        <v>574</v>
      </c>
      <c r="C114">
        <v>2011</v>
      </c>
      <c r="D114" s="26" t="s">
        <v>575</v>
      </c>
    </row>
    <row r="115" spans="1:4" x14ac:dyDescent="0.25">
      <c r="A115">
        <v>14714</v>
      </c>
      <c r="B115" s="26" t="s">
        <v>641</v>
      </c>
      <c r="C115">
        <v>2000</v>
      </c>
      <c r="D115" s="26" t="s">
        <v>642</v>
      </c>
    </row>
    <row r="116" spans="1:4" x14ac:dyDescent="0.25">
      <c r="A116">
        <v>14720</v>
      </c>
      <c r="B116" s="26" t="s">
        <v>625</v>
      </c>
      <c r="C116">
        <v>2009</v>
      </c>
      <c r="D116" s="26" t="s">
        <v>626</v>
      </c>
    </row>
    <row r="117" spans="1:4" x14ac:dyDescent="0.25">
      <c r="A117">
        <v>14754</v>
      </c>
      <c r="B117" s="26" t="s">
        <v>665</v>
      </c>
      <c r="C117">
        <v>2013</v>
      </c>
      <c r="D117" s="26" t="s">
        <v>666</v>
      </c>
    </row>
    <row r="118" spans="1:4" x14ac:dyDescent="0.25">
      <c r="A118">
        <v>14755</v>
      </c>
      <c r="B118" s="26" t="s">
        <v>786</v>
      </c>
      <c r="C118">
        <v>2015</v>
      </c>
      <c r="D118" s="26" t="s">
        <v>787</v>
      </c>
    </row>
    <row r="119" spans="1:4" x14ac:dyDescent="0.25">
      <c r="A119">
        <v>14761</v>
      </c>
      <c r="B119" s="26" t="s">
        <v>565</v>
      </c>
      <c r="C119">
        <v>2008</v>
      </c>
      <c r="D119" s="26" t="s">
        <v>566</v>
      </c>
    </row>
    <row r="120" spans="1:4" x14ac:dyDescent="0.25">
      <c r="A120">
        <v>14763</v>
      </c>
      <c r="B120" s="26" t="s">
        <v>572</v>
      </c>
      <c r="C120">
        <v>2012</v>
      </c>
      <c r="D120" s="26" t="s">
        <v>573</v>
      </c>
    </row>
    <row r="121" spans="1:4" x14ac:dyDescent="0.25">
      <c r="A121">
        <v>15548</v>
      </c>
      <c r="B121" s="26" t="s">
        <v>637</v>
      </c>
      <c r="C121">
        <v>2010</v>
      </c>
      <c r="D121" s="26" t="s">
        <v>638</v>
      </c>
    </row>
    <row r="122" spans="1:4" x14ac:dyDescent="0.25">
      <c r="A122">
        <v>15647</v>
      </c>
      <c r="B122" s="26" t="s">
        <v>600</v>
      </c>
      <c r="C122">
        <v>2008</v>
      </c>
      <c r="D122" s="26" t="s">
        <v>270</v>
      </c>
    </row>
    <row r="123" spans="1:4" x14ac:dyDescent="0.25">
      <c r="A123">
        <v>15651</v>
      </c>
      <c r="B123" s="26" t="s">
        <v>592</v>
      </c>
      <c r="C123">
        <v>2013</v>
      </c>
      <c r="D123" s="26" t="s">
        <v>593</v>
      </c>
    </row>
    <row r="124" spans="1:4" x14ac:dyDescent="0.25">
      <c r="A124">
        <v>15652</v>
      </c>
      <c r="B124" s="26" t="s">
        <v>590</v>
      </c>
      <c r="C124">
        <v>2015</v>
      </c>
      <c r="D124" s="26" t="s">
        <v>591</v>
      </c>
    </row>
    <row r="125" spans="1:4" x14ac:dyDescent="0.25">
      <c r="A125">
        <v>15791</v>
      </c>
      <c r="B125" s="26" t="s">
        <v>685</v>
      </c>
      <c r="C125">
        <v>2013</v>
      </c>
      <c r="D125" s="26" t="s">
        <v>686</v>
      </c>
    </row>
    <row r="126" spans="1:4" x14ac:dyDescent="0.25">
      <c r="A126">
        <v>15806</v>
      </c>
      <c r="B126" s="26" t="s">
        <v>605</v>
      </c>
      <c r="C126">
        <v>2016</v>
      </c>
      <c r="D126" s="26" t="s">
        <v>606</v>
      </c>
    </row>
    <row r="127" spans="1:4" x14ac:dyDescent="0.25">
      <c r="A127">
        <v>15849</v>
      </c>
      <c r="B127" s="26" t="s">
        <v>633</v>
      </c>
      <c r="C127">
        <v>2006</v>
      </c>
      <c r="D127" s="26" t="s">
        <v>634</v>
      </c>
    </row>
    <row r="128" spans="1:4" x14ac:dyDescent="0.25">
      <c r="A128">
        <v>15862</v>
      </c>
      <c r="B128" s="26" t="s">
        <v>710</v>
      </c>
      <c r="C128">
        <v>2003</v>
      </c>
      <c r="D128" s="26" t="s">
        <v>711</v>
      </c>
    </row>
    <row r="129" spans="1:4" x14ac:dyDescent="0.25">
      <c r="A129">
        <v>15865</v>
      </c>
      <c r="B129" s="26" t="s">
        <v>743</v>
      </c>
      <c r="C129">
        <v>2004</v>
      </c>
      <c r="D129" s="26" t="s">
        <v>744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5BBF3-D8E7-4E98-AC54-D8567670FAFA}">
  <sheetPr codeName="Sheet1"/>
  <dimension ref="A1:AP202"/>
  <sheetViews>
    <sheetView workbookViewId="0">
      <pane ySplit="1" topLeftCell="A157" activePane="bottomLeft" state="frozen"/>
      <selection pane="bottomLeft" activeCell="A178" sqref="A178"/>
    </sheetView>
  </sheetViews>
  <sheetFormatPr defaultColWidth="9.140625" defaultRowHeight="15" x14ac:dyDescent="0.25"/>
  <cols>
    <col min="1" max="1" width="7.140625" customWidth="1"/>
    <col min="2" max="2" width="5.5703125" customWidth="1"/>
    <col min="3" max="3" width="10.5703125" customWidth="1"/>
    <col min="4" max="4" width="8.7109375" customWidth="1"/>
    <col min="5" max="5" width="6.85546875" bestFit="1" customWidth="1"/>
    <col min="6" max="6" width="22" customWidth="1"/>
    <col min="7" max="7" width="9.140625" customWidth="1"/>
    <col min="8" max="8" width="8.85546875" customWidth="1"/>
    <col min="9" max="14" width="9.140625" customWidth="1"/>
    <col min="15" max="16" width="8.85546875" customWidth="1"/>
    <col min="17" max="17" width="11" customWidth="1"/>
    <col min="18" max="18" width="17.140625" customWidth="1"/>
    <col min="19" max="19" width="23.42578125" customWidth="1"/>
    <col min="20" max="20" width="18.140625" customWidth="1"/>
    <col min="21" max="21" width="19.42578125" style="1" customWidth="1"/>
    <col min="22" max="23" width="15.7109375" customWidth="1"/>
    <col min="24" max="33" width="15" customWidth="1"/>
    <col min="34" max="34" width="9.140625" style="1"/>
    <col min="36" max="36" width="0" hidden="1" customWidth="1"/>
    <col min="40" max="40" width="9.140625" style="1"/>
  </cols>
  <sheetData>
    <row r="1" spans="1:41" x14ac:dyDescent="0.25">
      <c r="A1" t="s">
        <v>9</v>
      </c>
      <c r="B1" t="s">
        <v>51</v>
      </c>
      <c r="C1" t="s">
        <v>52</v>
      </c>
      <c r="D1" t="s">
        <v>8</v>
      </c>
      <c r="E1" t="s">
        <v>7</v>
      </c>
      <c r="F1" t="s">
        <v>6</v>
      </c>
      <c r="G1" t="s">
        <v>53</v>
      </c>
      <c r="H1" t="s">
        <v>54</v>
      </c>
      <c r="I1" t="s">
        <v>55</v>
      </c>
      <c r="J1" t="s">
        <v>56</v>
      </c>
      <c r="K1" t="s">
        <v>57</v>
      </c>
      <c r="L1" t="s">
        <v>58</v>
      </c>
      <c r="M1" t="s">
        <v>59</v>
      </c>
      <c r="N1" t="s">
        <v>38</v>
      </c>
      <c r="O1" t="s">
        <v>60</v>
      </c>
      <c r="P1" t="s">
        <v>61</v>
      </c>
      <c r="Q1" t="s">
        <v>36</v>
      </c>
      <c r="R1" t="s">
        <v>35</v>
      </c>
      <c r="S1" t="s">
        <v>34</v>
      </c>
      <c r="T1" t="s">
        <v>62</v>
      </c>
      <c r="U1" s="1" t="s">
        <v>32</v>
      </c>
      <c r="V1" t="s">
        <v>63</v>
      </c>
      <c r="W1" t="s">
        <v>64</v>
      </c>
      <c r="X1" t="s">
        <v>65</v>
      </c>
      <c r="Y1" t="s">
        <v>66</v>
      </c>
      <c r="Z1" t="s">
        <v>67</v>
      </c>
      <c r="AA1" t="s">
        <v>29</v>
      </c>
      <c r="AB1" t="s">
        <v>68</v>
      </c>
      <c r="AC1" t="s">
        <v>69</v>
      </c>
      <c r="AD1" t="s">
        <v>70</v>
      </c>
      <c r="AE1" t="s">
        <v>71</v>
      </c>
      <c r="AF1" t="s">
        <v>72</v>
      </c>
      <c r="AG1" t="s">
        <v>73</v>
      </c>
      <c r="AH1" s="1" t="s">
        <v>28</v>
      </c>
      <c r="AI1" t="s">
        <v>27</v>
      </c>
      <c r="AJ1" t="s">
        <v>26</v>
      </c>
      <c r="AK1" t="s">
        <v>25</v>
      </c>
      <c r="AL1" t="s">
        <v>24</v>
      </c>
      <c r="AM1" t="s">
        <v>23</v>
      </c>
      <c r="AN1" s="1" t="s">
        <v>74</v>
      </c>
      <c r="AO1" t="s">
        <v>75</v>
      </c>
    </row>
    <row r="2" spans="1:41" x14ac:dyDescent="0.25">
      <c r="A2">
        <v>60</v>
      </c>
      <c r="B2" t="s">
        <v>84</v>
      </c>
      <c r="D2" t="s">
        <v>376</v>
      </c>
      <c r="E2">
        <v>2010</v>
      </c>
      <c r="F2" t="s">
        <v>377</v>
      </c>
      <c r="G2" t="s">
        <v>90</v>
      </c>
      <c r="H2" t="s">
        <v>55</v>
      </c>
      <c r="I2" t="s">
        <v>378</v>
      </c>
      <c r="N2" t="s">
        <v>83</v>
      </c>
      <c r="O2">
        <v>1462</v>
      </c>
      <c r="Q2" t="s">
        <v>379</v>
      </c>
      <c r="S2" t="s">
        <v>380</v>
      </c>
      <c r="U2" s="1" t="s">
        <v>22</v>
      </c>
      <c r="V2" t="s">
        <v>381</v>
      </c>
      <c r="AH2" s="1" t="s">
        <v>13</v>
      </c>
      <c r="AN2" s="1" t="s">
        <v>185</v>
      </c>
      <c r="AO2" t="s">
        <v>140</v>
      </c>
    </row>
    <row r="3" spans="1:41" x14ac:dyDescent="0.25">
      <c r="A3">
        <v>126</v>
      </c>
      <c r="B3" t="s">
        <v>321</v>
      </c>
      <c r="D3" t="s">
        <v>429</v>
      </c>
      <c r="E3">
        <v>2018</v>
      </c>
      <c r="F3" t="s">
        <v>430</v>
      </c>
    </row>
    <row r="4" spans="1:41" x14ac:dyDescent="0.25">
      <c r="A4">
        <v>366</v>
      </c>
      <c r="B4" t="s">
        <v>76</v>
      </c>
      <c r="D4" t="s">
        <v>350</v>
      </c>
      <c r="E4">
        <v>2010</v>
      </c>
      <c r="F4" t="s">
        <v>351</v>
      </c>
      <c r="H4" t="s">
        <v>78</v>
      </c>
      <c r="Q4" t="s">
        <v>277</v>
      </c>
      <c r="U4" s="1" t="s">
        <v>16</v>
      </c>
      <c r="V4" t="s">
        <v>352</v>
      </c>
      <c r="AH4" s="1" t="s">
        <v>13</v>
      </c>
      <c r="AI4">
        <v>0.62</v>
      </c>
      <c r="AK4">
        <v>0.4</v>
      </c>
      <c r="AL4">
        <v>0.97</v>
      </c>
      <c r="AM4">
        <v>3.4000000000000002E-2</v>
      </c>
      <c r="AN4" s="1" t="s">
        <v>185</v>
      </c>
      <c r="AO4" t="s">
        <v>140</v>
      </c>
    </row>
    <row r="5" spans="1:41" x14ac:dyDescent="0.25">
      <c r="A5">
        <v>1118</v>
      </c>
      <c r="B5" t="s">
        <v>76</v>
      </c>
      <c r="D5" t="s">
        <v>286</v>
      </c>
      <c r="E5">
        <v>2005</v>
      </c>
      <c r="F5" t="s">
        <v>287</v>
      </c>
      <c r="G5" t="s">
        <v>77</v>
      </c>
      <c r="H5" t="s">
        <v>231</v>
      </c>
      <c r="I5" t="s">
        <v>79</v>
      </c>
      <c r="K5" t="s">
        <v>81</v>
      </c>
      <c r="M5" t="s">
        <v>288</v>
      </c>
      <c r="N5" t="s">
        <v>289</v>
      </c>
      <c r="O5">
        <v>8574</v>
      </c>
      <c r="P5">
        <v>1346</v>
      </c>
      <c r="Q5" t="s">
        <v>277</v>
      </c>
      <c r="U5" s="1" t="s">
        <v>22</v>
      </c>
      <c r="X5" t="s">
        <v>290</v>
      </c>
      <c r="AA5">
        <v>172</v>
      </c>
      <c r="AH5" s="1" t="s">
        <v>218</v>
      </c>
      <c r="AI5">
        <v>0.49</v>
      </c>
      <c r="AK5">
        <v>0.28000000000000003</v>
      </c>
      <c r="AL5">
        <v>0.85</v>
      </c>
    </row>
    <row r="6" spans="1:41" x14ac:dyDescent="0.25">
      <c r="A6">
        <v>1118</v>
      </c>
      <c r="B6" t="s">
        <v>76</v>
      </c>
      <c r="D6" t="s">
        <v>286</v>
      </c>
      <c r="E6">
        <v>2005</v>
      </c>
      <c r="F6" t="s">
        <v>287</v>
      </c>
      <c r="G6" t="s">
        <v>77</v>
      </c>
      <c r="H6" t="s">
        <v>231</v>
      </c>
      <c r="I6" t="s">
        <v>79</v>
      </c>
      <c r="K6" t="s">
        <v>81</v>
      </c>
      <c r="M6" t="s">
        <v>288</v>
      </c>
      <c r="N6" t="s">
        <v>289</v>
      </c>
      <c r="O6">
        <v>8574</v>
      </c>
      <c r="P6">
        <v>1180</v>
      </c>
      <c r="Q6" t="s">
        <v>291</v>
      </c>
      <c r="U6" s="1" t="s">
        <v>22</v>
      </c>
      <c r="X6" t="s">
        <v>290</v>
      </c>
      <c r="AA6">
        <v>172</v>
      </c>
      <c r="AH6" s="1" t="s">
        <v>218</v>
      </c>
      <c r="AI6">
        <v>0.93</v>
      </c>
      <c r="AK6">
        <v>0.43</v>
      </c>
      <c r="AL6">
        <v>1.24</v>
      </c>
    </row>
    <row r="7" spans="1:41" x14ac:dyDescent="0.25">
      <c r="A7">
        <v>1118</v>
      </c>
      <c r="B7" t="s">
        <v>76</v>
      </c>
      <c r="D7" t="s">
        <v>286</v>
      </c>
      <c r="E7">
        <v>2005</v>
      </c>
      <c r="F7" t="s">
        <v>287</v>
      </c>
      <c r="G7" t="s">
        <v>77</v>
      </c>
      <c r="H7" t="s">
        <v>231</v>
      </c>
      <c r="I7" t="s">
        <v>79</v>
      </c>
      <c r="K7" t="s">
        <v>81</v>
      </c>
      <c r="M7" t="s">
        <v>288</v>
      </c>
      <c r="N7" t="s">
        <v>289</v>
      </c>
      <c r="O7">
        <v>8574</v>
      </c>
      <c r="P7">
        <v>2526</v>
      </c>
      <c r="Q7" t="s">
        <v>292</v>
      </c>
      <c r="U7" s="1" t="s">
        <v>22</v>
      </c>
      <c r="X7" t="s">
        <v>290</v>
      </c>
      <c r="AA7">
        <v>172</v>
      </c>
      <c r="AH7" s="1" t="s">
        <v>218</v>
      </c>
      <c r="AI7">
        <v>0.59</v>
      </c>
      <c r="AK7">
        <v>0.39</v>
      </c>
      <c r="AL7">
        <v>0.9</v>
      </c>
    </row>
    <row r="8" spans="1:41" x14ac:dyDescent="0.25">
      <c r="A8">
        <v>1118</v>
      </c>
      <c r="B8" t="s">
        <v>76</v>
      </c>
      <c r="D8" t="s">
        <v>286</v>
      </c>
      <c r="E8">
        <v>2005</v>
      </c>
      <c r="F8" t="s">
        <v>287</v>
      </c>
      <c r="G8" t="s">
        <v>77</v>
      </c>
      <c r="H8" t="s">
        <v>231</v>
      </c>
      <c r="I8" t="s">
        <v>79</v>
      </c>
      <c r="K8" t="s">
        <v>81</v>
      </c>
      <c r="M8" t="s">
        <v>288</v>
      </c>
      <c r="N8" t="s">
        <v>289</v>
      </c>
      <c r="O8">
        <v>8574</v>
      </c>
      <c r="P8">
        <v>1346</v>
      </c>
      <c r="Q8" t="s">
        <v>277</v>
      </c>
      <c r="U8" s="1" t="s">
        <v>16</v>
      </c>
      <c r="X8" t="s">
        <v>290</v>
      </c>
      <c r="AA8">
        <v>112</v>
      </c>
      <c r="AH8" s="1" t="s">
        <v>218</v>
      </c>
      <c r="AI8">
        <v>0.48</v>
      </c>
      <c r="AK8">
        <v>0.22</v>
      </c>
      <c r="AL8">
        <v>1.02</v>
      </c>
    </row>
    <row r="9" spans="1:41" s="15" customFormat="1" x14ac:dyDescent="0.25">
      <c r="A9" s="15">
        <v>1118</v>
      </c>
      <c r="B9" s="15" t="s">
        <v>76</v>
      </c>
      <c r="D9" s="15" t="s">
        <v>286</v>
      </c>
      <c r="E9" s="15">
        <v>2005</v>
      </c>
      <c r="F9" s="15" t="s">
        <v>287</v>
      </c>
      <c r="G9" s="15" t="s">
        <v>77</v>
      </c>
      <c r="H9" s="15" t="s">
        <v>231</v>
      </c>
      <c r="I9" s="15" t="s">
        <v>79</v>
      </c>
      <c r="K9" s="15" t="s">
        <v>81</v>
      </c>
      <c r="M9" s="15" t="s">
        <v>288</v>
      </c>
      <c r="N9" s="15" t="s">
        <v>289</v>
      </c>
      <c r="O9" s="15">
        <v>8574</v>
      </c>
      <c r="P9" s="15">
        <v>1180</v>
      </c>
      <c r="Q9" s="15" t="s">
        <v>291</v>
      </c>
      <c r="U9" s="14" t="s">
        <v>16</v>
      </c>
      <c r="X9" s="15" t="s">
        <v>290</v>
      </c>
      <c r="AA9" s="15">
        <v>112</v>
      </c>
      <c r="AH9" s="14" t="s">
        <v>218</v>
      </c>
      <c r="AI9" s="15">
        <v>0.78</v>
      </c>
      <c r="AK9" s="15">
        <v>0.41</v>
      </c>
      <c r="AL9" s="15">
        <v>1.47</v>
      </c>
      <c r="AN9" s="14"/>
    </row>
    <row r="10" spans="1:41" x14ac:dyDescent="0.25">
      <c r="A10">
        <v>1118</v>
      </c>
      <c r="B10" t="s">
        <v>76</v>
      </c>
      <c r="D10" t="s">
        <v>286</v>
      </c>
      <c r="E10">
        <v>2005</v>
      </c>
      <c r="F10" t="s">
        <v>287</v>
      </c>
      <c r="G10" t="s">
        <v>77</v>
      </c>
      <c r="H10" t="s">
        <v>231</v>
      </c>
      <c r="I10" t="s">
        <v>79</v>
      </c>
      <c r="K10" t="s">
        <v>81</v>
      </c>
      <c r="M10" t="s">
        <v>288</v>
      </c>
      <c r="N10" t="s">
        <v>289</v>
      </c>
      <c r="O10">
        <v>8574</v>
      </c>
      <c r="P10">
        <v>2526</v>
      </c>
      <c r="Q10" t="s">
        <v>292</v>
      </c>
      <c r="U10" s="1" t="s">
        <v>16</v>
      </c>
      <c r="X10" t="s">
        <v>290</v>
      </c>
      <c r="AA10">
        <v>112</v>
      </c>
      <c r="AH10" s="1" t="s">
        <v>218</v>
      </c>
      <c r="AI10">
        <v>0.62</v>
      </c>
      <c r="AK10">
        <v>0.37</v>
      </c>
      <c r="AL10">
        <v>1.05</v>
      </c>
    </row>
    <row r="11" spans="1:41" x14ac:dyDescent="0.25">
      <c r="A11">
        <v>1658</v>
      </c>
      <c r="B11" t="s">
        <v>84</v>
      </c>
      <c r="D11" t="s">
        <v>504</v>
      </c>
      <c r="E11">
        <v>2016</v>
      </c>
      <c r="F11" t="s">
        <v>505</v>
      </c>
    </row>
    <row r="12" spans="1:41" x14ac:dyDescent="0.25">
      <c r="A12">
        <v>1883</v>
      </c>
      <c r="B12" t="s">
        <v>84</v>
      </c>
      <c r="D12" t="s">
        <v>348</v>
      </c>
      <c r="E12">
        <v>2015</v>
      </c>
      <c r="F12" t="s">
        <v>349</v>
      </c>
    </row>
    <row r="13" spans="1:41" x14ac:dyDescent="0.25">
      <c r="A13">
        <v>1951</v>
      </c>
      <c r="B13" t="s">
        <v>84</v>
      </c>
      <c r="D13" t="s">
        <v>490</v>
      </c>
      <c r="E13">
        <v>2019</v>
      </c>
      <c r="F13" t="s">
        <v>491</v>
      </c>
    </row>
    <row r="14" spans="1:41" x14ac:dyDescent="0.25">
      <c r="A14">
        <v>2016</v>
      </c>
      <c r="B14" t="s">
        <v>76</v>
      </c>
      <c r="D14" t="s">
        <v>528</v>
      </c>
      <c r="E14">
        <v>2004</v>
      </c>
      <c r="F14" t="s">
        <v>529</v>
      </c>
      <c r="Q14" t="s">
        <v>17</v>
      </c>
      <c r="U14" s="1" t="s">
        <v>16</v>
      </c>
      <c r="AH14" s="1" t="s">
        <v>218</v>
      </c>
      <c r="AI14">
        <v>0.61</v>
      </c>
      <c r="AK14">
        <v>0.42</v>
      </c>
      <c r="AL14">
        <v>0.87</v>
      </c>
    </row>
    <row r="15" spans="1:41" x14ac:dyDescent="0.25">
      <c r="A15">
        <v>2017</v>
      </c>
      <c r="B15" t="s">
        <v>76</v>
      </c>
      <c r="D15" t="s">
        <v>436</v>
      </c>
      <c r="E15">
        <v>2019</v>
      </c>
      <c r="F15" t="s">
        <v>437</v>
      </c>
      <c r="G15" t="s">
        <v>77</v>
      </c>
      <c r="H15" t="s">
        <v>78</v>
      </c>
      <c r="K15" t="s">
        <v>438</v>
      </c>
      <c r="M15" t="s">
        <v>439</v>
      </c>
      <c r="N15" t="s">
        <v>440</v>
      </c>
      <c r="O15">
        <v>28815</v>
      </c>
      <c r="P15">
        <v>7058</v>
      </c>
      <c r="Q15" t="s">
        <v>441</v>
      </c>
      <c r="U15" s="1" t="s">
        <v>22</v>
      </c>
      <c r="AB15" t="s">
        <v>442</v>
      </c>
      <c r="AH15" s="1" t="s">
        <v>163</v>
      </c>
      <c r="AI15">
        <v>0.84</v>
      </c>
      <c r="AK15">
        <v>0.78</v>
      </c>
      <c r="AL15">
        <v>0.9</v>
      </c>
    </row>
    <row r="16" spans="1:41" x14ac:dyDescent="0.25">
      <c r="A16">
        <v>2066</v>
      </c>
      <c r="B16" t="s">
        <v>84</v>
      </c>
      <c r="D16" t="s">
        <v>374</v>
      </c>
      <c r="E16">
        <v>2011</v>
      </c>
      <c r="F16" t="s">
        <v>375</v>
      </c>
      <c r="G16" t="s">
        <v>90</v>
      </c>
    </row>
    <row r="17" spans="1:41" x14ac:dyDescent="0.25">
      <c r="A17">
        <v>2132</v>
      </c>
      <c r="B17" t="s">
        <v>321</v>
      </c>
      <c r="D17" t="s">
        <v>391</v>
      </c>
      <c r="E17">
        <v>2003</v>
      </c>
      <c r="F17" t="s">
        <v>392</v>
      </c>
      <c r="G17" t="s">
        <v>90</v>
      </c>
    </row>
    <row r="18" spans="1:41" x14ac:dyDescent="0.25">
      <c r="A18">
        <v>2140</v>
      </c>
      <c r="B18" t="s">
        <v>84</v>
      </c>
      <c r="D18" t="s">
        <v>504</v>
      </c>
      <c r="E18">
        <v>2018</v>
      </c>
      <c r="F18" t="s">
        <v>506</v>
      </c>
    </row>
    <row r="19" spans="1:41" x14ac:dyDescent="0.25">
      <c r="A19">
        <v>2149</v>
      </c>
      <c r="B19" t="s">
        <v>84</v>
      </c>
      <c r="D19" t="s">
        <v>486</v>
      </c>
      <c r="E19">
        <v>2014</v>
      </c>
      <c r="F19" t="s">
        <v>487</v>
      </c>
    </row>
    <row r="20" spans="1:41" x14ac:dyDescent="0.25">
      <c r="A20">
        <v>2326</v>
      </c>
      <c r="B20" t="s">
        <v>76</v>
      </c>
      <c r="D20" t="s">
        <v>492</v>
      </c>
      <c r="E20">
        <v>2007</v>
      </c>
      <c r="F20" t="s">
        <v>493</v>
      </c>
      <c r="H20" t="s">
        <v>78</v>
      </c>
      <c r="Q20" t="s">
        <v>17</v>
      </c>
      <c r="U20" s="1" t="s">
        <v>22</v>
      </c>
      <c r="V20" t="s">
        <v>494</v>
      </c>
      <c r="AH20" s="1" t="s">
        <v>218</v>
      </c>
      <c r="AI20">
        <v>0.32</v>
      </c>
      <c r="AK20" s="21">
        <v>9.2999999999999999E-2</v>
      </c>
      <c r="AL20" s="21">
        <v>1.0329999999999999</v>
      </c>
      <c r="AM20">
        <v>6.7299999999999999E-2</v>
      </c>
      <c r="AN20" s="1" t="s">
        <v>185</v>
      </c>
      <c r="AO20" t="s">
        <v>140</v>
      </c>
    </row>
    <row r="21" spans="1:41" x14ac:dyDescent="0.25">
      <c r="A21">
        <v>2434</v>
      </c>
      <c r="B21" t="s">
        <v>84</v>
      </c>
      <c r="D21" t="s">
        <v>304</v>
      </c>
      <c r="E21">
        <v>2017</v>
      </c>
      <c r="F21" t="s">
        <v>305</v>
      </c>
    </row>
    <row r="22" spans="1:41" x14ac:dyDescent="0.25">
      <c r="A22">
        <v>2438</v>
      </c>
      <c r="B22" t="s">
        <v>84</v>
      </c>
      <c r="D22" t="s">
        <v>399</v>
      </c>
      <c r="E22">
        <v>2017</v>
      </c>
      <c r="F22" t="s">
        <v>400</v>
      </c>
      <c r="G22" t="s">
        <v>159</v>
      </c>
    </row>
    <row r="23" spans="1:41" s="15" customFormat="1" x14ac:dyDescent="0.25">
      <c r="A23" s="15">
        <v>2838</v>
      </c>
      <c r="B23" s="15" t="s">
        <v>84</v>
      </c>
      <c r="D23" s="15" t="s">
        <v>376</v>
      </c>
      <c r="E23" s="15">
        <v>2005</v>
      </c>
      <c r="F23" s="15" t="s">
        <v>382</v>
      </c>
      <c r="G23" s="15" t="s">
        <v>90</v>
      </c>
      <c r="S23"/>
      <c r="U23" s="14"/>
      <c r="AH23" s="14"/>
      <c r="AN23" s="14"/>
    </row>
    <row r="24" spans="1:41" x14ac:dyDescent="0.25">
      <c r="A24">
        <v>3094</v>
      </c>
      <c r="B24" t="s">
        <v>84</v>
      </c>
      <c r="D24" t="s">
        <v>418</v>
      </c>
      <c r="E24">
        <v>2009</v>
      </c>
      <c r="F24" t="s">
        <v>419</v>
      </c>
      <c r="G24" t="s">
        <v>90</v>
      </c>
    </row>
    <row r="25" spans="1:41" x14ac:dyDescent="0.25">
      <c r="A25">
        <v>3151</v>
      </c>
      <c r="B25" t="s">
        <v>84</v>
      </c>
      <c r="D25" t="s">
        <v>426</v>
      </c>
      <c r="E25">
        <v>2017</v>
      </c>
      <c r="F25" t="s">
        <v>427</v>
      </c>
      <c r="G25" t="s">
        <v>90</v>
      </c>
    </row>
    <row r="26" spans="1:41" x14ac:dyDescent="0.25">
      <c r="A26">
        <v>3232</v>
      </c>
      <c r="D26" t="s">
        <v>532</v>
      </c>
      <c r="E26">
        <v>2018</v>
      </c>
      <c r="F26" t="s">
        <v>533</v>
      </c>
    </row>
    <row r="27" spans="1:41" x14ac:dyDescent="0.25">
      <c r="A27">
        <v>3413</v>
      </c>
      <c r="B27" t="s">
        <v>84</v>
      </c>
      <c r="D27" t="s">
        <v>422</v>
      </c>
      <c r="E27">
        <v>2006</v>
      </c>
      <c r="F27" t="s">
        <v>423</v>
      </c>
      <c r="G27" t="s">
        <v>90</v>
      </c>
    </row>
    <row r="28" spans="1:41" x14ac:dyDescent="0.25">
      <c r="A28">
        <v>3587</v>
      </c>
      <c r="B28" t="s">
        <v>84</v>
      </c>
      <c r="D28" t="s">
        <v>426</v>
      </c>
      <c r="E28">
        <v>2014</v>
      </c>
      <c r="F28" t="s">
        <v>428</v>
      </c>
      <c r="G28" t="s">
        <v>90</v>
      </c>
    </row>
    <row r="29" spans="1:41" x14ac:dyDescent="0.25">
      <c r="A29" s="22">
        <v>3588</v>
      </c>
      <c r="B29" s="22" t="s">
        <v>84</v>
      </c>
      <c r="C29" s="22"/>
      <c r="D29" s="22" t="s">
        <v>497</v>
      </c>
      <c r="E29" s="22">
        <v>2014</v>
      </c>
      <c r="F29" s="22" t="s">
        <v>498</v>
      </c>
      <c r="G29" s="22"/>
      <c r="H29" s="22"/>
      <c r="I29" s="22" t="s">
        <v>499</v>
      </c>
      <c r="J29" s="22"/>
      <c r="K29" s="22"/>
      <c r="L29" s="22"/>
      <c r="M29" s="22" t="s">
        <v>500</v>
      </c>
      <c r="N29" s="22" t="s">
        <v>501</v>
      </c>
      <c r="O29" s="22">
        <v>381</v>
      </c>
      <c r="P29" s="22" t="s">
        <v>502</v>
      </c>
      <c r="Q29" s="22"/>
      <c r="R29" s="22"/>
      <c r="S29" s="22"/>
      <c r="T29" s="22"/>
      <c r="U29" s="23" t="s">
        <v>22</v>
      </c>
      <c r="V29" s="22" t="s">
        <v>503</v>
      </c>
      <c r="W29" s="22"/>
      <c r="X29" s="22"/>
      <c r="Y29" s="22"/>
      <c r="Z29" s="22"/>
      <c r="AA29" s="22"/>
      <c r="AB29" s="22"/>
      <c r="AC29" s="22"/>
      <c r="AD29" s="22"/>
      <c r="AE29" s="22"/>
      <c r="AF29" s="22"/>
      <c r="AG29" s="22"/>
      <c r="AH29" s="23"/>
      <c r="AI29" s="22"/>
      <c r="AJ29" s="22"/>
      <c r="AK29" s="22"/>
      <c r="AL29" s="22"/>
      <c r="AM29" s="22"/>
    </row>
    <row r="30" spans="1:41" x14ac:dyDescent="0.25">
      <c r="A30" s="22">
        <v>3588</v>
      </c>
      <c r="B30" s="22" t="s">
        <v>84</v>
      </c>
      <c r="C30" s="22"/>
      <c r="D30" s="22" t="s">
        <v>497</v>
      </c>
      <c r="E30" s="22">
        <v>2014</v>
      </c>
      <c r="F30" s="22" t="s">
        <v>498</v>
      </c>
      <c r="G30" s="22"/>
      <c r="H30" s="22"/>
      <c r="I30" s="22" t="s">
        <v>499</v>
      </c>
      <c r="J30" s="22"/>
      <c r="K30" s="22"/>
      <c r="L30" s="22"/>
      <c r="M30" s="22" t="s">
        <v>500</v>
      </c>
      <c r="N30" s="22" t="s">
        <v>501</v>
      </c>
      <c r="O30" s="22">
        <v>381</v>
      </c>
      <c r="P30" s="22" t="s">
        <v>502</v>
      </c>
      <c r="Q30" s="22"/>
      <c r="R30" s="22"/>
      <c r="S30" s="22"/>
      <c r="T30" s="22"/>
      <c r="U30" s="23" t="s">
        <v>40</v>
      </c>
      <c r="V30" s="22" t="s">
        <v>503</v>
      </c>
      <c r="W30" s="22"/>
      <c r="X30" s="22"/>
      <c r="Y30" s="22"/>
      <c r="Z30" s="22"/>
      <c r="AA30" s="22"/>
      <c r="AB30" s="22"/>
      <c r="AC30" s="22"/>
      <c r="AD30" s="22"/>
      <c r="AE30" s="22"/>
      <c r="AF30" s="22"/>
      <c r="AG30" s="22"/>
      <c r="AH30" s="23"/>
      <c r="AI30" s="22"/>
      <c r="AJ30" s="22"/>
      <c r="AK30" s="22"/>
      <c r="AL30" s="22"/>
      <c r="AM30" s="22"/>
    </row>
    <row r="31" spans="1:41" x14ac:dyDescent="0.25">
      <c r="A31">
        <v>3593</v>
      </c>
      <c r="B31" t="s">
        <v>76</v>
      </c>
      <c r="D31" t="s">
        <v>534</v>
      </c>
      <c r="E31">
        <v>2007</v>
      </c>
      <c r="F31" t="s">
        <v>535</v>
      </c>
      <c r="G31" t="s">
        <v>77</v>
      </c>
      <c r="H31" t="s">
        <v>78</v>
      </c>
      <c r="L31" t="s">
        <v>536</v>
      </c>
      <c r="N31" t="s">
        <v>50</v>
      </c>
      <c r="O31">
        <v>123</v>
      </c>
      <c r="Q31" t="s">
        <v>277</v>
      </c>
      <c r="U31" s="1" t="s">
        <v>22</v>
      </c>
      <c r="AA31">
        <v>38</v>
      </c>
      <c r="AH31" s="1" t="s">
        <v>13</v>
      </c>
      <c r="AI31">
        <v>0.4</v>
      </c>
      <c r="AK31">
        <v>0.13800000000000001</v>
      </c>
      <c r="AL31">
        <v>1.173</v>
      </c>
      <c r="AM31">
        <v>9.0999999999999998E-2</v>
      </c>
      <c r="AN31" s="1" t="s">
        <v>185</v>
      </c>
      <c r="AO31" t="s">
        <v>140</v>
      </c>
    </row>
    <row r="32" spans="1:41" x14ac:dyDescent="0.25">
      <c r="A32">
        <v>3602</v>
      </c>
      <c r="B32" t="s">
        <v>84</v>
      </c>
      <c r="D32" t="s">
        <v>319</v>
      </c>
      <c r="E32">
        <v>2006</v>
      </c>
      <c r="F32" t="s">
        <v>320</v>
      </c>
    </row>
    <row r="33" spans="1:41" x14ac:dyDescent="0.25">
      <c r="A33">
        <v>3653</v>
      </c>
      <c r="B33" t="s">
        <v>84</v>
      </c>
      <c r="D33" t="s">
        <v>220</v>
      </c>
      <c r="E33">
        <v>2018</v>
      </c>
      <c r="F33" t="s">
        <v>221</v>
      </c>
      <c r="Q33" t="s">
        <v>222</v>
      </c>
    </row>
    <row r="34" spans="1:41" x14ac:dyDescent="0.25">
      <c r="A34">
        <v>4301</v>
      </c>
      <c r="B34" t="s">
        <v>76</v>
      </c>
      <c r="D34" t="s">
        <v>361</v>
      </c>
      <c r="E34">
        <v>2014</v>
      </c>
      <c r="F34" t="s">
        <v>362</v>
      </c>
      <c r="G34" t="s">
        <v>77</v>
      </c>
      <c r="Q34" t="s">
        <v>277</v>
      </c>
      <c r="S34" t="s">
        <v>363</v>
      </c>
      <c r="U34" s="1" t="s">
        <v>22</v>
      </c>
      <c r="AD34">
        <v>12006</v>
      </c>
      <c r="AE34">
        <v>51</v>
      </c>
      <c r="AF34">
        <v>1620</v>
      </c>
      <c r="AG34">
        <v>7</v>
      </c>
      <c r="AH34" s="1" t="s">
        <v>13</v>
      </c>
    </row>
    <row r="35" spans="1:41" x14ac:dyDescent="0.25">
      <c r="A35" s="18">
        <v>4460</v>
      </c>
      <c r="B35" s="18" t="s">
        <v>225</v>
      </c>
      <c r="C35" s="18"/>
      <c r="D35" s="18" t="s">
        <v>223</v>
      </c>
      <c r="E35" s="18">
        <v>2014</v>
      </c>
      <c r="F35" s="18" t="s">
        <v>226</v>
      </c>
      <c r="G35" s="18" t="s">
        <v>227</v>
      </c>
      <c r="H35" s="18"/>
      <c r="I35" s="18"/>
      <c r="J35" s="18"/>
      <c r="K35" s="18"/>
      <c r="L35" s="18"/>
      <c r="M35" s="18"/>
      <c r="N35" s="18"/>
      <c r="O35" s="18"/>
      <c r="P35" s="18"/>
      <c r="Q35" s="18"/>
      <c r="R35" s="18"/>
      <c r="S35" s="27"/>
      <c r="T35" s="18"/>
      <c r="U35" s="19"/>
      <c r="V35" s="18"/>
      <c r="W35" s="18"/>
      <c r="X35" s="18"/>
      <c r="Y35" s="18"/>
      <c r="Z35" s="18"/>
      <c r="AA35" s="18"/>
      <c r="AB35" s="18"/>
      <c r="AC35" s="18"/>
      <c r="AD35" s="18"/>
      <c r="AE35" s="18"/>
      <c r="AF35" s="18"/>
      <c r="AG35" s="18"/>
      <c r="AH35" s="19"/>
      <c r="AI35" s="18"/>
      <c r="AJ35" s="18"/>
      <c r="AK35" s="18"/>
      <c r="AL35" s="18"/>
      <c r="AM35" s="18"/>
      <c r="AN35" s="19" t="s">
        <v>228</v>
      </c>
      <c r="AO35" s="18"/>
    </row>
    <row r="36" spans="1:41" x14ac:dyDescent="0.25">
      <c r="A36" s="18">
        <v>4974</v>
      </c>
      <c r="B36" s="18" t="s">
        <v>225</v>
      </c>
      <c r="C36" s="18"/>
      <c r="D36" s="18" t="s">
        <v>455</v>
      </c>
      <c r="E36" s="18">
        <v>1999</v>
      </c>
      <c r="F36" s="18" t="s">
        <v>458</v>
      </c>
      <c r="G36" s="18"/>
      <c r="H36" s="18"/>
      <c r="I36" s="18"/>
      <c r="J36" s="18"/>
      <c r="K36" s="18"/>
      <c r="L36" s="18"/>
      <c r="M36" s="18"/>
      <c r="N36" s="18"/>
      <c r="O36" s="18"/>
      <c r="P36" s="18"/>
      <c r="Q36" s="18"/>
      <c r="R36" s="18"/>
      <c r="S36" s="18"/>
      <c r="T36" s="18"/>
      <c r="U36" s="19"/>
      <c r="V36" s="18"/>
      <c r="W36" s="18"/>
      <c r="X36" s="18"/>
      <c r="Y36" s="18"/>
      <c r="Z36" s="18"/>
      <c r="AA36" s="18"/>
      <c r="AB36" s="18"/>
      <c r="AC36" s="18"/>
      <c r="AD36" s="18"/>
      <c r="AE36" s="18"/>
      <c r="AF36" s="18"/>
      <c r="AG36" s="18"/>
      <c r="AH36" s="19"/>
      <c r="AI36" s="18"/>
      <c r="AJ36" s="18"/>
      <c r="AK36" s="18"/>
      <c r="AL36" s="18"/>
      <c r="AM36" s="18"/>
      <c r="AN36" s="19"/>
      <c r="AO36" s="18"/>
    </row>
    <row r="37" spans="1:41" x14ac:dyDescent="0.25">
      <c r="A37">
        <v>4984</v>
      </c>
      <c r="B37" t="s">
        <v>84</v>
      </c>
      <c r="D37" t="s">
        <v>449</v>
      </c>
      <c r="E37">
        <v>2010</v>
      </c>
      <c r="F37" t="s">
        <v>450</v>
      </c>
      <c r="G37" t="s">
        <v>90</v>
      </c>
    </row>
    <row r="38" spans="1:41" s="16" customFormat="1" x14ac:dyDescent="0.25">
      <c r="A38">
        <v>5007</v>
      </c>
      <c r="B38" t="s">
        <v>84</v>
      </c>
      <c r="C38"/>
      <c r="D38" t="s">
        <v>211</v>
      </c>
      <c r="E38">
        <v>2014</v>
      </c>
      <c r="F38" t="s">
        <v>212</v>
      </c>
      <c r="G38" t="s">
        <v>90</v>
      </c>
      <c r="H38"/>
      <c r="I38"/>
      <c r="J38"/>
      <c r="K38"/>
      <c r="L38"/>
      <c r="M38"/>
      <c r="N38"/>
      <c r="O38"/>
      <c r="P38"/>
      <c r="Q38"/>
      <c r="R38"/>
      <c r="S38"/>
      <c r="T38"/>
      <c r="U38" s="1"/>
      <c r="V38"/>
      <c r="W38"/>
      <c r="X38"/>
      <c r="Y38"/>
      <c r="Z38"/>
      <c r="AA38"/>
      <c r="AB38"/>
      <c r="AC38"/>
      <c r="AD38"/>
      <c r="AE38"/>
      <c r="AF38"/>
      <c r="AG38"/>
      <c r="AH38" s="1"/>
      <c r="AI38"/>
      <c r="AJ38"/>
      <c r="AK38"/>
      <c r="AL38"/>
      <c r="AM38"/>
      <c r="AN38" s="1"/>
      <c r="AO38"/>
    </row>
    <row r="39" spans="1:41" s="16" customFormat="1" x14ac:dyDescent="0.25">
      <c r="A39">
        <v>5046</v>
      </c>
      <c r="B39" s="16" t="s">
        <v>60</v>
      </c>
      <c r="C39"/>
      <c r="D39" t="s">
        <v>201</v>
      </c>
      <c r="E39">
        <v>2005</v>
      </c>
      <c r="F39" t="s">
        <v>202</v>
      </c>
      <c r="G39" s="16" t="s">
        <v>90</v>
      </c>
      <c r="H39"/>
      <c r="I39"/>
      <c r="J39"/>
      <c r="K39"/>
      <c r="L39"/>
      <c r="M39"/>
      <c r="N39"/>
      <c r="O39"/>
      <c r="P39"/>
      <c r="Q39"/>
      <c r="R39"/>
      <c r="S39"/>
      <c r="T39"/>
      <c r="U39" s="1"/>
      <c r="V39"/>
      <c r="W39"/>
      <c r="X39"/>
      <c r="Y39"/>
      <c r="Z39"/>
      <c r="AA39"/>
      <c r="AB39"/>
      <c r="AC39"/>
      <c r="AD39"/>
      <c r="AE39"/>
      <c r="AF39"/>
      <c r="AG39"/>
      <c r="AH39" s="1"/>
      <c r="AI39"/>
      <c r="AJ39"/>
      <c r="AK39"/>
      <c r="AL39"/>
      <c r="AM39"/>
      <c r="AN39" s="1"/>
      <c r="AO39"/>
    </row>
    <row r="40" spans="1:41" s="16" customFormat="1" x14ac:dyDescent="0.25">
      <c r="A40">
        <v>5245</v>
      </c>
      <c r="B40" t="s">
        <v>84</v>
      </c>
      <c r="C40"/>
      <c r="D40" t="s">
        <v>451</v>
      </c>
      <c r="E40">
        <v>2017</v>
      </c>
      <c r="F40" t="s">
        <v>452</v>
      </c>
      <c r="G40" t="s">
        <v>90</v>
      </c>
      <c r="H40"/>
      <c r="I40"/>
      <c r="J40"/>
      <c r="K40"/>
      <c r="L40"/>
      <c r="M40"/>
      <c r="N40"/>
      <c r="O40"/>
      <c r="P40"/>
      <c r="Q40"/>
      <c r="R40"/>
      <c r="S40"/>
      <c r="T40"/>
      <c r="U40" s="1"/>
      <c r="V40"/>
      <c r="W40"/>
      <c r="X40"/>
      <c r="Y40"/>
      <c r="Z40"/>
      <c r="AA40"/>
      <c r="AB40"/>
      <c r="AC40"/>
      <c r="AD40"/>
      <c r="AE40"/>
      <c r="AF40"/>
      <c r="AG40"/>
      <c r="AH40" s="1"/>
      <c r="AI40"/>
      <c r="AJ40"/>
      <c r="AK40"/>
      <c r="AL40"/>
      <c r="AM40"/>
      <c r="AN40" s="1"/>
      <c r="AO40"/>
    </row>
    <row r="41" spans="1:41" s="16" customFormat="1" x14ac:dyDescent="0.25">
      <c r="A41">
        <v>5397</v>
      </c>
      <c r="B41" t="s">
        <v>76</v>
      </c>
      <c r="C41"/>
      <c r="D41" t="s">
        <v>530</v>
      </c>
      <c r="E41">
        <v>2005</v>
      </c>
      <c r="F41" t="s">
        <v>531</v>
      </c>
      <c r="G41"/>
      <c r="H41" t="s">
        <v>446</v>
      </c>
      <c r="I41"/>
      <c r="J41"/>
      <c r="K41"/>
      <c r="L41"/>
      <c r="M41" t="s">
        <v>526</v>
      </c>
      <c r="N41"/>
      <c r="O41"/>
      <c r="P41"/>
      <c r="Q41" t="s">
        <v>133</v>
      </c>
      <c r="R41"/>
      <c r="S41"/>
      <c r="T41"/>
      <c r="U41" s="1" t="s">
        <v>22</v>
      </c>
      <c r="V41" t="s">
        <v>314</v>
      </c>
      <c r="W41"/>
      <c r="X41"/>
      <c r="Y41"/>
      <c r="Z41"/>
      <c r="AA41"/>
      <c r="AB41"/>
      <c r="AC41"/>
      <c r="AD41"/>
      <c r="AE41"/>
      <c r="AF41"/>
      <c r="AG41"/>
      <c r="AH41" s="1" t="s">
        <v>13</v>
      </c>
      <c r="AI41">
        <v>1.19</v>
      </c>
      <c r="AJ41"/>
      <c r="AK41">
        <v>0.53</v>
      </c>
      <c r="AL41">
        <v>2.34</v>
      </c>
      <c r="AM41"/>
      <c r="AN41" s="1" t="s">
        <v>185</v>
      </c>
      <c r="AO41" t="s">
        <v>140</v>
      </c>
    </row>
    <row r="42" spans="1:41" s="16" customFormat="1" x14ac:dyDescent="0.25">
      <c r="A42">
        <v>5397</v>
      </c>
      <c r="B42" t="s">
        <v>76</v>
      </c>
      <c r="C42"/>
      <c r="D42" t="s">
        <v>530</v>
      </c>
      <c r="E42">
        <v>2005</v>
      </c>
      <c r="F42" t="s">
        <v>531</v>
      </c>
      <c r="G42"/>
      <c r="H42" t="s">
        <v>446</v>
      </c>
      <c r="I42"/>
      <c r="J42"/>
      <c r="K42"/>
      <c r="L42"/>
      <c r="M42" t="s">
        <v>526</v>
      </c>
      <c r="N42"/>
      <c r="O42"/>
      <c r="P42"/>
      <c r="Q42" t="s">
        <v>133</v>
      </c>
      <c r="R42"/>
      <c r="S42"/>
      <c r="T42"/>
      <c r="U42" s="1" t="s">
        <v>16</v>
      </c>
      <c r="V42" t="s">
        <v>314</v>
      </c>
      <c r="W42"/>
      <c r="X42"/>
      <c r="Y42"/>
      <c r="Z42"/>
      <c r="AA42"/>
      <c r="AB42"/>
      <c r="AC42"/>
      <c r="AD42"/>
      <c r="AE42"/>
      <c r="AF42"/>
      <c r="AG42"/>
      <c r="AH42" s="1" t="s">
        <v>13</v>
      </c>
      <c r="AI42">
        <v>1.19</v>
      </c>
      <c r="AJ42"/>
      <c r="AK42">
        <v>0.35</v>
      </c>
      <c r="AL42">
        <v>2.69</v>
      </c>
      <c r="AM42"/>
      <c r="AN42" s="1" t="s">
        <v>185</v>
      </c>
      <c r="AO42" t="s">
        <v>140</v>
      </c>
    </row>
    <row r="43" spans="1:41" s="16" customFormat="1" x14ac:dyDescent="0.25">
      <c r="A43">
        <v>5965</v>
      </c>
      <c r="B43" t="s">
        <v>76</v>
      </c>
      <c r="C43"/>
      <c r="D43" t="s">
        <v>461</v>
      </c>
      <c r="E43">
        <v>2009</v>
      </c>
      <c r="F43" t="s">
        <v>462</v>
      </c>
      <c r="G43" t="s">
        <v>77</v>
      </c>
      <c r="H43" t="s">
        <v>249</v>
      </c>
      <c r="I43" t="s">
        <v>333</v>
      </c>
      <c r="J43"/>
      <c r="K43" t="s">
        <v>144</v>
      </c>
      <c r="L43" t="s">
        <v>58</v>
      </c>
      <c r="M43"/>
      <c r="N43"/>
      <c r="O43">
        <v>729529</v>
      </c>
      <c r="P43">
        <v>129288</v>
      </c>
      <c r="Q43" t="s">
        <v>17</v>
      </c>
      <c r="R43"/>
      <c r="S43" t="s">
        <v>463</v>
      </c>
      <c r="T43"/>
      <c r="U43" s="1" t="s">
        <v>22</v>
      </c>
      <c r="V43"/>
      <c r="W43"/>
      <c r="X43"/>
      <c r="Y43"/>
      <c r="Z43"/>
      <c r="AA43"/>
      <c r="AB43" t="s">
        <v>464</v>
      </c>
      <c r="AC43" t="s">
        <v>465</v>
      </c>
      <c r="AD43"/>
      <c r="AE43">
        <v>407</v>
      </c>
      <c r="AF43"/>
      <c r="AG43">
        <v>4765</v>
      </c>
      <c r="AH43" s="1" t="s">
        <v>13</v>
      </c>
      <c r="AI43">
        <v>0.81</v>
      </c>
      <c r="AJ43"/>
      <c r="AK43">
        <v>0.69</v>
      </c>
      <c r="AL43">
        <v>0.96</v>
      </c>
      <c r="AM43"/>
      <c r="AN43" s="1"/>
      <c r="AO43"/>
    </row>
    <row r="44" spans="1:41" s="16" customFormat="1" x14ac:dyDescent="0.25">
      <c r="A44">
        <v>5965</v>
      </c>
      <c r="B44" t="s">
        <v>76</v>
      </c>
      <c r="C44"/>
      <c r="D44" t="s">
        <v>461</v>
      </c>
      <c r="E44">
        <v>2009</v>
      </c>
      <c r="F44" t="s">
        <v>462</v>
      </c>
      <c r="G44" t="s">
        <v>77</v>
      </c>
      <c r="H44" t="s">
        <v>249</v>
      </c>
      <c r="I44" t="s">
        <v>333</v>
      </c>
      <c r="J44"/>
      <c r="K44" t="s">
        <v>144</v>
      </c>
      <c r="L44" t="s">
        <v>58</v>
      </c>
      <c r="M44"/>
      <c r="N44"/>
      <c r="O44">
        <v>729529</v>
      </c>
      <c r="P44">
        <v>129288</v>
      </c>
      <c r="Q44" t="s">
        <v>17</v>
      </c>
      <c r="R44"/>
      <c r="S44" t="s">
        <v>463</v>
      </c>
      <c r="T44"/>
      <c r="U44" s="1" t="s">
        <v>16</v>
      </c>
      <c r="V44"/>
      <c r="W44"/>
      <c r="X44"/>
      <c r="Y44"/>
      <c r="Z44"/>
      <c r="AA44"/>
      <c r="AB44" t="s">
        <v>464</v>
      </c>
      <c r="AC44"/>
      <c r="AD44"/>
      <c r="AE44">
        <v>43</v>
      </c>
      <c r="AF44"/>
      <c r="AG44">
        <v>682</v>
      </c>
      <c r="AH44" s="1" t="s">
        <v>13</v>
      </c>
      <c r="AI44">
        <v>0.81</v>
      </c>
      <c r="AJ44"/>
      <c r="AK44">
        <v>0.49</v>
      </c>
      <c r="AL44">
        <v>1.35</v>
      </c>
      <c r="AM44"/>
      <c r="AN44" s="1"/>
      <c r="AO44"/>
    </row>
    <row r="45" spans="1:41" s="16" customFormat="1" x14ac:dyDescent="0.25">
      <c r="A45">
        <v>5965</v>
      </c>
      <c r="B45" t="s">
        <v>76</v>
      </c>
      <c r="C45"/>
      <c r="D45" t="s">
        <v>461</v>
      </c>
      <c r="E45">
        <v>2009</v>
      </c>
      <c r="F45" t="s">
        <v>462</v>
      </c>
      <c r="G45" t="s">
        <v>77</v>
      </c>
      <c r="H45" t="s">
        <v>249</v>
      </c>
      <c r="I45" t="s">
        <v>333</v>
      </c>
      <c r="J45"/>
      <c r="K45" t="s">
        <v>144</v>
      </c>
      <c r="L45" t="s">
        <v>58</v>
      </c>
      <c r="M45"/>
      <c r="N45"/>
      <c r="O45">
        <v>729529</v>
      </c>
      <c r="P45">
        <v>129288</v>
      </c>
      <c r="Q45" t="s">
        <v>17</v>
      </c>
      <c r="R45"/>
      <c r="S45" t="s">
        <v>463</v>
      </c>
      <c r="T45"/>
      <c r="U45" s="1" t="s">
        <v>47</v>
      </c>
      <c r="V45"/>
      <c r="W45"/>
      <c r="X45"/>
      <c r="Y45"/>
      <c r="Z45"/>
      <c r="AA45"/>
      <c r="AB45" t="s">
        <v>464</v>
      </c>
      <c r="AC45"/>
      <c r="AD45"/>
      <c r="AE45">
        <v>380</v>
      </c>
      <c r="AF45"/>
      <c r="AG45">
        <v>4341</v>
      </c>
      <c r="AH45" s="1" t="s">
        <v>13</v>
      </c>
      <c r="AI45">
        <v>0.82</v>
      </c>
      <c r="AJ45"/>
      <c r="AK45">
        <v>0.69</v>
      </c>
      <c r="AL45">
        <v>0.97</v>
      </c>
      <c r="AM45"/>
      <c r="AN45" s="1"/>
      <c r="AO45"/>
    </row>
    <row r="46" spans="1:41" s="16" customFormat="1" x14ac:dyDescent="0.25">
      <c r="A46" s="9">
        <v>6297</v>
      </c>
      <c r="B46" s="9" t="s">
        <v>76</v>
      </c>
      <c r="C46" s="9" t="s">
        <v>229</v>
      </c>
      <c r="D46" s="9" t="s">
        <v>223</v>
      </c>
      <c r="E46" s="9">
        <v>2014</v>
      </c>
      <c r="F46" s="9" t="s">
        <v>230</v>
      </c>
      <c r="G46" s="9" t="s">
        <v>77</v>
      </c>
      <c r="H46" s="9" t="s">
        <v>231</v>
      </c>
      <c r="I46" s="9" t="s">
        <v>232</v>
      </c>
      <c r="J46" s="9"/>
      <c r="K46" s="9" t="s">
        <v>233</v>
      </c>
      <c r="L46" s="9" t="s">
        <v>234</v>
      </c>
      <c r="M46" s="9" t="s">
        <v>235</v>
      </c>
      <c r="N46" s="9" t="s">
        <v>236</v>
      </c>
      <c r="O46" s="9">
        <v>18170</v>
      </c>
      <c r="P46" s="9">
        <v>2400</v>
      </c>
      <c r="Q46" s="9" t="s">
        <v>237</v>
      </c>
      <c r="R46" s="9"/>
      <c r="S46" s="9" t="s">
        <v>238</v>
      </c>
      <c r="T46" s="9" t="s">
        <v>239</v>
      </c>
      <c r="U46" s="13" t="s">
        <v>22</v>
      </c>
      <c r="V46" s="9" t="s">
        <v>240</v>
      </c>
      <c r="W46" s="9"/>
      <c r="X46" s="9" t="s">
        <v>241</v>
      </c>
      <c r="Y46" s="9"/>
      <c r="Z46" s="9"/>
      <c r="AA46" s="9"/>
      <c r="AB46" s="9"/>
      <c r="AC46" s="9"/>
      <c r="AD46" s="9"/>
      <c r="AE46" s="9"/>
      <c r="AF46" s="9"/>
      <c r="AG46" s="9"/>
      <c r="AH46" s="13" t="s">
        <v>13</v>
      </c>
      <c r="AI46" s="9">
        <v>0.6</v>
      </c>
      <c r="AJ46" s="9"/>
      <c r="AK46" s="9">
        <v>0.42</v>
      </c>
      <c r="AL46" s="9">
        <v>0.88</v>
      </c>
      <c r="AM46" s="9">
        <v>8.0000000000000002E-3</v>
      </c>
      <c r="AN46" s="13" t="s">
        <v>242</v>
      </c>
      <c r="AO46" s="9"/>
    </row>
    <row r="47" spans="1:41" s="16" customFormat="1" x14ac:dyDescent="0.25">
      <c r="A47" s="9">
        <v>6297</v>
      </c>
      <c r="B47" s="9" t="s">
        <v>76</v>
      </c>
      <c r="C47" s="9" t="s">
        <v>243</v>
      </c>
      <c r="D47" s="9" t="s">
        <v>223</v>
      </c>
      <c r="E47" s="9">
        <v>2014</v>
      </c>
      <c r="F47" s="9" t="s">
        <v>230</v>
      </c>
      <c r="G47" s="9" t="s">
        <v>77</v>
      </c>
      <c r="H47" s="9" t="s">
        <v>231</v>
      </c>
      <c r="I47" s="9" t="s">
        <v>232</v>
      </c>
      <c r="J47" s="9"/>
      <c r="K47" s="9" t="s">
        <v>233</v>
      </c>
      <c r="L47" s="9" t="s">
        <v>234</v>
      </c>
      <c r="M47" s="9" t="s">
        <v>235</v>
      </c>
      <c r="N47" s="9" t="s">
        <v>236</v>
      </c>
      <c r="O47" s="9">
        <v>18170</v>
      </c>
      <c r="P47" s="9">
        <v>2400</v>
      </c>
      <c r="Q47" s="9" t="s">
        <v>237</v>
      </c>
      <c r="R47" s="9"/>
      <c r="S47" s="9" t="s">
        <v>238</v>
      </c>
      <c r="T47" s="9" t="s">
        <v>239</v>
      </c>
      <c r="U47" s="13" t="s">
        <v>16</v>
      </c>
      <c r="V47" s="9" t="s">
        <v>240</v>
      </c>
      <c r="W47" s="9"/>
      <c r="X47" s="9" t="s">
        <v>241</v>
      </c>
      <c r="Y47" s="9"/>
      <c r="Z47" s="9"/>
      <c r="AA47" s="9"/>
      <c r="AB47" s="9"/>
      <c r="AC47" s="9"/>
      <c r="AD47" s="9"/>
      <c r="AE47" s="9"/>
      <c r="AF47" s="9"/>
      <c r="AG47" s="9"/>
      <c r="AH47" s="13" t="s">
        <v>13</v>
      </c>
      <c r="AI47" s="9">
        <v>0.48</v>
      </c>
      <c r="AJ47" s="9"/>
      <c r="AK47" s="9">
        <v>0.3</v>
      </c>
      <c r="AL47" s="9">
        <v>0.76</v>
      </c>
      <c r="AM47" s="9">
        <v>1E-3</v>
      </c>
      <c r="AN47" s="13" t="s">
        <v>242</v>
      </c>
      <c r="AO47" s="9"/>
    </row>
    <row r="48" spans="1:41" s="16" customFormat="1" x14ac:dyDescent="0.25">
      <c r="A48" s="9">
        <v>6297</v>
      </c>
      <c r="B48" s="9" t="s">
        <v>76</v>
      </c>
      <c r="C48" s="9" t="s">
        <v>244</v>
      </c>
      <c r="D48" s="9" t="s">
        <v>223</v>
      </c>
      <c r="E48" s="9">
        <v>2014</v>
      </c>
      <c r="F48" s="9" t="s">
        <v>230</v>
      </c>
      <c r="G48" s="9" t="s">
        <v>77</v>
      </c>
      <c r="H48" s="9" t="s">
        <v>231</v>
      </c>
      <c r="I48" s="9" t="s">
        <v>232</v>
      </c>
      <c r="J48" s="9"/>
      <c r="K48" s="9" t="s">
        <v>233</v>
      </c>
      <c r="L48" s="9" t="s">
        <v>234</v>
      </c>
      <c r="M48" s="9"/>
      <c r="N48" s="9" t="s">
        <v>236</v>
      </c>
      <c r="O48" s="9">
        <v>18170</v>
      </c>
      <c r="P48" s="9">
        <v>2400</v>
      </c>
      <c r="Q48" s="9" t="s">
        <v>237</v>
      </c>
      <c r="R48" s="9"/>
      <c r="S48" s="9" t="s">
        <v>238</v>
      </c>
      <c r="T48" s="9" t="s">
        <v>239</v>
      </c>
      <c r="U48" s="13" t="s">
        <v>47</v>
      </c>
      <c r="V48" s="9" t="s">
        <v>240</v>
      </c>
      <c r="W48" s="9"/>
      <c r="X48" s="9" t="s">
        <v>241</v>
      </c>
      <c r="Y48" s="9"/>
      <c r="Z48" s="9"/>
      <c r="AA48" s="9"/>
      <c r="AB48" s="9"/>
      <c r="AC48" s="9"/>
      <c r="AD48" s="9"/>
      <c r="AE48" s="9"/>
      <c r="AF48" s="9"/>
      <c r="AG48" s="9"/>
      <c r="AH48" s="13" t="s">
        <v>13</v>
      </c>
      <c r="AI48" s="9">
        <v>1.07</v>
      </c>
      <c r="AJ48" s="9"/>
      <c r="AK48" s="9">
        <v>0.54</v>
      </c>
      <c r="AL48" s="9">
        <v>2.12</v>
      </c>
      <c r="AM48" s="9">
        <v>0.84399999999999997</v>
      </c>
      <c r="AN48" s="13" t="s">
        <v>242</v>
      </c>
      <c r="AO48" s="9"/>
    </row>
    <row r="49" spans="1:41" s="16" customFormat="1" x14ac:dyDescent="0.25">
      <c r="A49" s="18">
        <v>6298</v>
      </c>
      <c r="B49" s="18" t="s">
        <v>225</v>
      </c>
      <c r="C49" s="18"/>
      <c r="D49" s="18" t="s">
        <v>337</v>
      </c>
      <c r="E49" s="18">
        <v>2014</v>
      </c>
      <c r="F49" s="18" t="s">
        <v>338</v>
      </c>
      <c r="G49" s="18"/>
      <c r="H49" s="18"/>
      <c r="I49" s="18"/>
      <c r="J49" s="18"/>
      <c r="K49" s="18"/>
      <c r="L49" s="18"/>
      <c r="M49" s="18"/>
      <c r="N49" s="18"/>
      <c r="O49" s="18"/>
      <c r="P49" s="18"/>
      <c r="Q49" s="18"/>
      <c r="R49" s="18"/>
      <c r="S49" s="18"/>
      <c r="T49" s="18"/>
      <c r="U49" s="19"/>
      <c r="V49" s="18"/>
      <c r="W49" s="18"/>
      <c r="X49" s="18"/>
      <c r="Y49" s="18"/>
      <c r="Z49" s="18"/>
      <c r="AA49" s="18"/>
      <c r="AB49" s="18"/>
      <c r="AC49" s="18"/>
      <c r="AD49" s="18"/>
      <c r="AE49" s="18"/>
      <c r="AF49" s="18"/>
      <c r="AG49" s="18"/>
      <c r="AH49" s="19"/>
      <c r="AI49" s="18"/>
      <c r="AJ49" s="18"/>
      <c r="AK49" s="18"/>
      <c r="AL49" s="18"/>
      <c r="AM49" s="18"/>
      <c r="AN49" s="19"/>
      <c r="AO49" s="18"/>
    </row>
    <row r="50" spans="1:41" s="16" customFormat="1" x14ac:dyDescent="0.25">
      <c r="A50">
        <v>6536</v>
      </c>
      <c r="B50" t="s">
        <v>84</v>
      </c>
      <c r="C50"/>
      <c r="D50" t="s">
        <v>308</v>
      </c>
      <c r="E50">
        <v>2012</v>
      </c>
      <c r="F50" t="s">
        <v>309</v>
      </c>
      <c r="G50" t="s">
        <v>90</v>
      </c>
      <c r="H50"/>
      <c r="I50"/>
      <c r="J50"/>
      <c r="K50"/>
      <c r="L50"/>
      <c r="M50"/>
      <c r="N50"/>
      <c r="O50"/>
      <c r="P50"/>
      <c r="Q50"/>
      <c r="R50"/>
      <c r="S50"/>
      <c r="T50"/>
      <c r="U50" s="1"/>
      <c r="V50"/>
      <c r="W50"/>
      <c r="X50"/>
      <c r="Y50"/>
      <c r="Z50"/>
      <c r="AA50"/>
      <c r="AB50"/>
      <c r="AC50"/>
      <c r="AD50"/>
      <c r="AE50"/>
      <c r="AF50"/>
      <c r="AG50"/>
      <c r="AH50" s="1"/>
      <c r="AI50"/>
      <c r="AJ50"/>
      <c r="AK50"/>
      <c r="AL50"/>
      <c r="AM50"/>
      <c r="AN50" s="1"/>
      <c r="AO50"/>
    </row>
    <row r="51" spans="1:41" s="16" customFormat="1" x14ac:dyDescent="0.25">
      <c r="A51">
        <v>6850</v>
      </c>
      <c r="B51" t="s">
        <v>84</v>
      </c>
      <c r="C51"/>
      <c r="D51" t="s">
        <v>488</v>
      </c>
      <c r="E51">
        <v>2017</v>
      </c>
      <c r="F51" t="s">
        <v>489</v>
      </c>
      <c r="G51"/>
      <c r="H51"/>
      <c r="I51"/>
      <c r="J51"/>
      <c r="K51"/>
      <c r="L51"/>
      <c r="M51"/>
      <c r="N51"/>
      <c r="O51"/>
      <c r="P51"/>
      <c r="Q51"/>
      <c r="R51"/>
      <c r="S51"/>
      <c r="T51"/>
      <c r="U51" s="1"/>
      <c r="V51"/>
      <c r="W51"/>
      <c r="X51"/>
      <c r="Y51"/>
      <c r="Z51"/>
      <c r="AA51"/>
      <c r="AB51"/>
      <c r="AC51"/>
      <c r="AD51"/>
      <c r="AE51"/>
      <c r="AF51"/>
      <c r="AG51"/>
      <c r="AH51" s="1"/>
      <c r="AI51"/>
      <c r="AJ51"/>
      <c r="AK51"/>
      <c r="AL51"/>
      <c r="AM51"/>
      <c r="AN51" s="1"/>
      <c r="AO51"/>
    </row>
    <row r="52" spans="1:41" s="16" customFormat="1" x14ac:dyDescent="0.25">
      <c r="A52">
        <v>7223</v>
      </c>
      <c r="B52" t="s">
        <v>84</v>
      </c>
      <c r="C52"/>
      <c r="D52" t="s">
        <v>296</v>
      </c>
      <c r="E52">
        <v>2012</v>
      </c>
      <c r="F52" t="s">
        <v>297</v>
      </c>
      <c r="G52"/>
      <c r="H52"/>
      <c r="I52"/>
      <c r="J52"/>
      <c r="K52"/>
      <c r="L52"/>
      <c r="M52"/>
      <c r="N52"/>
      <c r="O52"/>
      <c r="P52"/>
      <c r="Q52"/>
      <c r="R52"/>
      <c r="S52"/>
      <c r="T52"/>
      <c r="U52" s="1"/>
      <c r="V52"/>
      <c r="W52"/>
      <c r="X52"/>
      <c r="Y52"/>
      <c r="Z52"/>
      <c r="AA52"/>
      <c r="AB52"/>
      <c r="AC52"/>
      <c r="AD52"/>
      <c r="AE52"/>
      <c r="AF52"/>
      <c r="AG52"/>
      <c r="AH52" s="1"/>
      <c r="AI52"/>
      <c r="AJ52"/>
      <c r="AK52"/>
      <c r="AL52"/>
      <c r="AM52"/>
      <c r="AN52" s="1"/>
      <c r="AO52"/>
    </row>
    <row r="53" spans="1:41" s="16" customFormat="1" x14ac:dyDescent="0.25">
      <c r="A53">
        <v>7354</v>
      </c>
      <c r="B53" t="s">
        <v>84</v>
      </c>
      <c r="C53">
        <v>8878</v>
      </c>
      <c r="D53" t="s">
        <v>415</v>
      </c>
      <c r="E53">
        <v>2018</v>
      </c>
      <c r="F53" t="s">
        <v>416</v>
      </c>
      <c r="G53" t="s">
        <v>159</v>
      </c>
      <c r="H53"/>
      <c r="I53"/>
      <c r="J53"/>
      <c r="K53"/>
      <c r="L53"/>
      <c r="M53"/>
      <c r="N53"/>
      <c r="O53"/>
      <c r="P53"/>
      <c r="Q53"/>
      <c r="R53"/>
      <c r="S53"/>
      <c r="T53"/>
      <c r="U53" s="1"/>
      <c r="V53"/>
      <c r="W53"/>
      <c r="X53"/>
      <c r="Y53"/>
      <c r="Z53"/>
      <c r="AA53"/>
      <c r="AB53"/>
      <c r="AC53"/>
      <c r="AD53"/>
      <c r="AE53"/>
      <c r="AF53"/>
      <c r="AG53"/>
      <c r="AH53" s="1"/>
      <c r="AI53"/>
      <c r="AJ53"/>
      <c r="AK53"/>
      <c r="AL53"/>
      <c r="AM53"/>
      <c r="AN53" s="1"/>
      <c r="AO53"/>
    </row>
    <row r="54" spans="1:41" ht="35.1" customHeight="1" x14ac:dyDescent="0.25">
      <c r="A54">
        <v>7851</v>
      </c>
      <c r="B54" t="s">
        <v>84</v>
      </c>
      <c r="D54" t="s">
        <v>376</v>
      </c>
      <c r="E54">
        <v>2004</v>
      </c>
      <c r="F54" t="s">
        <v>383</v>
      </c>
      <c r="G54" t="s">
        <v>90</v>
      </c>
    </row>
    <row r="55" spans="1:41" x14ac:dyDescent="0.25">
      <c r="A55">
        <v>7859</v>
      </c>
      <c r="B55" t="s">
        <v>84</v>
      </c>
      <c r="D55" t="s">
        <v>376</v>
      </c>
      <c r="E55">
        <v>2005</v>
      </c>
      <c r="F55" t="s">
        <v>384</v>
      </c>
      <c r="G55" t="s">
        <v>90</v>
      </c>
    </row>
    <row r="56" spans="1:41" x14ac:dyDescent="0.25">
      <c r="A56">
        <v>8074</v>
      </c>
      <c r="B56" t="s">
        <v>84</v>
      </c>
      <c r="D56" t="s">
        <v>459</v>
      </c>
      <c r="E56">
        <v>2014</v>
      </c>
      <c r="F56" t="s">
        <v>460</v>
      </c>
    </row>
    <row r="57" spans="1:41" x14ac:dyDescent="0.25">
      <c r="A57">
        <v>8290</v>
      </c>
      <c r="B57" t="s">
        <v>84</v>
      </c>
      <c r="D57" t="s">
        <v>269</v>
      </c>
      <c r="E57">
        <v>2008</v>
      </c>
      <c r="F57" t="s">
        <v>275</v>
      </c>
    </row>
    <row r="58" spans="1:41" s="9" customFormat="1" x14ac:dyDescent="0.25">
      <c r="A58">
        <v>8327</v>
      </c>
      <c r="B58" t="s">
        <v>321</v>
      </c>
      <c r="C58"/>
      <c r="D58" t="s">
        <v>322</v>
      </c>
      <c r="E58">
        <v>2017</v>
      </c>
      <c r="F58" t="s">
        <v>323</v>
      </c>
      <c r="G58"/>
      <c r="H58" t="s">
        <v>78</v>
      </c>
      <c r="I58"/>
      <c r="J58"/>
      <c r="K58"/>
      <c r="L58"/>
      <c r="M58"/>
      <c r="N58"/>
      <c r="O58"/>
      <c r="P58"/>
      <c r="Q58"/>
      <c r="R58"/>
      <c r="S58"/>
      <c r="T58"/>
      <c r="U58" s="1" t="s">
        <v>40</v>
      </c>
      <c r="V58" t="s">
        <v>324</v>
      </c>
      <c r="W58"/>
      <c r="X58"/>
      <c r="Y58"/>
      <c r="Z58"/>
      <c r="AA58"/>
      <c r="AB58"/>
      <c r="AC58"/>
      <c r="AD58"/>
      <c r="AE58"/>
      <c r="AF58"/>
      <c r="AG58"/>
      <c r="AH58" s="1" t="s">
        <v>163</v>
      </c>
      <c r="AI58">
        <v>0.71</v>
      </c>
      <c r="AJ58"/>
      <c r="AK58">
        <v>0.33100000000000002</v>
      </c>
      <c r="AL58">
        <v>1.524</v>
      </c>
      <c r="AM58">
        <v>0.379</v>
      </c>
      <c r="AN58" s="1" t="s">
        <v>185</v>
      </c>
      <c r="AO58" t="s">
        <v>140</v>
      </c>
    </row>
    <row r="59" spans="1:41" s="9" customFormat="1" x14ac:dyDescent="0.25">
      <c r="A59">
        <v>8467</v>
      </c>
      <c r="B59" t="s">
        <v>84</v>
      </c>
      <c r="C59"/>
      <c r="D59" t="s">
        <v>520</v>
      </c>
      <c r="E59">
        <v>2009</v>
      </c>
      <c r="F59" t="s">
        <v>521</v>
      </c>
      <c r="G59"/>
      <c r="H59"/>
      <c r="I59"/>
      <c r="J59"/>
      <c r="K59"/>
      <c r="L59"/>
      <c r="M59"/>
      <c r="N59"/>
      <c r="O59"/>
      <c r="P59"/>
      <c r="Q59"/>
      <c r="R59"/>
      <c r="S59"/>
      <c r="T59"/>
      <c r="U59" s="1"/>
      <c r="V59"/>
      <c r="W59"/>
      <c r="X59"/>
      <c r="Y59"/>
      <c r="Z59"/>
      <c r="AA59"/>
      <c r="AB59"/>
      <c r="AC59"/>
      <c r="AD59"/>
      <c r="AE59"/>
      <c r="AF59"/>
      <c r="AG59"/>
      <c r="AH59" s="1"/>
      <c r="AI59"/>
      <c r="AJ59"/>
      <c r="AK59"/>
      <c r="AL59"/>
      <c r="AM59"/>
      <c r="AN59" s="1"/>
      <c r="AO59"/>
    </row>
    <row r="60" spans="1:41" s="9" customFormat="1" x14ac:dyDescent="0.25">
      <c r="A60">
        <v>8481</v>
      </c>
      <c r="B60" t="s">
        <v>84</v>
      </c>
      <c r="C60"/>
      <c r="D60" t="s">
        <v>393</v>
      </c>
      <c r="E60">
        <v>2013</v>
      </c>
      <c r="F60" t="s">
        <v>394</v>
      </c>
      <c r="G60" t="s">
        <v>90</v>
      </c>
      <c r="H60"/>
      <c r="I60"/>
      <c r="J60"/>
      <c r="K60"/>
      <c r="L60"/>
      <c r="M60"/>
      <c r="N60"/>
      <c r="O60"/>
      <c r="P60"/>
      <c r="Q60"/>
      <c r="R60"/>
      <c r="S60"/>
      <c r="T60"/>
      <c r="U60" s="1"/>
      <c r="V60"/>
      <c r="W60"/>
      <c r="X60"/>
      <c r="Y60"/>
      <c r="Z60"/>
      <c r="AA60"/>
      <c r="AB60"/>
      <c r="AC60"/>
      <c r="AD60"/>
      <c r="AE60"/>
      <c r="AF60"/>
      <c r="AG60"/>
      <c r="AH60" s="1"/>
      <c r="AI60"/>
      <c r="AJ60"/>
      <c r="AK60"/>
      <c r="AL60"/>
      <c r="AM60"/>
      <c r="AN60" s="1"/>
      <c r="AO60"/>
    </row>
    <row r="61" spans="1:41" s="9" customFormat="1" x14ac:dyDescent="0.25">
      <c r="A61">
        <v>8870</v>
      </c>
      <c r="B61" t="s">
        <v>321</v>
      </c>
      <c r="C61"/>
      <c r="D61" t="s">
        <v>401</v>
      </c>
      <c r="E61">
        <v>2017</v>
      </c>
      <c r="F61" t="s">
        <v>402</v>
      </c>
      <c r="G61" t="s">
        <v>77</v>
      </c>
      <c r="H61" t="s">
        <v>403</v>
      </c>
      <c r="I61" t="s">
        <v>404</v>
      </c>
      <c r="J61"/>
      <c r="K61" t="s">
        <v>233</v>
      </c>
      <c r="L61" t="s">
        <v>405</v>
      </c>
      <c r="M61"/>
      <c r="N61"/>
      <c r="O61"/>
      <c r="P61"/>
      <c r="Q61"/>
      <c r="R61"/>
      <c r="S61"/>
      <c r="T61"/>
      <c r="U61" s="1"/>
      <c r="V61"/>
      <c r="W61"/>
      <c r="X61"/>
      <c r="Y61"/>
      <c r="Z61"/>
      <c r="AA61"/>
      <c r="AB61"/>
      <c r="AC61"/>
      <c r="AD61"/>
      <c r="AE61"/>
      <c r="AF61"/>
      <c r="AG61"/>
      <c r="AH61" s="1"/>
      <c r="AI61"/>
      <c r="AJ61"/>
      <c r="AK61"/>
      <c r="AL61"/>
      <c r="AM61"/>
      <c r="AN61" s="1"/>
      <c r="AO61"/>
    </row>
    <row r="62" spans="1:41" x14ac:dyDescent="0.25">
      <c r="A62" s="18">
        <v>8878</v>
      </c>
      <c r="B62" s="18" t="s">
        <v>225</v>
      </c>
      <c r="C62" s="18"/>
      <c r="D62" s="18" t="s">
        <v>415</v>
      </c>
      <c r="E62" s="18">
        <v>2018</v>
      </c>
      <c r="F62" s="18" t="s">
        <v>417</v>
      </c>
      <c r="G62" s="18" t="s">
        <v>159</v>
      </c>
      <c r="H62" s="18"/>
      <c r="I62" s="18"/>
      <c r="J62" s="18"/>
      <c r="K62" s="18"/>
      <c r="L62" s="18"/>
      <c r="M62" s="18"/>
      <c r="N62" s="18"/>
      <c r="O62" s="18"/>
      <c r="P62" s="18"/>
      <c r="Q62" s="18"/>
      <c r="R62" s="18"/>
      <c r="S62" s="18"/>
      <c r="T62" s="18"/>
      <c r="U62" s="19"/>
      <c r="V62" s="18"/>
      <c r="W62" s="18"/>
      <c r="X62" s="18"/>
      <c r="Y62" s="18"/>
      <c r="Z62" s="18"/>
      <c r="AA62" s="18"/>
      <c r="AB62" s="18"/>
      <c r="AC62" s="18"/>
      <c r="AD62" s="18"/>
      <c r="AE62" s="18"/>
      <c r="AF62" s="18"/>
      <c r="AG62" s="18"/>
      <c r="AH62" s="19"/>
      <c r="AI62" s="18"/>
      <c r="AJ62" s="18"/>
      <c r="AK62" s="18"/>
      <c r="AL62" s="18"/>
      <c r="AM62" s="18"/>
      <c r="AN62" s="19"/>
      <c r="AO62" s="18"/>
    </row>
    <row r="63" spans="1:41" x14ac:dyDescent="0.25">
      <c r="A63">
        <v>9179</v>
      </c>
      <c r="B63" t="s">
        <v>84</v>
      </c>
      <c r="D63" t="s">
        <v>350</v>
      </c>
      <c r="E63">
        <v>2017</v>
      </c>
      <c r="F63" t="s">
        <v>355</v>
      </c>
      <c r="S63" s="2"/>
    </row>
    <row r="64" spans="1:41" x14ac:dyDescent="0.25">
      <c r="A64" s="9">
        <v>9429</v>
      </c>
      <c r="B64" s="9" t="s">
        <v>76</v>
      </c>
      <c r="C64" s="9"/>
      <c r="D64" s="9" t="s">
        <v>1</v>
      </c>
      <c r="E64" s="9">
        <v>2012</v>
      </c>
      <c r="F64" s="9" t="s">
        <v>39</v>
      </c>
      <c r="G64" s="9" t="s">
        <v>77</v>
      </c>
      <c r="H64" s="9" t="s">
        <v>78</v>
      </c>
      <c r="I64" s="9" t="s">
        <v>79</v>
      </c>
      <c r="J64" s="9" t="s">
        <v>80</v>
      </c>
      <c r="K64" s="9" t="s">
        <v>81</v>
      </c>
      <c r="L64" s="9"/>
      <c r="M64" s="9" t="s">
        <v>82</v>
      </c>
      <c r="N64" s="9" t="s">
        <v>83</v>
      </c>
      <c r="O64" s="9">
        <v>4272</v>
      </c>
      <c r="P64" s="9"/>
      <c r="Q64" s="9" t="s">
        <v>19</v>
      </c>
      <c r="R64" s="9"/>
      <c r="S64" s="9" t="s">
        <v>84</v>
      </c>
      <c r="T64" s="9"/>
      <c r="U64" s="13" t="s">
        <v>22</v>
      </c>
      <c r="V64" s="9" t="s">
        <v>21</v>
      </c>
      <c r="W64" s="9"/>
      <c r="X64" s="9" t="s">
        <v>85</v>
      </c>
      <c r="Y64" s="9" t="s">
        <v>86</v>
      </c>
      <c r="Z64" s="9"/>
      <c r="AA64" s="9">
        <v>290</v>
      </c>
      <c r="AB64" s="9" t="s">
        <v>87</v>
      </c>
      <c r="AC64" s="9"/>
      <c r="AD64" s="9"/>
      <c r="AE64" s="9"/>
      <c r="AF64" s="9"/>
      <c r="AG64" s="9"/>
      <c r="AH64" s="13" t="s">
        <v>13</v>
      </c>
      <c r="AI64" s="9">
        <v>1.08</v>
      </c>
      <c r="AJ64" s="9"/>
      <c r="AK64" s="9">
        <v>0.77</v>
      </c>
      <c r="AL64" s="9">
        <v>1.52</v>
      </c>
      <c r="AM64" s="9"/>
      <c r="AN64" s="1" t="s">
        <v>88</v>
      </c>
    </row>
    <row r="65" spans="1:41" s="18" customFormat="1" x14ac:dyDescent="0.25">
      <c r="A65" s="9">
        <v>9429</v>
      </c>
      <c r="B65" s="9" t="s">
        <v>76</v>
      </c>
      <c r="C65" s="9"/>
      <c r="D65" s="9" t="s">
        <v>1</v>
      </c>
      <c r="E65" s="9">
        <v>2012</v>
      </c>
      <c r="F65" s="9" t="s">
        <v>39</v>
      </c>
      <c r="G65" s="9" t="s">
        <v>77</v>
      </c>
      <c r="H65" s="9" t="s">
        <v>78</v>
      </c>
      <c r="I65" s="9" t="s">
        <v>79</v>
      </c>
      <c r="J65" s="9" t="s">
        <v>80</v>
      </c>
      <c r="K65" s="9" t="s">
        <v>81</v>
      </c>
      <c r="L65" s="9"/>
      <c r="M65" s="9" t="s">
        <v>82</v>
      </c>
      <c r="N65" s="9" t="s">
        <v>83</v>
      </c>
      <c r="O65" s="9">
        <v>4272</v>
      </c>
      <c r="P65" s="9"/>
      <c r="Q65" s="9" t="s">
        <v>17</v>
      </c>
      <c r="R65" s="9"/>
      <c r="S65" s="9" t="s">
        <v>84</v>
      </c>
      <c r="T65" s="9"/>
      <c r="U65" s="13" t="s">
        <v>22</v>
      </c>
      <c r="V65" s="9" t="s">
        <v>21</v>
      </c>
      <c r="W65" s="9"/>
      <c r="X65" s="9" t="s">
        <v>85</v>
      </c>
      <c r="Y65" s="9" t="s">
        <v>86</v>
      </c>
      <c r="Z65" s="9"/>
      <c r="AA65" s="9">
        <v>290</v>
      </c>
      <c r="AB65" s="9" t="s">
        <v>87</v>
      </c>
      <c r="AC65" s="9"/>
      <c r="AD65" s="9"/>
      <c r="AE65" s="9"/>
      <c r="AF65" s="9"/>
      <c r="AG65" s="9"/>
      <c r="AH65" s="13" t="s">
        <v>13</v>
      </c>
      <c r="AI65" s="9">
        <v>1.2</v>
      </c>
      <c r="AJ65" s="9"/>
      <c r="AK65" s="9">
        <v>0.88</v>
      </c>
      <c r="AL65" s="9">
        <v>1.64</v>
      </c>
      <c r="AM65" s="9"/>
      <c r="AN65" s="1" t="s">
        <v>88</v>
      </c>
      <c r="AO65"/>
    </row>
    <row r="66" spans="1:41" s="9" customFormat="1" x14ac:dyDescent="0.25">
      <c r="A66" s="9">
        <v>9429</v>
      </c>
      <c r="B66" s="9" t="s">
        <v>76</v>
      </c>
      <c r="D66" s="9" t="s">
        <v>1</v>
      </c>
      <c r="E66" s="9">
        <v>2012</v>
      </c>
      <c r="F66" s="9" t="s">
        <v>39</v>
      </c>
      <c r="G66" s="9" t="s">
        <v>77</v>
      </c>
      <c r="H66" s="9" t="s">
        <v>78</v>
      </c>
      <c r="I66" s="9" t="s">
        <v>79</v>
      </c>
      <c r="J66" s="9" t="s">
        <v>80</v>
      </c>
      <c r="K66" s="9" t="s">
        <v>81</v>
      </c>
      <c r="M66" s="9" t="s">
        <v>82</v>
      </c>
      <c r="N66" s="9" t="s">
        <v>89</v>
      </c>
      <c r="O66" s="9">
        <v>2784</v>
      </c>
      <c r="Q66" s="9" t="s">
        <v>19</v>
      </c>
      <c r="S66" s="9" t="s">
        <v>84</v>
      </c>
      <c r="U66" s="13" t="s">
        <v>22</v>
      </c>
      <c r="V66" s="9" t="s">
        <v>21</v>
      </c>
      <c r="X66" s="9" t="s">
        <v>85</v>
      </c>
      <c r="Y66" s="9" t="s">
        <v>86</v>
      </c>
      <c r="AA66" s="9">
        <v>193</v>
      </c>
      <c r="AB66" s="9" t="s">
        <v>87</v>
      </c>
      <c r="AH66" s="13" t="s">
        <v>13</v>
      </c>
      <c r="AI66" s="9">
        <v>0.85</v>
      </c>
      <c r="AK66" s="9">
        <v>0.53</v>
      </c>
      <c r="AL66" s="9">
        <v>1.36</v>
      </c>
      <c r="AN66" s="1" t="s">
        <v>88</v>
      </c>
      <c r="AO66"/>
    </row>
    <row r="67" spans="1:41" s="9" customFormat="1" x14ac:dyDescent="0.25">
      <c r="A67" s="9">
        <v>9429</v>
      </c>
      <c r="B67" s="9" t="s">
        <v>76</v>
      </c>
      <c r="D67" s="9" t="s">
        <v>1</v>
      </c>
      <c r="E67" s="9">
        <v>2012</v>
      </c>
      <c r="F67" s="9" t="s">
        <v>39</v>
      </c>
      <c r="G67" s="9" t="s">
        <v>77</v>
      </c>
      <c r="H67" s="9" t="s">
        <v>78</v>
      </c>
      <c r="I67" s="9" t="s">
        <v>79</v>
      </c>
      <c r="J67" s="9" t="s">
        <v>80</v>
      </c>
      <c r="K67" s="9" t="s">
        <v>81</v>
      </c>
      <c r="M67" s="9" t="s">
        <v>82</v>
      </c>
      <c r="N67" s="9" t="s">
        <v>89</v>
      </c>
      <c r="O67" s="9">
        <v>2784</v>
      </c>
      <c r="Q67" s="9" t="s">
        <v>17</v>
      </c>
      <c r="S67" s="9" t="s">
        <v>84</v>
      </c>
      <c r="U67" s="13" t="s">
        <v>22</v>
      </c>
      <c r="V67" s="9" t="s">
        <v>21</v>
      </c>
      <c r="X67" s="9" t="s">
        <v>85</v>
      </c>
      <c r="Y67" s="9" t="s">
        <v>86</v>
      </c>
      <c r="AA67" s="9">
        <v>193</v>
      </c>
      <c r="AB67" s="9" t="s">
        <v>87</v>
      </c>
      <c r="AH67" s="13" t="s">
        <v>13</v>
      </c>
      <c r="AI67" s="9">
        <v>0.81</v>
      </c>
      <c r="AK67" s="9">
        <v>0.53</v>
      </c>
      <c r="AL67" s="9">
        <v>1.23</v>
      </c>
      <c r="AN67" s="1" t="s">
        <v>88</v>
      </c>
      <c r="AO67"/>
    </row>
    <row r="68" spans="1:41" s="9" customFormat="1" x14ac:dyDescent="0.25">
      <c r="A68" s="9">
        <v>9429</v>
      </c>
      <c r="B68" s="9" t="s">
        <v>76</v>
      </c>
      <c r="D68" s="9" t="s">
        <v>1</v>
      </c>
      <c r="E68" s="9">
        <v>2012</v>
      </c>
      <c r="F68" s="9" t="s">
        <v>39</v>
      </c>
      <c r="G68" s="9" t="s">
        <v>77</v>
      </c>
      <c r="H68" s="9" t="s">
        <v>78</v>
      </c>
      <c r="I68" s="9" t="s">
        <v>79</v>
      </c>
      <c r="J68" s="9" t="s">
        <v>80</v>
      </c>
      <c r="K68" s="9" t="s">
        <v>81</v>
      </c>
      <c r="M68" s="9" t="s">
        <v>82</v>
      </c>
      <c r="N68" s="9" t="s">
        <v>83</v>
      </c>
      <c r="O68" s="9">
        <v>4272</v>
      </c>
      <c r="Q68" s="9" t="s">
        <v>19</v>
      </c>
      <c r="S68" s="9" t="s">
        <v>84</v>
      </c>
      <c r="U68" s="13" t="s">
        <v>16</v>
      </c>
      <c r="V68" s="9" t="s">
        <v>15</v>
      </c>
      <c r="X68" s="9" t="s">
        <v>85</v>
      </c>
      <c r="Y68" s="9" t="s">
        <v>86</v>
      </c>
      <c r="AA68" s="9">
        <v>206</v>
      </c>
      <c r="AB68" s="9" t="s">
        <v>87</v>
      </c>
      <c r="AH68" s="13" t="s">
        <v>13</v>
      </c>
      <c r="AI68" s="9">
        <v>1.1200000000000001</v>
      </c>
      <c r="AK68" s="9">
        <v>0.75</v>
      </c>
      <c r="AL68" s="9">
        <v>1.66</v>
      </c>
      <c r="AN68" s="1" t="s">
        <v>88</v>
      </c>
      <c r="AO68"/>
    </row>
    <row r="69" spans="1:41" x14ac:dyDescent="0.25">
      <c r="A69" s="9">
        <v>9429</v>
      </c>
      <c r="B69" s="9" t="s">
        <v>76</v>
      </c>
      <c r="C69" s="9"/>
      <c r="D69" s="9" t="s">
        <v>1</v>
      </c>
      <c r="E69" s="9">
        <v>2012</v>
      </c>
      <c r="F69" s="9" t="s">
        <v>39</v>
      </c>
      <c r="G69" s="9" t="s">
        <v>77</v>
      </c>
      <c r="H69" s="9" t="s">
        <v>78</v>
      </c>
      <c r="I69" s="9" t="s">
        <v>79</v>
      </c>
      <c r="J69" s="9" t="s">
        <v>80</v>
      </c>
      <c r="K69" s="9" t="s">
        <v>81</v>
      </c>
      <c r="L69" s="9"/>
      <c r="M69" s="9" t="s">
        <v>82</v>
      </c>
      <c r="N69" s="9" t="s">
        <v>83</v>
      </c>
      <c r="O69" s="9">
        <v>4272</v>
      </c>
      <c r="P69" s="9"/>
      <c r="Q69" s="9" t="s">
        <v>17</v>
      </c>
      <c r="R69" s="9"/>
      <c r="S69" s="9" t="s">
        <v>84</v>
      </c>
      <c r="T69" s="9"/>
      <c r="U69" s="13" t="s">
        <v>16</v>
      </c>
      <c r="V69" s="9" t="s">
        <v>15</v>
      </c>
      <c r="W69" s="9"/>
      <c r="X69" s="9" t="s">
        <v>85</v>
      </c>
      <c r="Y69" s="9" t="s">
        <v>86</v>
      </c>
      <c r="Z69" s="9"/>
      <c r="AA69" s="9">
        <v>206</v>
      </c>
      <c r="AB69" s="9" t="s">
        <v>87</v>
      </c>
      <c r="AC69" s="9"/>
      <c r="AD69" s="9"/>
      <c r="AE69" s="9"/>
      <c r="AF69" s="9"/>
      <c r="AG69" s="9"/>
      <c r="AH69" s="13" t="s">
        <v>13</v>
      </c>
      <c r="AI69" s="9">
        <v>1.17</v>
      </c>
      <c r="AJ69" s="9"/>
      <c r="AK69" s="9">
        <v>0.8</v>
      </c>
      <c r="AL69" s="9">
        <v>1.7</v>
      </c>
      <c r="AM69" s="9"/>
      <c r="AN69" s="1" t="s">
        <v>88</v>
      </c>
    </row>
    <row r="70" spans="1:41" x14ac:dyDescent="0.25">
      <c r="A70" s="9">
        <v>9429</v>
      </c>
      <c r="B70" s="9" t="s">
        <v>76</v>
      </c>
      <c r="C70" s="9"/>
      <c r="D70" s="9" t="s">
        <v>1</v>
      </c>
      <c r="E70" s="9">
        <v>2012</v>
      </c>
      <c r="F70" s="9" t="s">
        <v>39</v>
      </c>
      <c r="G70" s="9" t="s">
        <v>77</v>
      </c>
      <c r="H70" s="9" t="s">
        <v>78</v>
      </c>
      <c r="I70" s="9" t="s">
        <v>79</v>
      </c>
      <c r="J70" s="9" t="s">
        <v>80</v>
      </c>
      <c r="K70" s="9" t="s">
        <v>81</v>
      </c>
      <c r="L70" s="9"/>
      <c r="M70" s="9" t="s">
        <v>82</v>
      </c>
      <c r="N70" s="9" t="s">
        <v>89</v>
      </c>
      <c r="O70" s="9">
        <v>2784</v>
      </c>
      <c r="P70" s="9"/>
      <c r="Q70" s="9" t="s">
        <v>19</v>
      </c>
      <c r="R70" s="9"/>
      <c r="S70" s="9" t="s">
        <v>84</v>
      </c>
      <c r="T70" s="9"/>
      <c r="U70" s="13" t="s">
        <v>16</v>
      </c>
      <c r="V70" s="9" t="s">
        <v>15</v>
      </c>
      <c r="W70" s="9"/>
      <c r="X70" s="9" t="s">
        <v>85</v>
      </c>
      <c r="Y70" s="9" t="s">
        <v>86</v>
      </c>
      <c r="Z70" s="9"/>
      <c r="AA70" s="9">
        <v>126</v>
      </c>
      <c r="AB70" s="9" t="s">
        <v>87</v>
      </c>
      <c r="AC70" s="9"/>
      <c r="AD70" s="9"/>
      <c r="AE70" s="9"/>
      <c r="AF70" s="9"/>
      <c r="AG70" s="9"/>
      <c r="AH70" s="13" t="s">
        <v>13</v>
      </c>
      <c r="AI70" s="9">
        <v>1.04</v>
      </c>
      <c r="AJ70" s="9"/>
      <c r="AK70" s="9">
        <v>0.6</v>
      </c>
      <c r="AL70" s="9">
        <v>1.8</v>
      </c>
      <c r="AM70" s="9"/>
      <c r="AN70" s="1" t="s">
        <v>88</v>
      </c>
    </row>
    <row r="71" spans="1:41" x14ac:dyDescent="0.25">
      <c r="A71" s="24">
        <v>9429</v>
      </c>
      <c r="B71" s="24" t="s">
        <v>76</v>
      </c>
      <c r="C71" s="24"/>
      <c r="D71" s="24" t="s">
        <v>1</v>
      </c>
      <c r="E71" s="24">
        <v>2012</v>
      </c>
      <c r="F71" s="24" t="s">
        <v>39</v>
      </c>
      <c r="G71" s="24" t="s">
        <v>77</v>
      </c>
      <c r="H71" s="24" t="s">
        <v>78</v>
      </c>
      <c r="I71" s="24" t="s">
        <v>79</v>
      </c>
      <c r="J71" s="24" t="s">
        <v>80</v>
      </c>
      <c r="K71" s="24" t="s">
        <v>81</v>
      </c>
      <c r="L71" s="24"/>
      <c r="M71" s="24" t="s">
        <v>82</v>
      </c>
      <c r="N71" s="24" t="s">
        <v>89</v>
      </c>
      <c r="O71" s="24">
        <v>2784</v>
      </c>
      <c r="P71" s="24"/>
      <c r="Q71" s="24" t="s">
        <v>17</v>
      </c>
      <c r="R71" s="24"/>
      <c r="S71" s="24" t="s">
        <v>84</v>
      </c>
      <c r="T71" s="24"/>
      <c r="U71" s="13" t="s">
        <v>16</v>
      </c>
      <c r="V71" s="24" t="s">
        <v>15</v>
      </c>
      <c r="W71" s="24"/>
      <c r="X71" s="24" t="s">
        <v>85</v>
      </c>
      <c r="Y71" s="24" t="s">
        <v>86</v>
      </c>
      <c r="Z71" s="24"/>
      <c r="AA71" s="24">
        <v>126</v>
      </c>
      <c r="AB71" s="24" t="s">
        <v>87</v>
      </c>
      <c r="AC71" s="24"/>
      <c r="AD71" s="24"/>
      <c r="AE71" s="24"/>
      <c r="AF71" s="24"/>
      <c r="AG71" s="24"/>
      <c r="AH71" s="13" t="s">
        <v>13</v>
      </c>
      <c r="AI71" s="24">
        <v>1.0900000000000001</v>
      </c>
      <c r="AJ71" s="24"/>
      <c r="AK71" s="24">
        <v>0.67</v>
      </c>
      <c r="AL71" s="24">
        <v>1.76</v>
      </c>
      <c r="AM71" s="24"/>
      <c r="AN71" s="1" t="s">
        <v>88</v>
      </c>
      <c r="AO71" s="25"/>
    </row>
    <row r="72" spans="1:41" s="18" customFormat="1" ht="15.75" customHeight="1" x14ac:dyDescent="0.25">
      <c r="A72">
        <v>9466</v>
      </c>
      <c r="B72" t="s">
        <v>76</v>
      </c>
      <c r="C72">
        <v>14700</v>
      </c>
      <c r="D72" t="s">
        <v>468</v>
      </c>
      <c r="E72">
        <v>2010</v>
      </c>
      <c r="F72" t="s">
        <v>470</v>
      </c>
      <c r="G72" t="s">
        <v>77</v>
      </c>
      <c r="H72" t="s">
        <v>78</v>
      </c>
      <c r="I72" t="s">
        <v>471</v>
      </c>
      <c r="J72"/>
      <c r="K72" t="s">
        <v>472</v>
      </c>
      <c r="L72" t="s">
        <v>58</v>
      </c>
      <c r="M72"/>
      <c r="N72"/>
      <c r="O72">
        <v>17597</v>
      </c>
      <c r="P72"/>
      <c r="Q72" t="s">
        <v>277</v>
      </c>
      <c r="R72"/>
      <c r="S72"/>
      <c r="T72"/>
      <c r="U72" s="1" t="s">
        <v>22</v>
      </c>
      <c r="V72"/>
      <c r="W72"/>
      <c r="X72"/>
      <c r="Y72"/>
      <c r="Z72"/>
      <c r="AA72">
        <v>1561</v>
      </c>
      <c r="AB72"/>
      <c r="AC72"/>
      <c r="AD72"/>
      <c r="AE72"/>
      <c r="AF72"/>
      <c r="AG72"/>
      <c r="AH72" s="1" t="s">
        <v>13</v>
      </c>
      <c r="AI72">
        <v>0.42</v>
      </c>
      <c r="AJ72"/>
      <c r="AK72">
        <v>0.37</v>
      </c>
      <c r="AL72">
        <v>0.49</v>
      </c>
      <c r="AM72"/>
      <c r="AN72" s="1" t="s">
        <v>185</v>
      </c>
      <c r="AO72" t="s">
        <v>140</v>
      </c>
    </row>
    <row r="73" spans="1:41" x14ac:dyDescent="0.25">
      <c r="A73">
        <v>9740</v>
      </c>
      <c r="B73" s="9" t="s">
        <v>76</v>
      </c>
      <c r="C73" t="s">
        <v>156</v>
      </c>
      <c r="D73" t="s">
        <v>157</v>
      </c>
      <c r="E73">
        <v>2017</v>
      </c>
      <c r="F73" t="s">
        <v>158</v>
      </c>
      <c r="G73" s="9" t="s">
        <v>159</v>
      </c>
      <c r="H73" s="9" t="s">
        <v>160</v>
      </c>
      <c r="Q73" s="9" t="s">
        <v>161</v>
      </c>
      <c r="R73" s="9"/>
      <c r="S73" t="s">
        <v>162</v>
      </c>
      <c r="U73" s="1" t="s">
        <v>22</v>
      </c>
      <c r="AH73" s="1" t="s">
        <v>163</v>
      </c>
      <c r="AI73" s="9">
        <v>0.9</v>
      </c>
      <c r="AK73" s="9">
        <v>0.28999999999999998</v>
      </c>
      <c r="AL73" s="9">
        <v>2.83</v>
      </c>
    </row>
    <row r="74" spans="1:41" x14ac:dyDescent="0.25">
      <c r="A74">
        <v>9740</v>
      </c>
      <c r="B74" s="9" t="s">
        <v>76</v>
      </c>
      <c r="C74" t="s">
        <v>156</v>
      </c>
      <c r="D74" t="s">
        <v>157</v>
      </c>
      <c r="E74">
        <v>2017</v>
      </c>
      <c r="F74" t="s">
        <v>158</v>
      </c>
      <c r="G74" s="9" t="s">
        <v>159</v>
      </c>
      <c r="H74" s="9" t="s">
        <v>160</v>
      </c>
      <c r="Q74" s="9" t="s">
        <v>161</v>
      </c>
      <c r="R74" s="9"/>
      <c r="S74" t="s">
        <v>162</v>
      </c>
      <c r="U74" s="1" t="s">
        <v>16</v>
      </c>
      <c r="AH74" s="1" t="s">
        <v>163</v>
      </c>
      <c r="AI74" s="9">
        <v>0.59</v>
      </c>
      <c r="AK74" s="9">
        <v>0.25</v>
      </c>
      <c r="AL74" s="9">
        <v>1.39</v>
      </c>
    </row>
    <row r="75" spans="1:41" x14ac:dyDescent="0.25">
      <c r="A75">
        <v>9740</v>
      </c>
      <c r="B75" s="9" t="s">
        <v>76</v>
      </c>
      <c r="C75" t="s">
        <v>156</v>
      </c>
      <c r="D75" t="s">
        <v>157</v>
      </c>
      <c r="E75">
        <v>2017</v>
      </c>
      <c r="F75" t="s">
        <v>158</v>
      </c>
      <c r="G75" s="9" t="s">
        <v>159</v>
      </c>
      <c r="H75" s="9" t="s">
        <v>160</v>
      </c>
      <c r="Q75" s="9" t="s">
        <v>161</v>
      </c>
      <c r="R75" s="9"/>
      <c r="S75" t="s">
        <v>162</v>
      </c>
      <c r="U75" s="1" t="s">
        <v>41</v>
      </c>
      <c r="AH75" s="1" t="s">
        <v>163</v>
      </c>
      <c r="AI75" s="9">
        <v>0.44</v>
      </c>
      <c r="AK75" s="9">
        <v>0.21</v>
      </c>
      <c r="AL75" s="9">
        <v>0.89</v>
      </c>
    </row>
    <row r="76" spans="1:41" x14ac:dyDescent="0.25">
      <c r="A76">
        <v>9759</v>
      </c>
      <c r="B76" t="s">
        <v>84</v>
      </c>
      <c r="D76" t="s">
        <v>203</v>
      </c>
      <c r="E76">
        <v>2017</v>
      </c>
      <c r="F76" t="s">
        <v>204</v>
      </c>
      <c r="G76" t="s">
        <v>90</v>
      </c>
      <c r="H76" t="s">
        <v>78</v>
      </c>
      <c r="I76" t="s">
        <v>205</v>
      </c>
      <c r="L76" t="s">
        <v>206</v>
      </c>
      <c r="M76" t="s">
        <v>207</v>
      </c>
      <c r="N76" t="s">
        <v>208</v>
      </c>
      <c r="O76">
        <v>217</v>
      </c>
      <c r="U76" s="1" t="s">
        <v>45</v>
      </c>
      <c r="V76" t="s">
        <v>209</v>
      </c>
      <c r="AA76">
        <v>20</v>
      </c>
    </row>
    <row r="77" spans="1:41" s="18" customFormat="1" x14ac:dyDescent="0.25">
      <c r="A77">
        <v>9759</v>
      </c>
      <c r="B77" t="s">
        <v>84</v>
      </c>
      <c r="C77"/>
      <c r="D77" t="s">
        <v>203</v>
      </c>
      <c r="E77">
        <v>2017</v>
      </c>
      <c r="F77" t="s">
        <v>204</v>
      </c>
      <c r="G77" t="s">
        <v>90</v>
      </c>
      <c r="H77" t="s">
        <v>78</v>
      </c>
      <c r="I77" t="s">
        <v>205</v>
      </c>
      <c r="J77"/>
      <c r="K77"/>
      <c r="L77" t="s">
        <v>206</v>
      </c>
      <c r="M77" t="s">
        <v>210</v>
      </c>
      <c r="N77" t="s">
        <v>208</v>
      </c>
      <c r="O77">
        <v>217</v>
      </c>
      <c r="P77"/>
      <c r="Q77"/>
      <c r="R77"/>
      <c r="S77"/>
      <c r="T77"/>
      <c r="U77" s="1" t="s">
        <v>22</v>
      </c>
      <c r="V77" t="s">
        <v>209</v>
      </c>
      <c r="W77"/>
      <c r="X77"/>
      <c r="Y77"/>
      <c r="Z77"/>
      <c r="AA77">
        <v>10</v>
      </c>
      <c r="AB77"/>
      <c r="AC77"/>
      <c r="AD77"/>
      <c r="AE77"/>
      <c r="AF77"/>
      <c r="AG77"/>
      <c r="AH77" s="1"/>
      <c r="AI77"/>
      <c r="AJ77"/>
      <c r="AK77"/>
      <c r="AL77"/>
      <c r="AM77"/>
      <c r="AN77" s="1"/>
      <c r="AO77"/>
    </row>
    <row r="78" spans="1:41" s="18" customFormat="1" x14ac:dyDescent="0.25">
      <c r="A78">
        <v>9770</v>
      </c>
      <c r="B78" t="s">
        <v>84</v>
      </c>
      <c r="C78"/>
      <c r="D78" t="s">
        <v>385</v>
      </c>
      <c r="E78">
        <v>1999</v>
      </c>
      <c r="F78" t="s">
        <v>386</v>
      </c>
      <c r="G78" t="s">
        <v>90</v>
      </c>
      <c r="H78"/>
      <c r="I78"/>
      <c r="J78"/>
      <c r="K78"/>
      <c r="L78"/>
      <c r="M78"/>
      <c r="N78"/>
      <c r="O78"/>
      <c r="P78"/>
      <c r="Q78"/>
      <c r="R78"/>
      <c r="S78"/>
      <c r="T78"/>
      <c r="U78" s="1"/>
      <c r="V78"/>
      <c r="W78"/>
      <c r="X78"/>
      <c r="Y78"/>
      <c r="Z78"/>
      <c r="AA78"/>
      <c r="AB78"/>
      <c r="AC78"/>
      <c r="AD78"/>
      <c r="AE78"/>
      <c r="AF78"/>
      <c r="AG78"/>
      <c r="AH78" s="1"/>
      <c r="AI78"/>
      <c r="AJ78"/>
      <c r="AK78"/>
      <c r="AL78"/>
      <c r="AM78"/>
      <c r="AN78" s="1"/>
      <c r="AO78"/>
    </row>
    <row r="79" spans="1:41" x14ac:dyDescent="0.25">
      <c r="A79">
        <v>9944</v>
      </c>
      <c r="B79" t="s">
        <v>321</v>
      </c>
      <c r="D79" t="s">
        <v>511</v>
      </c>
      <c r="E79">
        <v>2018</v>
      </c>
      <c r="F79" t="s">
        <v>512</v>
      </c>
    </row>
    <row r="80" spans="1:41" x14ac:dyDescent="0.25">
      <c r="A80" s="9">
        <v>10068</v>
      </c>
      <c r="B80" s="9" t="s">
        <v>76</v>
      </c>
      <c r="C80" s="9"/>
      <c r="D80" s="9" t="s">
        <v>213</v>
      </c>
      <c r="E80" s="9">
        <v>2017</v>
      </c>
      <c r="F80" s="9" t="s">
        <v>214</v>
      </c>
      <c r="G80" s="9" t="s">
        <v>159</v>
      </c>
      <c r="H80" s="9" t="s">
        <v>215</v>
      </c>
      <c r="I80" s="9"/>
      <c r="J80" s="9"/>
      <c r="K80" s="9"/>
      <c r="L80" s="9"/>
      <c r="M80" s="9"/>
      <c r="N80" s="9"/>
      <c r="O80" s="9"/>
      <c r="P80" s="9"/>
      <c r="Q80" s="9" t="s">
        <v>12</v>
      </c>
      <c r="R80" s="9"/>
      <c r="S80" s="9" t="s">
        <v>216</v>
      </c>
      <c r="T80" s="9" t="s">
        <v>217</v>
      </c>
      <c r="U80" s="13" t="s">
        <v>16</v>
      </c>
      <c r="V80" s="9"/>
      <c r="W80" s="9"/>
      <c r="X80" s="9"/>
      <c r="Y80" s="9"/>
      <c r="Z80" s="9"/>
      <c r="AA80" s="9"/>
      <c r="AB80" s="9"/>
      <c r="AC80" s="9"/>
      <c r="AD80" s="9"/>
      <c r="AE80" s="9"/>
      <c r="AF80" s="9"/>
      <c r="AG80" s="9"/>
      <c r="AH80" s="13" t="s">
        <v>218</v>
      </c>
      <c r="AI80" s="9">
        <v>1.02</v>
      </c>
      <c r="AJ80" s="9"/>
      <c r="AK80" s="9">
        <v>0.93</v>
      </c>
      <c r="AL80" s="9">
        <v>1.1200000000000001</v>
      </c>
      <c r="AM80" s="9">
        <v>0.67</v>
      </c>
      <c r="AN80" s="13"/>
      <c r="AO80" s="9"/>
    </row>
    <row r="81" spans="1:41" ht="15.75" customHeight="1" x14ac:dyDescent="0.25">
      <c r="A81" s="9">
        <v>10068</v>
      </c>
      <c r="B81" s="9" t="s">
        <v>76</v>
      </c>
      <c r="C81" s="9"/>
      <c r="D81" s="9" t="s">
        <v>213</v>
      </c>
      <c r="E81" s="9">
        <v>2017</v>
      </c>
      <c r="F81" s="9" t="s">
        <v>214</v>
      </c>
      <c r="G81" s="9" t="s">
        <v>159</v>
      </c>
      <c r="H81" s="9" t="s">
        <v>215</v>
      </c>
      <c r="I81" s="9"/>
      <c r="J81" s="9"/>
      <c r="K81" s="9"/>
      <c r="L81" s="9"/>
      <c r="M81" s="9"/>
      <c r="N81" s="9"/>
      <c r="O81" s="9"/>
      <c r="P81" s="9"/>
      <c r="Q81" s="9" t="s">
        <v>10</v>
      </c>
      <c r="R81" s="9"/>
      <c r="S81" s="9" t="s">
        <v>216</v>
      </c>
      <c r="T81" s="9" t="s">
        <v>217</v>
      </c>
      <c r="U81" s="13" t="s">
        <v>16</v>
      </c>
      <c r="V81" s="9"/>
      <c r="W81" s="9"/>
      <c r="X81" s="9"/>
      <c r="Y81" s="9"/>
      <c r="Z81" s="9"/>
      <c r="AA81" s="9"/>
      <c r="AB81" s="9"/>
      <c r="AC81" s="9"/>
      <c r="AD81" s="9"/>
      <c r="AE81" s="9"/>
      <c r="AF81" s="9"/>
      <c r="AG81" s="9"/>
      <c r="AH81" s="13" t="s">
        <v>218</v>
      </c>
      <c r="AI81" s="9">
        <v>0.98</v>
      </c>
      <c r="AJ81" s="9"/>
      <c r="AK81" s="9">
        <v>0.88</v>
      </c>
      <c r="AL81" s="9">
        <v>1.18</v>
      </c>
      <c r="AM81" s="9">
        <v>0.76</v>
      </c>
      <c r="AN81" s="13"/>
      <c r="AO81" s="9"/>
    </row>
    <row r="82" spans="1:41" x14ac:dyDescent="0.25">
      <c r="A82" s="9">
        <v>10068</v>
      </c>
      <c r="B82" s="9" t="s">
        <v>76</v>
      </c>
      <c r="C82" s="9"/>
      <c r="D82" s="9" t="s">
        <v>213</v>
      </c>
      <c r="E82" s="9">
        <v>2017</v>
      </c>
      <c r="F82" s="9" t="s">
        <v>214</v>
      </c>
      <c r="G82" s="9" t="s">
        <v>159</v>
      </c>
      <c r="H82" s="9" t="s">
        <v>215</v>
      </c>
      <c r="I82" s="9"/>
      <c r="J82" s="9"/>
      <c r="K82" s="9"/>
      <c r="L82" s="9"/>
      <c r="M82" s="9"/>
      <c r="N82" s="9"/>
      <c r="O82" s="9"/>
      <c r="P82" s="9"/>
      <c r="Q82" s="9" t="s">
        <v>219</v>
      </c>
      <c r="R82" s="9"/>
      <c r="S82" s="9" t="s">
        <v>216</v>
      </c>
      <c r="T82" s="9" t="s">
        <v>217</v>
      </c>
      <c r="U82" s="13" t="s">
        <v>16</v>
      </c>
      <c r="V82" s="9"/>
      <c r="W82" s="9"/>
      <c r="X82" s="9"/>
      <c r="Y82" s="9"/>
      <c r="Z82" s="9"/>
      <c r="AA82" s="9"/>
      <c r="AB82" s="9"/>
      <c r="AC82" s="9"/>
      <c r="AD82" s="9"/>
      <c r="AE82" s="9"/>
      <c r="AF82" s="9"/>
      <c r="AG82" s="9"/>
      <c r="AH82" s="13" t="s">
        <v>218</v>
      </c>
      <c r="AI82" s="9">
        <v>0.98</v>
      </c>
      <c r="AJ82" s="9"/>
      <c r="AK82" s="9">
        <v>0.88</v>
      </c>
      <c r="AL82" s="9">
        <v>1.0900000000000001</v>
      </c>
      <c r="AM82" s="9">
        <v>0.68</v>
      </c>
      <c r="AN82" s="13"/>
      <c r="AO82" s="9"/>
    </row>
    <row r="83" spans="1:41" x14ac:dyDescent="0.25">
      <c r="A83" s="9">
        <v>10068</v>
      </c>
      <c r="B83" s="9" t="s">
        <v>76</v>
      </c>
      <c r="C83" s="9"/>
      <c r="D83" s="9" t="s">
        <v>213</v>
      </c>
      <c r="E83" s="9">
        <v>2017</v>
      </c>
      <c r="F83" s="9" t="s">
        <v>214</v>
      </c>
      <c r="G83" s="9" t="s">
        <v>159</v>
      </c>
      <c r="H83" s="9" t="s">
        <v>215</v>
      </c>
      <c r="I83" s="9"/>
      <c r="J83" s="9"/>
      <c r="K83" s="9"/>
      <c r="L83" s="9"/>
      <c r="M83" s="9"/>
      <c r="N83" s="9"/>
      <c r="O83" s="9"/>
      <c r="P83" s="9"/>
      <c r="Q83" s="9" t="s">
        <v>161</v>
      </c>
      <c r="R83" s="9"/>
      <c r="S83" t="s">
        <v>162</v>
      </c>
      <c r="T83" s="9"/>
      <c r="U83" s="13" t="s">
        <v>16</v>
      </c>
      <c r="V83" s="9"/>
      <c r="W83" s="9"/>
      <c r="X83" s="9"/>
      <c r="Y83" s="9"/>
      <c r="Z83" s="9"/>
      <c r="AA83" s="9"/>
      <c r="AB83" s="9"/>
      <c r="AC83" s="9"/>
      <c r="AD83" s="9"/>
      <c r="AE83" s="9"/>
      <c r="AF83" s="9"/>
      <c r="AG83" s="9"/>
      <c r="AH83" s="13" t="s">
        <v>163</v>
      </c>
      <c r="AI83" s="9">
        <v>0.98</v>
      </c>
      <c r="AJ83" s="9"/>
      <c r="AK83" s="9"/>
      <c r="AL83" s="9"/>
      <c r="AM83" s="9">
        <v>0.37</v>
      </c>
      <c r="AN83" s="13"/>
      <c r="AO83" s="9"/>
    </row>
    <row r="84" spans="1:41" x14ac:dyDescent="0.25">
      <c r="A84">
        <v>10181</v>
      </c>
      <c r="B84" t="s">
        <v>84</v>
      </c>
      <c r="D84" t="s">
        <v>424</v>
      </c>
      <c r="E84">
        <v>2009</v>
      </c>
      <c r="F84" t="s">
        <v>425</v>
      </c>
      <c r="G84" t="s">
        <v>90</v>
      </c>
    </row>
    <row r="85" spans="1:41" x14ac:dyDescent="0.25">
      <c r="A85">
        <v>10184</v>
      </c>
      <c r="B85" t="s">
        <v>84</v>
      </c>
      <c r="D85" t="s">
        <v>389</v>
      </c>
      <c r="E85">
        <v>2016</v>
      </c>
      <c r="F85" t="s">
        <v>390</v>
      </c>
      <c r="G85" t="s">
        <v>90</v>
      </c>
    </row>
    <row r="86" spans="1:41" x14ac:dyDescent="0.25">
      <c r="A86">
        <v>10280</v>
      </c>
      <c r="B86" t="s">
        <v>84</v>
      </c>
      <c r="D86" t="s">
        <v>341</v>
      </c>
      <c r="E86">
        <v>2011</v>
      </c>
      <c r="F86" t="s">
        <v>342</v>
      </c>
    </row>
    <row r="87" spans="1:41" x14ac:dyDescent="0.25">
      <c r="A87">
        <v>10287</v>
      </c>
      <c r="B87" t="s">
        <v>84</v>
      </c>
      <c r="D87" t="s">
        <v>507</v>
      </c>
      <c r="E87">
        <v>2013</v>
      </c>
      <c r="F87" t="s">
        <v>508</v>
      </c>
    </row>
    <row r="88" spans="1:41" x14ac:dyDescent="0.25">
      <c r="A88">
        <v>10288</v>
      </c>
      <c r="B88" t="s">
        <v>321</v>
      </c>
      <c r="D88" t="s">
        <v>513</v>
      </c>
      <c r="E88">
        <v>2005</v>
      </c>
      <c r="F88" t="s">
        <v>514</v>
      </c>
    </row>
    <row r="89" spans="1:41" x14ac:dyDescent="0.25">
      <c r="A89">
        <v>10312</v>
      </c>
      <c r="B89" t="s">
        <v>84</v>
      </c>
      <c r="D89" t="s">
        <v>245</v>
      </c>
      <c r="E89">
        <v>2007</v>
      </c>
      <c r="F89" t="s">
        <v>246</v>
      </c>
    </row>
    <row r="90" spans="1:41" x14ac:dyDescent="0.25">
      <c r="A90">
        <v>10314</v>
      </c>
      <c r="B90" t="s">
        <v>84</v>
      </c>
      <c r="D90" t="s">
        <v>468</v>
      </c>
      <c r="E90">
        <v>2009</v>
      </c>
      <c r="F90" t="s">
        <v>469</v>
      </c>
    </row>
    <row r="91" spans="1:41" x14ac:dyDescent="0.25">
      <c r="A91">
        <v>10321</v>
      </c>
      <c r="B91" t="s">
        <v>84</v>
      </c>
      <c r="D91" t="s">
        <v>343</v>
      </c>
      <c r="E91">
        <v>2001</v>
      </c>
      <c r="F91" t="s">
        <v>344</v>
      </c>
    </row>
    <row r="92" spans="1:41" x14ac:dyDescent="0.25">
      <c r="A92">
        <v>10324</v>
      </c>
      <c r="B92" t="s">
        <v>84</v>
      </c>
      <c r="D92" t="s">
        <v>343</v>
      </c>
      <c r="E92">
        <v>2001</v>
      </c>
      <c r="F92" t="s">
        <v>345</v>
      </c>
    </row>
    <row r="93" spans="1:41" x14ac:dyDescent="0.25">
      <c r="A93">
        <v>10325</v>
      </c>
      <c r="B93" t="s">
        <v>84</v>
      </c>
      <c r="D93" t="s">
        <v>346</v>
      </c>
      <c r="E93">
        <v>2018</v>
      </c>
      <c r="F93" t="s">
        <v>347</v>
      </c>
    </row>
    <row r="94" spans="1:41" x14ac:dyDescent="0.25">
      <c r="A94">
        <v>10327</v>
      </c>
      <c r="B94" t="s">
        <v>84</v>
      </c>
      <c r="D94" t="s">
        <v>484</v>
      </c>
      <c r="E94">
        <v>2013</v>
      </c>
      <c r="F94" t="s">
        <v>485</v>
      </c>
    </row>
    <row r="95" spans="1:41" x14ac:dyDescent="0.25">
      <c r="A95" s="9">
        <v>10454</v>
      </c>
      <c r="B95" s="9" t="s">
        <v>76</v>
      </c>
      <c r="C95" s="9"/>
      <c r="D95" s="9" t="s">
        <v>141</v>
      </c>
      <c r="E95" s="9">
        <v>2014</v>
      </c>
      <c r="F95" s="9" t="s">
        <v>142</v>
      </c>
      <c r="G95" s="9" t="s">
        <v>90</v>
      </c>
      <c r="H95" s="9" t="s">
        <v>78</v>
      </c>
      <c r="I95" s="9" t="s">
        <v>143</v>
      </c>
      <c r="J95" s="9"/>
      <c r="K95" s="9" t="s">
        <v>144</v>
      </c>
      <c r="L95" s="9"/>
      <c r="M95" s="9" t="s">
        <v>145</v>
      </c>
      <c r="N95" s="9" t="s">
        <v>146</v>
      </c>
      <c r="O95" s="9">
        <v>53375</v>
      </c>
      <c r="P95" s="9"/>
      <c r="Q95" s="9" t="s">
        <v>147</v>
      </c>
      <c r="R95" s="9"/>
      <c r="S95" s="9" t="s">
        <v>148</v>
      </c>
      <c r="T95" s="9"/>
      <c r="U95" s="13" t="s">
        <v>22</v>
      </c>
      <c r="V95" s="9" t="s">
        <v>149</v>
      </c>
      <c r="W95" s="9"/>
      <c r="X95" s="9" t="s">
        <v>150</v>
      </c>
      <c r="Y95" s="9" t="s">
        <v>151</v>
      </c>
      <c r="Z95" s="9"/>
      <c r="AA95" s="9">
        <v>233</v>
      </c>
      <c r="AB95" s="9"/>
      <c r="AC95" s="9"/>
      <c r="AD95" s="9"/>
      <c r="AE95" s="9"/>
      <c r="AF95" s="9"/>
      <c r="AG95" s="9"/>
      <c r="AH95" s="13" t="s">
        <v>13</v>
      </c>
      <c r="AI95" s="9">
        <v>0.88</v>
      </c>
      <c r="AJ95" s="9"/>
      <c r="AK95" s="9">
        <v>0.67</v>
      </c>
      <c r="AL95" s="9">
        <v>1.1499999999999999</v>
      </c>
      <c r="AM95" s="9">
        <v>0.34</v>
      </c>
    </row>
    <row r="96" spans="1:41" x14ac:dyDescent="0.25">
      <c r="A96" s="9">
        <v>10454</v>
      </c>
      <c r="B96" s="9" t="s">
        <v>76</v>
      </c>
      <c r="C96" s="9"/>
      <c r="D96" s="9" t="s">
        <v>141</v>
      </c>
      <c r="E96" s="9">
        <v>2014</v>
      </c>
      <c r="F96" s="9" t="s">
        <v>142</v>
      </c>
      <c r="G96" s="9" t="s">
        <v>90</v>
      </c>
      <c r="H96" s="9" t="s">
        <v>78</v>
      </c>
      <c r="I96" s="9" t="s">
        <v>143</v>
      </c>
      <c r="J96" s="9"/>
      <c r="K96" s="9" t="s">
        <v>144</v>
      </c>
      <c r="L96" s="9"/>
      <c r="M96" s="9" t="s">
        <v>145</v>
      </c>
      <c r="N96" s="9" t="s">
        <v>146</v>
      </c>
      <c r="O96" s="9">
        <v>42271</v>
      </c>
      <c r="P96" s="9"/>
      <c r="Q96" s="9" t="s">
        <v>152</v>
      </c>
      <c r="R96" s="9"/>
      <c r="S96" s="9" t="s">
        <v>153</v>
      </c>
      <c r="T96" s="9" t="s">
        <v>154</v>
      </c>
      <c r="U96" s="13" t="s">
        <v>22</v>
      </c>
      <c r="V96" s="9" t="s">
        <v>149</v>
      </c>
      <c r="W96" s="9"/>
      <c r="X96" s="9" t="s">
        <v>150</v>
      </c>
      <c r="Y96" s="9" t="s">
        <v>155</v>
      </c>
      <c r="Z96" s="9"/>
      <c r="AA96" s="9">
        <v>200</v>
      </c>
      <c r="AB96" s="9"/>
      <c r="AC96" s="9"/>
      <c r="AD96" s="9"/>
      <c r="AE96" s="9"/>
      <c r="AF96" s="9"/>
      <c r="AG96" s="9"/>
      <c r="AH96" s="13" t="s">
        <v>13</v>
      </c>
      <c r="AI96" s="9">
        <v>0.82</v>
      </c>
      <c r="AJ96" s="9"/>
      <c r="AK96" s="9">
        <v>0.7</v>
      </c>
      <c r="AL96" s="9">
        <v>0.96</v>
      </c>
      <c r="AM96" s="9">
        <v>0.01</v>
      </c>
    </row>
    <row r="97" spans="1:41" x14ac:dyDescent="0.25">
      <c r="A97">
        <v>10460</v>
      </c>
      <c r="B97" t="s">
        <v>321</v>
      </c>
      <c r="D97" t="s">
        <v>509</v>
      </c>
      <c r="E97">
        <v>2016</v>
      </c>
      <c r="F97" t="s">
        <v>510</v>
      </c>
    </row>
    <row r="98" spans="1:41" x14ac:dyDescent="0.25">
      <c r="A98">
        <v>10562</v>
      </c>
      <c r="B98" t="s">
        <v>84</v>
      </c>
      <c r="C98" t="s">
        <v>544</v>
      </c>
      <c r="D98" t="s">
        <v>545</v>
      </c>
      <c r="E98">
        <v>2002</v>
      </c>
      <c r="F98" t="s">
        <v>546</v>
      </c>
      <c r="G98" t="s">
        <v>457</v>
      </c>
      <c r="P98" t="s">
        <v>180</v>
      </c>
      <c r="U98" s="1" t="s">
        <v>22</v>
      </c>
      <c r="AB98" t="s">
        <v>547</v>
      </c>
      <c r="AE98">
        <v>31</v>
      </c>
      <c r="AG98">
        <v>31</v>
      </c>
    </row>
    <row r="99" spans="1:41" x14ac:dyDescent="0.25">
      <c r="A99" s="18">
        <v>10563</v>
      </c>
      <c r="B99" s="18" t="s">
        <v>225</v>
      </c>
      <c r="C99" s="18"/>
      <c r="D99" s="18"/>
      <c r="E99" s="18">
        <v>1999</v>
      </c>
      <c r="F99" s="18" t="s">
        <v>543</v>
      </c>
      <c r="G99" s="18"/>
      <c r="H99" s="18"/>
      <c r="I99" s="18"/>
      <c r="J99" s="18"/>
      <c r="K99" s="18"/>
      <c r="L99" s="18"/>
      <c r="M99" s="18"/>
      <c r="N99" s="18"/>
      <c r="O99" s="18"/>
      <c r="P99" s="18"/>
      <c r="Q99" s="18"/>
      <c r="R99" s="18"/>
      <c r="S99" s="18"/>
      <c r="T99" s="18"/>
      <c r="U99" s="19"/>
      <c r="V99" s="18"/>
      <c r="W99" s="18"/>
      <c r="X99" s="18"/>
      <c r="Y99" s="18"/>
      <c r="Z99" s="18"/>
      <c r="AA99" s="18"/>
      <c r="AB99" s="18"/>
      <c r="AC99" s="18"/>
      <c r="AD99" s="18"/>
      <c r="AE99" s="18"/>
      <c r="AF99" s="18"/>
      <c r="AG99" s="18"/>
      <c r="AH99" s="19"/>
      <c r="AI99" s="18"/>
      <c r="AJ99" s="18"/>
      <c r="AK99" s="18"/>
      <c r="AL99" s="18"/>
      <c r="AM99" s="18"/>
      <c r="AN99" s="19"/>
      <c r="AO99" s="18"/>
    </row>
    <row r="100" spans="1:41" x14ac:dyDescent="0.25">
      <c r="A100" s="18">
        <v>10564</v>
      </c>
      <c r="B100" s="18" t="s">
        <v>225</v>
      </c>
      <c r="C100" s="18"/>
      <c r="D100" s="18" t="s">
        <v>266</v>
      </c>
      <c r="E100" s="18">
        <v>2003</v>
      </c>
      <c r="F100" s="18" t="s">
        <v>267</v>
      </c>
      <c r="G100" s="18"/>
      <c r="H100" s="18"/>
      <c r="I100" s="18"/>
      <c r="J100" s="18"/>
      <c r="K100" s="18"/>
      <c r="L100" s="18"/>
      <c r="M100" s="18"/>
      <c r="N100" s="18"/>
      <c r="O100" s="18"/>
      <c r="P100" s="18"/>
      <c r="Q100" s="18"/>
      <c r="R100" s="18"/>
      <c r="S100" s="18"/>
      <c r="T100" s="18"/>
      <c r="U100" s="19"/>
      <c r="V100" s="18"/>
      <c r="W100" s="18"/>
      <c r="X100" s="18"/>
      <c r="Y100" s="18"/>
      <c r="Z100" s="18"/>
      <c r="AA100" s="18"/>
      <c r="AB100" s="18"/>
      <c r="AC100" s="18"/>
      <c r="AD100" s="18"/>
      <c r="AE100" s="18"/>
      <c r="AF100" s="18"/>
      <c r="AG100" s="18"/>
      <c r="AH100" s="19"/>
      <c r="AI100" s="18"/>
      <c r="AJ100" s="18"/>
      <c r="AK100" s="18"/>
      <c r="AL100" s="18"/>
      <c r="AM100" s="18"/>
      <c r="AN100" s="19"/>
      <c r="AO100" s="18"/>
    </row>
    <row r="101" spans="1:41" x14ac:dyDescent="0.25">
      <c r="A101" s="18">
        <v>10565</v>
      </c>
      <c r="B101" s="18" t="s">
        <v>225</v>
      </c>
      <c r="C101" s="18"/>
      <c r="D101" s="18" t="s">
        <v>266</v>
      </c>
      <c r="E101" s="18">
        <v>2002</v>
      </c>
      <c r="F101" s="18" t="s">
        <v>268</v>
      </c>
      <c r="G101" s="18"/>
      <c r="H101" s="18"/>
      <c r="I101" s="18"/>
      <c r="J101" s="18"/>
      <c r="K101" s="18"/>
      <c r="L101" s="18"/>
      <c r="M101" s="18"/>
      <c r="N101" s="18"/>
      <c r="O101" s="18"/>
      <c r="P101" s="18"/>
      <c r="Q101" s="18"/>
      <c r="R101" s="18"/>
      <c r="S101" s="18"/>
      <c r="T101" s="18"/>
      <c r="U101" s="19"/>
      <c r="V101" s="18"/>
      <c r="W101" s="18"/>
      <c r="X101" s="18"/>
      <c r="Y101" s="18"/>
      <c r="Z101" s="18"/>
      <c r="AA101" s="18"/>
      <c r="AB101" s="18"/>
      <c r="AC101" s="18"/>
      <c r="AD101" s="18"/>
      <c r="AE101" s="18"/>
      <c r="AF101" s="18"/>
      <c r="AG101" s="18"/>
      <c r="AH101" s="19"/>
      <c r="AI101" s="18"/>
      <c r="AJ101" s="18"/>
      <c r="AK101" s="18"/>
      <c r="AL101" s="18"/>
      <c r="AM101" s="18"/>
      <c r="AN101" s="19"/>
      <c r="AO101" s="18"/>
    </row>
    <row r="102" spans="1:41" x14ac:dyDescent="0.25">
      <c r="A102">
        <v>12081</v>
      </c>
      <c r="B102" t="s">
        <v>84</v>
      </c>
      <c r="D102" t="s">
        <v>444</v>
      </c>
      <c r="E102">
        <v>2008</v>
      </c>
      <c r="F102" t="s">
        <v>448</v>
      </c>
      <c r="G102" t="s">
        <v>90</v>
      </c>
    </row>
    <row r="103" spans="1:41" x14ac:dyDescent="0.25">
      <c r="A103">
        <v>12093</v>
      </c>
      <c r="B103" t="s">
        <v>84</v>
      </c>
      <c r="D103" t="s">
        <v>537</v>
      </c>
      <c r="E103">
        <v>1992</v>
      </c>
      <c r="F103" t="s">
        <v>538</v>
      </c>
    </row>
    <row r="104" spans="1:41" x14ac:dyDescent="0.25">
      <c r="A104">
        <v>12134</v>
      </c>
      <c r="B104" t="s">
        <v>84</v>
      </c>
      <c r="D104" t="s">
        <v>495</v>
      </c>
      <c r="E104">
        <v>2003</v>
      </c>
      <c r="F104" t="s">
        <v>496</v>
      </c>
    </row>
    <row r="105" spans="1:41" x14ac:dyDescent="0.25">
      <c r="A105">
        <v>12412</v>
      </c>
      <c r="B105" t="s">
        <v>84</v>
      </c>
      <c r="C105">
        <v>4974</v>
      </c>
      <c r="D105" t="s">
        <v>455</v>
      </c>
      <c r="E105">
        <v>2002</v>
      </c>
      <c r="F105" t="s">
        <v>456</v>
      </c>
      <c r="G105" t="s">
        <v>457</v>
      </c>
    </row>
    <row r="106" spans="1:41" s="18" customFormat="1" x14ac:dyDescent="0.25">
      <c r="A106">
        <v>13313</v>
      </c>
      <c r="B106" t="s">
        <v>76</v>
      </c>
      <c r="C106"/>
      <c r="D106" t="s">
        <v>477</v>
      </c>
      <c r="E106">
        <v>2008</v>
      </c>
      <c r="F106" t="s">
        <v>478</v>
      </c>
      <c r="G106" t="s">
        <v>77</v>
      </c>
      <c r="H106" t="s">
        <v>479</v>
      </c>
      <c r="I106" t="s">
        <v>480</v>
      </c>
      <c r="J106"/>
      <c r="K106"/>
      <c r="L106"/>
      <c r="M106"/>
      <c r="N106"/>
      <c r="O106">
        <v>1309</v>
      </c>
      <c r="P106">
        <v>759</v>
      </c>
      <c r="Q106" t="s">
        <v>277</v>
      </c>
      <c r="R106"/>
      <c r="S106" t="s">
        <v>481</v>
      </c>
      <c r="T106"/>
      <c r="U106" s="1" t="s">
        <v>16</v>
      </c>
      <c r="V106" t="s">
        <v>482</v>
      </c>
      <c r="W106"/>
      <c r="X106"/>
      <c r="Y106"/>
      <c r="Z106"/>
      <c r="AA106"/>
      <c r="AB106"/>
      <c r="AC106"/>
      <c r="AD106"/>
      <c r="AE106">
        <v>4</v>
      </c>
      <c r="AF106"/>
      <c r="AG106">
        <v>20</v>
      </c>
      <c r="AH106" s="1" t="s">
        <v>13</v>
      </c>
      <c r="AI106">
        <v>0.33</v>
      </c>
      <c r="AJ106"/>
      <c r="AK106">
        <v>0.11</v>
      </c>
      <c r="AL106">
        <v>0.98</v>
      </c>
      <c r="AM106">
        <v>4.7E-2</v>
      </c>
      <c r="AN106" s="1" t="s">
        <v>185</v>
      </c>
      <c r="AO106" t="s">
        <v>140</v>
      </c>
    </row>
    <row r="107" spans="1:41" x14ac:dyDescent="0.25">
      <c r="A107">
        <v>13313</v>
      </c>
      <c r="B107" t="s">
        <v>76</v>
      </c>
      <c r="D107" t="s">
        <v>477</v>
      </c>
      <c r="E107">
        <v>2008</v>
      </c>
      <c r="F107" t="s">
        <v>478</v>
      </c>
      <c r="G107" t="s">
        <v>77</v>
      </c>
      <c r="H107" t="s">
        <v>479</v>
      </c>
      <c r="I107" t="s">
        <v>480</v>
      </c>
      <c r="O107">
        <v>1309</v>
      </c>
      <c r="P107">
        <v>759</v>
      </c>
      <c r="Q107" t="s">
        <v>277</v>
      </c>
      <c r="S107" t="s">
        <v>481</v>
      </c>
      <c r="U107" s="1" t="s">
        <v>40</v>
      </c>
      <c r="V107" t="s">
        <v>482</v>
      </c>
      <c r="AH107" s="1" t="s">
        <v>13</v>
      </c>
      <c r="AI107">
        <v>0.69</v>
      </c>
      <c r="AM107">
        <v>0.17</v>
      </c>
      <c r="AN107" s="1" t="s">
        <v>274</v>
      </c>
      <c r="AO107" t="s">
        <v>140</v>
      </c>
    </row>
    <row r="108" spans="1:41" x14ac:dyDescent="0.25">
      <c r="A108">
        <v>13401</v>
      </c>
      <c r="B108" t="s">
        <v>76</v>
      </c>
      <c r="D108" t="s">
        <v>444</v>
      </c>
      <c r="E108">
        <v>2004</v>
      </c>
      <c r="F108" t="s">
        <v>445</v>
      </c>
      <c r="G108" t="s">
        <v>90</v>
      </c>
      <c r="H108" t="s">
        <v>446</v>
      </c>
      <c r="Q108" t="s">
        <v>17</v>
      </c>
      <c r="U108" s="1" t="s">
        <v>16</v>
      </c>
      <c r="V108" t="s">
        <v>15</v>
      </c>
      <c r="AH108" s="1" t="s">
        <v>13</v>
      </c>
      <c r="AI108">
        <v>0.88</v>
      </c>
      <c r="AK108">
        <v>0.44</v>
      </c>
      <c r="AL108">
        <v>1.76</v>
      </c>
      <c r="AM108">
        <v>0.71799999999999997</v>
      </c>
      <c r="AN108" s="1" t="s">
        <v>185</v>
      </c>
      <c r="AO108" t="s">
        <v>140</v>
      </c>
    </row>
    <row r="109" spans="1:41" x14ac:dyDescent="0.25">
      <c r="A109">
        <v>13402</v>
      </c>
      <c r="B109" t="s">
        <v>76</v>
      </c>
      <c r="D109" t="s">
        <v>444</v>
      </c>
      <c r="E109">
        <v>2005</v>
      </c>
      <c r="F109" t="s">
        <v>447</v>
      </c>
      <c r="G109" t="s">
        <v>90</v>
      </c>
      <c r="H109" t="s">
        <v>446</v>
      </c>
      <c r="Q109" t="s">
        <v>17</v>
      </c>
      <c r="U109" s="1" t="s">
        <v>41</v>
      </c>
      <c r="V109" t="s">
        <v>15</v>
      </c>
      <c r="AH109" s="1" t="s">
        <v>13</v>
      </c>
      <c r="AI109">
        <v>1.45</v>
      </c>
      <c r="AK109">
        <v>0.65</v>
      </c>
      <c r="AL109">
        <v>3.28</v>
      </c>
      <c r="AM109">
        <v>0.36799999999999999</v>
      </c>
      <c r="AN109" s="1" t="s">
        <v>185</v>
      </c>
      <c r="AO109" t="s">
        <v>140</v>
      </c>
    </row>
    <row r="110" spans="1:41" x14ac:dyDescent="0.25">
      <c r="A110">
        <v>13682</v>
      </c>
      <c r="B110" t="s">
        <v>84</v>
      </c>
      <c r="D110" t="s">
        <v>468</v>
      </c>
      <c r="E110">
        <v>2009</v>
      </c>
      <c r="F110" t="s">
        <v>476</v>
      </c>
    </row>
    <row r="111" spans="1:41" x14ac:dyDescent="0.25">
      <c r="A111">
        <v>13724</v>
      </c>
      <c r="B111" t="s">
        <v>76</v>
      </c>
      <c r="D111" t="s">
        <v>412</v>
      </c>
      <c r="E111">
        <v>2011</v>
      </c>
      <c r="F111" t="s">
        <v>413</v>
      </c>
      <c r="G111" t="s">
        <v>77</v>
      </c>
      <c r="H111" t="s">
        <v>249</v>
      </c>
      <c r="O111">
        <v>377838</v>
      </c>
      <c r="Q111" t="s">
        <v>277</v>
      </c>
      <c r="U111" s="1" t="s">
        <v>22</v>
      </c>
      <c r="AA111">
        <v>14580</v>
      </c>
      <c r="AB111" t="s">
        <v>414</v>
      </c>
      <c r="AH111" s="1" t="s">
        <v>13</v>
      </c>
      <c r="AI111">
        <v>0.875</v>
      </c>
      <c r="AK111">
        <v>0.84599999999999997</v>
      </c>
      <c r="AL111">
        <v>0.90600000000000003</v>
      </c>
      <c r="AM111">
        <v>0</v>
      </c>
      <c r="AN111" s="1" t="s">
        <v>185</v>
      </c>
      <c r="AO111" t="s">
        <v>140</v>
      </c>
    </row>
    <row r="112" spans="1:41" x14ac:dyDescent="0.25">
      <c r="A112">
        <v>13739</v>
      </c>
      <c r="B112" t="s">
        <v>84</v>
      </c>
      <c r="D112" t="s">
        <v>397</v>
      </c>
      <c r="E112">
        <v>2013</v>
      </c>
      <c r="F112" t="s">
        <v>398</v>
      </c>
      <c r="G112" t="s">
        <v>90</v>
      </c>
    </row>
    <row r="113" spans="1:41" x14ac:dyDescent="0.25">
      <c r="A113">
        <v>13777</v>
      </c>
      <c r="B113" t="s">
        <v>84</v>
      </c>
      <c r="D113" t="s">
        <v>284</v>
      </c>
      <c r="E113">
        <v>2011</v>
      </c>
      <c r="F113" t="s">
        <v>285</v>
      </c>
    </row>
    <row r="114" spans="1:41" x14ac:dyDescent="0.25">
      <c r="A114">
        <v>14205</v>
      </c>
      <c r="B114" t="s">
        <v>84</v>
      </c>
      <c r="D114" t="s">
        <v>372</v>
      </c>
      <c r="E114">
        <v>2018</v>
      </c>
      <c r="F114" t="s">
        <v>373</v>
      </c>
      <c r="G114" t="s">
        <v>90</v>
      </c>
    </row>
    <row r="115" spans="1:41" x14ac:dyDescent="0.25">
      <c r="A115">
        <v>14206</v>
      </c>
      <c r="B115" t="s">
        <v>84</v>
      </c>
      <c r="D115" t="s">
        <v>350</v>
      </c>
      <c r="E115">
        <v>2005</v>
      </c>
      <c r="F115" t="s">
        <v>356</v>
      </c>
    </row>
    <row r="116" spans="1:41" x14ac:dyDescent="0.25">
      <c r="A116">
        <v>14209</v>
      </c>
      <c r="B116" t="s">
        <v>321</v>
      </c>
      <c r="D116" t="s">
        <v>468</v>
      </c>
      <c r="E116">
        <v>2007</v>
      </c>
      <c r="F116" t="s">
        <v>475</v>
      </c>
    </row>
    <row r="117" spans="1:41" x14ac:dyDescent="0.25">
      <c r="A117">
        <v>14218</v>
      </c>
      <c r="B117" t="s">
        <v>84</v>
      </c>
      <c r="C117">
        <v>14296</v>
      </c>
      <c r="D117" t="s">
        <v>293</v>
      </c>
      <c r="E117">
        <v>2000</v>
      </c>
      <c r="F117" t="s">
        <v>294</v>
      </c>
    </row>
    <row r="118" spans="1:41" x14ac:dyDescent="0.25">
      <c r="A118">
        <v>14271</v>
      </c>
      <c r="B118" t="s">
        <v>84</v>
      </c>
      <c r="D118" t="s">
        <v>517</v>
      </c>
      <c r="E118">
        <v>2002</v>
      </c>
      <c r="F118" t="s">
        <v>518</v>
      </c>
      <c r="H118" t="s">
        <v>479</v>
      </c>
      <c r="U118" s="1" t="s">
        <v>40</v>
      </c>
      <c r="V118" t="s">
        <v>519</v>
      </c>
      <c r="AH118" s="1" t="s">
        <v>13</v>
      </c>
      <c r="AI118">
        <v>0.96199999999999997</v>
      </c>
      <c r="AK118">
        <v>0.92900000000000005</v>
      </c>
      <c r="AL118">
        <v>0.996</v>
      </c>
      <c r="AM118">
        <v>2.9000000000000001E-2</v>
      </c>
      <c r="AN118" s="1" t="s">
        <v>185</v>
      </c>
      <c r="AO118" t="s">
        <v>140</v>
      </c>
    </row>
    <row r="119" spans="1:41" s="18" customFormat="1" x14ac:dyDescent="0.25">
      <c r="A119">
        <v>14295</v>
      </c>
      <c r="B119" t="s">
        <v>84</v>
      </c>
      <c r="C119"/>
      <c r="D119" t="s">
        <v>395</v>
      </c>
      <c r="E119">
        <v>1998</v>
      </c>
      <c r="F119" t="s">
        <v>396</v>
      </c>
      <c r="G119" t="s">
        <v>90</v>
      </c>
      <c r="H119"/>
      <c r="I119"/>
      <c r="J119"/>
      <c r="K119"/>
      <c r="L119"/>
      <c r="M119"/>
      <c r="N119"/>
      <c r="O119"/>
      <c r="P119"/>
      <c r="Q119"/>
      <c r="R119"/>
      <c r="S119"/>
      <c r="T119"/>
      <c r="U119" s="1"/>
      <c r="V119"/>
      <c r="W119"/>
      <c r="X119"/>
      <c r="Y119"/>
      <c r="Z119"/>
      <c r="AA119"/>
      <c r="AB119"/>
      <c r="AC119"/>
      <c r="AD119"/>
      <c r="AE119"/>
      <c r="AF119"/>
      <c r="AG119"/>
      <c r="AH119" s="1"/>
      <c r="AI119"/>
      <c r="AJ119"/>
      <c r="AK119"/>
      <c r="AL119"/>
      <c r="AM119"/>
      <c r="AN119" s="1"/>
      <c r="AO119"/>
    </row>
    <row r="120" spans="1:41" x14ac:dyDescent="0.25">
      <c r="A120">
        <v>14296</v>
      </c>
      <c r="B120" t="s">
        <v>225</v>
      </c>
      <c r="D120" t="s">
        <v>293</v>
      </c>
      <c r="E120">
        <v>1999</v>
      </c>
      <c r="F120" t="s">
        <v>295</v>
      </c>
    </row>
    <row r="121" spans="1:41" x14ac:dyDescent="0.25">
      <c r="A121">
        <v>14333</v>
      </c>
      <c r="B121" t="s">
        <v>76</v>
      </c>
      <c r="D121" t="s">
        <v>539</v>
      </c>
      <c r="E121">
        <v>2017</v>
      </c>
      <c r="F121" t="s">
        <v>540</v>
      </c>
      <c r="G121" t="s">
        <v>541</v>
      </c>
      <c r="N121" t="s">
        <v>83</v>
      </c>
      <c r="Q121" t="s">
        <v>542</v>
      </c>
      <c r="U121" s="1" t="s">
        <v>16</v>
      </c>
      <c r="AH121" s="1" t="s">
        <v>13</v>
      </c>
      <c r="AI121">
        <v>0.85</v>
      </c>
      <c r="AK121">
        <v>0.82</v>
      </c>
      <c r="AL121">
        <v>0.89</v>
      </c>
    </row>
    <row r="122" spans="1:41" x14ac:dyDescent="0.25">
      <c r="A122">
        <v>14333</v>
      </c>
      <c r="B122" t="s">
        <v>76</v>
      </c>
      <c r="D122" t="s">
        <v>539</v>
      </c>
      <c r="E122">
        <v>2017</v>
      </c>
      <c r="F122" t="s">
        <v>540</v>
      </c>
      <c r="G122" t="s">
        <v>541</v>
      </c>
      <c r="N122" t="s">
        <v>89</v>
      </c>
      <c r="Q122" t="s">
        <v>542</v>
      </c>
      <c r="U122" s="1" t="s">
        <v>16</v>
      </c>
      <c r="AH122" s="1" t="s">
        <v>13</v>
      </c>
      <c r="AI122">
        <v>0.88</v>
      </c>
      <c r="AK122">
        <v>0.83</v>
      </c>
      <c r="AL122">
        <v>0.93</v>
      </c>
    </row>
    <row r="123" spans="1:41" x14ac:dyDescent="0.25">
      <c r="A123" s="9">
        <v>14346</v>
      </c>
      <c r="B123" s="9" t="s">
        <v>76</v>
      </c>
      <c r="C123" s="9"/>
      <c r="D123" s="9" t="s">
        <v>1</v>
      </c>
      <c r="E123" s="9">
        <v>2013</v>
      </c>
      <c r="F123" s="9" t="s">
        <v>0</v>
      </c>
      <c r="G123" s="9" t="s">
        <v>90</v>
      </c>
      <c r="H123" s="9" t="s">
        <v>78</v>
      </c>
      <c r="I123" s="9" t="s">
        <v>79</v>
      </c>
      <c r="J123" s="9"/>
      <c r="K123" s="9" t="s">
        <v>81</v>
      </c>
      <c r="L123" s="9"/>
      <c r="M123" s="9" t="s">
        <v>91</v>
      </c>
      <c r="N123" s="9" t="s">
        <v>92</v>
      </c>
      <c r="O123" s="9">
        <v>4308</v>
      </c>
      <c r="P123" s="9"/>
      <c r="Q123" s="9" t="s">
        <v>11</v>
      </c>
      <c r="R123" s="9" t="s">
        <v>93</v>
      </c>
      <c r="S123" s="9" t="s">
        <v>94</v>
      </c>
      <c r="T123" s="9" t="s">
        <v>95</v>
      </c>
      <c r="U123" s="13" t="s">
        <v>22</v>
      </c>
      <c r="V123" s="9"/>
      <c r="W123" s="9"/>
      <c r="X123" s="9" t="s">
        <v>96</v>
      </c>
      <c r="Y123" s="9" t="s">
        <v>97</v>
      </c>
      <c r="Z123" s="9"/>
      <c r="AA123" s="9">
        <v>297</v>
      </c>
      <c r="AB123" s="9"/>
      <c r="AC123" s="9"/>
      <c r="AD123" s="9"/>
      <c r="AE123" s="9"/>
      <c r="AF123" s="9"/>
      <c r="AG123" s="9"/>
      <c r="AH123" s="13" t="s">
        <v>13</v>
      </c>
      <c r="AI123" s="9">
        <v>0.71</v>
      </c>
      <c r="AJ123" s="9"/>
      <c r="AK123" s="9">
        <v>0.52</v>
      </c>
      <c r="AL123" s="9">
        <v>0.96</v>
      </c>
      <c r="AM123" s="9">
        <v>0.03</v>
      </c>
      <c r="AN123" s="1" t="s">
        <v>98</v>
      </c>
    </row>
    <row r="124" spans="1:41" x14ac:dyDescent="0.25">
      <c r="A124" s="9">
        <v>14346</v>
      </c>
      <c r="B124" s="9" t="s">
        <v>76</v>
      </c>
      <c r="C124" s="9"/>
      <c r="D124" s="9" t="s">
        <v>1</v>
      </c>
      <c r="E124" s="9">
        <v>2013</v>
      </c>
      <c r="F124" s="9" t="s">
        <v>0</v>
      </c>
      <c r="G124" s="9" t="s">
        <v>90</v>
      </c>
      <c r="H124" s="9" t="s">
        <v>78</v>
      </c>
      <c r="I124" s="9" t="s">
        <v>79</v>
      </c>
      <c r="J124" s="9"/>
      <c r="K124" s="9" t="s">
        <v>81</v>
      </c>
      <c r="L124" s="9"/>
      <c r="M124" s="9" t="s">
        <v>91</v>
      </c>
      <c r="N124" s="9" t="s">
        <v>92</v>
      </c>
      <c r="O124" s="9">
        <v>4308</v>
      </c>
      <c r="P124" s="9"/>
      <c r="Q124" s="9" t="s">
        <v>11</v>
      </c>
      <c r="R124" s="9" t="s">
        <v>99</v>
      </c>
      <c r="S124" s="9" t="s">
        <v>94</v>
      </c>
      <c r="T124" s="9" t="s">
        <v>95</v>
      </c>
      <c r="U124" s="13" t="s">
        <v>22</v>
      </c>
      <c r="V124" s="9"/>
      <c r="W124" s="9"/>
      <c r="X124" s="9" t="s">
        <v>100</v>
      </c>
      <c r="Y124" s="9" t="s">
        <v>101</v>
      </c>
      <c r="Z124" s="9"/>
      <c r="AA124" s="9">
        <v>297</v>
      </c>
      <c r="AB124" s="9"/>
      <c r="AC124" s="9"/>
      <c r="AD124" s="9"/>
      <c r="AE124" s="9"/>
      <c r="AF124" s="9"/>
      <c r="AG124" s="9"/>
      <c r="AH124" s="13" t="s">
        <v>13</v>
      </c>
      <c r="AI124" s="9">
        <v>0.84</v>
      </c>
      <c r="AJ124" s="9"/>
      <c r="AK124" s="9">
        <v>0.64</v>
      </c>
      <c r="AL124" s="9">
        <v>1.1100000000000001</v>
      </c>
      <c r="AM124" s="9">
        <v>0.23</v>
      </c>
      <c r="AN124" s="1" t="s">
        <v>98</v>
      </c>
    </row>
    <row r="125" spans="1:41" x14ac:dyDescent="0.25">
      <c r="A125" s="9">
        <v>14346</v>
      </c>
      <c r="B125" s="9" t="s">
        <v>76</v>
      </c>
      <c r="C125" s="9"/>
      <c r="D125" s="9" t="s">
        <v>1</v>
      </c>
      <c r="E125" s="9">
        <v>2013</v>
      </c>
      <c r="F125" s="9" t="s">
        <v>0</v>
      </c>
      <c r="G125" s="9" t="s">
        <v>90</v>
      </c>
      <c r="H125" s="9" t="s">
        <v>78</v>
      </c>
      <c r="I125" s="9" t="s">
        <v>79</v>
      </c>
      <c r="J125" s="9"/>
      <c r="K125" s="9" t="s">
        <v>81</v>
      </c>
      <c r="L125" s="9"/>
      <c r="M125" s="9" t="s">
        <v>91</v>
      </c>
      <c r="N125" s="9" t="s">
        <v>92</v>
      </c>
      <c r="O125" s="9">
        <v>4308</v>
      </c>
      <c r="P125" s="9"/>
      <c r="Q125" s="9" t="s">
        <v>12</v>
      </c>
      <c r="R125" s="9" t="s">
        <v>102</v>
      </c>
      <c r="S125" s="9" t="s">
        <v>94</v>
      </c>
      <c r="T125" s="9" t="s">
        <v>95</v>
      </c>
      <c r="U125" s="13" t="s">
        <v>22</v>
      </c>
      <c r="V125" s="9"/>
      <c r="W125" s="9"/>
      <c r="X125" s="9" t="s">
        <v>103</v>
      </c>
      <c r="Y125" s="9" t="s">
        <v>104</v>
      </c>
      <c r="Z125" s="9"/>
      <c r="AA125" s="9">
        <v>297</v>
      </c>
      <c r="AB125" s="9"/>
      <c r="AC125" s="9"/>
      <c r="AD125" s="9"/>
      <c r="AE125" s="9"/>
      <c r="AF125" s="9"/>
      <c r="AG125" s="9"/>
      <c r="AH125" s="13" t="s">
        <v>13</v>
      </c>
      <c r="AI125" s="9">
        <v>0.9</v>
      </c>
      <c r="AJ125" s="9"/>
      <c r="AK125" s="9">
        <v>0.67</v>
      </c>
      <c r="AL125" s="9">
        <v>1.21</v>
      </c>
      <c r="AM125" s="9">
        <v>0.47</v>
      </c>
      <c r="AN125" s="1" t="s">
        <v>98</v>
      </c>
    </row>
    <row r="126" spans="1:41" x14ac:dyDescent="0.25">
      <c r="A126" s="9">
        <v>14346</v>
      </c>
      <c r="B126" s="9" t="s">
        <v>76</v>
      </c>
      <c r="C126" s="9"/>
      <c r="D126" s="9" t="s">
        <v>1</v>
      </c>
      <c r="E126" s="9">
        <v>2013</v>
      </c>
      <c r="F126" s="9" t="s">
        <v>0</v>
      </c>
      <c r="G126" s="9" t="s">
        <v>90</v>
      </c>
      <c r="H126" s="9" t="s">
        <v>78</v>
      </c>
      <c r="I126" s="9" t="s">
        <v>79</v>
      </c>
      <c r="J126" s="9"/>
      <c r="K126" s="9" t="s">
        <v>81</v>
      </c>
      <c r="L126" s="9"/>
      <c r="M126" s="9" t="s">
        <v>91</v>
      </c>
      <c r="N126" s="9" t="s">
        <v>92</v>
      </c>
      <c r="O126" s="9">
        <v>4308</v>
      </c>
      <c r="P126" s="9"/>
      <c r="Q126" s="9" t="s">
        <v>12</v>
      </c>
      <c r="R126" s="9" t="s">
        <v>105</v>
      </c>
      <c r="S126" s="9" t="s">
        <v>94</v>
      </c>
      <c r="T126" s="9" t="s">
        <v>95</v>
      </c>
      <c r="U126" s="13" t="s">
        <v>22</v>
      </c>
      <c r="V126" s="9"/>
      <c r="W126" s="9"/>
      <c r="X126" s="9" t="s">
        <v>106</v>
      </c>
      <c r="Y126" s="9" t="s">
        <v>107</v>
      </c>
      <c r="Z126" s="9"/>
      <c r="AA126" s="9">
        <v>297</v>
      </c>
      <c r="AB126" s="9"/>
      <c r="AC126" s="9"/>
      <c r="AD126" s="9"/>
      <c r="AE126" s="9"/>
      <c r="AF126" s="9"/>
      <c r="AG126" s="9"/>
      <c r="AH126" s="13" t="s">
        <v>13</v>
      </c>
      <c r="AI126" s="9">
        <v>1.2</v>
      </c>
      <c r="AJ126" s="9"/>
      <c r="AK126" s="9">
        <v>0.92</v>
      </c>
      <c r="AL126" s="9">
        <v>1.57</v>
      </c>
      <c r="AM126" s="9">
        <v>0.18</v>
      </c>
      <c r="AN126" s="1" t="s">
        <v>98</v>
      </c>
    </row>
    <row r="127" spans="1:41" x14ac:dyDescent="0.25">
      <c r="A127" s="9">
        <v>14346</v>
      </c>
      <c r="B127" s="9" t="s">
        <v>76</v>
      </c>
      <c r="C127" s="9"/>
      <c r="D127" s="9" t="s">
        <v>1</v>
      </c>
      <c r="E127" s="9">
        <v>2013</v>
      </c>
      <c r="F127" s="9" t="s">
        <v>0</v>
      </c>
      <c r="G127" s="9" t="s">
        <v>90</v>
      </c>
      <c r="H127" s="9" t="s">
        <v>78</v>
      </c>
      <c r="I127" s="9" t="s">
        <v>79</v>
      </c>
      <c r="J127" s="9"/>
      <c r="K127" s="9" t="s">
        <v>81</v>
      </c>
      <c r="L127" s="9"/>
      <c r="M127" s="9" t="s">
        <v>91</v>
      </c>
      <c r="N127" s="9" t="s">
        <v>92</v>
      </c>
      <c r="O127" s="9">
        <v>4220</v>
      </c>
      <c r="P127" s="9"/>
      <c r="Q127" s="9" t="s">
        <v>11</v>
      </c>
      <c r="R127" s="9" t="s">
        <v>93</v>
      </c>
      <c r="S127" s="9" t="s">
        <v>94</v>
      </c>
      <c r="T127" s="9" t="s">
        <v>95</v>
      </c>
      <c r="U127" s="13" t="s">
        <v>16</v>
      </c>
      <c r="V127" s="9"/>
      <c r="W127" s="9"/>
      <c r="X127" s="9" t="s">
        <v>108</v>
      </c>
      <c r="Y127" s="9" t="s">
        <v>109</v>
      </c>
      <c r="Z127" s="9"/>
      <c r="AA127" s="9">
        <v>209</v>
      </c>
      <c r="AB127" s="9"/>
      <c r="AC127" s="9"/>
      <c r="AD127" s="9"/>
      <c r="AE127" s="9"/>
      <c r="AF127" s="9"/>
      <c r="AG127" s="9"/>
      <c r="AH127" s="13" t="s">
        <v>13</v>
      </c>
      <c r="AI127" s="9">
        <v>0.61</v>
      </c>
      <c r="AJ127" s="9"/>
      <c r="AK127" s="9">
        <v>0.42</v>
      </c>
      <c r="AL127" s="9">
        <v>0.89</v>
      </c>
      <c r="AM127" s="9">
        <v>0.01</v>
      </c>
      <c r="AN127" s="1" t="s">
        <v>98</v>
      </c>
    </row>
    <row r="128" spans="1:41" x14ac:dyDescent="0.25">
      <c r="A128" s="9">
        <v>14346</v>
      </c>
      <c r="B128" s="9" t="s">
        <v>76</v>
      </c>
      <c r="C128" s="9"/>
      <c r="D128" s="9" t="s">
        <v>1</v>
      </c>
      <c r="E128" s="9">
        <v>2013</v>
      </c>
      <c r="F128" s="9" t="s">
        <v>0</v>
      </c>
      <c r="G128" s="9" t="s">
        <v>90</v>
      </c>
      <c r="H128" s="9" t="s">
        <v>78</v>
      </c>
      <c r="I128" s="9" t="s">
        <v>79</v>
      </c>
      <c r="J128" s="9"/>
      <c r="K128" s="9" t="s">
        <v>81</v>
      </c>
      <c r="L128" s="9"/>
      <c r="M128" s="9" t="s">
        <v>91</v>
      </c>
      <c r="N128" s="9" t="s">
        <v>92</v>
      </c>
      <c r="O128" s="9">
        <v>4220</v>
      </c>
      <c r="P128" s="9"/>
      <c r="Q128" s="9" t="s">
        <v>11</v>
      </c>
      <c r="R128" s="9" t="s">
        <v>110</v>
      </c>
      <c r="S128" s="9" t="s">
        <v>94</v>
      </c>
      <c r="T128" s="9" t="s">
        <v>95</v>
      </c>
      <c r="U128" s="13" t="s">
        <v>16</v>
      </c>
      <c r="V128" s="9"/>
      <c r="W128" s="9"/>
      <c r="X128" s="9" t="s">
        <v>111</v>
      </c>
      <c r="Y128" s="9" t="s">
        <v>112</v>
      </c>
      <c r="Z128" s="9"/>
      <c r="AA128" s="9">
        <v>209</v>
      </c>
      <c r="AB128" s="9"/>
      <c r="AC128" s="9"/>
      <c r="AD128" s="9"/>
      <c r="AE128" s="9"/>
      <c r="AF128" s="9"/>
      <c r="AG128" s="9"/>
      <c r="AH128" s="13" t="s">
        <v>13</v>
      </c>
      <c r="AI128" s="9">
        <v>0.67</v>
      </c>
      <c r="AJ128" s="9"/>
      <c r="AK128" s="9">
        <v>0.47</v>
      </c>
      <c r="AL128" s="9">
        <v>0.94</v>
      </c>
      <c r="AM128" s="9">
        <v>0.02</v>
      </c>
      <c r="AN128" s="1" t="s">
        <v>98</v>
      </c>
    </row>
    <row r="129" spans="1:41" x14ac:dyDescent="0.25">
      <c r="A129" s="9">
        <v>14346</v>
      </c>
      <c r="B129" s="9" t="s">
        <v>76</v>
      </c>
      <c r="C129" s="9"/>
      <c r="D129" s="9" t="s">
        <v>1</v>
      </c>
      <c r="E129" s="9">
        <v>2013</v>
      </c>
      <c r="F129" s="9" t="s">
        <v>0</v>
      </c>
      <c r="G129" s="9" t="s">
        <v>90</v>
      </c>
      <c r="H129" s="9" t="s">
        <v>78</v>
      </c>
      <c r="I129" s="9" t="s">
        <v>79</v>
      </c>
      <c r="J129" s="9"/>
      <c r="K129" s="9" t="s">
        <v>81</v>
      </c>
      <c r="L129" s="9"/>
      <c r="M129" s="9" t="s">
        <v>113</v>
      </c>
      <c r="N129" s="9" t="s">
        <v>114</v>
      </c>
      <c r="O129" s="9">
        <v>2745</v>
      </c>
      <c r="P129" s="9"/>
      <c r="Q129" s="9" t="s">
        <v>11</v>
      </c>
      <c r="R129" s="9" t="s">
        <v>115</v>
      </c>
      <c r="S129" s="9" t="s">
        <v>94</v>
      </c>
      <c r="T129" s="9" t="s">
        <v>95</v>
      </c>
      <c r="U129" s="13" t="s">
        <v>22</v>
      </c>
      <c r="V129" s="9"/>
      <c r="W129" s="9"/>
      <c r="X129" s="9" t="s">
        <v>96</v>
      </c>
      <c r="Y129" s="9" t="s">
        <v>116</v>
      </c>
      <c r="Z129" s="9"/>
      <c r="AA129" s="9">
        <v>184</v>
      </c>
      <c r="AB129" s="9"/>
      <c r="AC129" s="9"/>
      <c r="AD129" s="9"/>
      <c r="AE129" s="9"/>
      <c r="AF129" s="9"/>
      <c r="AG129" s="9"/>
      <c r="AH129" s="13" t="s">
        <v>13</v>
      </c>
      <c r="AI129" s="9">
        <v>0.87</v>
      </c>
      <c r="AJ129" s="9"/>
      <c r="AK129" s="9">
        <v>0.6</v>
      </c>
      <c r="AL129" s="9">
        <v>1.27</v>
      </c>
      <c r="AM129" s="9">
        <v>0.48</v>
      </c>
      <c r="AN129" s="1" t="s">
        <v>98</v>
      </c>
    </row>
    <row r="130" spans="1:41" x14ac:dyDescent="0.25">
      <c r="A130" s="9">
        <v>14346</v>
      </c>
      <c r="B130" s="9" t="s">
        <v>76</v>
      </c>
      <c r="C130" s="9"/>
      <c r="D130" s="9" t="s">
        <v>1</v>
      </c>
      <c r="E130" s="9">
        <v>2013</v>
      </c>
      <c r="F130" s="9" t="s">
        <v>0</v>
      </c>
      <c r="G130" s="9" t="s">
        <v>90</v>
      </c>
      <c r="H130" s="9" t="s">
        <v>78</v>
      </c>
      <c r="I130" s="9" t="s">
        <v>79</v>
      </c>
      <c r="J130" s="9"/>
      <c r="K130" s="9" t="s">
        <v>81</v>
      </c>
      <c r="L130" s="9"/>
      <c r="M130" s="9" t="s">
        <v>113</v>
      </c>
      <c r="N130" s="9" t="s">
        <v>114</v>
      </c>
      <c r="O130" s="9">
        <v>2745</v>
      </c>
      <c r="P130" s="9"/>
      <c r="Q130" s="9" t="s">
        <v>11</v>
      </c>
      <c r="R130" s="9" t="s">
        <v>117</v>
      </c>
      <c r="S130" s="9" t="s">
        <v>94</v>
      </c>
      <c r="T130" s="9" t="s">
        <v>95</v>
      </c>
      <c r="U130" s="13" t="s">
        <v>22</v>
      </c>
      <c r="V130" s="9"/>
      <c r="W130" s="9"/>
      <c r="X130" s="9" t="s">
        <v>100</v>
      </c>
      <c r="Y130" s="9" t="s">
        <v>118</v>
      </c>
      <c r="Z130" s="9"/>
      <c r="AA130" s="9">
        <v>184</v>
      </c>
      <c r="AB130" s="9"/>
      <c r="AC130" s="9"/>
      <c r="AD130" s="9"/>
      <c r="AE130" s="9"/>
      <c r="AF130" s="9"/>
      <c r="AG130" s="9"/>
      <c r="AH130" s="13" t="s">
        <v>13</v>
      </c>
      <c r="AI130" s="9">
        <v>1.36</v>
      </c>
      <c r="AJ130" s="9"/>
      <c r="AK130" s="9">
        <v>0.96</v>
      </c>
      <c r="AL130" s="9">
        <v>1.92</v>
      </c>
      <c r="AM130" s="9">
        <v>0.08</v>
      </c>
      <c r="AN130" s="1" t="s">
        <v>98</v>
      </c>
    </row>
    <row r="131" spans="1:41" x14ac:dyDescent="0.25">
      <c r="A131" s="9">
        <v>14346</v>
      </c>
      <c r="B131" s="9" t="s">
        <v>76</v>
      </c>
      <c r="C131" s="9"/>
      <c r="D131" s="9" t="s">
        <v>1</v>
      </c>
      <c r="E131" s="9">
        <v>2013</v>
      </c>
      <c r="F131" s="9" t="s">
        <v>0</v>
      </c>
      <c r="G131" s="9" t="s">
        <v>90</v>
      </c>
      <c r="H131" s="9" t="s">
        <v>78</v>
      </c>
      <c r="I131" s="9" t="s">
        <v>79</v>
      </c>
      <c r="J131" s="9"/>
      <c r="K131" s="9" t="s">
        <v>81</v>
      </c>
      <c r="L131" s="9"/>
      <c r="M131" s="9" t="s">
        <v>113</v>
      </c>
      <c r="N131" s="9" t="s">
        <v>114</v>
      </c>
      <c r="O131" s="9">
        <v>2745</v>
      </c>
      <c r="P131" s="9"/>
      <c r="Q131" s="9" t="s">
        <v>10</v>
      </c>
      <c r="R131" s="9" t="s">
        <v>119</v>
      </c>
      <c r="S131" s="9" t="s">
        <v>94</v>
      </c>
      <c r="T131" s="9" t="s">
        <v>95</v>
      </c>
      <c r="U131" s="13" t="s">
        <v>22</v>
      </c>
      <c r="V131" s="9"/>
      <c r="W131" s="9"/>
      <c r="X131" s="9" t="s">
        <v>103</v>
      </c>
      <c r="Y131" s="9" t="s">
        <v>120</v>
      </c>
      <c r="Z131" s="9"/>
      <c r="AA131" s="9">
        <v>184</v>
      </c>
      <c r="AB131" s="9"/>
      <c r="AC131" s="9"/>
      <c r="AD131" s="9"/>
      <c r="AE131" s="9"/>
      <c r="AF131" s="9"/>
      <c r="AG131" s="9"/>
      <c r="AH131" s="13" t="s">
        <v>13</v>
      </c>
      <c r="AI131" s="9">
        <v>1.36</v>
      </c>
      <c r="AJ131" s="9"/>
      <c r="AK131" s="9">
        <v>0.97</v>
      </c>
      <c r="AL131" s="9">
        <v>1.93</v>
      </c>
      <c r="AM131" s="9">
        <v>0.08</v>
      </c>
      <c r="AN131" s="1" t="s">
        <v>98</v>
      </c>
    </row>
    <row r="132" spans="1:41" x14ac:dyDescent="0.25">
      <c r="A132" s="9">
        <v>14346</v>
      </c>
      <c r="B132" s="9" t="s">
        <v>76</v>
      </c>
      <c r="C132" s="9"/>
      <c r="D132" s="9" t="s">
        <v>1</v>
      </c>
      <c r="E132" s="9">
        <v>2013</v>
      </c>
      <c r="F132" s="9" t="s">
        <v>0</v>
      </c>
      <c r="G132" s="9" t="s">
        <v>90</v>
      </c>
      <c r="H132" s="9" t="s">
        <v>78</v>
      </c>
      <c r="I132" s="9" t="s">
        <v>79</v>
      </c>
      <c r="J132" s="9"/>
      <c r="K132" s="9" t="s">
        <v>81</v>
      </c>
      <c r="L132" s="9"/>
      <c r="M132" s="9" t="s">
        <v>113</v>
      </c>
      <c r="N132" s="9" t="s">
        <v>114</v>
      </c>
      <c r="O132" s="9">
        <v>2745</v>
      </c>
      <c r="P132" s="9"/>
      <c r="Q132" s="9" t="s">
        <v>10</v>
      </c>
      <c r="R132" s="9" t="s">
        <v>121</v>
      </c>
      <c r="S132" s="9" t="s">
        <v>94</v>
      </c>
      <c r="T132" s="9" t="s">
        <v>95</v>
      </c>
      <c r="U132" s="13" t="s">
        <v>22</v>
      </c>
      <c r="V132" s="9"/>
      <c r="W132" s="9"/>
      <c r="X132" s="9" t="s">
        <v>106</v>
      </c>
      <c r="Y132" s="9" t="s">
        <v>122</v>
      </c>
      <c r="Z132" s="9"/>
      <c r="AA132" s="9">
        <v>184</v>
      </c>
      <c r="AB132" s="9"/>
      <c r="AC132" s="9"/>
      <c r="AD132" s="9"/>
      <c r="AE132" s="9"/>
      <c r="AF132" s="9"/>
      <c r="AG132" s="9"/>
      <c r="AH132" s="13" t="s">
        <v>13</v>
      </c>
      <c r="AI132" s="9">
        <v>0.99</v>
      </c>
      <c r="AJ132" s="9"/>
      <c r="AK132" s="9">
        <v>0.68</v>
      </c>
      <c r="AL132" s="9">
        <v>1.43</v>
      </c>
      <c r="AM132" s="9">
        <v>0.95</v>
      </c>
      <c r="AN132" s="1" t="s">
        <v>98</v>
      </c>
    </row>
    <row r="133" spans="1:41" x14ac:dyDescent="0.25">
      <c r="A133" s="9">
        <v>14346</v>
      </c>
      <c r="B133" s="9" t="s">
        <v>76</v>
      </c>
      <c r="C133" s="9"/>
      <c r="D133" s="9" t="s">
        <v>1</v>
      </c>
      <c r="E133" s="9">
        <v>2013</v>
      </c>
      <c r="F133" s="9" t="s">
        <v>0</v>
      </c>
      <c r="G133" s="9" t="s">
        <v>90</v>
      </c>
      <c r="H133" s="9" t="s">
        <v>78</v>
      </c>
      <c r="I133" s="9" t="s">
        <v>79</v>
      </c>
      <c r="J133" s="9"/>
      <c r="K133" s="9" t="s">
        <v>81</v>
      </c>
      <c r="L133" s="9"/>
      <c r="M133" s="9" t="s">
        <v>113</v>
      </c>
      <c r="N133" s="9" t="s">
        <v>114</v>
      </c>
      <c r="O133" s="9">
        <v>2685</v>
      </c>
      <c r="P133" s="9"/>
      <c r="Q133" s="9" t="s">
        <v>11</v>
      </c>
      <c r="R133" s="9" t="s">
        <v>115</v>
      </c>
      <c r="S133" s="9" t="s">
        <v>94</v>
      </c>
      <c r="T133" s="9" t="s">
        <v>95</v>
      </c>
      <c r="U133" s="13" t="s">
        <v>16</v>
      </c>
      <c r="V133" s="9"/>
      <c r="W133" s="9"/>
      <c r="X133" s="9" t="s">
        <v>123</v>
      </c>
      <c r="Y133" s="9" t="s">
        <v>124</v>
      </c>
      <c r="Z133" s="9"/>
      <c r="AA133" s="9">
        <v>124</v>
      </c>
      <c r="AB133" s="9"/>
      <c r="AC133" s="9"/>
      <c r="AD133" s="9"/>
      <c r="AE133" s="9"/>
      <c r="AF133" s="9"/>
      <c r="AG133" s="9"/>
      <c r="AH133" s="13" t="s">
        <v>13</v>
      </c>
      <c r="AI133" s="9">
        <v>0.79</v>
      </c>
      <c r="AJ133" s="9"/>
      <c r="AK133" s="9">
        <v>0.5</v>
      </c>
      <c r="AL133" s="9">
        <v>1.25</v>
      </c>
      <c r="AM133" s="9">
        <v>0.31</v>
      </c>
      <c r="AN133" s="1" t="s">
        <v>98</v>
      </c>
    </row>
    <row r="134" spans="1:41" x14ac:dyDescent="0.25">
      <c r="A134" s="9">
        <v>14346</v>
      </c>
      <c r="B134" s="9" t="s">
        <v>76</v>
      </c>
      <c r="C134" s="9"/>
      <c r="D134" s="9" t="s">
        <v>1</v>
      </c>
      <c r="E134" s="9">
        <v>2013</v>
      </c>
      <c r="F134" s="9" t="s">
        <v>0</v>
      </c>
      <c r="G134" s="9" t="s">
        <v>90</v>
      </c>
      <c r="H134" s="9" t="s">
        <v>78</v>
      </c>
      <c r="I134" s="9" t="s">
        <v>79</v>
      </c>
      <c r="J134" s="9"/>
      <c r="K134" s="9" t="s">
        <v>81</v>
      </c>
      <c r="L134" s="9"/>
      <c r="M134" s="9" t="s">
        <v>113</v>
      </c>
      <c r="N134" s="9" t="s">
        <v>114</v>
      </c>
      <c r="O134" s="9">
        <v>2685</v>
      </c>
      <c r="P134" s="9"/>
      <c r="Q134" s="9" t="s">
        <v>11</v>
      </c>
      <c r="R134" s="9" t="s">
        <v>117</v>
      </c>
      <c r="S134" s="9" t="s">
        <v>94</v>
      </c>
      <c r="T134" s="9" t="s">
        <v>95</v>
      </c>
      <c r="U134" s="13" t="s">
        <v>16</v>
      </c>
      <c r="V134" s="9"/>
      <c r="W134" s="9"/>
      <c r="X134" s="9" t="s">
        <v>123</v>
      </c>
      <c r="Y134" s="9" t="s">
        <v>125</v>
      </c>
      <c r="Z134" s="9"/>
      <c r="AA134" s="9">
        <v>124</v>
      </c>
      <c r="AB134" s="9"/>
      <c r="AC134" s="9"/>
      <c r="AD134" s="9"/>
      <c r="AE134" s="9"/>
      <c r="AF134" s="9"/>
      <c r="AG134" s="9"/>
      <c r="AH134" s="13" t="s">
        <v>13</v>
      </c>
      <c r="AI134" s="9">
        <v>1.25</v>
      </c>
      <c r="AJ134" s="9"/>
      <c r="AK134" s="9">
        <v>0.82</v>
      </c>
      <c r="AL134" s="9">
        <v>1.9</v>
      </c>
      <c r="AM134" s="9">
        <v>0.1</v>
      </c>
      <c r="AN134" s="1" t="s">
        <v>98</v>
      </c>
    </row>
    <row r="135" spans="1:41" x14ac:dyDescent="0.25">
      <c r="A135" s="9">
        <v>14346</v>
      </c>
      <c r="B135" s="9" t="s">
        <v>76</v>
      </c>
      <c r="C135" s="9"/>
      <c r="D135" s="9" t="s">
        <v>1</v>
      </c>
      <c r="E135" s="9">
        <v>2013</v>
      </c>
      <c r="F135" s="9" t="s">
        <v>0</v>
      </c>
      <c r="G135" s="9" t="s">
        <v>90</v>
      </c>
      <c r="H135" s="9" t="s">
        <v>78</v>
      </c>
      <c r="I135" s="9" t="s">
        <v>79</v>
      </c>
      <c r="J135" s="9"/>
      <c r="K135" s="9" t="s">
        <v>81</v>
      </c>
      <c r="L135" s="9"/>
      <c r="M135" s="9" t="s">
        <v>113</v>
      </c>
      <c r="N135" s="9" t="s">
        <v>114</v>
      </c>
      <c r="O135" s="9">
        <v>2685</v>
      </c>
      <c r="P135" s="9"/>
      <c r="Q135" s="9" t="s">
        <v>10</v>
      </c>
      <c r="R135" s="9" t="s">
        <v>119</v>
      </c>
      <c r="S135" s="9" t="s">
        <v>94</v>
      </c>
      <c r="T135" s="9" t="s">
        <v>95</v>
      </c>
      <c r="U135" s="13" t="s">
        <v>16</v>
      </c>
      <c r="V135" s="9"/>
      <c r="W135" s="9"/>
      <c r="X135" s="9" t="s">
        <v>123</v>
      </c>
      <c r="Y135" s="9" t="s">
        <v>126</v>
      </c>
      <c r="Z135" s="9"/>
      <c r="AA135" s="9">
        <v>124</v>
      </c>
      <c r="AB135" s="9"/>
      <c r="AC135" s="9"/>
      <c r="AD135" s="9"/>
      <c r="AE135" s="9"/>
      <c r="AF135" s="9"/>
      <c r="AG135" s="9"/>
      <c r="AH135" s="13" t="s">
        <v>13</v>
      </c>
      <c r="AI135" s="9">
        <v>1.35</v>
      </c>
      <c r="AJ135" s="9"/>
      <c r="AK135" s="9">
        <v>0.89</v>
      </c>
      <c r="AL135" s="9">
        <v>2.0499999999999998</v>
      </c>
      <c r="AM135" s="9">
        <v>0.15</v>
      </c>
      <c r="AN135" s="1" t="s">
        <v>98</v>
      </c>
    </row>
    <row r="136" spans="1:41" x14ac:dyDescent="0.25">
      <c r="A136" s="24">
        <v>14346</v>
      </c>
      <c r="B136" s="24" t="s">
        <v>76</v>
      </c>
      <c r="C136" s="24"/>
      <c r="D136" s="24" t="s">
        <v>1</v>
      </c>
      <c r="E136" s="24">
        <v>2013</v>
      </c>
      <c r="F136" s="24" t="s">
        <v>0</v>
      </c>
      <c r="G136" s="24" t="s">
        <v>90</v>
      </c>
      <c r="H136" s="24" t="s">
        <v>78</v>
      </c>
      <c r="I136" s="24" t="s">
        <v>79</v>
      </c>
      <c r="J136" s="24"/>
      <c r="K136" s="24" t="s">
        <v>81</v>
      </c>
      <c r="L136" s="24"/>
      <c r="M136" s="24" t="s">
        <v>113</v>
      </c>
      <c r="N136" s="24" t="s">
        <v>114</v>
      </c>
      <c r="O136" s="24">
        <v>2685</v>
      </c>
      <c r="P136" s="24"/>
      <c r="Q136" s="24" t="s">
        <v>10</v>
      </c>
      <c r="R136" s="24" t="s">
        <v>121</v>
      </c>
      <c r="S136" s="9" t="s">
        <v>94</v>
      </c>
      <c r="T136" s="24" t="s">
        <v>95</v>
      </c>
      <c r="U136" s="13" t="s">
        <v>16</v>
      </c>
      <c r="V136" s="24"/>
      <c r="W136" s="24"/>
      <c r="X136" s="24" t="s">
        <v>123</v>
      </c>
      <c r="Y136" s="24" t="s">
        <v>127</v>
      </c>
      <c r="Z136" s="24"/>
      <c r="AA136" s="24">
        <v>124</v>
      </c>
      <c r="AB136" s="24"/>
      <c r="AC136" s="24"/>
      <c r="AD136" s="24"/>
      <c r="AE136" s="24"/>
      <c r="AF136" s="24"/>
      <c r="AG136" s="24"/>
      <c r="AH136" s="13" t="s">
        <v>13</v>
      </c>
      <c r="AI136" s="24">
        <v>0.81</v>
      </c>
      <c r="AJ136" s="24"/>
      <c r="AK136" s="24">
        <v>0.51</v>
      </c>
      <c r="AL136" s="24">
        <v>1.28</v>
      </c>
      <c r="AM136" s="24">
        <v>0.36</v>
      </c>
      <c r="AN136" s="1" t="s">
        <v>98</v>
      </c>
      <c r="AO136" s="25"/>
    </row>
    <row r="137" spans="1:41" x14ac:dyDescent="0.25">
      <c r="A137">
        <v>14621</v>
      </c>
      <c r="B137" t="s">
        <v>76</v>
      </c>
      <c r="D137" t="s">
        <v>364</v>
      </c>
      <c r="E137">
        <v>2019</v>
      </c>
      <c r="F137" t="s">
        <v>365</v>
      </c>
      <c r="G137" t="s">
        <v>77</v>
      </c>
      <c r="I137" t="s">
        <v>366</v>
      </c>
      <c r="K137" t="s">
        <v>367</v>
      </c>
      <c r="O137">
        <v>2012</v>
      </c>
      <c r="Q137" t="s">
        <v>277</v>
      </c>
      <c r="U137" s="1" t="s">
        <v>22</v>
      </c>
      <c r="V137" t="s">
        <v>368</v>
      </c>
      <c r="W137" t="s">
        <v>369</v>
      </c>
      <c r="X137" t="s">
        <v>370</v>
      </c>
      <c r="AA137">
        <v>179</v>
      </c>
      <c r="AC137" t="s">
        <v>371</v>
      </c>
      <c r="AH137" s="1" t="s">
        <v>13</v>
      </c>
      <c r="AI137">
        <v>0.7</v>
      </c>
      <c r="AK137">
        <v>0.52</v>
      </c>
      <c r="AL137">
        <v>0.94</v>
      </c>
    </row>
    <row r="138" spans="1:41" x14ac:dyDescent="0.25">
      <c r="A138">
        <v>14628</v>
      </c>
      <c r="B138" t="s">
        <v>76</v>
      </c>
      <c r="D138" t="s">
        <v>298</v>
      </c>
      <c r="E138">
        <v>2016</v>
      </c>
      <c r="F138" t="s">
        <v>299</v>
      </c>
      <c r="G138" t="s">
        <v>90</v>
      </c>
      <c r="H138" t="s">
        <v>231</v>
      </c>
      <c r="I138" t="s">
        <v>300</v>
      </c>
      <c r="K138" t="s">
        <v>301</v>
      </c>
      <c r="M138" t="s">
        <v>264</v>
      </c>
      <c r="N138" t="s">
        <v>50</v>
      </c>
      <c r="O138">
        <v>2672</v>
      </c>
      <c r="P138">
        <v>381</v>
      </c>
      <c r="Q138" t="s">
        <v>277</v>
      </c>
      <c r="U138" s="1" t="s">
        <v>22</v>
      </c>
      <c r="X138" t="s">
        <v>302</v>
      </c>
      <c r="Y138" t="s">
        <v>303</v>
      </c>
      <c r="AA138">
        <v>179</v>
      </c>
      <c r="AH138" s="1" t="s">
        <v>218</v>
      </c>
      <c r="AI138">
        <v>0.66</v>
      </c>
      <c r="AK138">
        <v>0.37</v>
      </c>
      <c r="AL138">
        <v>1.19</v>
      </c>
    </row>
    <row r="139" spans="1:41" x14ac:dyDescent="0.25">
      <c r="A139">
        <v>14632</v>
      </c>
      <c r="B139" t="s">
        <v>76</v>
      </c>
      <c r="D139" t="s">
        <v>350</v>
      </c>
      <c r="E139">
        <v>2004</v>
      </c>
      <c r="F139" t="s">
        <v>354</v>
      </c>
      <c r="H139" t="s">
        <v>78</v>
      </c>
      <c r="Q139" t="s">
        <v>277</v>
      </c>
      <c r="U139" s="1" t="s">
        <v>22</v>
      </c>
      <c r="V139" t="s">
        <v>352</v>
      </c>
      <c r="AH139" s="1" t="s">
        <v>13</v>
      </c>
      <c r="AI139" s="20">
        <v>1.19</v>
      </c>
      <c r="AK139">
        <v>0.81499999999999995</v>
      </c>
      <c r="AL139">
        <v>1.738</v>
      </c>
      <c r="AM139">
        <v>0.33679999999999999</v>
      </c>
      <c r="AN139" s="1" t="s">
        <v>185</v>
      </c>
      <c r="AO139" t="s">
        <v>140</v>
      </c>
    </row>
    <row r="140" spans="1:41" x14ac:dyDescent="0.25">
      <c r="A140">
        <v>14632</v>
      </c>
      <c r="B140" t="s">
        <v>76</v>
      </c>
      <c r="D140" t="s">
        <v>350</v>
      </c>
      <c r="E140">
        <v>2004</v>
      </c>
      <c r="F140" t="s">
        <v>354</v>
      </c>
      <c r="H140" t="s">
        <v>78</v>
      </c>
      <c r="Q140" t="s">
        <v>277</v>
      </c>
      <c r="U140" s="1" t="s">
        <v>16</v>
      </c>
      <c r="V140" t="s">
        <v>352</v>
      </c>
      <c r="AH140" s="1" t="s">
        <v>13</v>
      </c>
      <c r="AI140">
        <v>0.82</v>
      </c>
      <c r="AK140">
        <v>0.46</v>
      </c>
      <c r="AL140">
        <v>1.4610000000000001</v>
      </c>
      <c r="AM140">
        <v>0.501</v>
      </c>
      <c r="AN140" s="1" t="s">
        <v>185</v>
      </c>
      <c r="AO140" t="s">
        <v>140</v>
      </c>
    </row>
    <row r="141" spans="1:41" x14ac:dyDescent="0.25">
      <c r="A141">
        <v>14641</v>
      </c>
      <c r="B141" t="s">
        <v>321</v>
      </c>
      <c r="C141">
        <v>14642</v>
      </c>
      <c r="D141" t="s">
        <v>350</v>
      </c>
      <c r="E141">
        <v>2007</v>
      </c>
      <c r="F141" t="s">
        <v>353</v>
      </c>
      <c r="H141" t="s">
        <v>78</v>
      </c>
      <c r="AN141" s="1" t="s">
        <v>185</v>
      </c>
      <c r="AO141" t="s">
        <v>140</v>
      </c>
    </row>
    <row r="142" spans="1:41" s="18" customFormat="1" x14ac:dyDescent="0.25">
      <c r="A142" s="18">
        <v>14642</v>
      </c>
      <c r="B142" s="18" t="s">
        <v>225</v>
      </c>
      <c r="D142" s="18" t="s">
        <v>350</v>
      </c>
      <c r="E142" s="18">
        <v>2008</v>
      </c>
      <c r="F142" s="18" t="s">
        <v>357</v>
      </c>
      <c r="U142" s="19"/>
      <c r="AH142" s="19"/>
      <c r="AN142" s="19"/>
    </row>
    <row r="143" spans="1:41" x14ac:dyDescent="0.25">
      <c r="A143">
        <v>14657</v>
      </c>
      <c r="B143" t="s">
        <v>84</v>
      </c>
      <c r="D143" t="s">
        <v>317</v>
      </c>
      <c r="E143">
        <v>2011</v>
      </c>
      <c r="F143" t="s">
        <v>318</v>
      </c>
    </row>
    <row r="144" spans="1:41" x14ac:dyDescent="0.25">
      <c r="A144">
        <v>14658</v>
      </c>
      <c r="B144" t="s">
        <v>76</v>
      </c>
      <c r="D144" t="s">
        <v>262</v>
      </c>
      <c r="E144">
        <v>2014</v>
      </c>
      <c r="F144" t="s">
        <v>263</v>
      </c>
      <c r="G144" t="s">
        <v>77</v>
      </c>
      <c r="H144" t="s">
        <v>224</v>
      </c>
      <c r="I144" s="9" t="s">
        <v>232</v>
      </c>
      <c r="M144" t="s">
        <v>264</v>
      </c>
      <c r="N144" t="s">
        <v>50</v>
      </c>
      <c r="O144">
        <v>33398</v>
      </c>
      <c r="Q144" t="s">
        <v>265</v>
      </c>
      <c r="U144" s="1" t="s">
        <v>22</v>
      </c>
      <c r="V144" t="s">
        <v>240</v>
      </c>
      <c r="AH144" s="1" t="s">
        <v>13</v>
      </c>
      <c r="AI144">
        <v>0.78</v>
      </c>
      <c r="AK144">
        <v>0.72</v>
      </c>
      <c r="AL144">
        <v>0.85</v>
      </c>
      <c r="AM144">
        <v>1E-3</v>
      </c>
    </row>
    <row r="145" spans="1:42" x14ac:dyDescent="0.25">
      <c r="A145">
        <v>14658</v>
      </c>
      <c r="B145" t="s">
        <v>76</v>
      </c>
      <c r="D145" t="s">
        <v>262</v>
      </c>
      <c r="E145">
        <v>2014</v>
      </c>
      <c r="F145" t="s">
        <v>263</v>
      </c>
      <c r="G145" t="s">
        <v>77</v>
      </c>
      <c r="H145" t="s">
        <v>224</v>
      </c>
      <c r="I145" s="9" t="s">
        <v>232</v>
      </c>
      <c r="M145" t="s">
        <v>264</v>
      </c>
      <c r="N145" t="s">
        <v>50</v>
      </c>
      <c r="O145">
        <v>33398</v>
      </c>
      <c r="Q145" t="s">
        <v>265</v>
      </c>
      <c r="U145" s="1" t="s">
        <v>48</v>
      </c>
      <c r="V145" t="s">
        <v>240</v>
      </c>
      <c r="AH145" s="1" t="s">
        <v>13</v>
      </c>
      <c r="AI145">
        <v>0.79</v>
      </c>
      <c r="AK145">
        <v>0.72</v>
      </c>
      <c r="AL145">
        <v>0.87</v>
      </c>
      <c r="AM145">
        <v>1E-4</v>
      </c>
    </row>
    <row r="146" spans="1:42" x14ac:dyDescent="0.25">
      <c r="A146">
        <v>14658</v>
      </c>
      <c r="B146" t="s">
        <v>76</v>
      </c>
      <c r="D146" t="s">
        <v>262</v>
      </c>
      <c r="E146">
        <v>2014</v>
      </c>
      <c r="F146" t="s">
        <v>263</v>
      </c>
      <c r="G146" t="s">
        <v>77</v>
      </c>
      <c r="H146" t="s">
        <v>224</v>
      </c>
      <c r="I146" s="9" t="s">
        <v>232</v>
      </c>
      <c r="M146" t="s">
        <v>264</v>
      </c>
      <c r="N146" t="s">
        <v>50</v>
      </c>
      <c r="O146">
        <v>33398</v>
      </c>
      <c r="Q146" t="s">
        <v>265</v>
      </c>
      <c r="U146" s="1" t="s">
        <v>16</v>
      </c>
      <c r="V146" t="s">
        <v>240</v>
      </c>
      <c r="AH146" s="1" t="s">
        <v>13</v>
      </c>
      <c r="AI146">
        <v>0.83</v>
      </c>
      <c r="AK146">
        <v>0.57999999999999996</v>
      </c>
      <c r="AL146">
        <v>1.19</v>
      </c>
      <c r="AM146">
        <v>0.31</v>
      </c>
    </row>
    <row r="147" spans="1:42" x14ac:dyDescent="0.25">
      <c r="A147">
        <v>14658</v>
      </c>
      <c r="B147" t="s">
        <v>76</v>
      </c>
      <c r="D147" t="s">
        <v>262</v>
      </c>
      <c r="E147">
        <v>2014</v>
      </c>
      <c r="F147" t="s">
        <v>263</v>
      </c>
      <c r="G147" t="s">
        <v>77</v>
      </c>
      <c r="H147" t="s">
        <v>224</v>
      </c>
      <c r="I147" s="9" t="s">
        <v>232</v>
      </c>
      <c r="M147" t="s">
        <v>264</v>
      </c>
      <c r="N147" t="s">
        <v>50</v>
      </c>
      <c r="O147">
        <v>33398</v>
      </c>
      <c r="Q147" t="s">
        <v>265</v>
      </c>
      <c r="U147" s="1" t="s">
        <v>41</v>
      </c>
      <c r="V147" t="s">
        <v>240</v>
      </c>
      <c r="AH147" s="1" t="s">
        <v>13</v>
      </c>
      <c r="AI147">
        <v>0.93</v>
      </c>
      <c r="AK147">
        <v>0.72</v>
      </c>
      <c r="AL147">
        <v>1.19</v>
      </c>
      <c r="AM147">
        <v>0.56000000000000005</v>
      </c>
    </row>
    <row r="148" spans="1:42" x14ac:dyDescent="0.25">
      <c r="A148">
        <v>14663</v>
      </c>
      <c r="B148" t="s">
        <v>60</v>
      </c>
      <c r="D148" t="s">
        <v>306</v>
      </c>
      <c r="E148">
        <v>2006</v>
      </c>
      <c r="F148" t="s">
        <v>307</v>
      </c>
      <c r="Q148" t="s">
        <v>277</v>
      </c>
      <c r="U148" s="1" t="s">
        <v>16</v>
      </c>
    </row>
    <row r="149" spans="1:42" x14ac:dyDescent="0.25">
      <c r="A149">
        <v>14664</v>
      </c>
      <c r="B149" t="s">
        <v>76</v>
      </c>
      <c r="D149" t="s">
        <v>406</v>
      </c>
      <c r="E149">
        <v>2018</v>
      </c>
      <c r="F149" t="s">
        <v>407</v>
      </c>
      <c r="G149" t="s">
        <v>77</v>
      </c>
      <c r="H149" t="s">
        <v>403</v>
      </c>
      <c r="I149" t="s">
        <v>404</v>
      </c>
      <c r="K149" t="s">
        <v>233</v>
      </c>
      <c r="L149" t="s">
        <v>408</v>
      </c>
      <c r="O149">
        <v>14807</v>
      </c>
      <c r="Q149" t="s">
        <v>277</v>
      </c>
      <c r="S149" t="s">
        <v>409</v>
      </c>
      <c r="U149" s="1" t="s">
        <v>22</v>
      </c>
      <c r="AA149">
        <v>1895</v>
      </c>
      <c r="AB149" t="s">
        <v>410</v>
      </c>
      <c r="AC149" t="s">
        <v>411</v>
      </c>
      <c r="AH149" s="1" t="s">
        <v>13</v>
      </c>
      <c r="AI149">
        <v>0.81</v>
      </c>
      <c r="AK149">
        <v>0.73</v>
      </c>
      <c r="AL149">
        <v>0.89</v>
      </c>
    </row>
    <row r="150" spans="1:42" x14ac:dyDescent="0.25">
      <c r="A150">
        <v>14665</v>
      </c>
      <c r="B150" t="s">
        <v>76</v>
      </c>
      <c r="D150" t="s">
        <v>431</v>
      </c>
      <c r="E150">
        <v>2005</v>
      </c>
      <c r="F150" t="s">
        <v>432</v>
      </c>
      <c r="G150" t="s">
        <v>77</v>
      </c>
      <c r="H150" t="s">
        <v>78</v>
      </c>
      <c r="M150" t="s">
        <v>433</v>
      </c>
      <c r="Q150" t="s">
        <v>17</v>
      </c>
      <c r="S150" t="s">
        <v>434</v>
      </c>
      <c r="U150" s="1" t="s">
        <v>22</v>
      </c>
      <c r="V150" t="s">
        <v>15</v>
      </c>
      <c r="AC150" t="s">
        <v>435</v>
      </c>
      <c r="AH150" s="1" t="s">
        <v>13</v>
      </c>
      <c r="AI150">
        <v>1.08</v>
      </c>
      <c r="AK150">
        <v>0.77</v>
      </c>
      <c r="AL150">
        <v>1.52</v>
      </c>
      <c r="AN150" s="1" t="s">
        <v>185</v>
      </c>
      <c r="AO150" t="s">
        <v>140</v>
      </c>
    </row>
    <row r="151" spans="1:42" x14ac:dyDescent="0.25">
      <c r="A151">
        <v>14665</v>
      </c>
      <c r="B151" t="s">
        <v>76</v>
      </c>
      <c r="D151" t="s">
        <v>431</v>
      </c>
      <c r="E151">
        <v>2005</v>
      </c>
      <c r="F151" t="s">
        <v>432</v>
      </c>
      <c r="G151" t="s">
        <v>77</v>
      </c>
      <c r="H151" t="s">
        <v>78</v>
      </c>
      <c r="M151" t="s">
        <v>433</v>
      </c>
      <c r="Q151" t="s">
        <v>17</v>
      </c>
      <c r="S151" t="s">
        <v>434</v>
      </c>
      <c r="U151" s="1" t="s">
        <v>16</v>
      </c>
      <c r="V151" t="s">
        <v>15</v>
      </c>
      <c r="AC151" t="s">
        <v>435</v>
      </c>
      <c r="AH151" s="1" t="s">
        <v>13</v>
      </c>
      <c r="AI151">
        <v>1.21</v>
      </c>
      <c r="AK151">
        <v>0.76</v>
      </c>
      <c r="AL151">
        <v>1.91</v>
      </c>
      <c r="AN151" s="1" t="s">
        <v>185</v>
      </c>
      <c r="AO151" t="s">
        <v>140</v>
      </c>
    </row>
    <row r="152" spans="1:42" x14ac:dyDescent="0.25">
      <c r="A152">
        <v>14665</v>
      </c>
      <c r="B152" t="s">
        <v>76</v>
      </c>
      <c r="D152" t="s">
        <v>431</v>
      </c>
      <c r="E152">
        <v>2005</v>
      </c>
      <c r="F152" t="s">
        <v>432</v>
      </c>
      <c r="G152" t="s">
        <v>77</v>
      </c>
      <c r="H152" t="s">
        <v>78</v>
      </c>
      <c r="M152" t="s">
        <v>433</v>
      </c>
      <c r="Q152" t="s">
        <v>17</v>
      </c>
      <c r="S152" t="s">
        <v>434</v>
      </c>
      <c r="U152" s="1" t="s">
        <v>41</v>
      </c>
      <c r="V152" t="s">
        <v>15</v>
      </c>
      <c r="AC152" t="s">
        <v>435</v>
      </c>
      <c r="AH152" s="1" t="s">
        <v>13</v>
      </c>
      <c r="AI152">
        <v>1.36</v>
      </c>
      <c r="AK152">
        <v>0.60699999999999998</v>
      </c>
      <c r="AL152">
        <v>3.0459999999999998</v>
      </c>
      <c r="AN152" s="1" t="s">
        <v>185</v>
      </c>
      <c r="AO152" t="s">
        <v>140</v>
      </c>
    </row>
    <row r="153" spans="1:42" x14ac:dyDescent="0.25">
      <c r="A153">
        <v>14665</v>
      </c>
      <c r="B153" t="s">
        <v>76</v>
      </c>
      <c r="D153" t="s">
        <v>431</v>
      </c>
      <c r="E153">
        <v>2005</v>
      </c>
      <c r="F153" t="s">
        <v>432</v>
      </c>
      <c r="G153" t="s">
        <v>77</v>
      </c>
      <c r="H153" t="s">
        <v>78</v>
      </c>
      <c r="M153" t="s">
        <v>433</v>
      </c>
      <c r="Q153" t="s">
        <v>17</v>
      </c>
      <c r="S153" t="s">
        <v>434</v>
      </c>
      <c r="U153" s="1" t="s">
        <v>44</v>
      </c>
      <c r="V153" t="s">
        <v>15</v>
      </c>
      <c r="AC153" t="s">
        <v>435</v>
      </c>
      <c r="AH153" s="1" t="s">
        <v>13</v>
      </c>
      <c r="AI153">
        <v>0.87</v>
      </c>
      <c r="AK153">
        <v>0.44</v>
      </c>
      <c r="AL153">
        <v>1.72</v>
      </c>
      <c r="AN153" s="1" t="s">
        <v>185</v>
      </c>
      <c r="AO153" t="s">
        <v>140</v>
      </c>
    </row>
    <row r="154" spans="1:42" x14ac:dyDescent="0.25">
      <c r="A154">
        <v>14670</v>
      </c>
      <c r="B154" t="s">
        <v>76</v>
      </c>
      <c r="D154" t="s">
        <v>327</v>
      </c>
      <c r="E154">
        <v>2016</v>
      </c>
      <c r="F154" t="s">
        <v>328</v>
      </c>
      <c r="H154" t="s">
        <v>78</v>
      </c>
      <c r="Q154" t="s">
        <v>277</v>
      </c>
      <c r="U154" s="1" t="s">
        <v>22</v>
      </c>
      <c r="V154" t="s">
        <v>329</v>
      </c>
      <c r="AH154" s="1" t="s">
        <v>218</v>
      </c>
      <c r="AI154">
        <v>0.44</v>
      </c>
      <c r="AK154">
        <v>0.21</v>
      </c>
      <c r="AL154">
        <v>0.92</v>
      </c>
      <c r="AM154">
        <v>2.86E-2</v>
      </c>
      <c r="AN154" s="1" t="s">
        <v>185</v>
      </c>
      <c r="AO154" t="s">
        <v>140</v>
      </c>
      <c r="AP154" t="s">
        <v>443</v>
      </c>
    </row>
    <row r="155" spans="1:42" x14ac:dyDescent="0.25">
      <c r="A155">
        <v>14670</v>
      </c>
      <c r="B155" t="s">
        <v>76</v>
      </c>
      <c r="D155" t="s">
        <v>327</v>
      </c>
      <c r="E155">
        <v>2016</v>
      </c>
      <c r="F155" t="s">
        <v>328</v>
      </c>
      <c r="H155" t="s">
        <v>78</v>
      </c>
      <c r="Q155" t="s">
        <v>277</v>
      </c>
      <c r="U155" s="1" t="s">
        <v>16</v>
      </c>
      <c r="V155" t="s">
        <v>330</v>
      </c>
      <c r="AH155" s="1" t="s">
        <v>218</v>
      </c>
      <c r="AI155">
        <v>0.4</v>
      </c>
      <c r="AK155">
        <v>0.18</v>
      </c>
      <c r="AL155">
        <v>0.91</v>
      </c>
      <c r="AM155">
        <v>2.9100000000000001E-2</v>
      </c>
      <c r="AN155" s="1" t="s">
        <v>185</v>
      </c>
      <c r="AO155" t="s">
        <v>140</v>
      </c>
    </row>
    <row r="156" spans="1:42" x14ac:dyDescent="0.25">
      <c r="A156" s="18">
        <v>14700</v>
      </c>
      <c r="B156" s="18" t="s">
        <v>473</v>
      </c>
      <c r="C156" s="18"/>
      <c r="D156" s="18" t="s">
        <v>468</v>
      </c>
      <c r="E156" s="18">
        <v>2009</v>
      </c>
      <c r="F156" s="18" t="s">
        <v>474</v>
      </c>
      <c r="G156" s="18"/>
      <c r="H156" s="18"/>
      <c r="I156" s="18"/>
      <c r="J156" s="18"/>
      <c r="K156" s="18"/>
      <c r="L156" s="18"/>
      <c r="M156" s="18"/>
      <c r="N156" s="18"/>
      <c r="O156" s="18">
        <v>14294</v>
      </c>
      <c r="P156" s="18"/>
      <c r="Q156" s="18" t="s">
        <v>277</v>
      </c>
      <c r="R156" s="18"/>
      <c r="S156" s="18"/>
      <c r="T156" s="18"/>
      <c r="U156" s="19"/>
      <c r="V156" s="18"/>
      <c r="W156" s="18"/>
      <c r="X156" s="18"/>
      <c r="Y156" s="18"/>
      <c r="Z156" s="18"/>
      <c r="AA156" s="18">
        <v>1301</v>
      </c>
      <c r="AB156" s="18"/>
      <c r="AC156" s="18"/>
      <c r="AD156" s="18"/>
      <c r="AE156" s="18"/>
      <c r="AF156" s="18"/>
      <c r="AG156" s="18"/>
      <c r="AH156" s="19" t="s">
        <v>13</v>
      </c>
      <c r="AI156" s="18">
        <v>0.78</v>
      </c>
      <c r="AJ156" s="18"/>
      <c r="AK156" s="18">
        <v>0.67</v>
      </c>
      <c r="AL156" s="18">
        <v>0.91</v>
      </c>
      <c r="AM156" s="18"/>
      <c r="AN156" s="19"/>
      <c r="AO156" s="18"/>
    </row>
    <row r="157" spans="1:42" x14ac:dyDescent="0.25">
      <c r="A157" s="16">
        <v>14709</v>
      </c>
      <c r="B157" s="16" t="s">
        <v>76</v>
      </c>
      <c r="C157" s="16"/>
      <c r="D157" s="16" t="s">
        <v>177</v>
      </c>
      <c r="E157" s="16">
        <v>2011</v>
      </c>
      <c r="F157" s="16" t="s">
        <v>178</v>
      </c>
      <c r="G157" s="16" t="s">
        <v>77</v>
      </c>
      <c r="H157" s="16" t="s">
        <v>78</v>
      </c>
      <c r="I157" s="16" t="s">
        <v>179</v>
      </c>
      <c r="J157" s="16"/>
      <c r="K157" s="16"/>
      <c r="L157" s="16"/>
      <c r="M157" s="16"/>
      <c r="N157" s="16"/>
      <c r="O157" s="16">
        <v>1604</v>
      </c>
      <c r="P157" s="16"/>
      <c r="Q157" s="16" t="s">
        <v>180</v>
      </c>
      <c r="R157" s="16" t="s">
        <v>181</v>
      </c>
      <c r="S157" s="16" t="s">
        <v>182</v>
      </c>
      <c r="T157" s="16"/>
      <c r="U157" s="17" t="s">
        <v>22</v>
      </c>
      <c r="V157" s="16" t="s">
        <v>183</v>
      </c>
      <c r="W157" s="16"/>
      <c r="X157" s="16"/>
      <c r="Y157" s="16"/>
      <c r="Z157" s="16">
        <v>1560</v>
      </c>
      <c r="AA157" s="16">
        <v>252</v>
      </c>
      <c r="AB157" s="16"/>
      <c r="AC157" s="16" t="s">
        <v>184</v>
      </c>
      <c r="AD157" s="16"/>
      <c r="AE157" s="16"/>
      <c r="AF157" s="16"/>
      <c r="AG157" s="16"/>
      <c r="AH157" s="17" t="s">
        <v>13</v>
      </c>
      <c r="AI157" s="16">
        <v>0.41</v>
      </c>
      <c r="AJ157" s="16"/>
      <c r="AK157" s="16">
        <v>0.18</v>
      </c>
      <c r="AL157" s="16">
        <v>0.92</v>
      </c>
      <c r="AM157" s="16">
        <v>3.2000000000000001E-2</v>
      </c>
      <c r="AN157" s="17" t="s">
        <v>185</v>
      </c>
      <c r="AO157" s="16" t="s">
        <v>140</v>
      </c>
    </row>
    <row r="158" spans="1:42" x14ac:dyDescent="0.25">
      <c r="A158" s="16">
        <v>14709</v>
      </c>
      <c r="B158" s="16" t="s">
        <v>76</v>
      </c>
      <c r="C158" s="16"/>
      <c r="D158" s="16" t="s">
        <v>177</v>
      </c>
      <c r="E158" s="16">
        <v>2011</v>
      </c>
      <c r="F158" s="16" t="s">
        <v>178</v>
      </c>
      <c r="G158" s="16" t="s">
        <v>77</v>
      </c>
      <c r="H158" s="16" t="s">
        <v>78</v>
      </c>
      <c r="I158" s="16" t="s">
        <v>179</v>
      </c>
      <c r="J158" s="16"/>
      <c r="K158" s="16"/>
      <c r="L158" s="16"/>
      <c r="M158" s="16"/>
      <c r="N158" s="16"/>
      <c r="O158" s="16">
        <v>1604</v>
      </c>
      <c r="P158" s="16"/>
      <c r="Q158" s="16" t="s">
        <v>180</v>
      </c>
      <c r="R158" s="16" t="s">
        <v>181</v>
      </c>
      <c r="S158" s="16" t="s">
        <v>186</v>
      </c>
      <c r="T158" s="16"/>
      <c r="U158" s="17" t="s">
        <v>22</v>
      </c>
      <c r="V158" s="16" t="s">
        <v>183</v>
      </c>
      <c r="W158" s="16"/>
      <c r="X158" s="16"/>
      <c r="Y158" s="16"/>
      <c r="Z158" s="16">
        <v>1561</v>
      </c>
      <c r="AA158" s="16">
        <v>252</v>
      </c>
      <c r="AB158" s="16"/>
      <c r="AC158" s="16" t="s">
        <v>187</v>
      </c>
      <c r="AD158" s="16"/>
      <c r="AE158" s="16"/>
      <c r="AF158" s="16"/>
      <c r="AG158" s="16"/>
      <c r="AH158" s="17" t="s">
        <v>13</v>
      </c>
      <c r="AI158" s="16">
        <v>0.21</v>
      </c>
      <c r="AJ158" s="16"/>
      <c r="AK158" s="16">
        <v>0.09</v>
      </c>
      <c r="AL158" s="16">
        <v>0.48</v>
      </c>
      <c r="AM158" s="16">
        <v>1E-4</v>
      </c>
      <c r="AN158" s="17" t="s">
        <v>185</v>
      </c>
      <c r="AO158" s="16" t="s">
        <v>140</v>
      </c>
    </row>
    <row r="159" spans="1:42" x14ac:dyDescent="0.25">
      <c r="A159" s="16">
        <v>14709</v>
      </c>
      <c r="B159" s="16" t="s">
        <v>76</v>
      </c>
      <c r="C159" s="16"/>
      <c r="D159" s="16" t="s">
        <v>177</v>
      </c>
      <c r="E159" s="16">
        <v>2011</v>
      </c>
      <c r="F159" s="16" t="s">
        <v>178</v>
      </c>
      <c r="G159" s="16" t="s">
        <v>77</v>
      </c>
      <c r="H159" s="16" t="s">
        <v>78</v>
      </c>
      <c r="I159" s="16" t="s">
        <v>179</v>
      </c>
      <c r="J159" s="16"/>
      <c r="K159" s="16"/>
      <c r="L159" s="16"/>
      <c r="M159" s="16"/>
      <c r="N159" s="16"/>
      <c r="O159" s="16">
        <v>1604</v>
      </c>
      <c r="P159" s="16"/>
      <c r="Q159" s="16" t="s">
        <v>42</v>
      </c>
      <c r="R159" s="16" t="s">
        <v>188</v>
      </c>
      <c r="S159" s="16" t="s">
        <v>189</v>
      </c>
      <c r="T159" s="16"/>
      <c r="U159" s="17" t="s">
        <v>22</v>
      </c>
      <c r="V159" s="16" t="s">
        <v>183</v>
      </c>
      <c r="W159" s="16"/>
      <c r="X159" s="16" t="s">
        <v>190</v>
      </c>
      <c r="Y159" s="16"/>
      <c r="Z159" s="16">
        <v>1458</v>
      </c>
      <c r="AA159" s="16">
        <v>234</v>
      </c>
      <c r="AB159" s="16"/>
      <c r="AC159" s="16" t="s">
        <v>187</v>
      </c>
      <c r="AD159" s="16"/>
      <c r="AE159" s="16"/>
      <c r="AF159" s="16"/>
      <c r="AG159" s="16"/>
      <c r="AH159" s="17" t="s">
        <v>13</v>
      </c>
      <c r="AI159" s="16">
        <v>1.1100000000000001</v>
      </c>
      <c r="AJ159" s="16"/>
      <c r="AK159" s="16">
        <v>0.77</v>
      </c>
      <c r="AL159" s="16">
        <v>1.59</v>
      </c>
      <c r="AM159" s="16"/>
      <c r="AN159" s="17" t="s">
        <v>185</v>
      </c>
      <c r="AO159" s="16" t="s">
        <v>140</v>
      </c>
    </row>
    <row r="160" spans="1:42" x14ac:dyDescent="0.25">
      <c r="A160" s="16">
        <v>14709</v>
      </c>
      <c r="B160" s="16" t="s">
        <v>76</v>
      </c>
      <c r="C160" s="16"/>
      <c r="D160" s="16" t="s">
        <v>177</v>
      </c>
      <c r="E160" s="16">
        <v>2011</v>
      </c>
      <c r="F160" s="16" t="s">
        <v>178</v>
      </c>
      <c r="G160" s="16" t="s">
        <v>77</v>
      </c>
      <c r="H160" s="16" t="s">
        <v>78</v>
      </c>
      <c r="I160" s="16" t="s">
        <v>179</v>
      </c>
      <c r="J160" s="16"/>
      <c r="K160" s="16"/>
      <c r="L160" s="16"/>
      <c r="M160" s="16"/>
      <c r="N160" s="16"/>
      <c r="O160" s="16">
        <v>1604</v>
      </c>
      <c r="P160" s="16"/>
      <c r="Q160" s="16" t="s">
        <v>42</v>
      </c>
      <c r="R160" s="16" t="s">
        <v>191</v>
      </c>
      <c r="S160" s="16" t="s">
        <v>192</v>
      </c>
      <c r="T160" s="16"/>
      <c r="U160" s="17" t="s">
        <v>22</v>
      </c>
      <c r="V160" s="16" t="s">
        <v>183</v>
      </c>
      <c r="W160" s="16"/>
      <c r="X160" s="16" t="s">
        <v>190</v>
      </c>
      <c r="Y160" s="16"/>
      <c r="Z160" s="16">
        <v>1458</v>
      </c>
      <c r="AA160" s="16">
        <v>234</v>
      </c>
      <c r="AB160" s="16"/>
      <c r="AC160" s="16" t="s">
        <v>187</v>
      </c>
      <c r="AD160" s="16"/>
      <c r="AE160" s="16"/>
      <c r="AF160" s="16"/>
      <c r="AG160" s="16"/>
      <c r="AH160" s="17" t="s">
        <v>13</v>
      </c>
      <c r="AI160" s="16">
        <v>1.03</v>
      </c>
      <c r="AJ160" s="16"/>
      <c r="AK160" s="16">
        <v>0.71</v>
      </c>
      <c r="AL160" s="16">
        <v>1.51</v>
      </c>
      <c r="AM160" s="16"/>
      <c r="AN160" s="17" t="s">
        <v>185</v>
      </c>
      <c r="AO160" s="16" t="s">
        <v>140</v>
      </c>
      <c r="AP160" t="s">
        <v>454</v>
      </c>
    </row>
    <row r="161" spans="1:42" x14ac:dyDescent="0.25">
      <c r="A161" s="16">
        <v>14709</v>
      </c>
      <c r="B161" s="16" t="s">
        <v>76</v>
      </c>
      <c r="C161" s="16"/>
      <c r="D161" s="16" t="s">
        <v>177</v>
      </c>
      <c r="E161" s="16">
        <v>2011</v>
      </c>
      <c r="F161" s="16" t="s">
        <v>178</v>
      </c>
      <c r="G161" s="16" t="s">
        <v>77</v>
      </c>
      <c r="H161" s="16" t="s">
        <v>78</v>
      </c>
      <c r="I161" s="16" t="s">
        <v>179</v>
      </c>
      <c r="J161" s="16"/>
      <c r="K161" s="16"/>
      <c r="L161" s="16"/>
      <c r="M161" s="16"/>
      <c r="N161" s="16"/>
      <c r="O161" s="16">
        <v>1604</v>
      </c>
      <c r="P161" s="16"/>
      <c r="Q161" s="16" t="s">
        <v>42</v>
      </c>
      <c r="R161" s="16" t="s">
        <v>193</v>
      </c>
      <c r="S161" s="16" t="s">
        <v>194</v>
      </c>
      <c r="T161" s="16"/>
      <c r="U161" s="17" t="s">
        <v>22</v>
      </c>
      <c r="V161" s="16" t="s">
        <v>183</v>
      </c>
      <c r="W161" s="16"/>
      <c r="X161" s="16" t="s">
        <v>190</v>
      </c>
      <c r="Y161" s="16"/>
      <c r="Z161" s="16">
        <v>1458</v>
      </c>
      <c r="AA161" s="16">
        <v>234</v>
      </c>
      <c r="AB161" s="16"/>
      <c r="AC161" s="16" t="s">
        <v>187</v>
      </c>
      <c r="AD161" s="16"/>
      <c r="AE161" s="16"/>
      <c r="AF161" s="16"/>
      <c r="AG161" s="16"/>
      <c r="AH161" s="17" t="s">
        <v>13</v>
      </c>
      <c r="AI161" s="16">
        <v>0.96</v>
      </c>
      <c r="AJ161" s="16"/>
      <c r="AK161" s="16">
        <v>0.65</v>
      </c>
      <c r="AL161" s="16">
        <v>1.4</v>
      </c>
      <c r="AM161" s="16"/>
      <c r="AN161" s="17" t="s">
        <v>185</v>
      </c>
      <c r="AO161" s="16" t="s">
        <v>140</v>
      </c>
    </row>
    <row r="162" spans="1:42" s="18" customFormat="1" x14ac:dyDescent="0.25">
      <c r="A162" s="16">
        <v>14709</v>
      </c>
      <c r="B162" s="16" t="s">
        <v>76</v>
      </c>
      <c r="C162" s="16"/>
      <c r="D162" s="16" t="s">
        <v>177</v>
      </c>
      <c r="E162" s="16">
        <v>2011</v>
      </c>
      <c r="F162" s="16" t="s">
        <v>178</v>
      </c>
      <c r="G162" s="16" t="s">
        <v>77</v>
      </c>
      <c r="H162" s="16" t="s">
        <v>78</v>
      </c>
      <c r="I162" s="16" t="s">
        <v>179</v>
      </c>
      <c r="J162" s="16"/>
      <c r="K162" s="16"/>
      <c r="L162" s="16"/>
      <c r="M162" s="16"/>
      <c r="N162" s="16"/>
      <c r="O162" s="16">
        <v>1604</v>
      </c>
      <c r="P162" s="16"/>
      <c r="Q162" s="16" t="s">
        <v>42</v>
      </c>
      <c r="R162" s="16" t="s">
        <v>195</v>
      </c>
      <c r="S162" s="16" t="s">
        <v>196</v>
      </c>
      <c r="T162" s="16"/>
      <c r="U162" s="17" t="s">
        <v>22</v>
      </c>
      <c r="V162" s="16" t="s">
        <v>183</v>
      </c>
      <c r="W162" s="16"/>
      <c r="X162" s="16" t="s">
        <v>190</v>
      </c>
      <c r="Y162" s="16"/>
      <c r="Z162" s="16">
        <v>1290</v>
      </c>
      <c r="AA162" s="16">
        <v>199</v>
      </c>
      <c r="AB162" s="16"/>
      <c r="AC162" s="16" t="s">
        <v>187</v>
      </c>
      <c r="AD162" s="16"/>
      <c r="AE162" s="16"/>
      <c r="AF162" s="16"/>
      <c r="AG162" s="16"/>
      <c r="AH162" s="17" t="s">
        <v>13</v>
      </c>
      <c r="AI162" s="16">
        <v>1.45</v>
      </c>
      <c r="AJ162" s="16"/>
      <c r="AK162" s="16">
        <v>0.89</v>
      </c>
      <c r="AL162" s="16">
        <v>2.36</v>
      </c>
      <c r="AM162" s="16"/>
      <c r="AN162" s="17" t="s">
        <v>185</v>
      </c>
      <c r="AO162" s="16" t="s">
        <v>140</v>
      </c>
    </row>
    <row r="163" spans="1:42" x14ac:dyDescent="0.25">
      <c r="A163" s="16">
        <v>14709</v>
      </c>
      <c r="B163" s="16" t="s">
        <v>76</v>
      </c>
      <c r="C163" s="16"/>
      <c r="D163" s="16" t="s">
        <v>177</v>
      </c>
      <c r="E163" s="16">
        <v>2011</v>
      </c>
      <c r="F163" s="16" t="s">
        <v>178</v>
      </c>
      <c r="G163" s="16" t="s">
        <v>77</v>
      </c>
      <c r="H163" s="16" t="s">
        <v>78</v>
      </c>
      <c r="I163" s="16" t="s">
        <v>179</v>
      </c>
      <c r="J163" s="16"/>
      <c r="K163" s="16"/>
      <c r="L163" s="16"/>
      <c r="M163" s="16"/>
      <c r="N163" s="16"/>
      <c r="O163" s="16">
        <v>1604</v>
      </c>
      <c r="P163" s="16"/>
      <c r="Q163" s="16" t="s">
        <v>42</v>
      </c>
      <c r="R163" s="16" t="s">
        <v>197</v>
      </c>
      <c r="S163" s="16" t="s">
        <v>198</v>
      </c>
      <c r="T163" s="16"/>
      <c r="U163" s="17" t="s">
        <v>22</v>
      </c>
      <c r="V163" s="16" t="s">
        <v>183</v>
      </c>
      <c r="W163" s="16"/>
      <c r="X163" s="16" t="s">
        <v>190</v>
      </c>
      <c r="Y163" s="16"/>
      <c r="Z163" s="16">
        <v>1290</v>
      </c>
      <c r="AA163" s="16">
        <v>199</v>
      </c>
      <c r="AB163" s="16"/>
      <c r="AC163" s="16" t="s">
        <v>187</v>
      </c>
      <c r="AD163" s="16"/>
      <c r="AE163" s="16"/>
      <c r="AF163" s="16"/>
      <c r="AG163" s="16"/>
      <c r="AH163" s="17" t="s">
        <v>13</v>
      </c>
      <c r="AI163" s="16">
        <v>1.1299999999999999</v>
      </c>
      <c r="AJ163" s="16"/>
      <c r="AK163" s="16">
        <v>0.69</v>
      </c>
      <c r="AL163" s="16">
        <v>1.87</v>
      </c>
      <c r="AM163" s="16"/>
      <c r="AN163" s="17" t="s">
        <v>185</v>
      </c>
      <c r="AO163" s="16" t="s">
        <v>140</v>
      </c>
    </row>
    <row r="164" spans="1:42" x14ac:dyDescent="0.25">
      <c r="A164" s="16">
        <v>14709</v>
      </c>
      <c r="B164" s="16" t="s">
        <v>76</v>
      </c>
      <c r="C164" s="16"/>
      <c r="D164" s="16" t="s">
        <v>177</v>
      </c>
      <c r="E164" s="16">
        <v>2011</v>
      </c>
      <c r="F164" s="16" t="s">
        <v>178</v>
      </c>
      <c r="G164" s="16" t="s">
        <v>77</v>
      </c>
      <c r="H164" s="16" t="s">
        <v>78</v>
      </c>
      <c r="I164" s="16" t="s">
        <v>179</v>
      </c>
      <c r="J164" s="16"/>
      <c r="K164" s="16"/>
      <c r="L164" s="16"/>
      <c r="M164" s="16"/>
      <c r="N164" s="16"/>
      <c r="O164" s="16">
        <v>1604</v>
      </c>
      <c r="P164" s="16"/>
      <c r="Q164" s="16" t="s">
        <v>42</v>
      </c>
      <c r="R164" s="16" t="s">
        <v>199</v>
      </c>
      <c r="S164" s="16" t="s">
        <v>200</v>
      </c>
      <c r="T164" s="16"/>
      <c r="U164" s="17" t="s">
        <v>22</v>
      </c>
      <c r="V164" s="16" t="s">
        <v>183</v>
      </c>
      <c r="W164" s="16"/>
      <c r="X164" s="16" t="s">
        <v>190</v>
      </c>
      <c r="Y164" s="16"/>
      <c r="Z164" s="16">
        <v>1290</v>
      </c>
      <c r="AA164" s="16">
        <v>199</v>
      </c>
      <c r="AB164" s="16"/>
      <c r="AC164" s="16" t="s">
        <v>187</v>
      </c>
      <c r="AD164" s="16"/>
      <c r="AE164" s="16"/>
      <c r="AF164" s="16"/>
      <c r="AG164" s="16"/>
      <c r="AH164" s="17" t="s">
        <v>13</v>
      </c>
      <c r="AI164" s="16">
        <v>1.31</v>
      </c>
      <c r="AJ164" s="16"/>
      <c r="AK164" s="16">
        <v>0.82</v>
      </c>
      <c r="AL164" s="16">
        <v>2.09</v>
      </c>
      <c r="AM164" s="16"/>
      <c r="AN164" s="17" t="s">
        <v>185</v>
      </c>
      <c r="AO164" s="16" t="s">
        <v>140</v>
      </c>
    </row>
    <row r="165" spans="1:42" x14ac:dyDescent="0.25">
      <c r="A165" s="16">
        <v>14709</v>
      </c>
      <c r="B165" s="16" t="s">
        <v>76</v>
      </c>
      <c r="C165" s="16"/>
      <c r="D165" s="16" t="s">
        <v>177</v>
      </c>
      <c r="E165" s="16">
        <v>2011</v>
      </c>
      <c r="F165" s="16" t="s">
        <v>178</v>
      </c>
      <c r="G165" s="16" t="s">
        <v>90</v>
      </c>
      <c r="H165" s="16" t="s">
        <v>78</v>
      </c>
      <c r="I165" s="16" t="s">
        <v>179</v>
      </c>
      <c r="J165" s="16"/>
      <c r="K165" s="16"/>
      <c r="L165" s="16"/>
      <c r="M165" s="16"/>
      <c r="N165" s="16"/>
      <c r="O165" s="16">
        <v>1604</v>
      </c>
      <c r="P165" s="16"/>
      <c r="Q165" s="16" t="s">
        <v>180</v>
      </c>
      <c r="R165" s="16" t="s">
        <v>181</v>
      </c>
      <c r="S165" s="16" t="s">
        <v>182</v>
      </c>
      <c r="T165" s="16"/>
      <c r="U165" s="17" t="s">
        <v>40</v>
      </c>
      <c r="V165" s="16" t="s">
        <v>183</v>
      </c>
      <c r="W165" s="16"/>
      <c r="X165" s="16"/>
      <c r="Y165" s="16"/>
      <c r="Z165" s="16">
        <v>1308</v>
      </c>
      <c r="AA165" s="16">
        <v>133</v>
      </c>
      <c r="AB165" s="16"/>
      <c r="AC165" s="16" t="s">
        <v>184</v>
      </c>
      <c r="AD165" s="16"/>
      <c r="AE165" s="16"/>
      <c r="AF165" s="16"/>
      <c r="AG165" s="16"/>
      <c r="AH165" s="17" t="s">
        <v>13</v>
      </c>
      <c r="AI165" s="16">
        <v>0.71</v>
      </c>
      <c r="AJ165" s="16"/>
      <c r="AK165" s="16">
        <v>0.33</v>
      </c>
      <c r="AL165" s="16">
        <v>1.52</v>
      </c>
      <c r="AM165" s="16">
        <v>0.373</v>
      </c>
      <c r="AN165" s="17" t="s">
        <v>185</v>
      </c>
      <c r="AO165" s="16" t="s">
        <v>140</v>
      </c>
    </row>
    <row r="166" spans="1:42" x14ac:dyDescent="0.25">
      <c r="A166" s="16">
        <v>14709</v>
      </c>
      <c r="B166" s="16" t="s">
        <v>76</v>
      </c>
      <c r="C166" s="16"/>
      <c r="D166" s="16" t="s">
        <v>177</v>
      </c>
      <c r="E166" s="16">
        <v>2011</v>
      </c>
      <c r="F166" s="16" t="s">
        <v>178</v>
      </c>
      <c r="G166" s="16" t="s">
        <v>90</v>
      </c>
      <c r="H166" s="16" t="s">
        <v>78</v>
      </c>
      <c r="I166" s="16" t="s">
        <v>179</v>
      </c>
      <c r="J166" s="16"/>
      <c r="K166" s="16"/>
      <c r="L166" s="16"/>
      <c r="M166" s="16"/>
      <c r="N166" s="16"/>
      <c r="O166" s="16">
        <v>1604</v>
      </c>
      <c r="P166" s="16"/>
      <c r="Q166" s="16" t="s">
        <v>180</v>
      </c>
      <c r="R166" s="16" t="s">
        <v>181</v>
      </c>
      <c r="S166" s="16" t="s">
        <v>186</v>
      </c>
      <c r="T166" s="16"/>
      <c r="U166" s="17" t="s">
        <v>40</v>
      </c>
      <c r="V166" s="16" t="s">
        <v>183</v>
      </c>
      <c r="W166" s="16"/>
      <c r="X166" s="16"/>
      <c r="Y166" s="16"/>
      <c r="Z166" s="16">
        <v>1308</v>
      </c>
      <c r="AA166" s="16">
        <v>133</v>
      </c>
      <c r="AB166" s="16"/>
      <c r="AC166" s="16" t="s">
        <v>187</v>
      </c>
      <c r="AD166" s="16"/>
      <c r="AE166" s="16"/>
      <c r="AF166" s="16"/>
      <c r="AG166" s="16"/>
      <c r="AH166" s="17" t="s">
        <v>13</v>
      </c>
      <c r="AI166" s="16">
        <v>0.32</v>
      </c>
      <c r="AJ166" s="16"/>
      <c r="AK166" s="16">
        <v>0.15</v>
      </c>
      <c r="AL166" s="16">
        <v>0.71</v>
      </c>
      <c r="AM166" s="16">
        <v>5.0000000000000001E-3</v>
      </c>
      <c r="AN166" s="17" t="s">
        <v>185</v>
      </c>
      <c r="AO166" s="16" t="s">
        <v>140</v>
      </c>
    </row>
    <row r="167" spans="1:42" x14ac:dyDescent="0.25">
      <c r="A167" s="16">
        <v>14709</v>
      </c>
      <c r="B167" s="16" t="s">
        <v>76</v>
      </c>
      <c r="C167" s="16"/>
      <c r="D167" s="16" t="s">
        <v>177</v>
      </c>
      <c r="E167" s="16">
        <v>2011</v>
      </c>
      <c r="F167" s="16" t="s">
        <v>178</v>
      </c>
      <c r="G167" s="16" t="s">
        <v>90</v>
      </c>
      <c r="H167" s="16" t="s">
        <v>78</v>
      </c>
      <c r="I167" s="16" t="s">
        <v>179</v>
      </c>
      <c r="J167" s="16"/>
      <c r="K167" s="16"/>
      <c r="L167" s="16"/>
      <c r="M167" s="16"/>
      <c r="N167" s="16"/>
      <c r="O167" s="16">
        <v>1604</v>
      </c>
      <c r="P167" s="16"/>
      <c r="Q167" s="16" t="s">
        <v>42</v>
      </c>
      <c r="R167" s="16" t="s">
        <v>188</v>
      </c>
      <c r="S167" s="16" t="s">
        <v>189</v>
      </c>
      <c r="T167" s="16"/>
      <c r="U167" s="17" t="s">
        <v>40</v>
      </c>
      <c r="V167" s="16" t="s">
        <v>183</v>
      </c>
      <c r="W167" s="16"/>
      <c r="X167" s="16" t="s">
        <v>190</v>
      </c>
      <c r="Y167" s="16"/>
      <c r="Z167" s="16">
        <v>1216</v>
      </c>
      <c r="AA167" s="16">
        <v>124</v>
      </c>
      <c r="AB167" s="16"/>
      <c r="AC167" s="16" t="s">
        <v>187</v>
      </c>
      <c r="AD167" s="16"/>
      <c r="AE167" s="16"/>
      <c r="AF167" s="16"/>
      <c r="AG167" s="16"/>
      <c r="AH167" s="17" t="s">
        <v>13</v>
      </c>
      <c r="AI167" s="16">
        <v>1.1000000000000001</v>
      </c>
      <c r="AJ167" s="16"/>
      <c r="AK167" s="16">
        <v>0.69</v>
      </c>
      <c r="AL167" s="16">
        <v>1.76</v>
      </c>
      <c r="AM167" s="16"/>
      <c r="AN167" s="17" t="s">
        <v>185</v>
      </c>
      <c r="AO167" s="16" t="s">
        <v>140</v>
      </c>
    </row>
    <row r="168" spans="1:42" x14ac:dyDescent="0.25">
      <c r="A168" s="16">
        <v>14709</v>
      </c>
      <c r="B168" s="16" t="s">
        <v>76</v>
      </c>
      <c r="C168" s="16"/>
      <c r="D168" s="16" t="s">
        <v>177</v>
      </c>
      <c r="E168" s="16">
        <v>2011</v>
      </c>
      <c r="F168" s="16" t="s">
        <v>178</v>
      </c>
      <c r="G168" s="16" t="s">
        <v>90</v>
      </c>
      <c r="H168" s="16" t="s">
        <v>78</v>
      </c>
      <c r="I168" s="16" t="s">
        <v>179</v>
      </c>
      <c r="J168" s="16"/>
      <c r="K168" s="16"/>
      <c r="L168" s="16"/>
      <c r="M168" s="16"/>
      <c r="N168" s="16"/>
      <c r="O168" s="16">
        <v>1604</v>
      </c>
      <c r="P168" s="16"/>
      <c r="Q168" s="16" t="s">
        <v>42</v>
      </c>
      <c r="R168" s="16" t="s">
        <v>191</v>
      </c>
      <c r="S168" s="16" t="s">
        <v>192</v>
      </c>
      <c r="T168" s="16"/>
      <c r="U168" s="17" t="s">
        <v>40</v>
      </c>
      <c r="V168" s="16" t="s">
        <v>183</v>
      </c>
      <c r="W168" s="16"/>
      <c r="X168" s="16" t="s">
        <v>190</v>
      </c>
      <c r="Y168" s="16"/>
      <c r="Z168" s="16">
        <v>1216</v>
      </c>
      <c r="AA168" s="16">
        <v>124</v>
      </c>
      <c r="AB168" s="16"/>
      <c r="AC168" s="16" t="s">
        <v>187</v>
      </c>
      <c r="AD168" s="16"/>
      <c r="AE168" s="16"/>
      <c r="AF168" s="16"/>
      <c r="AG168" s="16"/>
      <c r="AH168" s="17" t="s">
        <v>13</v>
      </c>
      <c r="AI168" s="16">
        <v>0.53</v>
      </c>
      <c r="AJ168" s="16"/>
      <c r="AK168" s="16">
        <v>0.3</v>
      </c>
      <c r="AL168" s="16">
        <v>0.94</v>
      </c>
      <c r="AM168" s="16"/>
      <c r="AN168" s="17" t="s">
        <v>185</v>
      </c>
      <c r="AO168" s="16" t="s">
        <v>140</v>
      </c>
    </row>
    <row r="169" spans="1:42" x14ac:dyDescent="0.25">
      <c r="A169" s="16">
        <v>14709</v>
      </c>
      <c r="B169" s="16" t="s">
        <v>76</v>
      </c>
      <c r="C169" s="16"/>
      <c r="D169" s="16" t="s">
        <v>177</v>
      </c>
      <c r="E169" s="16">
        <v>2011</v>
      </c>
      <c r="F169" s="16" t="s">
        <v>178</v>
      </c>
      <c r="G169" s="16" t="s">
        <v>90</v>
      </c>
      <c r="H169" s="16" t="s">
        <v>78</v>
      </c>
      <c r="I169" s="16" t="s">
        <v>179</v>
      </c>
      <c r="J169" s="16"/>
      <c r="K169" s="16"/>
      <c r="L169" s="16"/>
      <c r="M169" s="16"/>
      <c r="N169" s="16"/>
      <c r="O169" s="16">
        <v>1604</v>
      </c>
      <c r="P169" s="16"/>
      <c r="Q169" s="16" t="s">
        <v>42</v>
      </c>
      <c r="R169" s="16" t="s">
        <v>193</v>
      </c>
      <c r="S169" s="16" t="s">
        <v>194</v>
      </c>
      <c r="T169" s="16"/>
      <c r="U169" s="17" t="s">
        <v>40</v>
      </c>
      <c r="V169" s="16" t="s">
        <v>183</v>
      </c>
      <c r="W169" s="16"/>
      <c r="X169" s="16" t="s">
        <v>190</v>
      </c>
      <c r="Y169" s="16"/>
      <c r="Z169" s="16">
        <v>1216</v>
      </c>
      <c r="AA169" s="16">
        <v>124</v>
      </c>
      <c r="AB169" s="16"/>
      <c r="AC169" s="16" t="s">
        <v>187</v>
      </c>
      <c r="AD169" s="16"/>
      <c r="AE169" s="16"/>
      <c r="AF169" s="16"/>
      <c r="AG169" s="16"/>
      <c r="AH169" s="17" t="s">
        <v>13</v>
      </c>
      <c r="AI169" s="16">
        <v>0.7</v>
      </c>
      <c r="AJ169" s="16"/>
      <c r="AK169" s="16">
        <v>0.42</v>
      </c>
      <c r="AL169" s="16">
        <v>1.1599999999999999</v>
      </c>
      <c r="AM169" s="16"/>
      <c r="AN169" s="17" t="s">
        <v>185</v>
      </c>
      <c r="AO169" s="16" t="s">
        <v>140</v>
      </c>
    </row>
    <row r="170" spans="1:42" s="18" customFormat="1" x14ac:dyDescent="0.25">
      <c r="A170" s="16">
        <v>14709</v>
      </c>
      <c r="B170" s="16" t="s">
        <v>76</v>
      </c>
      <c r="C170" s="16"/>
      <c r="D170" s="16" t="s">
        <v>177</v>
      </c>
      <c r="E170" s="16">
        <v>2011</v>
      </c>
      <c r="F170" s="16" t="s">
        <v>178</v>
      </c>
      <c r="G170" s="16" t="s">
        <v>90</v>
      </c>
      <c r="H170" s="16" t="s">
        <v>78</v>
      </c>
      <c r="I170" s="16" t="s">
        <v>179</v>
      </c>
      <c r="J170" s="16"/>
      <c r="K170" s="16"/>
      <c r="L170" s="16"/>
      <c r="M170" s="16"/>
      <c r="N170" s="16"/>
      <c r="O170" s="16">
        <v>1604</v>
      </c>
      <c r="P170" s="16"/>
      <c r="Q170" s="16" t="s">
        <v>42</v>
      </c>
      <c r="R170" s="16" t="s">
        <v>195</v>
      </c>
      <c r="S170" s="16" t="s">
        <v>196</v>
      </c>
      <c r="T170" s="16"/>
      <c r="U170" s="17" t="s">
        <v>40</v>
      </c>
      <c r="V170" s="16" t="s">
        <v>183</v>
      </c>
      <c r="W170" s="16"/>
      <c r="X170" s="16" t="s">
        <v>190</v>
      </c>
      <c r="Y170" s="16"/>
      <c r="Z170" s="16">
        <v>1091</v>
      </c>
      <c r="AA170" s="16">
        <v>106</v>
      </c>
      <c r="AB170" s="16"/>
      <c r="AC170" s="16" t="s">
        <v>187</v>
      </c>
      <c r="AD170" s="16"/>
      <c r="AE170" s="16"/>
      <c r="AF170" s="16"/>
      <c r="AG170" s="16"/>
      <c r="AH170" s="17" t="s">
        <v>13</v>
      </c>
      <c r="AI170" s="16">
        <v>0.64</v>
      </c>
      <c r="AJ170" s="16"/>
      <c r="AK170" s="16">
        <v>0.35</v>
      </c>
      <c r="AL170" s="16">
        <v>1.1499999999999999</v>
      </c>
      <c r="AM170" s="16"/>
      <c r="AN170" s="17" t="s">
        <v>185</v>
      </c>
      <c r="AO170" s="16" t="s">
        <v>140</v>
      </c>
    </row>
    <row r="171" spans="1:42" x14ac:dyDescent="0.25">
      <c r="A171" s="16">
        <v>14709</v>
      </c>
      <c r="B171" s="16" t="s">
        <v>76</v>
      </c>
      <c r="C171" s="16"/>
      <c r="D171" s="16" t="s">
        <v>177</v>
      </c>
      <c r="E171" s="16">
        <v>2011</v>
      </c>
      <c r="F171" s="16" t="s">
        <v>178</v>
      </c>
      <c r="G171" s="16" t="s">
        <v>90</v>
      </c>
      <c r="H171" s="16" t="s">
        <v>78</v>
      </c>
      <c r="I171" s="16" t="s">
        <v>179</v>
      </c>
      <c r="J171" s="16"/>
      <c r="K171" s="16"/>
      <c r="L171" s="16"/>
      <c r="M171" s="16"/>
      <c r="N171" s="16"/>
      <c r="O171" s="16">
        <v>1604</v>
      </c>
      <c r="P171" s="16"/>
      <c r="Q171" s="16" t="s">
        <v>42</v>
      </c>
      <c r="R171" s="16" t="s">
        <v>197</v>
      </c>
      <c r="S171" s="16" t="s">
        <v>198</v>
      </c>
      <c r="T171" s="16"/>
      <c r="U171" s="17" t="s">
        <v>40</v>
      </c>
      <c r="V171" s="16" t="s">
        <v>183</v>
      </c>
      <c r="W171" s="16"/>
      <c r="X171" s="16" t="s">
        <v>190</v>
      </c>
      <c r="Y171" s="16"/>
      <c r="Z171" s="16">
        <v>1091</v>
      </c>
      <c r="AA171" s="16">
        <v>106</v>
      </c>
      <c r="AB171" s="16"/>
      <c r="AC171" s="16" t="s">
        <v>187</v>
      </c>
      <c r="AD171" s="16"/>
      <c r="AE171" s="16"/>
      <c r="AF171" s="16"/>
      <c r="AG171" s="16"/>
      <c r="AH171" s="17" t="s">
        <v>13</v>
      </c>
      <c r="AI171" s="16">
        <v>0.72</v>
      </c>
      <c r="AJ171" s="16"/>
      <c r="AK171" s="16">
        <v>0.42</v>
      </c>
      <c r="AL171" s="16">
        <v>1.25</v>
      </c>
      <c r="AM171" s="16"/>
      <c r="AN171" s="17" t="s">
        <v>185</v>
      </c>
      <c r="AO171" s="16" t="s">
        <v>140</v>
      </c>
    </row>
    <row r="172" spans="1:42" x14ac:dyDescent="0.25">
      <c r="A172" s="16">
        <v>14709</v>
      </c>
      <c r="B172" s="16" t="s">
        <v>76</v>
      </c>
      <c r="C172" s="16"/>
      <c r="D172" s="16" t="s">
        <v>177</v>
      </c>
      <c r="E172" s="16">
        <v>2011</v>
      </c>
      <c r="F172" s="16" t="s">
        <v>178</v>
      </c>
      <c r="G172" s="16" t="s">
        <v>90</v>
      </c>
      <c r="H172" s="16" t="s">
        <v>78</v>
      </c>
      <c r="I172" s="16" t="s">
        <v>179</v>
      </c>
      <c r="J172" s="16"/>
      <c r="K172" s="16"/>
      <c r="L172" s="16"/>
      <c r="M172" s="16"/>
      <c r="N172" s="16"/>
      <c r="O172" s="16">
        <v>1604</v>
      </c>
      <c r="P172" s="16"/>
      <c r="Q172" s="16" t="s">
        <v>42</v>
      </c>
      <c r="R172" s="16" t="s">
        <v>199</v>
      </c>
      <c r="S172" s="16" t="s">
        <v>200</v>
      </c>
      <c r="T172" s="16"/>
      <c r="U172" s="17" t="s">
        <v>40</v>
      </c>
      <c r="V172" s="16" t="s">
        <v>183</v>
      </c>
      <c r="W172" s="16"/>
      <c r="X172" s="16" t="s">
        <v>190</v>
      </c>
      <c r="Y172" s="16"/>
      <c r="Z172" s="16">
        <v>1091</v>
      </c>
      <c r="AA172" s="16">
        <v>106</v>
      </c>
      <c r="AB172" s="16"/>
      <c r="AC172" s="16" t="s">
        <v>187</v>
      </c>
      <c r="AD172" s="16"/>
      <c r="AE172" s="16"/>
      <c r="AF172" s="16"/>
      <c r="AG172" s="16"/>
      <c r="AH172" s="17" t="s">
        <v>13</v>
      </c>
      <c r="AI172" s="16">
        <v>0.51</v>
      </c>
      <c r="AJ172" s="16"/>
      <c r="AK172" s="16">
        <v>0.28999999999999998</v>
      </c>
      <c r="AL172" s="16">
        <v>0.9</v>
      </c>
      <c r="AM172" s="16"/>
      <c r="AN172" s="17" t="s">
        <v>185</v>
      </c>
      <c r="AO172" s="16" t="s">
        <v>140</v>
      </c>
    </row>
    <row r="173" spans="1:42" x14ac:dyDescent="0.25">
      <c r="A173">
        <v>14714</v>
      </c>
      <c r="B173" t="s">
        <v>321</v>
      </c>
      <c r="D173" t="s">
        <v>339</v>
      </c>
      <c r="E173">
        <v>2000</v>
      </c>
      <c r="F173" t="s">
        <v>340</v>
      </c>
    </row>
    <row r="174" spans="1:42" x14ac:dyDescent="0.25">
      <c r="A174">
        <v>14720</v>
      </c>
      <c r="B174" t="s">
        <v>76</v>
      </c>
      <c r="D174" t="s">
        <v>310</v>
      </c>
      <c r="E174">
        <v>2009</v>
      </c>
      <c r="F174" t="s">
        <v>311</v>
      </c>
      <c r="H174" t="s">
        <v>78</v>
      </c>
      <c r="I174" t="s">
        <v>312</v>
      </c>
      <c r="M174" t="s">
        <v>313</v>
      </c>
      <c r="N174" t="s">
        <v>50</v>
      </c>
      <c r="O174">
        <v>6992</v>
      </c>
      <c r="Q174" t="s">
        <v>277</v>
      </c>
      <c r="U174" s="1" t="s">
        <v>16</v>
      </c>
      <c r="V174" t="s">
        <v>314</v>
      </c>
      <c r="X174" t="s">
        <v>315</v>
      </c>
      <c r="AA174">
        <v>582</v>
      </c>
      <c r="AB174" t="s">
        <v>316</v>
      </c>
      <c r="AH174" s="1" t="s">
        <v>13</v>
      </c>
      <c r="AI174">
        <v>0.56999999999999995</v>
      </c>
      <c r="AK174">
        <v>0.36499999999999999</v>
      </c>
      <c r="AL174">
        <v>0.89</v>
      </c>
      <c r="AM174">
        <v>1.2999999999999999E-2</v>
      </c>
      <c r="AN174" s="1" t="s">
        <v>185</v>
      </c>
      <c r="AO174" t="s">
        <v>140</v>
      </c>
      <c r="AP174" t="s">
        <v>483</v>
      </c>
    </row>
    <row r="175" spans="1:42" x14ac:dyDescent="0.25">
      <c r="A175">
        <v>14754</v>
      </c>
      <c r="B175" t="s">
        <v>321</v>
      </c>
      <c r="D175" t="s">
        <v>358</v>
      </c>
      <c r="E175">
        <v>2013</v>
      </c>
      <c r="F175" t="s">
        <v>359</v>
      </c>
      <c r="G175" t="s">
        <v>77</v>
      </c>
      <c r="H175" t="s">
        <v>360</v>
      </c>
    </row>
    <row r="176" spans="1:42" x14ac:dyDescent="0.25">
      <c r="A176">
        <v>14755</v>
      </c>
      <c r="B176" t="s">
        <v>76</v>
      </c>
      <c r="D176" t="s">
        <v>523</v>
      </c>
      <c r="E176">
        <v>2015</v>
      </c>
      <c r="F176" t="s">
        <v>524</v>
      </c>
      <c r="G176" t="s">
        <v>77</v>
      </c>
      <c r="L176" t="s">
        <v>525</v>
      </c>
      <c r="M176" t="s">
        <v>526</v>
      </c>
      <c r="N176" t="s">
        <v>50</v>
      </c>
      <c r="O176">
        <v>45973</v>
      </c>
      <c r="Q176" t="s">
        <v>17</v>
      </c>
      <c r="U176" s="1" t="s">
        <v>22</v>
      </c>
      <c r="AH176" s="1" t="s">
        <v>13</v>
      </c>
      <c r="AI176">
        <v>0.6774</v>
      </c>
      <c r="AK176">
        <v>0.54700000000000004</v>
      </c>
      <c r="AL176">
        <v>0.83199999999999996</v>
      </c>
    </row>
    <row r="177" spans="1:42" x14ac:dyDescent="0.25">
      <c r="A177">
        <v>14755</v>
      </c>
      <c r="B177" t="s">
        <v>84</v>
      </c>
      <c r="D177" t="s">
        <v>523</v>
      </c>
      <c r="E177">
        <v>2015</v>
      </c>
      <c r="F177" t="s">
        <v>524</v>
      </c>
      <c r="G177" t="s">
        <v>77</v>
      </c>
      <c r="L177" t="s">
        <v>525</v>
      </c>
      <c r="M177" t="s">
        <v>526</v>
      </c>
      <c r="N177" t="s">
        <v>50</v>
      </c>
      <c r="O177">
        <v>45973</v>
      </c>
      <c r="Q177" t="s">
        <v>527</v>
      </c>
      <c r="U177" s="1" t="s">
        <v>22</v>
      </c>
    </row>
    <row r="178" spans="1:42" x14ac:dyDescent="0.25">
      <c r="A178" s="9">
        <v>14759</v>
      </c>
      <c r="B178" s="9" t="s">
        <v>76</v>
      </c>
      <c r="C178" s="9"/>
      <c r="D178" s="9" t="s">
        <v>128</v>
      </c>
      <c r="E178" s="9">
        <v>2006</v>
      </c>
      <c r="F178" s="9" t="s">
        <v>129</v>
      </c>
      <c r="G178" s="9" t="s">
        <v>77</v>
      </c>
      <c r="H178" s="9" t="s">
        <v>78</v>
      </c>
      <c r="I178" s="9" t="s">
        <v>130</v>
      </c>
      <c r="J178" s="9"/>
      <c r="K178" s="9"/>
      <c r="L178" s="9"/>
      <c r="M178" s="9" t="s">
        <v>131</v>
      </c>
      <c r="N178" s="9" t="s">
        <v>132</v>
      </c>
      <c r="O178" s="9">
        <v>929</v>
      </c>
      <c r="P178" s="9">
        <v>119</v>
      </c>
      <c r="Q178" s="9" t="s">
        <v>133</v>
      </c>
      <c r="R178" s="9"/>
      <c r="S178" s="9"/>
      <c r="T178" s="9" t="s">
        <v>134</v>
      </c>
      <c r="U178" s="13" t="s">
        <v>16</v>
      </c>
      <c r="V178" s="9" t="s">
        <v>135</v>
      </c>
      <c r="W178" s="9"/>
      <c r="X178" s="9" t="s">
        <v>136</v>
      </c>
      <c r="Y178" s="9" t="s">
        <v>112</v>
      </c>
      <c r="Z178" s="9"/>
      <c r="AA178" s="9">
        <v>191</v>
      </c>
      <c r="AB178" s="9"/>
      <c r="AC178" s="9"/>
      <c r="AD178" s="9"/>
      <c r="AE178" s="9"/>
      <c r="AF178" s="9"/>
      <c r="AG178" s="9"/>
      <c r="AH178" s="13" t="s">
        <v>13</v>
      </c>
      <c r="AI178" s="9">
        <v>0.91</v>
      </c>
      <c r="AJ178" s="9"/>
      <c r="AK178" s="9">
        <v>0.54</v>
      </c>
      <c r="AL178" s="9">
        <v>1.52</v>
      </c>
      <c r="AM178" s="9"/>
    </row>
    <row r="179" spans="1:42" x14ac:dyDescent="0.25">
      <c r="A179" s="9">
        <v>14760</v>
      </c>
      <c r="B179" s="9" t="s">
        <v>76</v>
      </c>
      <c r="C179" s="9"/>
      <c r="D179" s="9" t="s">
        <v>128</v>
      </c>
      <c r="E179" s="9">
        <v>2007</v>
      </c>
      <c r="F179" s="9" t="s">
        <v>129</v>
      </c>
      <c r="G179" s="9" t="s">
        <v>77</v>
      </c>
      <c r="H179" s="9" t="s">
        <v>78</v>
      </c>
      <c r="I179" s="9" t="s">
        <v>130</v>
      </c>
      <c r="J179" s="9"/>
      <c r="K179" s="9"/>
      <c r="L179" s="9"/>
      <c r="M179" s="9" t="s">
        <v>131</v>
      </c>
      <c r="N179" s="9" t="s">
        <v>132</v>
      </c>
      <c r="O179" s="9">
        <v>929</v>
      </c>
      <c r="P179" s="9">
        <v>67</v>
      </c>
      <c r="Q179" s="9" t="s">
        <v>137</v>
      </c>
      <c r="R179" s="9"/>
      <c r="S179" s="9"/>
      <c r="T179" s="9" t="s">
        <v>134</v>
      </c>
      <c r="U179" s="13" t="s">
        <v>16</v>
      </c>
      <c r="V179" s="9" t="s">
        <v>135</v>
      </c>
      <c r="W179" s="9"/>
      <c r="X179" s="9" t="s">
        <v>136</v>
      </c>
      <c r="Y179" s="9" t="s">
        <v>112</v>
      </c>
      <c r="Z179" s="9"/>
      <c r="AA179" s="9" t="s">
        <v>84</v>
      </c>
      <c r="AB179" s="9"/>
      <c r="AC179" s="9"/>
      <c r="AD179" s="9"/>
      <c r="AE179" s="9"/>
      <c r="AF179" s="9"/>
      <c r="AG179" s="9"/>
      <c r="AH179" s="13" t="s">
        <v>13</v>
      </c>
      <c r="AI179" s="9">
        <v>1.05</v>
      </c>
      <c r="AJ179" s="9"/>
      <c r="AK179" s="9">
        <v>0.56999999999999995</v>
      </c>
      <c r="AL179" s="9">
        <v>1.95</v>
      </c>
      <c r="AM179" s="9"/>
      <c r="AN179" s="1" t="s">
        <v>138</v>
      </c>
    </row>
    <row r="180" spans="1:42" x14ac:dyDescent="0.25">
      <c r="A180">
        <v>14760</v>
      </c>
      <c r="B180" t="s">
        <v>321</v>
      </c>
      <c r="D180" t="s">
        <v>453</v>
      </c>
      <c r="E180">
        <v>2009</v>
      </c>
      <c r="H180" t="s">
        <v>78</v>
      </c>
      <c r="U180" s="1" t="s">
        <v>40</v>
      </c>
      <c r="AH180" s="1" t="s">
        <v>13</v>
      </c>
      <c r="AI180">
        <v>0.56000000000000005</v>
      </c>
      <c r="AK180">
        <v>0.36499999999999999</v>
      </c>
      <c r="AL180">
        <v>0.85899999999999999</v>
      </c>
      <c r="AM180">
        <v>8.0000000000000002E-3</v>
      </c>
      <c r="AN180" s="1" t="s">
        <v>185</v>
      </c>
      <c r="AO180" t="s">
        <v>140</v>
      </c>
    </row>
    <row r="181" spans="1:42" x14ac:dyDescent="0.25">
      <c r="A181" s="9">
        <v>14761</v>
      </c>
      <c r="B181" s="9" t="s">
        <v>76</v>
      </c>
      <c r="C181" s="9"/>
      <c r="D181" s="9" t="s">
        <v>128</v>
      </c>
      <c r="E181" s="9">
        <v>2008</v>
      </c>
      <c r="F181" s="9" t="s">
        <v>129</v>
      </c>
      <c r="G181" s="9" t="s">
        <v>77</v>
      </c>
      <c r="H181" s="9" t="s">
        <v>78</v>
      </c>
      <c r="I181" s="9" t="s">
        <v>130</v>
      </c>
      <c r="J181" s="9"/>
      <c r="K181" s="9"/>
      <c r="L181" s="9"/>
      <c r="M181" s="9" t="s">
        <v>131</v>
      </c>
      <c r="N181" s="9" t="s">
        <v>132</v>
      </c>
      <c r="O181" s="9">
        <v>929</v>
      </c>
      <c r="P181" s="9">
        <v>52</v>
      </c>
      <c r="Q181" s="9" t="s">
        <v>139</v>
      </c>
      <c r="R181" s="9"/>
      <c r="S181" s="9"/>
      <c r="T181" s="9" t="s">
        <v>134</v>
      </c>
      <c r="U181" s="13" t="s">
        <v>16</v>
      </c>
      <c r="V181" s="9" t="s">
        <v>135</v>
      </c>
      <c r="W181" s="9"/>
      <c r="X181" s="9" t="s">
        <v>136</v>
      </c>
      <c r="Y181" s="9" t="s">
        <v>112</v>
      </c>
      <c r="Z181" s="9"/>
      <c r="AA181" s="9" t="s">
        <v>84</v>
      </c>
      <c r="AB181" s="9"/>
      <c r="AC181" s="9"/>
      <c r="AD181" s="9"/>
      <c r="AE181" s="9"/>
      <c r="AF181" s="9"/>
      <c r="AG181" s="9"/>
      <c r="AH181" s="13" t="s">
        <v>13</v>
      </c>
      <c r="AI181" s="9">
        <v>0.71</v>
      </c>
      <c r="AJ181" s="9"/>
      <c r="AK181" s="9">
        <v>2.9000000000000001E-2</v>
      </c>
      <c r="AL181" s="9">
        <v>1.74</v>
      </c>
      <c r="AM181" s="9"/>
      <c r="AN181" s="1" t="s">
        <v>138</v>
      </c>
      <c r="AO181" t="s">
        <v>140</v>
      </c>
    </row>
    <row r="182" spans="1:42" x14ac:dyDescent="0.25">
      <c r="A182" s="9">
        <v>14763</v>
      </c>
      <c r="B182" s="9" t="s">
        <v>76</v>
      </c>
      <c r="C182" s="9"/>
      <c r="D182" s="9" t="s">
        <v>164</v>
      </c>
      <c r="E182" s="9">
        <v>2012</v>
      </c>
      <c r="F182" s="9" t="s">
        <v>165</v>
      </c>
      <c r="G182" s="9"/>
      <c r="H182" s="9" t="s">
        <v>78</v>
      </c>
      <c r="I182" s="9" t="s">
        <v>166</v>
      </c>
      <c r="J182" s="9"/>
      <c r="K182" s="9"/>
      <c r="L182" s="9"/>
      <c r="M182" s="9" t="s">
        <v>167</v>
      </c>
      <c r="N182" s="9" t="s">
        <v>168</v>
      </c>
      <c r="O182" s="9">
        <v>2587</v>
      </c>
      <c r="P182" s="9"/>
      <c r="Q182" s="9" t="s">
        <v>169</v>
      </c>
      <c r="R182" s="9"/>
      <c r="S182" s="9"/>
      <c r="T182" s="9"/>
      <c r="U182" s="13" t="s">
        <v>22</v>
      </c>
      <c r="V182" s="9" t="s">
        <v>170</v>
      </c>
      <c r="W182" s="9"/>
      <c r="X182" s="9" t="s">
        <v>171</v>
      </c>
      <c r="Y182" s="9"/>
      <c r="Z182" s="9"/>
      <c r="AA182" s="9" t="s">
        <v>172</v>
      </c>
      <c r="AB182" s="9"/>
      <c r="AC182" s="9"/>
      <c r="AD182" s="9"/>
      <c r="AE182" s="9"/>
      <c r="AF182" s="9"/>
      <c r="AG182" s="9"/>
      <c r="AH182" s="13" t="s">
        <v>13</v>
      </c>
      <c r="AI182" s="9">
        <v>0.77</v>
      </c>
      <c r="AJ182" s="9"/>
      <c r="AK182" s="9">
        <v>0.6</v>
      </c>
      <c r="AL182" s="9">
        <v>0.98</v>
      </c>
      <c r="AM182" s="9">
        <v>3.4000000000000002E-2</v>
      </c>
      <c r="AN182" s="1" t="s">
        <v>173</v>
      </c>
    </row>
    <row r="183" spans="1:42" x14ac:dyDescent="0.25">
      <c r="A183" s="9">
        <v>14763</v>
      </c>
      <c r="B183" s="9" t="s">
        <v>76</v>
      </c>
      <c r="C183" s="9"/>
      <c r="D183" s="9" t="s">
        <v>164</v>
      </c>
      <c r="E183" s="9">
        <v>2012</v>
      </c>
      <c r="F183" s="9" t="s">
        <v>165</v>
      </c>
      <c r="G183" s="9"/>
      <c r="H183" s="9" t="s">
        <v>78</v>
      </c>
      <c r="I183" s="9" t="s">
        <v>166</v>
      </c>
      <c r="J183" s="9"/>
      <c r="K183" s="9"/>
      <c r="L183" s="9"/>
      <c r="M183" s="9" t="s">
        <v>167</v>
      </c>
      <c r="N183" s="9" t="s">
        <v>168</v>
      </c>
      <c r="O183" s="9">
        <v>2587</v>
      </c>
      <c r="P183" s="9"/>
      <c r="Q183" s="9" t="s">
        <v>174</v>
      </c>
      <c r="R183" s="9"/>
      <c r="S183" s="9"/>
      <c r="T183" s="9"/>
      <c r="U183" s="13" t="s">
        <v>22</v>
      </c>
      <c r="V183" s="9" t="s">
        <v>170</v>
      </c>
      <c r="W183" s="9"/>
      <c r="X183" s="9" t="s">
        <v>171</v>
      </c>
      <c r="Y183" s="9"/>
      <c r="Z183" s="9"/>
      <c r="AA183" s="9">
        <v>324</v>
      </c>
      <c r="AB183" s="9"/>
      <c r="AC183" s="9"/>
      <c r="AD183" s="9"/>
      <c r="AE183" s="9"/>
      <c r="AF183" s="9"/>
      <c r="AG183" s="9"/>
      <c r="AH183" s="13" t="s">
        <v>13</v>
      </c>
      <c r="AI183" s="9">
        <v>0.65</v>
      </c>
      <c r="AJ183" s="9"/>
      <c r="AK183" s="9">
        <v>0.37</v>
      </c>
      <c r="AL183" s="9">
        <v>1.1399999999999999</v>
      </c>
      <c r="AM183" s="9">
        <v>0.13500000000000001</v>
      </c>
      <c r="AN183" s="1" t="s">
        <v>173</v>
      </c>
    </row>
    <row r="184" spans="1:42" x14ac:dyDescent="0.25">
      <c r="A184" s="9">
        <v>14763</v>
      </c>
      <c r="B184" s="9" t="s">
        <v>76</v>
      </c>
      <c r="C184" s="9"/>
      <c r="D184" s="9" t="s">
        <v>164</v>
      </c>
      <c r="E184" s="9">
        <v>2012</v>
      </c>
      <c r="F184" s="9" t="s">
        <v>165</v>
      </c>
      <c r="G184" s="9"/>
      <c r="H184" s="9" t="s">
        <v>78</v>
      </c>
      <c r="I184" s="9" t="s">
        <v>166</v>
      </c>
      <c r="J184" s="9"/>
      <c r="K184" s="9"/>
      <c r="L184" s="9"/>
      <c r="M184" s="9" t="s">
        <v>167</v>
      </c>
      <c r="N184" s="9" t="s">
        <v>168</v>
      </c>
      <c r="O184" s="9">
        <v>2587</v>
      </c>
      <c r="P184" s="9"/>
      <c r="Q184" s="9" t="s">
        <v>169</v>
      </c>
      <c r="R184" s="9"/>
      <c r="S184" s="9"/>
      <c r="T184" s="9"/>
      <c r="U184" s="13" t="s">
        <v>16</v>
      </c>
      <c r="V184" s="9" t="s">
        <v>170</v>
      </c>
      <c r="W184" s="9"/>
      <c r="X184" s="9" t="s">
        <v>171</v>
      </c>
      <c r="Y184" s="9"/>
      <c r="Z184" s="9"/>
      <c r="AA184" s="9" t="s">
        <v>175</v>
      </c>
      <c r="AB184" s="9"/>
      <c r="AC184" s="9"/>
      <c r="AD184" s="9"/>
      <c r="AE184" s="9"/>
      <c r="AF184" s="9"/>
      <c r="AG184" s="9"/>
      <c r="AH184" s="13" t="s">
        <v>13</v>
      </c>
      <c r="AI184" s="9">
        <v>0.83</v>
      </c>
      <c r="AJ184" s="9"/>
      <c r="AK184" s="9">
        <v>0.61</v>
      </c>
      <c r="AL184" s="9">
        <v>1.1200000000000001</v>
      </c>
      <c r="AM184" s="9">
        <v>0.21</v>
      </c>
      <c r="AN184" s="1" t="s">
        <v>173</v>
      </c>
    </row>
    <row r="185" spans="1:42" x14ac:dyDescent="0.25">
      <c r="A185" s="9">
        <v>14763</v>
      </c>
      <c r="B185" s="9" t="s">
        <v>76</v>
      </c>
      <c r="C185" s="9"/>
      <c r="D185" s="9" t="s">
        <v>164</v>
      </c>
      <c r="E185" s="9">
        <v>2012</v>
      </c>
      <c r="F185" s="9" t="s">
        <v>165</v>
      </c>
      <c r="G185" s="9"/>
      <c r="H185" s="9" t="s">
        <v>78</v>
      </c>
      <c r="I185" s="9" t="s">
        <v>166</v>
      </c>
      <c r="J185" s="9"/>
      <c r="K185" s="9"/>
      <c r="L185" s="9"/>
      <c r="M185" s="9" t="s">
        <v>167</v>
      </c>
      <c r="N185" s="9" t="s">
        <v>168</v>
      </c>
      <c r="O185" s="9">
        <v>2587</v>
      </c>
      <c r="P185" s="9"/>
      <c r="Q185" s="9" t="s">
        <v>174</v>
      </c>
      <c r="R185" s="9"/>
      <c r="S185" s="9"/>
      <c r="T185" s="9"/>
      <c r="U185" s="13" t="s">
        <v>16</v>
      </c>
      <c r="V185" s="9" t="s">
        <v>170</v>
      </c>
      <c r="W185" s="9"/>
      <c r="X185" s="9" t="s">
        <v>171</v>
      </c>
      <c r="Y185" s="9"/>
      <c r="Z185" s="9"/>
      <c r="AA185" s="9">
        <v>212</v>
      </c>
      <c r="AB185" s="9"/>
      <c r="AC185" s="9"/>
      <c r="AD185" s="9"/>
      <c r="AE185" s="9"/>
      <c r="AF185" s="9"/>
      <c r="AG185" s="9"/>
      <c r="AH185" s="13" t="s">
        <v>13</v>
      </c>
      <c r="AI185" s="9">
        <v>0.48</v>
      </c>
      <c r="AJ185" s="9"/>
      <c r="AK185" s="9">
        <v>0.21</v>
      </c>
      <c r="AL185" s="9">
        <v>1.08</v>
      </c>
      <c r="AM185" s="9">
        <v>7.5999999999999998E-2</v>
      </c>
      <c r="AN185" s="1" t="s">
        <v>173</v>
      </c>
    </row>
    <row r="186" spans="1:42" x14ac:dyDescent="0.25">
      <c r="A186" s="9">
        <v>14763</v>
      </c>
      <c r="B186" s="9" t="s">
        <v>76</v>
      </c>
      <c r="C186" s="9"/>
      <c r="D186" s="9" t="s">
        <v>164</v>
      </c>
      <c r="E186" s="9">
        <v>2012</v>
      </c>
      <c r="F186" s="9" t="s">
        <v>165</v>
      </c>
      <c r="G186" s="9"/>
      <c r="H186" s="9" t="s">
        <v>78</v>
      </c>
      <c r="I186" s="9" t="s">
        <v>166</v>
      </c>
      <c r="J186" s="9"/>
      <c r="K186" s="9"/>
      <c r="L186" s="9"/>
      <c r="M186" s="9" t="s">
        <v>167</v>
      </c>
      <c r="N186" s="9" t="s">
        <v>168</v>
      </c>
      <c r="O186" s="9">
        <v>2587</v>
      </c>
      <c r="P186" s="9"/>
      <c r="Q186" s="9" t="s">
        <v>169</v>
      </c>
      <c r="R186" s="9"/>
      <c r="S186" s="9"/>
      <c r="T186" s="9"/>
      <c r="U186" s="13" t="s">
        <v>43</v>
      </c>
      <c r="V186" s="9" t="s">
        <v>170</v>
      </c>
      <c r="W186" s="9"/>
      <c r="X186" s="9" t="s">
        <v>171</v>
      </c>
      <c r="Y186" s="9"/>
      <c r="Z186" s="9"/>
      <c r="AA186" s="9" t="s">
        <v>176</v>
      </c>
      <c r="AB186" s="9"/>
      <c r="AC186" s="9"/>
      <c r="AD186" s="9"/>
      <c r="AE186" s="9"/>
      <c r="AF186" s="9"/>
      <c r="AG186" s="9"/>
      <c r="AH186" s="13" t="s">
        <v>13</v>
      </c>
      <c r="AI186" s="9">
        <v>0.72</v>
      </c>
      <c r="AJ186" s="9"/>
      <c r="AK186" s="9">
        <v>0.46</v>
      </c>
      <c r="AL186" s="9">
        <v>1.1299999999999999</v>
      </c>
      <c r="AM186" s="9">
        <v>0.15</v>
      </c>
      <c r="AN186" s="1" t="s">
        <v>173</v>
      </c>
    </row>
    <row r="187" spans="1:42" x14ac:dyDescent="0.25">
      <c r="A187" s="9">
        <v>14763</v>
      </c>
      <c r="B187" s="9" t="s">
        <v>76</v>
      </c>
      <c r="C187" s="9"/>
      <c r="D187" s="9" t="s">
        <v>164</v>
      </c>
      <c r="E187" s="9">
        <v>2012</v>
      </c>
      <c r="F187" s="9" t="s">
        <v>165</v>
      </c>
      <c r="G187" s="9"/>
      <c r="H187" s="9" t="s">
        <v>78</v>
      </c>
      <c r="I187" s="9" t="s">
        <v>166</v>
      </c>
      <c r="J187" s="9"/>
      <c r="K187" s="9"/>
      <c r="L187" s="9"/>
      <c r="M187" s="9" t="s">
        <v>167</v>
      </c>
      <c r="N187" s="9" t="s">
        <v>168</v>
      </c>
      <c r="O187" s="9">
        <v>2587</v>
      </c>
      <c r="P187" s="9"/>
      <c r="Q187" s="9" t="s">
        <v>174</v>
      </c>
      <c r="R187" s="9"/>
      <c r="S187" s="9"/>
      <c r="T187" s="9"/>
      <c r="U187" s="13" t="s">
        <v>43</v>
      </c>
      <c r="V187" s="9" t="s">
        <v>170</v>
      </c>
      <c r="W187" s="9"/>
      <c r="X187" s="9" t="s">
        <v>171</v>
      </c>
      <c r="Y187" s="9"/>
      <c r="Z187" s="9"/>
      <c r="AA187" s="9">
        <v>97</v>
      </c>
      <c r="AB187" s="9"/>
      <c r="AC187" s="9"/>
      <c r="AD187" s="9"/>
      <c r="AE187" s="9"/>
      <c r="AF187" s="9"/>
      <c r="AG187" s="9"/>
      <c r="AH187" s="13" t="s">
        <v>13</v>
      </c>
      <c r="AI187" s="9">
        <v>0.98</v>
      </c>
      <c r="AJ187" s="9"/>
      <c r="AK187" s="9">
        <v>0.42</v>
      </c>
      <c r="AL187" s="9">
        <v>2.2799999999999998</v>
      </c>
      <c r="AM187" s="9">
        <v>0.96</v>
      </c>
      <c r="AN187" s="1" t="s">
        <v>173</v>
      </c>
    </row>
    <row r="188" spans="1:42" x14ac:dyDescent="0.25">
      <c r="A188">
        <v>15548</v>
      </c>
      <c r="B188" t="s">
        <v>84</v>
      </c>
      <c r="D188" t="s">
        <v>331</v>
      </c>
      <c r="E188">
        <v>2010</v>
      </c>
      <c r="F188" t="s">
        <v>332</v>
      </c>
      <c r="G188" t="s">
        <v>77</v>
      </c>
      <c r="H188" t="s">
        <v>78</v>
      </c>
      <c r="I188" t="s">
        <v>333</v>
      </c>
      <c r="K188" t="s">
        <v>334</v>
      </c>
      <c r="L188" t="s">
        <v>335</v>
      </c>
      <c r="O188">
        <v>2004692</v>
      </c>
      <c r="P188">
        <v>225922</v>
      </c>
      <c r="Q188" t="s">
        <v>277</v>
      </c>
      <c r="S188" t="s">
        <v>336</v>
      </c>
      <c r="U188" s="1" t="s">
        <v>22</v>
      </c>
      <c r="AA188">
        <v>8784</v>
      </c>
      <c r="AH188" s="1" t="s">
        <v>13</v>
      </c>
      <c r="AI188">
        <v>0.89</v>
      </c>
      <c r="AK188">
        <v>0.84099999999999997</v>
      </c>
      <c r="AL188">
        <v>0.94099999999999995</v>
      </c>
      <c r="AM188">
        <v>0</v>
      </c>
      <c r="AN188" s="1" t="s">
        <v>185</v>
      </c>
      <c r="AO188" t="s">
        <v>140</v>
      </c>
    </row>
    <row r="189" spans="1:42" x14ac:dyDescent="0.25">
      <c r="A189">
        <v>15647</v>
      </c>
      <c r="B189" t="s">
        <v>76</v>
      </c>
      <c r="D189" t="s">
        <v>269</v>
      </c>
      <c r="E189">
        <v>2009</v>
      </c>
      <c r="F189" t="s">
        <v>270</v>
      </c>
      <c r="G189" t="s">
        <v>77</v>
      </c>
      <c r="H189" t="s">
        <v>78</v>
      </c>
      <c r="I189" t="s">
        <v>271</v>
      </c>
      <c r="Q189" t="s">
        <v>272</v>
      </c>
      <c r="U189" s="1" t="s">
        <v>22</v>
      </c>
      <c r="V189" t="s">
        <v>273</v>
      </c>
      <c r="AH189" s="1" t="s">
        <v>163</v>
      </c>
      <c r="AI189">
        <v>0.56000000000000005</v>
      </c>
      <c r="AK189">
        <v>0.36499999999999999</v>
      </c>
      <c r="AL189">
        <v>0.85899999999999999</v>
      </c>
      <c r="AM189">
        <v>8.0000000000000002E-3</v>
      </c>
      <c r="AN189" s="1" t="s">
        <v>185</v>
      </c>
      <c r="AO189" t="s">
        <v>140</v>
      </c>
    </row>
    <row r="190" spans="1:42" x14ac:dyDescent="0.25">
      <c r="A190">
        <v>15647</v>
      </c>
      <c r="B190" t="s">
        <v>76</v>
      </c>
      <c r="D190" t="s">
        <v>269</v>
      </c>
      <c r="E190">
        <v>2009</v>
      </c>
      <c r="F190" t="s">
        <v>270</v>
      </c>
      <c r="G190" t="s">
        <v>77</v>
      </c>
      <c r="H190" t="s">
        <v>78</v>
      </c>
      <c r="I190" t="s">
        <v>271</v>
      </c>
      <c r="U190" s="1" t="s">
        <v>40</v>
      </c>
      <c r="V190" t="s">
        <v>273</v>
      </c>
      <c r="AH190" s="1" t="s">
        <v>163</v>
      </c>
      <c r="AI190">
        <v>0.82</v>
      </c>
      <c r="AK190">
        <v>0.47799999999999998</v>
      </c>
      <c r="AL190">
        <v>1.405</v>
      </c>
      <c r="AM190">
        <v>0.47</v>
      </c>
      <c r="AN190" s="1" t="s">
        <v>274</v>
      </c>
      <c r="AO190" t="s">
        <v>140</v>
      </c>
    </row>
    <row r="191" spans="1:42" x14ac:dyDescent="0.25">
      <c r="A191">
        <v>15647</v>
      </c>
      <c r="B191" t="s">
        <v>76</v>
      </c>
      <c r="D191" t="s">
        <v>269</v>
      </c>
      <c r="E191">
        <v>2008</v>
      </c>
      <c r="F191" t="s">
        <v>276</v>
      </c>
      <c r="G191" t="s">
        <v>77</v>
      </c>
      <c r="H191" t="s">
        <v>231</v>
      </c>
      <c r="I191" t="s">
        <v>271</v>
      </c>
      <c r="O191">
        <v>1647</v>
      </c>
      <c r="P191">
        <v>452</v>
      </c>
      <c r="Q191" t="s">
        <v>277</v>
      </c>
      <c r="U191" s="1" t="s">
        <v>22</v>
      </c>
      <c r="Y191" t="s">
        <v>278</v>
      </c>
      <c r="AC191" t="s">
        <v>279</v>
      </c>
      <c r="AH191" s="1" t="s">
        <v>13</v>
      </c>
      <c r="AI191">
        <v>0.56399999999999995</v>
      </c>
      <c r="AK191">
        <v>0.36499999999999999</v>
      </c>
      <c r="AL191">
        <v>0.872</v>
      </c>
      <c r="AM191">
        <v>0.01</v>
      </c>
      <c r="AN191" s="1" t="s">
        <v>280</v>
      </c>
      <c r="AP191" t="s">
        <v>522</v>
      </c>
    </row>
    <row r="192" spans="1:42" x14ac:dyDescent="0.25">
      <c r="A192" s="18">
        <v>15651</v>
      </c>
      <c r="B192" s="18" t="s">
        <v>225</v>
      </c>
      <c r="C192" s="18"/>
      <c r="D192" s="18" t="s">
        <v>247</v>
      </c>
      <c r="E192" s="18">
        <v>2013</v>
      </c>
      <c r="F192" s="18" t="s">
        <v>261</v>
      </c>
      <c r="G192" s="18" t="s">
        <v>227</v>
      </c>
      <c r="H192" s="18"/>
      <c r="I192" s="18"/>
      <c r="J192" s="18"/>
      <c r="K192" s="18"/>
      <c r="L192" s="18"/>
      <c r="M192" s="18"/>
      <c r="N192" s="18"/>
      <c r="O192" s="18"/>
      <c r="P192" s="18"/>
      <c r="Q192" s="18"/>
      <c r="R192" s="18"/>
      <c r="S192" s="18"/>
      <c r="T192" s="18"/>
      <c r="U192" s="19"/>
      <c r="V192" s="18"/>
      <c r="W192" s="18"/>
      <c r="X192" s="18"/>
      <c r="Y192" s="18"/>
      <c r="Z192" s="18"/>
      <c r="AA192" s="18"/>
      <c r="AB192" s="18"/>
      <c r="AC192" s="18"/>
      <c r="AD192" s="18"/>
      <c r="AE192" s="18"/>
      <c r="AF192" s="18"/>
      <c r="AG192" s="18"/>
      <c r="AH192" s="19"/>
      <c r="AI192" s="18"/>
      <c r="AJ192" s="18"/>
      <c r="AK192" s="18"/>
      <c r="AL192" s="18"/>
      <c r="AM192" s="18"/>
      <c r="AN192" s="19"/>
      <c r="AO192" s="18"/>
    </row>
    <row r="193" spans="1:41" x14ac:dyDescent="0.25">
      <c r="A193">
        <v>15652</v>
      </c>
      <c r="B193" t="s">
        <v>76</v>
      </c>
      <c r="C193">
        <v>15651</v>
      </c>
      <c r="D193" t="s">
        <v>247</v>
      </c>
      <c r="E193">
        <v>2015</v>
      </c>
      <c r="F193" t="s">
        <v>248</v>
      </c>
      <c r="G193" t="s">
        <v>77</v>
      </c>
      <c r="H193" t="s">
        <v>249</v>
      </c>
      <c r="I193" s="9" t="s">
        <v>250</v>
      </c>
      <c r="J193" s="9"/>
      <c r="K193" s="9" t="s">
        <v>251</v>
      </c>
      <c r="L193" s="9" t="s">
        <v>252</v>
      </c>
      <c r="M193" s="9" t="s">
        <v>253</v>
      </c>
      <c r="O193" s="9">
        <v>8062</v>
      </c>
      <c r="Q193" s="9" t="s">
        <v>254</v>
      </c>
      <c r="R193" s="9"/>
      <c r="U193" s="1" t="s">
        <v>22</v>
      </c>
      <c r="V193" t="s">
        <v>240</v>
      </c>
      <c r="X193" s="9" t="s">
        <v>255</v>
      </c>
      <c r="Y193" t="s">
        <v>256</v>
      </c>
      <c r="AA193">
        <v>1135</v>
      </c>
      <c r="AB193" t="s">
        <v>257</v>
      </c>
      <c r="AC193" t="s">
        <v>258</v>
      </c>
      <c r="AH193" s="1" t="s">
        <v>13</v>
      </c>
      <c r="AI193" s="9">
        <v>0.93</v>
      </c>
      <c r="AK193" s="9">
        <v>0.71</v>
      </c>
      <c r="AL193" s="9">
        <v>1.1200000000000001</v>
      </c>
      <c r="AM193" s="9">
        <v>0.59</v>
      </c>
      <c r="AN193" s="1" t="s">
        <v>259</v>
      </c>
      <c r="AO193" t="s">
        <v>140</v>
      </c>
    </row>
    <row r="194" spans="1:41" x14ac:dyDescent="0.25">
      <c r="A194">
        <v>15652</v>
      </c>
      <c r="B194" t="s">
        <v>76</v>
      </c>
      <c r="C194">
        <v>15651</v>
      </c>
      <c r="D194" t="s">
        <v>247</v>
      </c>
      <c r="E194">
        <v>2015</v>
      </c>
      <c r="F194" t="s">
        <v>248</v>
      </c>
      <c r="G194" t="s">
        <v>77</v>
      </c>
      <c r="H194" t="s">
        <v>249</v>
      </c>
      <c r="I194" s="9" t="s">
        <v>250</v>
      </c>
      <c r="J194" s="9"/>
      <c r="K194" s="9" t="s">
        <v>251</v>
      </c>
      <c r="L194" s="9" t="s">
        <v>252</v>
      </c>
      <c r="M194" s="9" t="s">
        <v>253</v>
      </c>
      <c r="O194" s="9">
        <v>8062</v>
      </c>
      <c r="Q194" s="9" t="s">
        <v>260</v>
      </c>
      <c r="R194" s="9"/>
      <c r="U194" s="1" t="s">
        <v>22</v>
      </c>
      <c r="V194" t="s">
        <v>240</v>
      </c>
      <c r="X194" s="9" t="s">
        <v>255</v>
      </c>
      <c r="Y194" t="s">
        <v>256</v>
      </c>
      <c r="AA194">
        <v>1135</v>
      </c>
      <c r="AB194" t="s">
        <v>257</v>
      </c>
      <c r="AC194" t="s">
        <v>258</v>
      </c>
      <c r="AH194" s="1" t="s">
        <v>13</v>
      </c>
      <c r="AI194" s="9">
        <v>0.99</v>
      </c>
      <c r="AK194" s="9">
        <v>0.79</v>
      </c>
      <c r="AL194" s="9">
        <v>1.25</v>
      </c>
      <c r="AM194" s="9">
        <v>0.95699999999999996</v>
      </c>
      <c r="AN194" s="1" t="s">
        <v>259</v>
      </c>
      <c r="AO194" t="s">
        <v>140</v>
      </c>
    </row>
    <row r="195" spans="1:41" x14ac:dyDescent="0.25">
      <c r="A195">
        <v>15791</v>
      </c>
      <c r="B195" t="s">
        <v>84</v>
      </c>
      <c r="D195" t="s">
        <v>387</v>
      </c>
      <c r="E195">
        <v>2013</v>
      </c>
      <c r="F195" t="s">
        <v>388</v>
      </c>
      <c r="G195" t="s">
        <v>159</v>
      </c>
    </row>
    <row r="196" spans="1:41" x14ac:dyDescent="0.25">
      <c r="A196">
        <v>15806</v>
      </c>
      <c r="B196" t="s">
        <v>281</v>
      </c>
      <c r="D196" t="s">
        <v>282</v>
      </c>
      <c r="E196">
        <v>2016</v>
      </c>
      <c r="F196" t="s">
        <v>283</v>
      </c>
    </row>
    <row r="197" spans="1:41" x14ac:dyDescent="0.25">
      <c r="A197">
        <v>15849</v>
      </c>
      <c r="B197" t="s">
        <v>84</v>
      </c>
      <c r="D197" t="s">
        <v>325</v>
      </c>
      <c r="E197">
        <v>2006</v>
      </c>
      <c r="F197" t="s">
        <v>326</v>
      </c>
    </row>
    <row r="198" spans="1:41" x14ac:dyDescent="0.25">
      <c r="A198">
        <v>15862</v>
      </c>
      <c r="B198" t="s">
        <v>84</v>
      </c>
      <c r="D198" t="s">
        <v>420</v>
      </c>
      <c r="E198">
        <v>2003</v>
      </c>
      <c r="F198" t="s">
        <v>421</v>
      </c>
      <c r="G198" t="s">
        <v>90</v>
      </c>
    </row>
    <row r="199" spans="1:41" x14ac:dyDescent="0.25">
      <c r="A199">
        <v>15865</v>
      </c>
      <c r="B199" t="s">
        <v>84</v>
      </c>
      <c r="D199" t="s">
        <v>466</v>
      </c>
      <c r="E199">
        <v>2004</v>
      </c>
      <c r="F199" t="s">
        <v>467</v>
      </c>
    </row>
    <row r="200" spans="1:41" x14ac:dyDescent="0.25">
      <c r="D200" t="s">
        <v>223</v>
      </c>
      <c r="E200">
        <v>2015</v>
      </c>
      <c r="H200" t="s">
        <v>224</v>
      </c>
      <c r="S200" s="25"/>
      <c r="U200" s="1" t="s">
        <v>22</v>
      </c>
      <c r="V200" t="s">
        <v>21</v>
      </c>
      <c r="AH200" s="1" t="s">
        <v>163</v>
      </c>
      <c r="AM200">
        <v>7.0000000000000001E-3</v>
      </c>
      <c r="AN200" s="1" t="s">
        <v>185</v>
      </c>
      <c r="AO200" t="s">
        <v>140</v>
      </c>
    </row>
    <row r="201" spans="1:41" x14ac:dyDescent="0.25">
      <c r="D201" t="s">
        <v>223</v>
      </c>
      <c r="E201">
        <v>2015</v>
      </c>
      <c r="H201" t="s">
        <v>224</v>
      </c>
      <c r="U201" s="1" t="s">
        <v>16</v>
      </c>
      <c r="V201" t="s">
        <v>21</v>
      </c>
      <c r="AH201" s="1" t="s">
        <v>163</v>
      </c>
      <c r="AM201">
        <v>2E-3</v>
      </c>
      <c r="AN201" s="1" t="s">
        <v>185</v>
      </c>
      <c r="AO201" t="s">
        <v>140</v>
      </c>
    </row>
    <row r="202" spans="1:41" s="18" customFormat="1" x14ac:dyDescent="0.25">
      <c r="A202"/>
      <c r="B202" t="s">
        <v>84</v>
      </c>
      <c r="C202"/>
      <c r="D202" t="s">
        <v>515</v>
      </c>
      <c r="E202">
        <v>2007</v>
      </c>
      <c r="F202"/>
      <c r="G202"/>
      <c r="H202" t="s">
        <v>78</v>
      </c>
      <c r="I202"/>
      <c r="J202"/>
      <c r="K202"/>
      <c r="L202"/>
      <c r="M202"/>
      <c r="N202"/>
      <c r="O202"/>
      <c r="P202"/>
      <c r="Q202" t="s">
        <v>17</v>
      </c>
      <c r="R202"/>
      <c r="S202"/>
      <c r="T202"/>
      <c r="U202" s="1" t="s">
        <v>22</v>
      </c>
      <c r="V202" t="s">
        <v>516</v>
      </c>
      <c r="W202"/>
      <c r="X202"/>
      <c r="Y202"/>
      <c r="Z202"/>
      <c r="AA202"/>
      <c r="AB202"/>
      <c r="AC202"/>
      <c r="AD202"/>
      <c r="AE202"/>
      <c r="AF202"/>
      <c r="AG202"/>
      <c r="AH202" s="1" t="s">
        <v>13</v>
      </c>
      <c r="AI202">
        <v>0.73399999999999999</v>
      </c>
      <c r="AJ202"/>
      <c r="AK202">
        <v>0.42499999999999999</v>
      </c>
      <c r="AL202">
        <v>1.268</v>
      </c>
      <c r="AM202">
        <v>0.26700000000000002</v>
      </c>
      <c r="AN202" s="1" t="s">
        <v>185</v>
      </c>
      <c r="AO202" t="s">
        <v>140</v>
      </c>
    </row>
  </sheetData>
  <autoFilter ref="A1:AO203" xr:uid="{3621C4B4-2CC1-4B3C-A602-1E5AC292174A}">
    <sortState xmlns:xlrd2="http://schemas.microsoft.com/office/spreadsheetml/2017/richdata2" ref="A2:AO203">
      <sortCondition ref="A1:A203"/>
    </sortState>
  </autoFilter>
  <conditionalFormatting sqref="X41:X45 Y42:AB42 T44:W45 Z43:AB53 P44:R45 Y43:Y45 Q46:R47 P41:W43 Y41 AA41:AB41 AA38:AM40 AC41:AM53 P39:Y40 T46:Y53 P46:P53 R48:R50 Q48:Q53 S44:S50 R51:S53 Z38:Z41 L39:O53 A2:K203 L38:Y38 L54:AM203 L2:AM9 L24:AM37 T10:AM23 L10:R23">
    <cfRule type="expression" dxfId="28" priority="5">
      <formula>$B2="D"</formula>
    </cfRule>
    <cfRule type="expression" dxfId="27" priority="6">
      <formula>$B2="?"</formula>
    </cfRule>
    <cfRule type="expression" dxfId="26" priority="7">
      <formula>$B2="Y"</formula>
    </cfRule>
  </conditionalFormatting>
  <conditionalFormatting sqref="T61:AM61 L61:P61 A60:K84 L60:AM60 L62:AM84">
    <cfRule type="expression" dxfId="25" priority="8">
      <formula>$B1048470="L"</formula>
    </cfRule>
  </conditionalFormatting>
  <conditionalFormatting sqref="T152:AB153 AD152:AM153 N152:R153 Q113:R113 Q115:R116 C88:F90 A88:A90 H88:K90 L154:AM163 A152:K163 L152:L153 L88:AM104 A91:K104">
    <cfRule type="expression" dxfId="24" priority="9">
      <formula>$B1048493="L"</formula>
    </cfRule>
  </conditionalFormatting>
  <conditionalFormatting sqref="B86:B90 G86:G90 C86:F87 A86:A87 H86:K87 A171:AM172 L85:AM87 A85:K85">
    <cfRule type="expression" dxfId="23" priority="10">
      <formula>$B1048487="L"</formula>
    </cfRule>
  </conditionalFormatting>
  <conditionalFormatting sqref="T151:AB151 S151:S153 AD151:AM151 AC151:AC153 N151:R151 M151:M153 L105:AM150 A105:K151 L151">
    <cfRule type="expression" dxfId="22" priority="11">
      <formula>$B1048511="L"</formula>
    </cfRule>
  </conditionalFormatting>
  <conditionalFormatting sqref="A164:AM170">
    <cfRule type="expression" dxfId="21" priority="12">
      <formula>$B1048567="L"</formula>
    </cfRule>
  </conditionalFormatting>
  <conditionalFormatting sqref="A173:AM191">
    <cfRule type="expression" dxfId="20" priority="13">
      <formula>$B1048573="L"</formula>
    </cfRule>
  </conditionalFormatting>
  <conditionalFormatting sqref="A192:AM199">
    <cfRule type="expression" dxfId="19" priority="14">
      <formula>$B1="L"</formula>
    </cfRule>
  </conditionalFormatting>
  <conditionalFormatting sqref="A200:AM203">
    <cfRule type="expression" dxfId="18" priority="15">
      <formula>$B8="L"</formula>
    </cfRule>
  </conditionalFormatting>
  <conditionalFormatting sqref="AD39:AM39 AA39:AB39 P39:Y39 AA38:AM38 AC46 O39:O53 Z38:Z39 L39:N39 A38:K39 L38:Y38 A29:AM31">
    <cfRule type="expression" dxfId="17" priority="16">
      <formula>$B1048450="L"</formula>
    </cfRule>
  </conditionalFormatting>
  <conditionalFormatting sqref="A2:AM9 A24:AM28 T10:AM23 A10:R23">
    <cfRule type="expression" dxfId="16" priority="17">
      <formula>$B1048425="L"</formula>
    </cfRule>
  </conditionalFormatting>
  <conditionalFormatting sqref="Q61:S61">
    <cfRule type="expression" dxfId="15" priority="18">
      <formula>$B1048469="L"</formula>
    </cfRule>
  </conditionalFormatting>
  <conditionalFormatting sqref="A32:AM37">
    <cfRule type="expression" dxfId="14" priority="19">
      <formula>$B1048456="L"</formula>
    </cfRule>
  </conditionalFormatting>
  <conditionalFormatting sqref="Y48:AB53 T48:W53 AD48:AM53 P48:P53 A48:A59 B54:AM59 C48:N53">
    <cfRule type="expression" dxfId="13" priority="20">
      <formula>$B1048459="L"</formula>
    </cfRule>
  </conditionalFormatting>
  <conditionalFormatting sqref="B43:B53 AC39 P40:AM45 AC47:AC53 R51:S53 X48:X53 A43:A45 A40:B42 C40:N45">
    <cfRule type="expression" dxfId="12" priority="21">
      <formula>$B1048455="L"</formula>
    </cfRule>
  </conditionalFormatting>
  <conditionalFormatting sqref="Q46:R47 R48:R50 Q48:Q53">
    <cfRule type="expression" dxfId="11" priority="22">
      <formula>$B1048458="L"</formula>
    </cfRule>
  </conditionalFormatting>
  <conditionalFormatting sqref="AD46:AM47 P46:P47 T46:AB47 A46:A47 C46:N47">
    <cfRule type="expression" dxfId="10" priority="23">
      <formula>$B1048460="L"</formula>
    </cfRule>
  </conditionalFormatting>
  <conditionalFormatting sqref="S46:S47">
    <cfRule type="expression" dxfId="9" priority="24">
      <formula>$B1048464="L"</formula>
    </cfRule>
  </conditionalFormatting>
  <conditionalFormatting sqref="S48:S50">
    <cfRule type="expression" dxfId="8" priority="25">
      <formula>$B1048461="L"</formula>
    </cfRule>
  </conditionalFormatting>
  <conditionalFormatting sqref="AC38 AC46">
    <cfRule type="expression" dxfId="7" priority="26">
      <formula>$B39="D"</formula>
    </cfRule>
    <cfRule type="expression" dxfId="6" priority="27">
      <formula>$B39="?"</formula>
    </cfRule>
    <cfRule type="expression" dxfId="5" priority="28">
      <formula>$B39="Y"</formula>
    </cfRule>
  </conditionalFormatting>
  <conditionalFormatting sqref="AC46 AC38">
    <cfRule type="expression" dxfId="4" priority="29">
      <formula>$B1048460="L"</formula>
    </cfRule>
  </conditionalFormatting>
  <conditionalFormatting sqref="S10:S23">
    <cfRule type="expression" dxfId="3" priority="1">
      <formula>$B10="D"</formula>
    </cfRule>
    <cfRule type="expression" dxfId="2" priority="2">
      <formula>$B10="?"</formula>
    </cfRule>
    <cfRule type="expression" dxfId="1" priority="3">
      <formula>$B10="Y"</formula>
    </cfRule>
  </conditionalFormatting>
  <conditionalFormatting sqref="S10:S23">
    <cfRule type="expression" dxfId="0" priority="4">
      <formula>$B1048433="L"</formula>
    </cfRule>
  </conditionalFormatting>
  <dataValidations count="1">
    <dataValidation type="list" allowBlank="1" showInputMessage="1" showErrorMessage="1" sqref="S2" xr:uid="{E0419637-F65E-4261-8969-70F686635DBA}">
      <formula1>"mmol/L, mg/dl,?"</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Validation</vt:lpstr>
      <vt:lpstr>Endnote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2021-08-13T16:28:20Z</dcterms:modified>
</cp:coreProperties>
</file>