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https://d.docs.live.net/ac10015420146cc7/Consultancies/WorldFriends/analysis/website/data/WF/clean/"/>
    </mc:Choice>
  </mc:AlternateContent>
  <xr:revisionPtr revIDLastSave="418" documentId="8_{A28148D5-D95A-D44F-A647-9CECB5EC31C5}" xr6:coauthVersionLast="47" xr6:coauthVersionMax="47" xr10:uidLastSave="{F5AFC0D1-F20F-0542-93D7-426A064189E7}"/>
  <bookViews>
    <workbookView xWindow="28800" yWindow="500" windowWidth="38400" windowHeight="21100" activeTab="2" xr2:uid="{00000000-000D-0000-FFFF-FFFF00000000}"/>
  </bookViews>
  <sheets>
    <sheet name="raw_data" sheetId="1" r:id="rId1"/>
    <sheet name="raw_data_subcounty_extract" sheetId="9" r:id="rId2"/>
    <sheet name="raw_data_dispensary_extract" sheetId="8" r:id="rId3"/>
    <sheet name="klf_north" sheetId="2" r:id="rId4"/>
    <sheet name="klf_south" sheetId="3" r:id="rId5"/>
    <sheet name="kaloleni" sheetId="5" r:id="rId6"/>
    <sheet name="ganze" sheetId="6" r:id="rId7"/>
    <sheet name="rabai" sheetId="4" r:id="rId8"/>
    <sheet name="data_dict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4" i="1" l="1"/>
  <c r="J154" i="1"/>
  <c r="K153" i="1"/>
  <c r="J153" i="1"/>
  <c r="I154" i="1"/>
  <c r="I153" i="1"/>
  <c r="J152" i="1"/>
  <c r="K151" i="1"/>
  <c r="J151" i="1"/>
  <c r="I151" i="1"/>
  <c r="H151" i="1"/>
  <c r="K150" i="1"/>
  <c r="J150" i="1"/>
  <c r="I150" i="1"/>
  <c r="K149" i="1"/>
  <c r="J149" i="1"/>
  <c r="I149" i="1"/>
  <c r="K148" i="1"/>
  <c r="J148" i="1"/>
  <c r="I148" i="1"/>
  <c r="K147" i="1"/>
  <c r="J147" i="1"/>
  <c r="I147" i="1"/>
  <c r="H154" i="1"/>
  <c r="H153" i="1"/>
  <c r="H150" i="1"/>
  <c r="H149" i="1"/>
  <c r="H148" i="1"/>
  <c r="H147" i="1"/>
  <c r="K146" i="1"/>
  <c r="K145" i="1"/>
  <c r="J146" i="1"/>
  <c r="J145" i="1"/>
  <c r="I146" i="1"/>
  <c r="I145" i="1"/>
  <c r="H146" i="1"/>
  <c r="H145" i="1"/>
  <c r="G154" i="1"/>
  <c r="G153" i="1"/>
  <c r="G152" i="1"/>
  <c r="G151" i="1"/>
  <c r="G150" i="1"/>
  <c r="G149" i="1"/>
  <c r="G148" i="1"/>
  <c r="G147" i="1"/>
  <c r="G146" i="1"/>
  <c r="G145" i="1"/>
  <c r="F154" i="1"/>
  <c r="F153" i="1"/>
  <c r="F151" i="1"/>
  <c r="F150" i="1"/>
  <c r="F149" i="1"/>
  <c r="F148" i="1"/>
  <c r="F147" i="1"/>
  <c r="F146" i="1"/>
  <c r="F145" i="1"/>
  <c r="F138" i="1" a="1"/>
  <c r="F138" i="1" s="1"/>
  <c r="G137" i="1" a="1"/>
  <c r="G137" i="1" s="1"/>
  <c r="H137" i="1" a="1"/>
  <c r="H137" i="1" s="1"/>
  <c r="I137" i="1" a="1"/>
  <c r="I137" i="1" s="1"/>
  <c r="J137" i="1" a="1"/>
  <c r="J137" i="1" s="1"/>
  <c r="K137" i="1" a="1"/>
  <c r="K137" i="1" s="1"/>
  <c r="E154" i="1"/>
  <c r="E153" i="1"/>
  <c r="E151" i="1"/>
  <c r="E150" i="1"/>
  <c r="E149" i="1"/>
  <c r="E148" i="1"/>
  <c r="E147" i="1"/>
  <c r="E146" i="1"/>
  <c r="E145" i="1"/>
  <c r="D154" i="1"/>
  <c r="D153" i="1"/>
  <c r="D152" i="1"/>
  <c r="D151" i="1"/>
  <c r="D150" i="1"/>
  <c r="D149" i="1"/>
  <c r="D148" i="1"/>
  <c r="D147" i="1"/>
  <c r="D146" i="1"/>
  <c r="D145" i="1"/>
  <c r="D137" i="1" a="1"/>
  <c r="D137" i="1" s="1"/>
  <c r="C153" i="1"/>
  <c r="C151" i="1"/>
  <c r="C150" i="1"/>
  <c r="C149" i="1"/>
  <c r="C148" i="1"/>
  <c r="C147" i="1"/>
  <c r="C146" i="1"/>
  <c r="C145" i="1"/>
  <c r="C137" i="1" a="1"/>
  <c r="C137" i="1" s="1"/>
  <c r="K141" i="1" a="1"/>
  <c r="K141" i="1" s="1"/>
  <c r="J141" i="1" a="1"/>
  <c r="J141" i="1"/>
  <c r="I141" i="1" a="1"/>
  <c r="I141" i="1"/>
  <c r="H141" i="1" a="1"/>
  <c r="H141" i="1" s="1"/>
  <c r="G141" i="1" a="1"/>
  <c r="G141" i="1" s="1"/>
  <c r="F141" i="1" a="1"/>
  <c r="F141" i="1" s="1"/>
  <c r="E141" i="1" a="1"/>
  <c r="E141" i="1" s="1"/>
  <c r="D141" i="1" a="1"/>
  <c r="D141" i="1" s="1"/>
  <c r="I140" i="1" a="1"/>
  <c r="I140" i="1" s="1"/>
  <c r="G140" i="1" a="1"/>
  <c r="G140" i="1" s="1"/>
  <c r="K139" i="1" a="1"/>
  <c r="K139" i="1"/>
  <c r="J139" i="1" a="1"/>
  <c r="J139" i="1" s="1"/>
  <c r="I139" i="1" a="1"/>
  <c r="I139" i="1" s="1"/>
  <c r="G139" i="1" a="1"/>
  <c r="G139" i="1" s="1"/>
  <c r="F139" i="1" a="1"/>
  <c r="F139" i="1" s="1"/>
  <c r="E139" i="1" a="1"/>
  <c r="E139" i="1"/>
  <c r="D139" i="1" a="1"/>
  <c r="D139" i="1" s="1"/>
  <c r="F137" i="1" a="1"/>
  <c r="F137" i="1" s="1"/>
  <c r="E137" i="1" a="1"/>
  <c r="E137" i="1" s="1"/>
  <c r="K138" i="1" a="1"/>
  <c r="K138" i="1" s="1"/>
  <c r="J138" i="1" a="1"/>
  <c r="J138" i="1" s="1"/>
  <c r="I138" i="1" a="1"/>
  <c r="I138" i="1"/>
  <c r="H138" i="1" a="1"/>
  <c r="H138" i="1" s="1"/>
  <c r="G138" i="1" a="1"/>
  <c r="G138" i="1" s="1"/>
  <c r="E138" i="1" a="1"/>
  <c r="E138" i="1" s="1"/>
  <c r="D138" i="1" a="1"/>
  <c r="D138" i="1" s="1"/>
  <c r="H139" i="1" a="1"/>
  <c r="H139" i="1" s="1"/>
  <c r="C141" i="1" a="1"/>
  <c r="C141" i="1" s="1"/>
  <c r="B141" i="1" a="1"/>
  <c r="B141" i="1" s="1"/>
  <c r="B140" i="1" a="1"/>
  <c r="B140" i="1" s="1"/>
  <c r="C139" i="1" a="1"/>
  <c r="C139" i="1" s="1"/>
  <c r="B139" i="1" a="1"/>
  <c r="B139" i="1" s="1"/>
  <c r="C138" i="1" a="1"/>
  <c r="C138" i="1" s="1"/>
  <c r="B138" i="1" a="1"/>
  <c r="B138" i="1" s="1"/>
  <c r="B137" i="1" a="1"/>
  <c r="B137" i="1"/>
  <c r="D81" i="1"/>
  <c r="K140" i="1" s="1" a="1"/>
  <c r="K140" i="1" s="1"/>
  <c r="D80" i="1"/>
  <c r="J140" i="1" s="1" a="1"/>
  <c r="J140" i="1" s="1"/>
  <c r="D79" i="1"/>
  <c r="I152" i="1" s="1"/>
  <c r="D78" i="1"/>
  <c r="H140" i="1" s="1" a="1"/>
  <c r="H140" i="1" s="1"/>
  <c r="D76" i="1"/>
  <c r="F140" i="1" s="1" a="1"/>
  <c r="F140" i="1" s="1"/>
  <c r="D75" i="1"/>
  <c r="E152" i="1" s="1"/>
  <c r="D74" i="1"/>
  <c r="D140" i="1" s="1" a="1"/>
  <c r="D140" i="1" s="1"/>
  <c r="D73" i="1"/>
  <c r="D70" i="1"/>
  <c r="C154" i="1" s="1"/>
  <c r="D69" i="1"/>
  <c r="K152" i="1" l="1"/>
  <c r="H152" i="1"/>
  <c r="F152" i="1"/>
  <c r="E140" i="1" a="1"/>
  <c r="E140" i="1" s="1"/>
  <c r="C140" i="1" a="1"/>
  <c r="C140" i="1" s="1"/>
  <c r="C142" i="1" s="1"/>
  <c r="C152" i="1"/>
  <c r="K142" i="1"/>
  <c r="E142" i="1"/>
  <c r="J142" i="1"/>
  <c r="F142" i="1"/>
  <c r="G142" i="1"/>
  <c r="I142" i="1"/>
  <c r="H142" i="1"/>
  <c r="D142" i="1"/>
  <c r="B1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<sst xmlns="http://schemas.openxmlformats.org/spreadsheetml/2006/main" count="675" uniqueCount="52">
  <si>
    <t>Total Number of Household Visited in the month (re-visited in quarter)</t>
  </si>
  <si>
    <t>Total Number of Household Visited in the month (1st visit in quarter)</t>
  </si>
  <si>
    <t>Total number of community dialogue days held</t>
  </si>
  <si>
    <t>Total number of community Action Days held</t>
  </si>
  <si>
    <t>Total number of community units monthly meeting held</t>
  </si>
  <si>
    <t>Number of Under 5 with fever for less than 7 days</t>
  </si>
  <si>
    <t>Number of Under 5 with fever for less than 7 days WITH RDT DONE</t>
  </si>
  <si>
    <t>Number of Under 5 with fever for less than 7 days RDT+</t>
  </si>
  <si>
    <t>Number of Under 5 Malaria cases (RDT+) treated with ACT</t>
  </si>
  <si>
    <t>Sub-County</t>
  </si>
  <si>
    <t>Dispensary</t>
  </si>
  <si>
    <t>KF North</t>
  </si>
  <si>
    <t>Kiwandani</t>
  </si>
  <si>
    <t>Kadzinuni</t>
  </si>
  <si>
    <t>KF South</t>
  </si>
  <si>
    <t>Pingilikani</t>
  </si>
  <si>
    <t>Tunzanani</t>
  </si>
  <si>
    <t>Rabai</t>
  </si>
  <si>
    <t>Lenga</t>
  </si>
  <si>
    <t>Mgamboni</t>
  </si>
  <si>
    <t>Kaloleni</t>
  </si>
  <si>
    <t>Makanzani</t>
  </si>
  <si>
    <t>Kinarani</t>
  </si>
  <si>
    <t>Ganze</t>
  </si>
  <si>
    <t>Ganze H/C</t>
  </si>
  <si>
    <t>Jaribuni</t>
  </si>
  <si>
    <t>Data</t>
  </si>
  <si>
    <t>Number of Over 5 with fever for less than 7 days</t>
  </si>
  <si>
    <t>Number of Over 5 with fever for less than 7 days WITH RDT DONE</t>
  </si>
  <si>
    <t>Number of Over 5 with fever for less than 7 days RDT+</t>
  </si>
  <si>
    <t>Number of Over 5 Malaria cases (RDT+) treated with ACT</t>
  </si>
  <si>
    <t>Kilifi North</t>
  </si>
  <si>
    <t>Kilifi South</t>
  </si>
  <si>
    <t>data</t>
  </si>
  <si>
    <t>var_name</t>
  </si>
  <si>
    <t>n_hh_visited</t>
  </si>
  <si>
    <t>n_hh_revisited</t>
  </si>
  <si>
    <t>n_days_dialogue</t>
  </si>
  <si>
    <t>n_days_community_action</t>
  </si>
  <si>
    <t>n_days_commmunity_meeting</t>
  </si>
  <si>
    <t>n_u5_malaria_treated</t>
  </si>
  <si>
    <t>n_o5_fever</t>
  </si>
  <si>
    <t>n_o5_rdt</t>
  </si>
  <si>
    <t>n_u5_fever</t>
  </si>
  <si>
    <t>n_u5_rdt</t>
  </si>
  <si>
    <t>n_u5_rdtpos</t>
  </si>
  <si>
    <t>n_o5_rdtpos</t>
  </si>
  <si>
    <t>n_o5_malaria_treated</t>
  </si>
  <si>
    <t>sub_county</t>
  </si>
  <si>
    <t>dispensary</t>
  </si>
  <si>
    <t>total</t>
  </si>
  <si>
    <t>subcounty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</si>
</sst>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154"/>
  <sheetViews>
    <sheetView topLeftCell="A136" zoomScale="90" zoomScaleNormal="90" workbookViewId="0">
      <selection activeCell="A144" sqref="A144:K154"/>
    </sheetView>
  </sheetViews>
  <sheetFormatPr baseColWidth="10" defaultColWidth="8.83203125" defaultRowHeight="15" x14ac:dyDescent="0.2"/>
  <cols>
    <col min="1" max="1" width="12.83203125" bestFit="1" customWidth="1"/>
    <col min="2" max="2" width="12.33203125" customWidth="1"/>
    <col min="3" max="3" width="37.6640625" customWidth="1"/>
    <col min="4" max="24" width="12.83203125" customWidth="1"/>
  </cols>
  <sheetData>
    <row r="3" spans="1:24" x14ac:dyDescent="0.2">
      <c r="A3" s="1" t="s">
        <v>9</v>
      </c>
      <c r="B3" s="1" t="s">
        <v>10</v>
      </c>
      <c r="C3" s="1" t="s">
        <v>26</v>
      </c>
      <c r="D3" s="2">
        <v>45170</v>
      </c>
      <c r="E3" s="2">
        <v>45200</v>
      </c>
      <c r="F3" s="2">
        <v>45231</v>
      </c>
      <c r="G3" s="2">
        <v>45261</v>
      </c>
      <c r="H3" s="2">
        <v>45292</v>
      </c>
      <c r="I3" s="2">
        <v>45323</v>
      </c>
      <c r="J3" s="2">
        <v>45352</v>
      </c>
      <c r="K3" s="2">
        <v>45383</v>
      </c>
      <c r="L3" s="2">
        <v>45413</v>
      </c>
      <c r="M3" s="2">
        <v>45444</v>
      </c>
      <c r="N3" s="2">
        <v>45474</v>
      </c>
      <c r="O3" s="2">
        <v>45505</v>
      </c>
      <c r="P3" s="2">
        <v>45536</v>
      </c>
      <c r="Q3" s="2">
        <v>45566</v>
      </c>
      <c r="R3" s="2">
        <v>45597</v>
      </c>
      <c r="S3" s="2">
        <v>45627</v>
      </c>
      <c r="T3" s="2">
        <v>45658</v>
      </c>
      <c r="U3" s="2">
        <v>45689</v>
      </c>
      <c r="V3" s="2">
        <v>45717</v>
      </c>
      <c r="W3" s="2">
        <v>45748</v>
      </c>
      <c r="X3" s="2">
        <v>45778</v>
      </c>
    </row>
    <row r="4" spans="1:24" ht="32" x14ac:dyDescent="0.2">
      <c r="A4" s="33" t="s">
        <v>11</v>
      </c>
      <c r="B4" s="33" t="s">
        <v>12</v>
      </c>
      <c r="C4" s="3" t="s">
        <v>1</v>
      </c>
      <c r="D4" s="4">
        <v>849</v>
      </c>
      <c r="E4" s="4">
        <v>861</v>
      </c>
      <c r="F4" s="4">
        <v>611</v>
      </c>
      <c r="G4" s="4">
        <v>527</v>
      </c>
      <c r="H4" s="4">
        <v>486</v>
      </c>
      <c r="I4" s="4">
        <v>351</v>
      </c>
      <c r="J4" s="4">
        <v>721</v>
      </c>
      <c r="K4" s="4">
        <v>1610</v>
      </c>
      <c r="L4" s="4">
        <v>1485</v>
      </c>
      <c r="M4" s="4">
        <v>1323</v>
      </c>
      <c r="N4" s="4">
        <v>995</v>
      </c>
      <c r="O4" s="4">
        <v>1153</v>
      </c>
      <c r="P4" s="4">
        <v>868</v>
      </c>
      <c r="Q4" s="4">
        <v>1257</v>
      </c>
      <c r="R4" s="4">
        <v>902</v>
      </c>
      <c r="S4" s="4"/>
      <c r="T4" s="4"/>
      <c r="U4" s="4"/>
      <c r="V4" s="4"/>
      <c r="W4" s="4"/>
      <c r="X4" s="4"/>
    </row>
    <row r="5" spans="1:24" ht="32" x14ac:dyDescent="0.2">
      <c r="A5" s="33"/>
      <c r="B5" s="33"/>
      <c r="C5" s="3" t="s">
        <v>0</v>
      </c>
      <c r="D5" s="4">
        <v>812</v>
      </c>
      <c r="E5" s="4">
        <v>468</v>
      </c>
      <c r="F5" s="4">
        <v>1012</v>
      </c>
      <c r="G5" s="4">
        <v>1938</v>
      </c>
      <c r="H5" s="4">
        <v>1023</v>
      </c>
      <c r="I5" s="4">
        <v>1287</v>
      </c>
      <c r="J5" s="4">
        <v>585</v>
      </c>
      <c r="K5" s="4">
        <v>0</v>
      </c>
      <c r="L5" s="4">
        <v>576</v>
      </c>
      <c r="M5" s="4">
        <v>998</v>
      </c>
      <c r="N5" s="4">
        <v>741</v>
      </c>
      <c r="O5" s="4">
        <v>615</v>
      </c>
      <c r="P5" s="4">
        <v>756</v>
      </c>
      <c r="Q5" s="4">
        <v>880</v>
      </c>
      <c r="R5" s="4">
        <v>735</v>
      </c>
      <c r="S5" s="4"/>
      <c r="T5" s="4"/>
      <c r="U5" s="4"/>
      <c r="V5" s="4"/>
      <c r="W5" s="4"/>
      <c r="X5" s="4"/>
    </row>
    <row r="6" spans="1:24" ht="44" customHeight="1" x14ac:dyDescent="0.2">
      <c r="A6" s="33"/>
      <c r="B6" s="33"/>
      <c r="C6" s="3" t="s">
        <v>2</v>
      </c>
      <c r="D6" s="4">
        <v>3</v>
      </c>
      <c r="E6" s="4">
        <v>1</v>
      </c>
      <c r="F6" s="4">
        <v>2</v>
      </c>
      <c r="G6" s="4">
        <v>0</v>
      </c>
      <c r="H6" s="4">
        <v>0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0</v>
      </c>
      <c r="P6" s="4">
        <v>0</v>
      </c>
      <c r="Q6" s="4">
        <v>1</v>
      </c>
      <c r="R6" s="4">
        <v>1</v>
      </c>
      <c r="S6" s="4"/>
      <c r="T6" s="4"/>
      <c r="U6" s="4"/>
      <c r="V6" s="4"/>
      <c r="W6" s="4"/>
      <c r="X6" s="4"/>
    </row>
    <row r="7" spans="1:24" ht="38" customHeight="1" x14ac:dyDescent="0.2">
      <c r="A7" s="33"/>
      <c r="B7" s="33"/>
      <c r="C7" s="3" t="s">
        <v>3</v>
      </c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4</v>
      </c>
      <c r="M7" s="4">
        <v>6</v>
      </c>
      <c r="N7" s="4">
        <v>4</v>
      </c>
      <c r="O7" s="4">
        <v>6</v>
      </c>
      <c r="P7" s="4">
        <v>6</v>
      </c>
      <c r="Q7" s="4">
        <v>6</v>
      </c>
      <c r="R7" s="4">
        <v>4</v>
      </c>
      <c r="S7" s="4"/>
      <c r="T7" s="4"/>
      <c r="U7" s="4"/>
      <c r="V7" s="4"/>
      <c r="W7" s="4"/>
      <c r="X7" s="4"/>
    </row>
    <row r="8" spans="1:24" ht="32" x14ac:dyDescent="0.2">
      <c r="A8" s="33"/>
      <c r="B8" s="33"/>
      <c r="C8" s="3" t="s">
        <v>4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/>
      <c r="T8" s="4"/>
      <c r="U8" s="4"/>
      <c r="V8" s="4"/>
      <c r="W8" s="4"/>
      <c r="X8" s="4"/>
    </row>
    <row r="9" spans="1:24" ht="32" x14ac:dyDescent="0.2">
      <c r="A9" s="33"/>
      <c r="B9" s="33"/>
      <c r="C9" s="3" t="s">
        <v>5</v>
      </c>
      <c r="D9" s="4">
        <v>34</v>
      </c>
      <c r="E9" s="4">
        <v>5</v>
      </c>
      <c r="F9" s="4">
        <v>5</v>
      </c>
      <c r="G9" s="4">
        <v>5</v>
      </c>
      <c r="H9" s="4">
        <v>1</v>
      </c>
      <c r="I9" s="4">
        <v>3</v>
      </c>
      <c r="J9" s="4">
        <v>4</v>
      </c>
      <c r="K9" s="4">
        <v>0</v>
      </c>
      <c r="L9" s="4">
        <v>35</v>
      </c>
      <c r="M9" s="4">
        <v>32</v>
      </c>
      <c r="N9" s="4">
        <v>31</v>
      </c>
      <c r="O9" s="4">
        <v>38</v>
      </c>
      <c r="P9" s="4">
        <v>33</v>
      </c>
      <c r="Q9" s="4">
        <v>37</v>
      </c>
      <c r="R9" s="4">
        <v>24</v>
      </c>
      <c r="S9" s="4"/>
      <c r="T9" s="4"/>
      <c r="U9" s="4"/>
      <c r="V9" s="4"/>
      <c r="W9" s="4"/>
      <c r="X9" s="4"/>
    </row>
    <row r="10" spans="1:24" ht="32" x14ac:dyDescent="0.2">
      <c r="A10" s="33"/>
      <c r="B10" s="33"/>
      <c r="C10" s="3" t="s">
        <v>6</v>
      </c>
      <c r="D10" s="4">
        <v>0</v>
      </c>
      <c r="E10" s="4">
        <v>0</v>
      </c>
      <c r="F10" s="4">
        <v>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4</v>
      </c>
      <c r="S10" s="4"/>
      <c r="T10" s="4"/>
      <c r="U10" s="4"/>
      <c r="V10" s="4"/>
      <c r="W10" s="4"/>
      <c r="X10" s="4"/>
    </row>
    <row r="11" spans="1:24" ht="32" x14ac:dyDescent="0.2">
      <c r="A11" s="33"/>
      <c r="B11" s="33"/>
      <c r="C11" s="3" t="s">
        <v>7</v>
      </c>
      <c r="D11" s="4">
        <v>0</v>
      </c>
      <c r="E11" s="4">
        <v>0</v>
      </c>
      <c r="F11" s="4">
        <v>0</v>
      </c>
      <c r="G11" s="4"/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/>
      <c r="T11" s="4"/>
      <c r="U11" s="4"/>
      <c r="V11" s="4"/>
      <c r="W11" s="4"/>
      <c r="X11" s="4"/>
    </row>
    <row r="12" spans="1:24" ht="32" x14ac:dyDescent="0.2">
      <c r="A12" s="33"/>
      <c r="B12" s="33"/>
      <c r="C12" s="3" t="s">
        <v>8</v>
      </c>
      <c r="D12" s="4">
        <v>0</v>
      </c>
      <c r="E12" s="4">
        <v>0</v>
      </c>
      <c r="F12" s="4">
        <v>0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/>
      <c r="T12" s="4"/>
      <c r="U12" s="4"/>
      <c r="V12" s="4"/>
      <c r="W12" s="4"/>
      <c r="X12" s="4"/>
    </row>
    <row r="13" spans="1:24" ht="16" x14ac:dyDescent="0.2">
      <c r="A13" s="33"/>
      <c r="B13" s="33"/>
      <c r="C13" s="3" t="s">
        <v>27</v>
      </c>
      <c r="D13" s="4">
        <v>13</v>
      </c>
      <c r="E13" s="4">
        <v>0</v>
      </c>
      <c r="F13" s="4">
        <v>2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24</v>
      </c>
      <c r="S13" s="4"/>
      <c r="T13" s="4"/>
      <c r="U13" s="4"/>
      <c r="V13" s="4"/>
      <c r="W13" s="4"/>
      <c r="X13" s="4"/>
    </row>
    <row r="14" spans="1:24" ht="32" x14ac:dyDescent="0.2">
      <c r="A14" s="33"/>
      <c r="B14" s="33"/>
      <c r="C14" s="3" t="s">
        <v>28</v>
      </c>
      <c r="D14" s="4">
        <v>0</v>
      </c>
      <c r="E14" s="4">
        <v>0</v>
      </c>
      <c r="F14" s="4">
        <v>0</v>
      </c>
      <c r="G14" s="4"/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4</v>
      </c>
      <c r="S14" s="4"/>
      <c r="T14" s="4"/>
      <c r="U14" s="4"/>
      <c r="V14" s="4"/>
      <c r="W14" s="4"/>
      <c r="X14" s="4"/>
    </row>
    <row r="15" spans="1:24" ht="32" x14ac:dyDescent="0.2">
      <c r="A15" s="33"/>
      <c r="B15" s="33"/>
      <c r="C15" s="3" t="s">
        <v>29</v>
      </c>
      <c r="D15" s="4">
        <v>0</v>
      </c>
      <c r="E15" s="4">
        <v>0</v>
      </c>
      <c r="F15" s="4">
        <v>0</v>
      </c>
      <c r="G15" s="4"/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/>
      <c r="T15" s="4"/>
      <c r="U15" s="4"/>
      <c r="V15" s="4"/>
      <c r="W15" s="4"/>
      <c r="X15" s="4"/>
    </row>
    <row r="16" spans="1:24" ht="32" x14ac:dyDescent="0.2">
      <c r="A16" s="33"/>
      <c r="B16" s="33"/>
      <c r="C16" s="3" t="s">
        <v>30</v>
      </c>
      <c r="D16" s="4">
        <v>0</v>
      </c>
      <c r="E16" s="4">
        <v>0</v>
      </c>
      <c r="F16" s="4">
        <v>0</v>
      </c>
      <c r="G16" s="4"/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/>
      <c r="T16" s="4"/>
      <c r="U16" s="4"/>
      <c r="V16" s="4"/>
      <c r="W16" s="4"/>
      <c r="X16" s="4"/>
    </row>
    <row r="17" spans="1:24" ht="32" x14ac:dyDescent="0.2">
      <c r="A17" s="33"/>
      <c r="B17" s="33" t="s">
        <v>13</v>
      </c>
      <c r="C17" s="3" t="s">
        <v>1</v>
      </c>
      <c r="D17" s="4">
        <v>179</v>
      </c>
      <c r="E17" s="4">
        <v>260</v>
      </c>
      <c r="F17" s="4">
        <v>205</v>
      </c>
      <c r="G17" s="4">
        <v>509</v>
      </c>
      <c r="H17" s="4">
        <v>510</v>
      </c>
      <c r="I17" s="4">
        <v>456</v>
      </c>
      <c r="J17" s="4">
        <v>507</v>
      </c>
      <c r="K17" s="4">
        <v>414</v>
      </c>
      <c r="L17" s="4">
        <v>269</v>
      </c>
      <c r="M17" s="4">
        <v>660</v>
      </c>
      <c r="N17" s="4">
        <v>256</v>
      </c>
      <c r="O17" s="4">
        <v>256</v>
      </c>
      <c r="P17" s="4">
        <v>82</v>
      </c>
      <c r="Q17" s="4">
        <v>310</v>
      </c>
      <c r="R17" s="4">
        <v>700</v>
      </c>
      <c r="S17" s="4"/>
      <c r="T17" s="4"/>
      <c r="U17" s="4"/>
      <c r="V17" s="4"/>
      <c r="W17" s="4"/>
      <c r="X17" s="4"/>
    </row>
    <row r="18" spans="1:24" ht="32" x14ac:dyDescent="0.2">
      <c r="A18" s="33"/>
      <c r="B18" s="33"/>
      <c r="C18" s="3" t="s">
        <v>0</v>
      </c>
      <c r="D18" s="4">
        <v>179</v>
      </c>
      <c r="E18" s="4">
        <v>177</v>
      </c>
      <c r="F18" s="4">
        <v>405</v>
      </c>
      <c r="G18" s="4">
        <v>509</v>
      </c>
      <c r="H18" s="4">
        <v>0</v>
      </c>
      <c r="I18" s="4">
        <v>54</v>
      </c>
      <c r="J18" s="4">
        <v>1307</v>
      </c>
      <c r="K18" s="4">
        <v>0</v>
      </c>
      <c r="L18" s="4">
        <v>414</v>
      </c>
      <c r="M18" s="4">
        <v>0</v>
      </c>
      <c r="N18" s="4">
        <v>391</v>
      </c>
      <c r="O18" s="4">
        <v>391</v>
      </c>
      <c r="P18" s="4">
        <v>0</v>
      </c>
      <c r="Q18" s="4">
        <v>179</v>
      </c>
      <c r="R18" s="4">
        <v>262</v>
      </c>
      <c r="S18" s="4"/>
      <c r="T18" s="4"/>
      <c r="U18" s="4"/>
      <c r="V18" s="4"/>
      <c r="W18" s="4"/>
      <c r="X18" s="4"/>
    </row>
    <row r="19" spans="1:24" ht="16" x14ac:dyDescent="0.2">
      <c r="A19" s="33"/>
      <c r="B19" s="33"/>
      <c r="C19" s="3" t="s">
        <v>2</v>
      </c>
      <c r="D19" s="4">
        <v>0</v>
      </c>
      <c r="E19" s="4">
        <v>1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/>
      <c r="T19" s="4"/>
      <c r="U19" s="4"/>
      <c r="V19" s="4"/>
      <c r="W19" s="4"/>
      <c r="X19" s="4"/>
    </row>
    <row r="20" spans="1:24" ht="16" x14ac:dyDescent="0.2">
      <c r="A20" s="33"/>
      <c r="B20" s="33"/>
      <c r="C20" s="3" t="s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/>
      <c r="T20" s="4"/>
      <c r="U20" s="4"/>
      <c r="V20" s="4"/>
      <c r="W20" s="4"/>
      <c r="X20" s="4"/>
    </row>
    <row r="21" spans="1:24" ht="32" x14ac:dyDescent="0.2">
      <c r="A21" s="33"/>
      <c r="B21" s="33"/>
      <c r="C21" s="3" t="s">
        <v>4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0</v>
      </c>
      <c r="Q21" s="4">
        <v>1</v>
      </c>
      <c r="R21" s="4">
        <v>0</v>
      </c>
      <c r="S21" s="4"/>
      <c r="T21" s="4"/>
      <c r="U21" s="4"/>
      <c r="V21" s="4"/>
      <c r="W21" s="4"/>
      <c r="X21" s="4"/>
    </row>
    <row r="22" spans="1:24" ht="32" x14ac:dyDescent="0.2">
      <c r="A22" s="33"/>
      <c r="B22" s="33"/>
      <c r="C22" s="3" t="s">
        <v>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70</v>
      </c>
      <c r="R22" s="4">
        <v>0</v>
      </c>
      <c r="S22" s="4"/>
      <c r="T22" s="4"/>
      <c r="U22" s="4"/>
      <c r="V22" s="4"/>
      <c r="W22" s="4"/>
      <c r="X22" s="4"/>
    </row>
    <row r="23" spans="1:24" ht="32" x14ac:dyDescent="0.2">
      <c r="A23" s="33"/>
      <c r="B23" s="33"/>
      <c r="C23" s="3" t="s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/>
      <c r="T23" s="4"/>
      <c r="U23" s="4"/>
      <c r="V23" s="4"/>
      <c r="W23" s="4"/>
      <c r="X23" s="4"/>
    </row>
    <row r="24" spans="1:24" ht="32" x14ac:dyDescent="0.2">
      <c r="A24" s="33"/>
      <c r="B24" s="33"/>
      <c r="C24" s="3" t="s">
        <v>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/>
      <c r="T24" s="4"/>
      <c r="U24" s="4"/>
      <c r="V24" s="4"/>
      <c r="W24" s="4"/>
      <c r="X24" s="4"/>
    </row>
    <row r="25" spans="1:24" ht="32" x14ac:dyDescent="0.2">
      <c r="A25" s="33"/>
      <c r="B25" s="33"/>
      <c r="C25" s="3" t="s">
        <v>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/>
      <c r="T25" s="4"/>
      <c r="U25" s="4"/>
      <c r="V25" s="4"/>
      <c r="W25" s="4"/>
      <c r="X25" s="4"/>
    </row>
    <row r="26" spans="1:24" ht="16" x14ac:dyDescent="0.2">
      <c r="A26" s="33"/>
      <c r="B26" s="33"/>
      <c r="C26" s="3" t="s">
        <v>27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26</v>
      </c>
      <c r="R26" s="4">
        <v>0</v>
      </c>
      <c r="S26" s="4"/>
      <c r="T26" s="4"/>
      <c r="U26" s="4"/>
      <c r="V26" s="4"/>
      <c r="W26" s="4"/>
      <c r="X26" s="4"/>
    </row>
    <row r="27" spans="1:24" ht="32" x14ac:dyDescent="0.2">
      <c r="A27" s="33"/>
      <c r="B27" s="33"/>
      <c r="C27" s="3" t="s">
        <v>28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/>
      <c r="T27" s="4"/>
      <c r="U27" s="4"/>
      <c r="V27" s="4"/>
      <c r="W27" s="4"/>
      <c r="X27" s="4"/>
    </row>
    <row r="28" spans="1:24" ht="32" x14ac:dyDescent="0.2">
      <c r="A28" s="33"/>
      <c r="B28" s="33"/>
      <c r="C28" s="3" t="s">
        <v>29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/>
      <c r="T28" s="4"/>
      <c r="U28" s="4"/>
      <c r="V28" s="4"/>
      <c r="W28" s="4"/>
      <c r="X28" s="4"/>
    </row>
    <row r="29" spans="1:24" ht="33" thickBot="1" x14ac:dyDescent="0.25">
      <c r="A29" s="34"/>
      <c r="B29" s="34"/>
      <c r="C29" s="7" t="s">
        <v>30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/>
      <c r="T29" s="8"/>
      <c r="U29" s="8"/>
      <c r="V29" s="8"/>
      <c r="W29" s="8"/>
      <c r="X29" s="8"/>
    </row>
    <row r="30" spans="1:24" ht="33" thickTop="1" x14ac:dyDescent="0.2">
      <c r="A30" s="35" t="s">
        <v>14</v>
      </c>
      <c r="B30" s="35" t="s">
        <v>15</v>
      </c>
      <c r="C30" s="5" t="s">
        <v>1</v>
      </c>
      <c r="D30" s="6">
        <v>181</v>
      </c>
      <c r="E30" s="6">
        <v>664</v>
      </c>
      <c r="F30" s="6">
        <v>187</v>
      </c>
      <c r="G30" s="6">
        <v>63</v>
      </c>
      <c r="H30" s="6">
        <v>687</v>
      </c>
      <c r="I30" s="6">
        <v>233</v>
      </c>
      <c r="J30" s="6">
        <v>22</v>
      </c>
      <c r="K30" s="6">
        <v>626</v>
      </c>
      <c r="L30" s="13">
        <v>626</v>
      </c>
      <c r="M30" s="6">
        <v>58</v>
      </c>
      <c r="N30" s="6">
        <v>551</v>
      </c>
      <c r="O30" s="14"/>
      <c r="P30" s="14"/>
      <c r="Q30" s="6">
        <v>593</v>
      </c>
      <c r="R30" s="6">
        <v>307</v>
      </c>
      <c r="S30" s="6">
        <v>334</v>
      </c>
      <c r="T30" s="6"/>
      <c r="U30" s="6"/>
      <c r="V30" s="6"/>
      <c r="W30" s="6"/>
      <c r="X30" s="6"/>
    </row>
    <row r="31" spans="1:24" ht="32" x14ac:dyDescent="0.2">
      <c r="A31" s="33"/>
      <c r="B31" s="33"/>
      <c r="C31" s="3" t="s">
        <v>0</v>
      </c>
      <c r="D31" s="4">
        <v>438</v>
      </c>
      <c r="E31" s="4">
        <v>0</v>
      </c>
      <c r="F31" s="4">
        <v>518</v>
      </c>
      <c r="G31" s="4">
        <v>751</v>
      </c>
      <c r="H31" s="4">
        <v>0</v>
      </c>
      <c r="I31" s="4">
        <v>482</v>
      </c>
      <c r="J31" s="4">
        <v>674</v>
      </c>
      <c r="K31" s="4">
        <v>0</v>
      </c>
      <c r="L31" s="4">
        <v>0</v>
      </c>
      <c r="M31" s="4">
        <v>616</v>
      </c>
      <c r="N31" s="4">
        <v>0</v>
      </c>
      <c r="O31" s="15"/>
      <c r="P31" s="15"/>
      <c r="Q31" s="4">
        <v>5</v>
      </c>
      <c r="R31" s="4">
        <v>378</v>
      </c>
      <c r="S31" s="4">
        <v>1038</v>
      </c>
      <c r="T31" s="4"/>
      <c r="U31" s="4"/>
      <c r="V31" s="4"/>
      <c r="W31" s="4"/>
      <c r="X31" s="4"/>
    </row>
    <row r="32" spans="1:24" ht="16" x14ac:dyDescent="0.2">
      <c r="A32" s="33"/>
      <c r="B32" s="33"/>
      <c r="C32" s="3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15"/>
      <c r="P32" s="15"/>
      <c r="Q32" s="4">
        <v>0</v>
      </c>
      <c r="R32" s="4">
        <v>0</v>
      </c>
      <c r="S32" s="4">
        <v>0</v>
      </c>
      <c r="T32" s="4"/>
      <c r="U32" s="4"/>
      <c r="V32" s="4"/>
      <c r="W32" s="4"/>
      <c r="X32" s="4"/>
    </row>
    <row r="33" spans="1:24" ht="16" x14ac:dyDescent="0.2">
      <c r="A33" s="33"/>
      <c r="B33" s="33"/>
      <c r="C33" s="3" t="s">
        <v>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15"/>
      <c r="P33" s="15"/>
      <c r="Q33" s="4">
        <v>0</v>
      </c>
      <c r="R33" s="4">
        <v>0</v>
      </c>
      <c r="S33" s="4">
        <v>0</v>
      </c>
      <c r="T33" s="4"/>
      <c r="U33" s="4"/>
      <c r="V33" s="4"/>
      <c r="W33" s="4"/>
      <c r="X33" s="4"/>
    </row>
    <row r="34" spans="1:24" ht="32" x14ac:dyDescent="0.2">
      <c r="A34" s="33"/>
      <c r="B34" s="33"/>
      <c r="C34" s="3" t="s">
        <v>4</v>
      </c>
      <c r="D34" s="4">
        <v>1</v>
      </c>
      <c r="E34" s="4">
        <v>0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15"/>
      <c r="P34" s="15"/>
      <c r="Q34" s="4">
        <v>1</v>
      </c>
      <c r="R34" s="4">
        <v>1</v>
      </c>
      <c r="S34" s="4">
        <v>1</v>
      </c>
      <c r="T34" s="4"/>
      <c r="U34" s="4"/>
      <c r="V34" s="4"/>
      <c r="W34" s="4"/>
      <c r="X34" s="4"/>
    </row>
    <row r="35" spans="1:24" ht="32" x14ac:dyDescent="0.2">
      <c r="A35" s="33"/>
      <c r="B35" s="33"/>
      <c r="C35" s="3" t="s">
        <v>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15"/>
      <c r="P35" s="15"/>
      <c r="Q35" s="4">
        <v>0</v>
      </c>
      <c r="R35" s="4">
        <v>21</v>
      </c>
      <c r="S35" s="4">
        <v>0</v>
      </c>
      <c r="T35" s="4"/>
      <c r="U35" s="4"/>
      <c r="V35" s="4"/>
      <c r="W35" s="4"/>
      <c r="X35" s="4"/>
    </row>
    <row r="36" spans="1:24" ht="32" x14ac:dyDescent="0.2">
      <c r="A36" s="33"/>
      <c r="B36" s="33"/>
      <c r="C36" s="3" t="s">
        <v>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15"/>
      <c r="P36" s="15"/>
      <c r="Q36" s="4">
        <v>0</v>
      </c>
      <c r="R36" s="4">
        <v>21</v>
      </c>
      <c r="S36" s="4">
        <v>90</v>
      </c>
      <c r="T36" s="4"/>
      <c r="U36" s="4"/>
      <c r="V36" s="4"/>
      <c r="W36" s="4"/>
      <c r="X36" s="4"/>
    </row>
    <row r="37" spans="1:24" ht="32" x14ac:dyDescent="0.2">
      <c r="A37" s="33"/>
      <c r="B37" s="33"/>
      <c r="C37" s="3" t="s">
        <v>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15"/>
      <c r="P37" s="15"/>
      <c r="Q37" s="4">
        <v>0</v>
      </c>
      <c r="R37" s="4">
        <v>18</v>
      </c>
      <c r="S37" s="4">
        <v>90</v>
      </c>
      <c r="T37" s="4"/>
      <c r="U37" s="4"/>
      <c r="V37" s="4"/>
      <c r="W37" s="4"/>
      <c r="X37" s="4"/>
    </row>
    <row r="38" spans="1:24" ht="32" x14ac:dyDescent="0.2">
      <c r="A38" s="33"/>
      <c r="B38" s="33"/>
      <c r="C38" s="3" t="s">
        <v>8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15"/>
      <c r="P38" s="15"/>
      <c r="Q38" s="4">
        <v>0</v>
      </c>
      <c r="R38" s="4">
        <v>18</v>
      </c>
      <c r="S38" s="4">
        <v>90</v>
      </c>
      <c r="T38" s="4"/>
      <c r="U38" s="4"/>
      <c r="V38" s="4"/>
      <c r="W38" s="4"/>
      <c r="X38" s="4"/>
    </row>
    <row r="39" spans="1:24" ht="16" x14ac:dyDescent="0.2">
      <c r="A39" s="33"/>
      <c r="B39" s="33"/>
      <c r="C39" s="3" t="s">
        <v>27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15"/>
      <c r="P39" s="15"/>
      <c r="Q39" s="4">
        <v>0</v>
      </c>
      <c r="R39" s="15">
        <v>177</v>
      </c>
      <c r="S39" s="15">
        <v>700</v>
      </c>
      <c r="T39" s="4"/>
      <c r="U39" s="4"/>
      <c r="V39" s="4"/>
      <c r="W39" s="4"/>
      <c r="X39" s="4"/>
    </row>
    <row r="40" spans="1:24" ht="32" x14ac:dyDescent="0.2">
      <c r="A40" s="33"/>
      <c r="B40" s="33"/>
      <c r="C40" s="3" t="s">
        <v>28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15"/>
      <c r="P40" s="15"/>
      <c r="Q40" s="4">
        <v>0</v>
      </c>
      <c r="R40" s="15">
        <v>177</v>
      </c>
      <c r="S40" s="15">
        <v>492</v>
      </c>
      <c r="T40" s="4"/>
      <c r="U40" s="4"/>
      <c r="V40" s="4"/>
      <c r="W40" s="4"/>
      <c r="X40" s="4"/>
    </row>
    <row r="41" spans="1:24" ht="32" x14ac:dyDescent="0.2">
      <c r="A41" s="33"/>
      <c r="B41" s="33"/>
      <c r="C41" s="3" t="s">
        <v>29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15"/>
      <c r="P41" s="15"/>
      <c r="Q41" s="4">
        <v>0</v>
      </c>
      <c r="R41" s="15">
        <v>108</v>
      </c>
      <c r="S41" s="15">
        <v>492</v>
      </c>
      <c r="T41" s="4"/>
      <c r="U41" s="4"/>
      <c r="V41" s="4"/>
      <c r="W41" s="4"/>
      <c r="X41" s="4"/>
    </row>
    <row r="42" spans="1:24" ht="33" thickBot="1" x14ac:dyDescent="0.25">
      <c r="A42" s="33"/>
      <c r="B42" s="37"/>
      <c r="C42" s="11" t="s">
        <v>30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6"/>
      <c r="P42" s="16"/>
      <c r="Q42" s="9">
        <v>0</v>
      </c>
      <c r="R42" s="16">
        <v>108</v>
      </c>
      <c r="S42" s="16">
        <v>492</v>
      </c>
      <c r="T42" s="12"/>
      <c r="U42" s="12"/>
      <c r="V42" s="12"/>
      <c r="W42" s="12"/>
      <c r="X42" s="12"/>
    </row>
    <row r="43" spans="1:24" ht="32" x14ac:dyDescent="0.2">
      <c r="A43" s="33"/>
      <c r="B43" s="38" t="s">
        <v>16</v>
      </c>
      <c r="C43" s="5" t="s">
        <v>1</v>
      </c>
      <c r="D43" s="6">
        <v>178</v>
      </c>
      <c r="E43" s="6">
        <v>245</v>
      </c>
      <c r="F43" s="6">
        <v>201</v>
      </c>
      <c r="G43" s="6">
        <v>95</v>
      </c>
      <c r="H43" s="6">
        <v>343</v>
      </c>
      <c r="I43" s="6">
        <v>177</v>
      </c>
      <c r="J43" s="6">
        <v>155</v>
      </c>
      <c r="K43" s="6">
        <v>220</v>
      </c>
      <c r="L43" s="6">
        <v>196</v>
      </c>
      <c r="M43" s="6">
        <v>98</v>
      </c>
      <c r="N43" s="6">
        <v>175</v>
      </c>
      <c r="O43" s="6">
        <v>141</v>
      </c>
      <c r="P43" s="14">
        <v>0</v>
      </c>
      <c r="Q43" s="10">
        <v>158</v>
      </c>
      <c r="R43" s="6">
        <v>42</v>
      </c>
      <c r="S43" s="6">
        <v>158</v>
      </c>
      <c r="T43" s="6"/>
      <c r="U43" s="6"/>
      <c r="V43" s="6"/>
      <c r="W43" s="6"/>
      <c r="X43" s="6"/>
    </row>
    <row r="44" spans="1:24" ht="32" x14ac:dyDescent="0.2">
      <c r="A44" s="33"/>
      <c r="B44" s="33"/>
      <c r="C44" s="3" t="s">
        <v>0</v>
      </c>
      <c r="D44" s="4">
        <v>0</v>
      </c>
      <c r="E44" s="4">
        <v>0</v>
      </c>
      <c r="F44" s="4">
        <v>221</v>
      </c>
      <c r="G44" s="4">
        <v>168</v>
      </c>
      <c r="H44" s="4">
        <v>0</v>
      </c>
      <c r="I44" s="4">
        <v>217</v>
      </c>
      <c r="J44" s="4">
        <v>0</v>
      </c>
      <c r="K44" s="4">
        <v>154</v>
      </c>
      <c r="L44" s="4">
        <v>149</v>
      </c>
      <c r="M44" s="4">
        <v>41</v>
      </c>
      <c r="N44" s="4"/>
      <c r="O44" s="4">
        <v>108</v>
      </c>
      <c r="P44" s="15">
        <v>0</v>
      </c>
      <c r="Q44" s="4">
        <v>0</v>
      </c>
      <c r="R44" s="4">
        <v>146</v>
      </c>
      <c r="S44" s="4">
        <v>248</v>
      </c>
      <c r="T44" s="4"/>
      <c r="U44" s="4"/>
      <c r="V44" s="4"/>
      <c r="W44" s="4"/>
      <c r="X44" s="4"/>
    </row>
    <row r="45" spans="1:24" ht="16" x14ac:dyDescent="0.2">
      <c r="A45" s="33"/>
      <c r="B45" s="33"/>
      <c r="C45" s="3" t="s">
        <v>2</v>
      </c>
      <c r="D45" s="4">
        <v>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15">
        <v>1</v>
      </c>
      <c r="Q45" s="4">
        <v>0</v>
      </c>
      <c r="R45" s="4">
        <v>0</v>
      </c>
      <c r="S45" s="4">
        <v>0</v>
      </c>
      <c r="T45" s="4"/>
      <c r="U45" s="4"/>
      <c r="V45" s="4"/>
      <c r="W45" s="4"/>
      <c r="X45" s="4"/>
    </row>
    <row r="46" spans="1:24" ht="16" x14ac:dyDescent="0.2">
      <c r="A46" s="33"/>
      <c r="B46" s="33"/>
      <c r="C46" s="3" t="s">
        <v>3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15">
        <v>0</v>
      </c>
      <c r="Q46" s="4">
        <v>0</v>
      </c>
      <c r="R46" s="4">
        <v>0</v>
      </c>
      <c r="S46" s="4">
        <v>0</v>
      </c>
      <c r="T46" s="4"/>
      <c r="U46" s="4"/>
      <c r="V46" s="4"/>
      <c r="W46" s="4"/>
      <c r="X46" s="4"/>
    </row>
    <row r="47" spans="1:24" ht="32" x14ac:dyDescent="0.2">
      <c r="A47" s="33"/>
      <c r="B47" s="33"/>
      <c r="C47" s="3" t="s">
        <v>4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1</v>
      </c>
      <c r="O47" s="4">
        <v>1</v>
      </c>
      <c r="P47" s="15">
        <v>1</v>
      </c>
      <c r="Q47" s="4">
        <v>4</v>
      </c>
      <c r="R47" s="4">
        <v>1</v>
      </c>
      <c r="S47" s="4">
        <v>0</v>
      </c>
      <c r="T47" s="4"/>
      <c r="U47" s="4"/>
      <c r="V47" s="4"/>
      <c r="W47" s="4"/>
      <c r="X47" s="4"/>
    </row>
    <row r="48" spans="1:24" ht="32" x14ac:dyDescent="0.2">
      <c r="A48" s="33"/>
      <c r="B48" s="33"/>
      <c r="C48" s="3" t="s">
        <v>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4</v>
      </c>
      <c r="L48" s="4">
        <v>3</v>
      </c>
      <c r="M48" s="4">
        <v>0</v>
      </c>
      <c r="N48" s="4">
        <v>0</v>
      </c>
      <c r="O48" s="4">
        <v>0</v>
      </c>
      <c r="P48" s="15">
        <v>0</v>
      </c>
      <c r="Q48" s="4">
        <v>5</v>
      </c>
      <c r="R48" s="4">
        <v>4</v>
      </c>
      <c r="S48" s="4">
        <v>2</v>
      </c>
      <c r="T48" s="4"/>
      <c r="U48" s="4"/>
      <c r="V48" s="4"/>
      <c r="W48" s="4"/>
      <c r="X48" s="4"/>
    </row>
    <row r="49" spans="1:24" ht="32" x14ac:dyDescent="0.2">
      <c r="A49" s="33"/>
      <c r="B49" s="33"/>
      <c r="C49" s="3" t="s">
        <v>6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15">
        <v>0</v>
      </c>
      <c r="Q49" s="4">
        <v>5</v>
      </c>
      <c r="R49" s="15">
        <v>4</v>
      </c>
      <c r="S49" s="15">
        <v>8</v>
      </c>
      <c r="T49" s="4"/>
      <c r="U49" s="4"/>
      <c r="V49" s="4"/>
      <c r="W49" s="4"/>
      <c r="X49" s="4"/>
    </row>
    <row r="50" spans="1:24" ht="32" x14ac:dyDescent="0.2">
      <c r="A50" s="33"/>
      <c r="B50" s="33"/>
      <c r="C50" s="3" t="s">
        <v>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15">
        <v>0</v>
      </c>
      <c r="Q50" s="4">
        <v>0</v>
      </c>
      <c r="R50" s="15">
        <v>2</v>
      </c>
      <c r="S50" s="15">
        <v>6</v>
      </c>
      <c r="T50" s="4"/>
      <c r="U50" s="4"/>
      <c r="V50" s="4"/>
      <c r="W50" s="4"/>
      <c r="X50" s="4"/>
    </row>
    <row r="51" spans="1:24" ht="32" x14ac:dyDescent="0.2">
      <c r="A51" s="33"/>
      <c r="B51" s="33"/>
      <c r="C51" s="3" t="s">
        <v>8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15">
        <v>0</v>
      </c>
      <c r="Q51" s="4">
        <v>0</v>
      </c>
      <c r="R51" s="15">
        <v>2</v>
      </c>
      <c r="S51" s="15">
        <v>6</v>
      </c>
      <c r="T51" s="4"/>
      <c r="U51" s="4"/>
      <c r="V51" s="4"/>
      <c r="W51" s="4"/>
      <c r="X51" s="4"/>
    </row>
    <row r="52" spans="1:24" ht="16" x14ac:dyDescent="0.2">
      <c r="A52" s="33"/>
      <c r="B52" s="33"/>
      <c r="C52" s="3" t="s">
        <v>27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15">
        <v>0</v>
      </c>
      <c r="Q52" s="4">
        <v>3</v>
      </c>
      <c r="R52" s="15">
        <v>10</v>
      </c>
      <c r="S52" s="15">
        <v>14</v>
      </c>
      <c r="T52" s="4"/>
      <c r="U52" s="4"/>
      <c r="V52" s="4"/>
      <c r="W52" s="4"/>
      <c r="X52" s="4"/>
    </row>
    <row r="53" spans="1:24" ht="32" x14ac:dyDescent="0.2">
      <c r="A53" s="33"/>
      <c r="B53" s="33"/>
      <c r="C53" s="3" t="s">
        <v>28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15">
        <v>0</v>
      </c>
      <c r="Q53" s="4">
        <v>1</v>
      </c>
      <c r="R53" s="15">
        <v>10</v>
      </c>
      <c r="S53" s="15">
        <v>8</v>
      </c>
      <c r="T53" s="4"/>
      <c r="U53" s="4"/>
      <c r="V53" s="4"/>
      <c r="W53" s="4"/>
      <c r="X53" s="4"/>
    </row>
    <row r="54" spans="1:24" ht="32" x14ac:dyDescent="0.2">
      <c r="A54" s="33"/>
      <c r="B54" s="33"/>
      <c r="C54" s="3" t="s">
        <v>29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15">
        <v>0</v>
      </c>
      <c r="Q54" s="4">
        <v>1</v>
      </c>
      <c r="R54" s="15">
        <v>8</v>
      </c>
      <c r="S54" s="15">
        <v>24</v>
      </c>
      <c r="T54" s="4"/>
      <c r="U54" s="4"/>
      <c r="V54" s="4"/>
      <c r="W54" s="4"/>
      <c r="X54" s="4"/>
    </row>
    <row r="55" spans="1:24" ht="33" thickBot="1" x14ac:dyDescent="0.25">
      <c r="A55" s="34"/>
      <c r="B55" s="34"/>
      <c r="C55" s="7" t="s">
        <v>30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15">
        <v>0</v>
      </c>
      <c r="Q55" s="8">
        <v>1</v>
      </c>
      <c r="R55" s="17">
        <v>8</v>
      </c>
      <c r="S55" s="17">
        <v>24</v>
      </c>
      <c r="T55" s="8"/>
      <c r="U55" s="8"/>
      <c r="V55" s="8"/>
      <c r="W55" s="8"/>
      <c r="X55" s="8"/>
    </row>
    <row r="56" spans="1:24" ht="33" thickTop="1" x14ac:dyDescent="0.2">
      <c r="A56" s="35" t="s">
        <v>17</v>
      </c>
      <c r="B56" s="35" t="s">
        <v>18</v>
      </c>
      <c r="C56" s="5" t="s">
        <v>1</v>
      </c>
      <c r="D56" s="6">
        <v>141</v>
      </c>
      <c r="E56" s="6">
        <v>330</v>
      </c>
      <c r="F56" s="6">
        <v>330</v>
      </c>
      <c r="G56" s="6">
        <v>189</v>
      </c>
      <c r="H56" s="6">
        <v>169</v>
      </c>
      <c r="I56" s="6">
        <v>149</v>
      </c>
      <c r="J56" s="6">
        <v>102</v>
      </c>
      <c r="K56" s="6">
        <v>412</v>
      </c>
      <c r="L56" s="6">
        <v>68</v>
      </c>
      <c r="M56" s="6">
        <v>68</v>
      </c>
      <c r="N56" s="6">
        <v>180</v>
      </c>
      <c r="O56" s="6">
        <v>182</v>
      </c>
      <c r="P56" s="6">
        <v>294</v>
      </c>
      <c r="Q56" s="6">
        <v>352</v>
      </c>
      <c r="R56" s="6">
        <v>200</v>
      </c>
      <c r="S56" s="6">
        <v>270</v>
      </c>
      <c r="T56" s="6"/>
      <c r="U56" s="6"/>
      <c r="V56" s="6"/>
      <c r="W56" s="6"/>
      <c r="X56" s="6"/>
    </row>
    <row r="57" spans="1:24" ht="32" x14ac:dyDescent="0.2">
      <c r="A57" s="33"/>
      <c r="B57" s="33"/>
      <c r="C57" s="3" t="s">
        <v>0</v>
      </c>
      <c r="D57" s="4">
        <v>187</v>
      </c>
      <c r="E57" s="4">
        <v>160</v>
      </c>
      <c r="F57" s="4">
        <v>160</v>
      </c>
      <c r="G57" s="4">
        <v>60</v>
      </c>
      <c r="H57" s="4">
        <v>78</v>
      </c>
      <c r="I57" s="4">
        <v>405</v>
      </c>
      <c r="J57" s="4">
        <v>93</v>
      </c>
      <c r="K57" s="4">
        <v>320</v>
      </c>
      <c r="L57" s="4">
        <v>102</v>
      </c>
      <c r="M57" s="4">
        <v>102</v>
      </c>
      <c r="N57" s="4">
        <v>319</v>
      </c>
      <c r="O57" s="4">
        <v>324</v>
      </c>
      <c r="P57" s="4">
        <v>250</v>
      </c>
      <c r="Q57" s="4">
        <v>77</v>
      </c>
      <c r="R57" s="4">
        <v>227</v>
      </c>
      <c r="S57" s="4">
        <v>362</v>
      </c>
      <c r="T57" s="4"/>
      <c r="U57" s="4"/>
      <c r="V57" s="4"/>
      <c r="W57" s="4"/>
      <c r="X57" s="4"/>
    </row>
    <row r="58" spans="1:24" ht="16" x14ac:dyDescent="0.2">
      <c r="A58" s="33"/>
      <c r="B58" s="33"/>
      <c r="C58" s="3" t="s">
        <v>2</v>
      </c>
      <c r="D58" s="4">
        <v>1</v>
      </c>
      <c r="E58" s="4">
        <v>1</v>
      </c>
      <c r="F58" s="4">
        <v>1</v>
      </c>
      <c r="G58" s="4">
        <v>1</v>
      </c>
      <c r="H58" s="4">
        <v>0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/>
      <c r="U58" s="4"/>
      <c r="V58" s="4"/>
      <c r="W58" s="4"/>
      <c r="X58" s="4"/>
    </row>
    <row r="59" spans="1:24" ht="16" x14ac:dyDescent="0.2">
      <c r="A59" s="33"/>
      <c r="B59" s="33"/>
      <c r="C59" s="3" t="s">
        <v>3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2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0</v>
      </c>
      <c r="Q59" s="4">
        <v>1</v>
      </c>
      <c r="R59" s="4">
        <v>0</v>
      </c>
      <c r="S59" s="4">
        <v>0</v>
      </c>
      <c r="T59" s="4"/>
      <c r="U59" s="4"/>
      <c r="V59" s="4"/>
      <c r="W59" s="4"/>
      <c r="X59" s="4"/>
    </row>
    <row r="60" spans="1:24" ht="32" x14ac:dyDescent="0.2">
      <c r="A60" s="33"/>
      <c r="B60" s="33"/>
      <c r="C60" s="3" t="s">
        <v>4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/>
      <c r="U60" s="4"/>
      <c r="V60" s="4"/>
      <c r="W60" s="4"/>
      <c r="X60" s="4"/>
    </row>
    <row r="61" spans="1:24" ht="32" x14ac:dyDescent="0.2">
      <c r="A61" s="33"/>
      <c r="B61" s="33"/>
      <c r="C61" s="3" t="s">
        <v>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15">
        <v>651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2</v>
      </c>
      <c r="T61" s="4"/>
      <c r="U61" s="4"/>
      <c r="V61" s="4"/>
      <c r="W61" s="4"/>
      <c r="X61" s="4"/>
    </row>
    <row r="62" spans="1:24" ht="32" x14ac:dyDescent="0.2">
      <c r="A62" s="33"/>
      <c r="B62" s="33"/>
      <c r="C62" s="3" t="s">
        <v>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15">
        <v>68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1</v>
      </c>
      <c r="T62" s="4"/>
      <c r="U62" s="4"/>
      <c r="V62" s="4"/>
      <c r="W62" s="4"/>
      <c r="X62" s="4"/>
    </row>
    <row r="63" spans="1:24" ht="32" x14ac:dyDescent="0.2">
      <c r="A63" s="33"/>
      <c r="B63" s="33"/>
      <c r="C63" s="3" t="s">
        <v>7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15">
        <v>102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/>
      <c r="U63" s="4"/>
      <c r="V63" s="4"/>
      <c r="W63" s="4"/>
      <c r="X63" s="4"/>
    </row>
    <row r="64" spans="1:24" ht="32" x14ac:dyDescent="0.2">
      <c r="A64" s="33"/>
      <c r="B64" s="33"/>
      <c r="C64" s="3" t="s">
        <v>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15">
        <v>2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/>
      <c r="U64" s="4"/>
      <c r="V64" s="4"/>
      <c r="W64" s="4"/>
      <c r="X64" s="4"/>
    </row>
    <row r="65" spans="1:24" ht="16" x14ac:dyDescent="0.2">
      <c r="A65" s="33"/>
      <c r="B65" s="33"/>
      <c r="C65" s="3" t="s">
        <v>27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15">
        <v>4</v>
      </c>
      <c r="T65" s="4"/>
      <c r="U65" s="4"/>
      <c r="V65" s="4"/>
      <c r="W65" s="4"/>
      <c r="X65" s="4"/>
    </row>
    <row r="66" spans="1:24" ht="32" x14ac:dyDescent="0.2">
      <c r="A66" s="33"/>
      <c r="B66" s="33"/>
      <c r="C66" s="3" t="s">
        <v>28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15">
        <v>4</v>
      </c>
      <c r="T66" s="4"/>
      <c r="U66" s="4"/>
      <c r="V66" s="4"/>
      <c r="W66" s="4"/>
      <c r="X66" s="4"/>
    </row>
    <row r="67" spans="1:24" ht="32" x14ac:dyDescent="0.2">
      <c r="A67" s="33"/>
      <c r="B67" s="33"/>
      <c r="C67" s="3" t="s">
        <v>29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15">
        <v>25</v>
      </c>
      <c r="T67" s="4"/>
      <c r="U67" s="4"/>
      <c r="V67" s="4"/>
      <c r="W67" s="4"/>
      <c r="X67" s="4"/>
    </row>
    <row r="68" spans="1:24" ht="33" thickBot="1" x14ac:dyDescent="0.25">
      <c r="A68" s="33"/>
      <c r="B68" s="37"/>
      <c r="C68" s="11" t="s">
        <v>30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6">
        <v>25</v>
      </c>
      <c r="T68" s="12"/>
      <c r="U68" s="12"/>
      <c r="V68" s="12"/>
      <c r="W68" s="12"/>
      <c r="X68" s="12"/>
    </row>
    <row r="69" spans="1:24" ht="32" x14ac:dyDescent="0.2">
      <c r="A69" s="33"/>
      <c r="B69" s="38" t="s">
        <v>21</v>
      </c>
      <c r="C69" s="5" t="s">
        <v>1</v>
      </c>
      <c r="D69" s="6">
        <f>174+82</f>
        <v>256</v>
      </c>
      <c r="E69" s="6">
        <v>345</v>
      </c>
      <c r="F69" s="6">
        <v>56</v>
      </c>
      <c r="G69" s="6">
        <v>63</v>
      </c>
      <c r="H69" s="6">
        <v>63</v>
      </c>
      <c r="I69" s="6">
        <v>257</v>
      </c>
      <c r="J69" s="6">
        <v>160</v>
      </c>
      <c r="K69" s="6">
        <v>136</v>
      </c>
      <c r="L69" s="6">
        <v>52</v>
      </c>
      <c r="M69" s="6">
        <v>75</v>
      </c>
      <c r="N69" s="6">
        <v>219</v>
      </c>
      <c r="O69" s="6">
        <v>113</v>
      </c>
      <c r="P69" s="6">
        <v>215</v>
      </c>
      <c r="Q69" s="6">
        <v>221</v>
      </c>
      <c r="R69" s="6">
        <v>201</v>
      </c>
      <c r="S69" s="6">
        <v>46</v>
      </c>
      <c r="T69" s="6"/>
      <c r="U69" s="6"/>
      <c r="V69" s="6"/>
      <c r="W69" s="6"/>
      <c r="X69" s="6"/>
    </row>
    <row r="70" spans="1:24" ht="32" x14ac:dyDescent="0.2">
      <c r="A70" s="33"/>
      <c r="B70" s="33"/>
      <c r="C70" s="3" t="s">
        <v>0</v>
      </c>
      <c r="D70" s="4">
        <f>266+273</f>
        <v>539</v>
      </c>
      <c r="E70" s="4">
        <v>174</v>
      </c>
      <c r="F70" s="4">
        <v>259</v>
      </c>
      <c r="G70" s="4">
        <v>261</v>
      </c>
      <c r="H70" s="4">
        <v>261</v>
      </c>
      <c r="I70" s="4">
        <v>56</v>
      </c>
      <c r="J70" s="4">
        <v>56</v>
      </c>
      <c r="K70" s="4">
        <v>55</v>
      </c>
      <c r="L70" s="4">
        <v>135</v>
      </c>
      <c r="M70" s="4">
        <v>195</v>
      </c>
      <c r="N70" s="4">
        <v>0</v>
      </c>
      <c r="O70" s="4">
        <v>207</v>
      </c>
      <c r="P70" s="4">
        <v>55</v>
      </c>
      <c r="Q70" s="4">
        <v>70</v>
      </c>
      <c r="R70" s="4">
        <v>127</v>
      </c>
      <c r="S70" s="4">
        <v>206</v>
      </c>
      <c r="T70" s="4"/>
      <c r="U70" s="4"/>
      <c r="V70" s="4"/>
      <c r="W70" s="4"/>
      <c r="X70" s="4"/>
    </row>
    <row r="71" spans="1:24" ht="16" x14ac:dyDescent="0.2">
      <c r="A71" s="33"/>
      <c r="B71" s="33"/>
      <c r="C71" s="3" t="s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1</v>
      </c>
      <c r="Q71" s="4">
        <v>0</v>
      </c>
      <c r="R71" s="4">
        <v>1</v>
      </c>
      <c r="S71" s="4">
        <v>0</v>
      </c>
      <c r="T71" s="4"/>
      <c r="U71" s="4"/>
      <c r="V71" s="4"/>
      <c r="W71" s="4"/>
      <c r="X71" s="4"/>
    </row>
    <row r="72" spans="1:24" ht="16" x14ac:dyDescent="0.2">
      <c r="A72" s="33"/>
      <c r="B72" s="33"/>
      <c r="C72" s="3" t="s">
        <v>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/>
      <c r="U72" s="4"/>
      <c r="V72" s="4"/>
      <c r="W72" s="4"/>
      <c r="X72" s="4"/>
    </row>
    <row r="73" spans="1:24" ht="32" x14ac:dyDescent="0.2">
      <c r="A73" s="33"/>
      <c r="B73" s="33"/>
      <c r="C73" s="3" t="s">
        <v>4</v>
      </c>
      <c r="D73" s="4">
        <f>1+1</f>
        <v>2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/>
      <c r="U73" s="4"/>
      <c r="V73" s="4"/>
      <c r="W73" s="4"/>
      <c r="X73" s="4"/>
    </row>
    <row r="74" spans="1:24" ht="32" x14ac:dyDescent="0.2">
      <c r="A74" s="33"/>
      <c r="B74" s="33"/>
      <c r="C74" s="3" t="s">
        <v>5</v>
      </c>
      <c r="D74" s="4">
        <f>24+22</f>
        <v>46</v>
      </c>
      <c r="E74" s="4">
        <v>5</v>
      </c>
      <c r="F74" s="4">
        <v>19</v>
      </c>
      <c r="G74" s="4">
        <v>9</v>
      </c>
      <c r="H74" s="4">
        <v>7</v>
      </c>
      <c r="I74" s="4">
        <v>8</v>
      </c>
      <c r="J74" s="4">
        <v>9</v>
      </c>
      <c r="K74" s="4">
        <v>9</v>
      </c>
      <c r="L74" s="4">
        <v>0</v>
      </c>
      <c r="M74" s="4">
        <v>8</v>
      </c>
      <c r="N74" s="4">
        <v>4</v>
      </c>
      <c r="O74" s="4">
        <v>4</v>
      </c>
      <c r="P74" s="4">
        <v>2</v>
      </c>
      <c r="Q74" s="4">
        <v>5</v>
      </c>
      <c r="R74" s="4">
        <v>7</v>
      </c>
      <c r="S74" s="4">
        <v>3</v>
      </c>
      <c r="T74" s="4"/>
      <c r="U74" s="4"/>
      <c r="V74" s="4"/>
      <c r="W74" s="4"/>
      <c r="X74" s="4"/>
    </row>
    <row r="75" spans="1:24" ht="32" x14ac:dyDescent="0.2">
      <c r="A75" s="33"/>
      <c r="B75" s="33"/>
      <c r="C75" s="3" t="s">
        <v>6</v>
      </c>
      <c r="D75" s="4">
        <f>7+10</f>
        <v>17</v>
      </c>
      <c r="E75" s="4">
        <v>3</v>
      </c>
      <c r="F75" s="4">
        <v>12</v>
      </c>
      <c r="G75" s="4">
        <v>6</v>
      </c>
      <c r="H75" s="4">
        <v>7</v>
      </c>
      <c r="I75" s="4">
        <v>0</v>
      </c>
      <c r="J75" s="4">
        <v>5</v>
      </c>
      <c r="K75" s="4">
        <v>2</v>
      </c>
      <c r="L75" s="4">
        <v>0</v>
      </c>
      <c r="M75" s="4">
        <v>4</v>
      </c>
      <c r="N75" s="4">
        <v>12</v>
      </c>
      <c r="O75" s="4">
        <v>4</v>
      </c>
      <c r="P75" s="4">
        <v>2</v>
      </c>
      <c r="Q75" s="4">
        <v>7</v>
      </c>
      <c r="R75" s="4">
        <v>7</v>
      </c>
      <c r="S75" s="4">
        <v>2</v>
      </c>
      <c r="T75" s="4"/>
      <c r="U75" s="4"/>
      <c r="V75" s="4"/>
      <c r="W75" s="4"/>
      <c r="X75" s="4"/>
    </row>
    <row r="76" spans="1:24" ht="32" x14ac:dyDescent="0.2">
      <c r="A76" s="33"/>
      <c r="B76" s="33"/>
      <c r="C76" s="3" t="s">
        <v>7</v>
      </c>
      <c r="D76" s="4">
        <f>3+10</f>
        <v>13</v>
      </c>
      <c r="E76" s="4">
        <v>5</v>
      </c>
      <c r="F76" s="4">
        <v>2</v>
      </c>
      <c r="G76" s="4">
        <v>9</v>
      </c>
      <c r="H76" s="4">
        <v>2</v>
      </c>
      <c r="I76" s="4">
        <v>0</v>
      </c>
      <c r="J76" s="4">
        <v>0</v>
      </c>
      <c r="K76" s="4">
        <v>4</v>
      </c>
      <c r="L76" s="4">
        <v>0</v>
      </c>
      <c r="M76" s="4">
        <v>6</v>
      </c>
      <c r="N76" s="4">
        <v>4</v>
      </c>
      <c r="O76" s="4">
        <v>0</v>
      </c>
      <c r="P76" s="4">
        <v>2</v>
      </c>
      <c r="Q76" s="4">
        <v>0</v>
      </c>
      <c r="R76" s="4">
        <v>0</v>
      </c>
      <c r="S76" s="4">
        <v>1</v>
      </c>
      <c r="T76" s="4"/>
      <c r="U76" s="4"/>
      <c r="V76" s="4"/>
      <c r="W76" s="4"/>
      <c r="X76" s="4"/>
    </row>
    <row r="77" spans="1:24" ht="32" x14ac:dyDescent="0.2">
      <c r="A77" s="33"/>
      <c r="B77" s="33"/>
      <c r="C77" s="3" t="s">
        <v>8</v>
      </c>
      <c r="D77" s="4">
        <v>0</v>
      </c>
      <c r="E77" s="4">
        <v>1</v>
      </c>
      <c r="F77" s="4">
        <v>2</v>
      </c>
      <c r="G77" s="4">
        <v>0</v>
      </c>
      <c r="H77" s="4">
        <v>2</v>
      </c>
      <c r="I77" s="4">
        <v>0</v>
      </c>
      <c r="J77" s="4">
        <v>0</v>
      </c>
      <c r="K77" s="4">
        <v>4</v>
      </c>
      <c r="L77" s="4">
        <v>0</v>
      </c>
      <c r="M77" s="4">
        <v>0</v>
      </c>
      <c r="N77" s="4">
        <v>0</v>
      </c>
      <c r="O77" s="4">
        <v>5</v>
      </c>
      <c r="P77" s="4">
        <v>2</v>
      </c>
      <c r="Q77" s="4">
        <v>0</v>
      </c>
      <c r="R77" s="4">
        <v>0</v>
      </c>
      <c r="S77" s="4">
        <v>1</v>
      </c>
      <c r="T77" s="4"/>
      <c r="U77" s="4"/>
      <c r="V77" s="4"/>
      <c r="W77" s="4"/>
      <c r="X77" s="4"/>
    </row>
    <row r="78" spans="1:24" ht="16" x14ac:dyDescent="0.2">
      <c r="A78" s="33"/>
      <c r="B78" s="33"/>
      <c r="C78" s="3" t="s">
        <v>27</v>
      </c>
      <c r="D78" s="4">
        <f>35+21</f>
        <v>56</v>
      </c>
      <c r="E78" s="4">
        <v>0</v>
      </c>
      <c r="F78" s="4">
        <v>9</v>
      </c>
      <c r="G78" s="4">
        <v>10</v>
      </c>
      <c r="H78" s="4">
        <v>10</v>
      </c>
      <c r="I78" s="4">
        <v>3</v>
      </c>
      <c r="J78" s="4">
        <v>0</v>
      </c>
      <c r="K78" s="4">
        <v>3</v>
      </c>
      <c r="L78" s="4">
        <v>6</v>
      </c>
      <c r="M78" s="4">
        <v>3</v>
      </c>
      <c r="N78" s="4">
        <v>14</v>
      </c>
      <c r="O78" s="4">
        <v>0</v>
      </c>
      <c r="P78" s="4">
        <v>0</v>
      </c>
      <c r="Q78" s="4">
        <v>0</v>
      </c>
      <c r="R78" s="4">
        <v>8</v>
      </c>
      <c r="S78" s="4">
        <v>4</v>
      </c>
      <c r="T78" s="4"/>
      <c r="U78" s="4"/>
      <c r="V78" s="4"/>
      <c r="W78" s="4"/>
      <c r="X78" s="4"/>
    </row>
    <row r="79" spans="1:24" ht="32" x14ac:dyDescent="0.2">
      <c r="A79" s="33"/>
      <c r="B79" s="33"/>
      <c r="C79" s="3" t="s">
        <v>28</v>
      </c>
      <c r="D79" s="4">
        <f>40+9</f>
        <v>49</v>
      </c>
      <c r="E79" s="4">
        <v>0</v>
      </c>
      <c r="F79" s="4">
        <v>5</v>
      </c>
      <c r="G79" s="4">
        <v>4</v>
      </c>
      <c r="H79" s="4">
        <v>10</v>
      </c>
      <c r="I79" s="4">
        <v>0</v>
      </c>
      <c r="J79" s="4">
        <v>6</v>
      </c>
      <c r="K79" s="4">
        <v>3</v>
      </c>
      <c r="L79" s="4">
        <v>0</v>
      </c>
      <c r="M79" s="4">
        <v>0</v>
      </c>
      <c r="N79" s="4">
        <v>12</v>
      </c>
      <c r="O79" s="4">
        <v>0</v>
      </c>
      <c r="P79" s="4">
        <v>0</v>
      </c>
      <c r="Q79" s="4">
        <v>0</v>
      </c>
      <c r="R79" s="4">
        <v>12</v>
      </c>
      <c r="S79" s="4">
        <v>6</v>
      </c>
      <c r="T79" s="4"/>
      <c r="U79" s="4"/>
      <c r="V79" s="4"/>
      <c r="W79" s="4"/>
      <c r="X79" s="4"/>
    </row>
    <row r="80" spans="1:24" ht="32" x14ac:dyDescent="0.2">
      <c r="A80" s="33"/>
      <c r="B80" s="33"/>
      <c r="C80" s="3" t="s">
        <v>29</v>
      </c>
      <c r="D80" s="4">
        <f>19+2</f>
        <v>21</v>
      </c>
      <c r="E80" s="4">
        <v>1</v>
      </c>
      <c r="F80" s="4">
        <v>1</v>
      </c>
      <c r="G80" s="4">
        <v>0</v>
      </c>
      <c r="H80" s="4">
        <v>4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4</v>
      </c>
      <c r="O80" s="4">
        <v>0</v>
      </c>
      <c r="P80" s="4">
        <v>0</v>
      </c>
      <c r="Q80" s="4">
        <v>0</v>
      </c>
      <c r="R80" s="4">
        <v>12</v>
      </c>
      <c r="S80" s="4">
        <v>1</v>
      </c>
      <c r="T80" s="4"/>
      <c r="U80" s="4"/>
      <c r="V80" s="4"/>
      <c r="W80" s="4"/>
      <c r="X80" s="4"/>
    </row>
    <row r="81" spans="1:24" ht="33" thickBot="1" x14ac:dyDescent="0.25">
      <c r="A81" s="37"/>
      <c r="B81" s="34"/>
      <c r="C81" s="7" t="s">
        <v>30</v>
      </c>
      <c r="D81" s="8">
        <f>5+3</f>
        <v>8</v>
      </c>
      <c r="E81" s="8">
        <v>0</v>
      </c>
      <c r="F81" s="8">
        <v>1</v>
      </c>
      <c r="G81" s="8">
        <v>0</v>
      </c>
      <c r="H81" s="8">
        <v>4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4</v>
      </c>
      <c r="P81" s="8">
        <v>0</v>
      </c>
      <c r="Q81" s="8">
        <v>0</v>
      </c>
      <c r="R81" s="8">
        <v>0</v>
      </c>
      <c r="S81" s="8">
        <v>0</v>
      </c>
      <c r="T81" s="8"/>
      <c r="U81" s="8"/>
      <c r="V81" s="8"/>
      <c r="W81" s="8"/>
      <c r="X81" s="8"/>
    </row>
    <row r="82" spans="1:24" ht="33" thickTop="1" x14ac:dyDescent="0.2">
      <c r="A82" s="32" t="s">
        <v>20</v>
      </c>
      <c r="B82" s="35" t="s">
        <v>19</v>
      </c>
      <c r="C82" s="5" t="s">
        <v>1</v>
      </c>
      <c r="D82" s="6">
        <v>858</v>
      </c>
      <c r="E82" s="6">
        <v>486</v>
      </c>
      <c r="F82" s="6">
        <v>491</v>
      </c>
      <c r="G82" s="6">
        <v>412</v>
      </c>
      <c r="H82" s="6">
        <v>555</v>
      </c>
      <c r="I82" s="6">
        <v>421</v>
      </c>
      <c r="J82" s="6">
        <v>165</v>
      </c>
      <c r="K82" s="6">
        <v>680</v>
      </c>
      <c r="L82" s="6">
        <v>371</v>
      </c>
      <c r="M82" s="6">
        <v>210</v>
      </c>
      <c r="N82" s="6">
        <v>243</v>
      </c>
      <c r="O82" s="6">
        <v>267</v>
      </c>
      <c r="P82" s="6">
        <v>300</v>
      </c>
      <c r="Q82" s="6">
        <v>667</v>
      </c>
      <c r="R82" s="6">
        <v>134</v>
      </c>
      <c r="S82" s="6">
        <v>343</v>
      </c>
      <c r="T82" s="6"/>
      <c r="U82" s="6"/>
      <c r="V82" s="6"/>
      <c r="W82" s="6"/>
      <c r="X82" s="6"/>
    </row>
    <row r="83" spans="1:24" ht="32" x14ac:dyDescent="0.2">
      <c r="A83" s="33"/>
      <c r="B83" s="33"/>
      <c r="C83" s="3" t="s">
        <v>0</v>
      </c>
      <c r="D83" s="4">
        <v>858</v>
      </c>
      <c r="E83" s="4">
        <v>486</v>
      </c>
      <c r="F83" s="4">
        <v>491</v>
      </c>
      <c r="G83" s="4">
        <v>412</v>
      </c>
      <c r="H83" s="4">
        <v>0</v>
      </c>
      <c r="I83" s="4">
        <v>421</v>
      </c>
      <c r="J83" s="4">
        <v>384</v>
      </c>
      <c r="K83" s="4">
        <v>680</v>
      </c>
      <c r="L83" s="4">
        <v>216</v>
      </c>
      <c r="M83" s="4">
        <v>129</v>
      </c>
      <c r="N83" s="4">
        <v>270</v>
      </c>
      <c r="O83" s="4">
        <v>238</v>
      </c>
      <c r="P83" s="4">
        <v>137</v>
      </c>
      <c r="Q83" s="4">
        <v>334</v>
      </c>
      <c r="R83" s="4">
        <v>324</v>
      </c>
      <c r="S83" s="4">
        <v>334</v>
      </c>
      <c r="T83" s="4"/>
      <c r="U83" s="4"/>
      <c r="V83" s="4"/>
      <c r="W83" s="4"/>
      <c r="X83" s="4"/>
    </row>
    <row r="84" spans="1:24" ht="16" x14ac:dyDescent="0.2">
      <c r="A84" s="33"/>
      <c r="B84" s="33"/>
      <c r="C84" s="3" t="s">
        <v>2</v>
      </c>
      <c r="D84" s="4">
        <v>1</v>
      </c>
      <c r="E84" s="4">
        <v>1</v>
      </c>
      <c r="F84" s="4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/>
      <c r="U84" s="4"/>
      <c r="V84" s="4"/>
      <c r="W84" s="4"/>
      <c r="X84" s="4"/>
    </row>
    <row r="85" spans="1:24" ht="16" x14ac:dyDescent="0.2">
      <c r="A85" s="33"/>
      <c r="B85" s="33"/>
      <c r="C85" s="3" t="s">
        <v>3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0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 s="4">
        <v>1</v>
      </c>
      <c r="Q85" s="4">
        <v>1</v>
      </c>
      <c r="R85" s="4">
        <v>0</v>
      </c>
      <c r="S85" s="4">
        <v>0</v>
      </c>
      <c r="T85" s="4"/>
      <c r="U85" s="4"/>
      <c r="V85" s="4"/>
      <c r="W85" s="4"/>
      <c r="X85" s="4"/>
    </row>
    <row r="86" spans="1:24" ht="32" x14ac:dyDescent="0.2">
      <c r="A86" s="33"/>
      <c r="B86" s="33"/>
      <c r="C86" s="3" t="s">
        <v>4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0</v>
      </c>
      <c r="P86" s="4">
        <v>1</v>
      </c>
      <c r="Q86" s="4">
        <v>1</v>
      </c>
      <c r="R86" s="4">
        <v>1</v>
      </c>
      <c r="S86" s="4">
        <v>1</v>
      </c>
      <c r="T86" s="4"/>
      <c r="U86" s="4"/>
      <c r="V86" s="4"/>
      <c r="W86" s="4"/>
      <c r="X86" s="4"/>
    </row>
    <row r="87" spans="1:24" ht="32" x14ac:dyDescent="0.2">
      <c r="A87" s="33"/>
      <c r="B87" s="33"/>
      <c r="C87" s="3" t="s">
        <v>5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3</v>
      </c>
      <c r="T87" s="4"/>
      <c r="U87" s="4"/>
      <c r="V87" s="4"/>
      <c r="W87" s="4"/>
      <c r="X87" s="4"/>
    </row>
    <row r="88" spans="1:24" ht="32" x14ac:dyDescent="0.2">
      <c r="A88" s="33"/>
      <c r="B88" s="33"/>
      <c r="C88" s="3" t="s">
        <v>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3</v>
      </c>
      <c r="T88" s="4"/>
      <c r="U88" s="4"/>
      <c r="V88" s="4"/>
      <c r="W88" s="4"/>
      <c r="X88" s="4"/>
    </row>
    <row r="89" spans="1:24" ht="32" x14ac:dyDescent="0.2">
      <c r="A89" s="33"/>
      <c r="B89" s="33"/>
      <c r="C89" s="3" t="s">
        <v>7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3</v>
      </c>
      <c r="T89" s="4"/>
      <c r="U89" s="4"/>
      <c r="V89" s="4"/>
      <c r="W89" s="4"/>
      <c r="X89" s="4"/>
    </row>
    <row r="90" spans="1:24" ht="32" x14ac:dyDescent="0.2">
      <c r="A90" s="33"/>
      <c r="B90" s="33"/>
      <c r="C90" s="3" t="s">
        <v>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3</v>
      </c>
      <c r="T90" s="4"/>
      <c r="U90" s="4"/>
      <c r="V90" s="4"/>
      <c r="W90" s="4"/>
      <c r="X90" s="4"/>
    </row>
    <row r="91" spans="1:24" ht="16" x14ac:dyDescent="0.2">
      <c r="A91" s="33"/>
      <c r="B91" s="33"/>
      <c r="C91" s="3" t="s">
        <v>27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125</v>
      </c>
      <c r="T91" s="4"/>
      <c r="U91" s="4"/>
      <c r="V91" s="4"/>
      <c r="W91" s="4"/>
      <c r="X91" s="4"/>
    </row>
    <row r="92" spans="1:24" ht="32" x14ac:dyDescent="0.2">
      <c r="A92" s="33"/>
      <c r="B92" s="33"/>
      <c r="C92" s="3" t="s">
        <v>28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125</v>
      </c>
      <c r="T92" s="4"/>
      <c r="U92" s="4"/>
      <c r="V92" s="4"/>
      <c r="W92" s="4"/>
      <c r="X92" s="4"/>
    </row>
    <row r="93" spans="1:24" ht="32" x14ac:dyDescent="0.2">
      <c r="A93" s="33"/>
      <c r="B93" s="33"/>
      <c r="C93" s="3" t="s">
        <v>29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82</v>
      </c>
      <c r="T93" s="4"/>
      <c r="U93" s="4"/>
      <c r="V93" s="4"/>
      <c r="W93" s="4"/>
      <c r="X93" s="4"/>
    </row>
    <row r="94" spans="1:24" ht="33" thickBot="1" x14ac:dyDescent="0.25">
      <c r="A94" s="33"/>
      <c r="B94" s="37"/>
      <c r="C94" s="11" t="s">
        <v>30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82</v>
      </c>
      <c r="T94" s="12"/>
      <c r="U94" s="12"/>
      <c r="V94" s="12"/>
      <c r="W94" s="12"/>
      <c r="X94" s="12"/>
    </row>
    <row r="95" spans="1:24" ht="32" x14ac:dyDescent="0.2">
      <c r="A95" s="33"/>
      <c r="B95" s="38" t="s">
        <v>22</v>
      </c>
      <c r="C95" s="5" t="s">
        <v>1</v>
      </c>
      <c r="D95" s="6">
        <v>137</v>
      </c>
      <c r="E95" s="6">
        <v>230</v>
      </c>
      <c r="F95" s="6">
        <v>101</v>
      </c>
      <c r="G95" s="6">
        <v>124</v>
      </c>
      <c r="H95" s="6">
        <v>227</v>
      </c>
      <c r="I95" s="6">
        <v>74</v>
      </c>
      <c r="J95" s="6">
        <v>112</v>
      </c>
      <c r="K95" s="6">
        <v>269</v>
      </c>
      <c r="L95" s="6">
        <v>105</v>
      </c>
      <c r="M95" s="6">
        <v>153</v>
      </c>
      <c r="N95" s="6">
        <v>336</v>
      </c>
      <c r="O95" s="6">
        <v>157</v>
      </c>
      <c r="P95" s="6">
        <v>222</v>
      </c>
      <c r="Q95" s="6">
        <v>329</v>
      </c>
      <c r="R95" s="6">
        <v>126</v>
      </c>
      <c r="S95" s="6">
        <v>168</v>
      </c>
      <c r="T95" s="6"/>
      <c r="U95" s="6"/>
      <c r="V95" s="6"/>
      <c r="W95" s="6"/>
      <c r="X95" s="6"/>
    </row>
    <row r="96" spans="1:24" ht="32" x14ac:dyDescent="0.2">
      <c r="A96" s="33"/>
      <c r="B96" s="33"/>
      <c r="C96" s="3" t="s">
        <v>0</v>
      </c>
      <c r="D96" s="4">
        <v>280</v>
      </c>
      <c r="E96" s="4">
        <v>66</v>
      </c>
      <c r="F96" s="4">
        <v>229</v>
      </c>
      <c r="G96" s="4">
        <v>195</v>
      </c>
      <c r="H96" s="4">
        <v>7</v>
      </c>
      <c r="I96" s="4">
        <v>162</v>
      </c>
      <c r="J96" s="4">
        <v>201</v>
      </c>
      <c r="K96" s="4">
        <v>3</v>
      </c>
      <c r="L96" s="4">
        <v>214</v>
      </c>
      <c r="M96" s="4">
        <v>215</v>
      </c>
      <c r="N96" s="4">
        <v>0</v>
      </c>
      <c r="O96" s="4">
        <v>218</v>
      </c>
      <c r="P96" s="4">
        <v>153</v>
      </c>
      <c r="Q96" s="4">
        <v>83</v>
      </c>
      <c r="R96" s="4">
        <v>210</v>
      </c>
      <c r="S96" s="4">
        <v>187</v>
      </c>
      <c r="T96" s="4"/>
      <c r="U96" s="4"/>
      <c r="V96" s="4"/>
      <c r="W96" s="4"/>
      <c r="X96" s="4"/>
    </row>
    <row r="97" spans="1:24" ht="16" x14ac:dyDescent="0.2">
      <c r="A97" s="33"/>
      <c r="B97" s="33"/>
      <c r="C97" s="3" t="s">
        <v>2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/>
      <c r="U97" s="4"/>
      <c r="V97" s="4"/>
      <c r="W97" s="4"/>
      <c r="X97" s="4"/>
    </row>
    <row r="98" spans="1:24" ht="16" x14ac:dyDescent="0.2">
      <c r="A98" s="33"/>
      <c r="B98" s="33"/>
      <c r="C98" s="3" t="s">
        <v>3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4">
        <v>0</v>
      </c>
      <c r="T98" s="4"/>
      <c r="U98" s="4"/>
      <c r="V98" s="4"/>
      <c r="W98" s="4"/>
      <c r="X98" s="4"/>
    </row>
    <row r="99" spans="1:24" ht="32" x14ac:dyDescent="0.2">
      <c r="A99" s="33"/>
      <c r="B99" s="33"/>
      <c r="C99" s="3" t="s">
        <v>4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/>
      <c r="U99" s="4"/>
      <c r="V99" s="4"/>
      <c r="W99" s="4"/>
      <c r="X99" s="4"/>
    </row>
    <row r="100" spans="1:24" ht="32" x14ac:dyDescent="0.2">
      <c r="A100" s="33"/>
      <c r="B100" s="33"/>
      <c r="C100" s="3" t="s">
        <v>5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/>
      <c r="U100" s="4"/>
      <c r="V100" s="4"/>
      <c r="W100" s="4"/>
      <c r="X100" s="4"/>
    </row>
    <row r="101" spans="1:24" ht="32" x14ac:dyDescent="0.2">
      <c r="A101" s="33"/>
      <c r="B101" s="33"/>
      <c r="C101" s="3" t="s">
        <v>6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/>
      <c r="U101" s="4"/>
      <c r="V101" s="4"/>
      <c r="W101" s="4"/>
      <c r="X101" s="4"/>
    </row>
    <row r="102" spans="1:24" ht="32" x14ac:dyDescent="0.2">
      <c r="A102" s="33"/>
      <c r="B102" s="33"/>
      <c r="C102" s="3" t="s">
        <v>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/>
      <c r="U102" s="4"/>
      <c r="V102" s="4"/>
      <c r="W102" s="4"/>
      <c r="X102" s="4"/>
    </row>
    <row r="103" spans="1:24" ht="32" x14ac:dyDescent="0.2">
      <c r="A103" s="33"/>
      <c r="B103" s="33"/>
      <c r="C103" s="3" t="s">
        <v>8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/>
      <c r="U103" s="4"/>
      <c r="V103" s="4"/>
      <c r="W103" s="4"/>
      <c r="X103" s="4"/>
    </row>
    <row r="104" spans="1:24" ht="16" x14ac:dyDescent="0.2">
      <c r="A104" s="33"/>
      <c r="B104" s="33"/>
      <c r="C104" s="3" t="s">
        <v>27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15">
        <v>0</v>
      </c>
      <c r="S104" s="4">
        <v>55</v>
      </c>
      <c r="T104" s="4"/>
      <c r="U104" s="4"/>
      <c r="V104" s="4"/>
      <c r="W104" s="4"/>
      <c r="X104" s="4"/>
    </row>
    <row r="105" spans="1:24" ht="32" x14ac:dyDescent="0.2">
      <c r="A105" s="33"/>
      <c r="B105" s="33"/>
      <c r="C105" s="3" t="s">
        <v>28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15">
        <v>0</v>
      </c>
      <c r="S105" s="4">
        <v>55</v>
      </c>
      <c r="T105" s="4"/>
      <c r="U105" s="4"/>
      <c r="V105" s="4"/>
      <c r="W105" s="4"/>
      <c r="X105" s="4"/>
    </row>
    <row r="106" spans="1:24" ht="32" x14ac:dyDescent="0.2">
      <c r="A106" s="33"/>
      <c r="B106" s="33"/>
      <c r="C106" s="3" t="s">
        <v>29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15">
        <v>7</v>
      </c>
      <c r="S106" s="4">
        <v>18</v>
      </c>
      <c r="T106" s="4"/>
      <c r="U106" s="4"/>
      <c r="V106" s="4"/>
      <c r="W106" s="4"/>
      <c r="X106" s="4"/>
    </row>
    <row r="107" spans="1:24" ht="33" thickBot="1" x14ac:dyDescent="0.25">
      <c r="A107" s="37"/>
      <c r="B107" s="34"/>
      <c r="C107" s="7" t="s">
        <v>30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17">
        <v>7</v>
      </c>
      <c r="S107" s="8">
        <v>18</v>
      </c>
      <c r="T107" s="8"/>
      <c r="U107" s="8"/>
      <c r="V107" s="8"/>
      <c r="W107" s="8"/>
      <c r="X107" s="8"/>
    </row>
    <row r="108" spans="1:24" ht="33" thickTop="1" x14ac:dyDescent="0.2">
      <c r="A108" s="32" t="s">
        <v>23</v>
      </c>
      <c r="B108" s="35" t="s">
        <v>24</v>
      </c>
      <c r="C108" s="5" t="s">
        <v>1</v>
      </c>
      <c r="D108" s="6">
        <v>472</v>
      </c>
      <c r="E108" s="6">
        <v>485</v>
      </c>
      <c r="F108" s="6">
        <v>414</v>
      </c>
      <c r="G108" s="6">
        <v>418</v>
      </c>
      <c r="H108" s="6">
        <v>597</v>
      </c>
      <c r="I108" s="6">
        <v>464</v>
      </c>
      <c r="J108" s="6">
        <v>525</v>
      </c>
      <c r="K108" s="6">
        <v>627</v>
      </c>
      <c r="L108" s="6">
        <v>471</v>
      </c>
      <c r="M108" s="6">
        <v>478</v>
      </c>
      <c r="N108" s="6">
        <v>454</v>
      </c>
      <c r="O108" s="6">
        <v>352</v>
      </c>
      <c r="P108" s="6">
        <v>459</v>
      </c>
      <c r="Q108" s="6">
        <v>722</v>
      </c>
      <c r="R108" s="6">
        <v>661</v>
      </c>
      <c r="S108" s="14">
        <v>661</v>
      </c>
      <c r="T108" s="6"/>
      <c r="U108" s="6"/>
      <c r="V108" s="6"/>
      <c r="W108" s="6"/>
      <c r="X108" s="6"/>
    </row>
    <row r="109" spans="1:24" ht="32" x14ac:dyDescent="0.2">
      <c r="A109" s="33"/>
      <c r="B109" s="33"/>
      <c r="C109" s="3" t="s">
        <v>0</v>
      </c>
      <c r="D109" s="4">
        <v>353</v>
      </c>
      <c r="E109" s="4">
        <v>264</v>
      </c>
      <c r="F109" s="4">
        <v>241</v>
      </c>
      <c r="G109" s="4">
        <v>192</v>
      </c>
      <c r="H109" s="4">
        <v>336</v>
      </c>
      <c r="I109" s="4">
        <v>324</v>
      </c>
      <c r="J109" s="4">
        <v>375</v>
      </c>
      <c r="K109" s="4">
        <v>325</v>
      </c>
      <c r="L109" s="4">
        <v>283</v>
      </c>
      <c r="M109" s="4">
        <v>359</v>
      </c>
      <c r="N109" s="4">
        <v>224</v>
      </c>
      <c r="O109" s="4">
        <v>208</v>
      </c>
      <c r="P109" s="4">
        <v>250</v>
      </c>
      <c r="Q109" s="4">
        <v>343</v>
      </c>
      <c r="R109" s="4">
        <v>361</v>
      </c>
      <c r="S109" s="15">
        <v>361</v>
      </c>
      <c r="T109" s="4"/>
      <c r="U109" s="4"/>
      <c r="V109" s="4"/>
      <c r="W109" s="4"/>
      <c r="X109" s="4"/>
    </row>
    <row r="110" spans="1:24" ht="16" x14ac:dyDescent="0.2">
      <c r="A110" s="33"/>
      <c r="B110" s="33"/>
      <c r="C110" s="3" t="s">
        <v>2</v>
      </c>
      <c r="D110" s="4">
        <v>1</v>
      </c>
      <c r="E110" s="4">
        <v>1</v>
      </c>
      <c r="F110" s="4">
        <v>1</v>
      </c>
      <c r="G110" s="4">
        <v>1</v>
      </c>
      <c r="H110" s="4">
        <v>0</v>
      </c>
      <c r="I110" s="4">
        <v>2</v>
      </c>
      <c r="J110" s="4">
        <v>0</v>
      </c>
      <c r="K110" s="4"/>
      <c r="L110" s="4">
        <v>1</v>
      </c>
      <c r="M110" s="4">
        <v>1</v>
      </c>
      <c r="N110" s="4">
        <v>0</v>
      </c>
      <c r="O110" s="4">
        <v>0</v>
      </c>
      <c r="P110" s="4">
        <v>0</v>
      </c>
      <c r="Q110" s="4">
        <v>1</v>
      </c>
      <c r="R110" s="4">
        <v>0</v>
      </c>
      <c r="S110" s="15"/>
      <c r="T110" s="4"/>
      <c r="U110" s="4"/>
      <c r="V110" s="4"/>
      <c r="W110" s="4"/>
      <c r="X110" s="4"/>
    </row>
    <row r="111" spans="1:24" ht="16" x14ac:dyDescent="0.2">
      <c r="A111" s="33"/>
      <c r="B111" s="33"/>
      <c r="C111" s="3" t="s">
        <v>3</v>
      </c>
      <c r="D111" s="4">
        <v>1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/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1</v>
      </c>
      <c r="R111" s="4">
        <v>0</v>
      </c>
      <c r="S111" s="15"/>
      <c r="T111" s="4"/>
      <c r="U111" s="4"/>
      <c r="V111" s="4"/>
      <c r="W111" s="4"/>
      <c r="X111" s="4"/>
    </row>
    <row r="112" spans="1:24" ht="32" x14ac:dyDescent="0.2">
      <c r="A112" s="33"/>
      <c r="B112" s="33"/>
      <c r="C112" s="3" t="s">
        <v>4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15">
        <v>1</v>
      </c>
      <c r="T112" s="4"/>
      <c r="U112" s="4"/>
      <c r="V112" s="4"/>
      <c r="W112" s="4"/>
      <c r="X112" s="4"/>
    </row>
    <row r="113" spans="1:24" ht="32" x14ac:dyDescent="0.2">
      <c r="A113" s="33"/>
      <c r="B113" s="33"/>
      <c r="C113" s="3" t="s">
        <v>5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5</v>
      </c>
      <c r="S113" s="15">
        <v>5</v>
      </c>
      <c r="T113" s="4"/>
      <c r="U113" s="4"/>
      <c r="V113" s="4"/>
      <c r="W113" s="4"/>
      <c r="X113" s="4"/>
    </row>
    <row r="114" spans="1:24" ht="32" x14ac:dyDescent="0.2">
      <c r="A114" s="33"/>
      <c r="B114" s="33"/>
      <c r="C114" s="3" t="s">
        <v>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5</v>
      </c>
      <c r="S114" s="15">
        <v>5</v>
      </c>
      <c r="T114" s="4"/>
      <c r="U114" s="4"/>
      <c r="V114" s="4"/>
      <c r="W114" s="4"/>
      <c r="X114" s="4"/>
    </row>
    <row r="115" spans="1:24" ht="32" x14ac:dyDescent="0.2">
      <c r="A115" s="33"/>
      <c r="B115" s="33"/>
      <c r="C115" s="3" t="s">
        <v>7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15"/>
      <c r="T115" s="4"/>
      <c r="U115" s="4"/>
      <c r="V115" s="4"/>
      <c r="W115" s="4"/>
      <c r="X115" s="4"/>
    </row>
    <row r="116" spans="1:24" ht="32" x14ac:dyDescent="0.2">
      <c r="A116" s="33"/>
      <c r="B116" s="33"/>
      <c r="C116" s="3" t="s">
        <v>8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15"/>
      <c r="T116" s="4"/>
      <c r="U116" s="4"/>
      <c r="V116" s="4"/>
      <c r="W116" s="4"/>
      <c r="X116" s="4"/>
    </row>
    <row r="117" spans="1:24" ht="16" x14ac:dyDescent="0.2">
      <c r="A117" s="33"/>
      <c r="B117" s="33"/>
      <c r="C117" s="3" t="s">
        <v>27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21</v>
      </c>
      <c r="S117" s="15">
        <v>21</v>
      </c>
      <c r="T117" s="4"/>
      <c r="U117" s="4"/>
      <c r="V117" s="4"/>
      <c r="W117" s="4"/>
      <c r="X117" s="4"/>
    </row>
    <row r="118" spans="1:24" ht="32" x14ac:dyDescent="0.2">
      <c r="A118" s="33"/>
      <c r="B118" s="33"/>
      <c r="C118" s="3" t="s">
        <v>28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21</v>
      </c>
      <c r="S118" s="15">
        <v>21</v>
      </c>
      <c r="T118" s="4"/>
      <c r="U118" s="4"/>
      <c r="V118" s="4"/>
      <c r="W118" s="4"/>
      <c r="X118" s="4"/>
    </row>
    <row r="119" spans="1:24" ht="32" x14ac:dyDescent="0.2">
      <c r="A119" s="33"/>
      <c r="B119" s="33"/>
      <c r="C119" s="3" t="s">
        <v>29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2</v>
      </c>
      <c r="S119" s="15">
        <v>2</v>
      </c>
      <c r="T119" s="4"/>
      <c r="U119" s="4"/>
      <c r="V119" s="4"/>
      <c r="W119" s="4"/>
      <c r="X119" s="4"/>
    </row>
    <row r="120" spans="1:24" ht="33" thickBot="1" x14ac:dyDescent="0.25">
      <c r="A120" s="33"/>
      <c r="B120" s="36"/>
      <c r="C120" s="11" t="s">
        <v>30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2</v>
      </c>
      <c r="S120" s="16">
        <v>2</v>
      </c>
      <c r="T120" s="12"/>
      <c r="U120" s="12"/>
      <c r="V120" s="12"/>
      <c r="W120" s="12"/>
      <c r="X120" s="12"/>
    </row>
    <row r="121" spans="1:24" ht="32" x14ac:dyDescent="0.2">
      <c r="A121" s="33"/>
      <c r="B121" s="35" t="s">
        <v>25</v>
      </c>
      <c r="C121" s="5" t="s">
        <v>1</v>
      </c>
      <c r="D121" s="6">
        <v>0</v>
      </c>
      <c r="E121" s="6">
        <v>223</v>
      </c>
      <c r="F121" s="6">
        <v>102</v>
      </c>
      <c r="G121" s="6">
        <v>174</v>
      </c>
      <c r="H121" s="6">
        <v>227</v>
      </c>
      <c r="I121" s="6">
        <v>93</v>
      </c>
      <c r="J121" s="6">
        <v>181</v>
      </c>
      <c r="K121" s="6">
        <v>135</v>
      </c>
      <c r="L121" s="6">
        <v>204</v>
      </c>
      <c r="M121" s="6">
        <v>169</v>
      </c>
      <c r="N121" s="6">
        <v>144</v>
      </c>
      <c r="O121" s="6">
        <v>176</v>
      </c>
      <c r="P121" s="6">
        <v>186</v>
      </c>
      <c r="Q121" s="6">
        <v>226</v>
      </c>
      <c r="R121" s="6">
        <v>225</v>
      </c>
      <c r="S121" s="6"/>
      <c r="T121" s="6"/>
      <c r="U121" s="6"/>
      <c r="V121" s="6"/>
      <c r="W121" s="6"/>
      <c r="X121" s="6"/>
    </row>
    <row r="122" spans="1:24" ht="32" x14ac:dyDescent="0.2">
      <c r="A122" s="33"/>
      <c r="B122" s="33"/>
      <c r="C122" s="3" t="s">
        <v>0</v>
      </c>
      <c r="D122" s="4">
        <v>0</v>
      </c>
      <c r="E122" s="4">
        <v>0</v>
      </c>
      <c r="F122" s="4">
        <v>74</v>
      </c>
      <c r="G122" s="4">
        <v>138</v>
      </c>
      <c r="H122" s="4">
        <v>66</v>
      </c>
      <c r="I122" s="4">
        <v>68</v>
      </c>
      <c r="J122" s="4">
        <v>119</v>
      </c>
      <c r="K122" s="4">
        <v>103</v>
      </c>
      <c r="L122" s="4">
        <v>135</v>
      </c>
      <c r="M122" s="4">
        <v>126</v>
      </c>
      <c r="N122" s="4">
        <v>95</v>
      </c>
      <c r="O122" s="4">
        <v>111</v>
      </c>
      <c r="P122" s="4">
        <v>152</v>
      </c>
      <c r="Q122" s="4">
        <v>97</v>
      </c>
      <c r="R122" s="4">
        <v>132</v>
      </c>
      <c r="S122" s="4"/>
      <c r="T122" s="4"/>
      <c r="U122" s="4"/>
      <c r="V122" s="4"/>
      <c r="W122" s="4"/>
      <c r="X122" s="4"/>
    </row>
    <row r="123" spans="1:24" ht="16" x14ac:dyDescent="0.2">
      <c r="A123" s="33"/>
      <c r="B123" s="33"/>
      <c r="C123" s="3" t="s">
        <v>2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1</v>
      </c>
      <c r="M123" s="4">
        <v>1</v>
      </c>
      <c r="N123" s="4">
        <v>0</v>
      </c>
      <c r="O123" s="4">
        <v>1</v>
      </c>
      <c r="P123" s="4">
        <v>1</v>
      </c>
      <c r="Q123" s="4">
        <v>0</v>
      </c>
      <c r="R123" s="4">
        <v>0</v>
      </c>
      <c r="S123" s="4"/>
      <c r="T123" s="4"/>
      <c r="U123" s="4"/>
      <c r="V123" s="4"/>
      <c r="W123" s="4"/>
      <c r="X123" s="4"/>
    </row>
    <row r="124" spans="1:24" ht="16" x14ac:dyDescent="0.2">
      <c r="A124" s="33"/>
      <c r="B124" s="33"/>
      <c r="C124" s="3" t="s">
        <v>3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/>
      <c r="T124" s="4"/>
      <c r="U124" s="4"/>
      <c r="V124" s="4"/>
      <c r="W124" s="4"/>
      <c r="X124" s="4"/>
    </row>
    <row r="125" spans="1:24" ht="32" x14ac:dyDescent="0.2">
      <c r="A125" s="33"/>
      <c r="B125" s="33"/>
      <c r="C125" s="3" t="s">
        <v>4</v>
      </c>
      <c r="D125" s="4">
        <v>0</v>
      </c>
      <c r="E125" s="4">
        <v>0</v>
      </c>
      <c r="F125" s="4">
        <v>2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/>
      <c r="T125" s="4"/>
      <c r="U125" s="4"/>
      <c r="V125" s="4"/>
      <c r="W125" s="4"/>
      <c r="X125" s="4"/>
    </row>
    <row r="126" spans="1:24" ht="32" x14ac:dyDescent="0.2">
      <c r="A126" s="33"/>
      <c r="B126" s="33"/>
      <c r="C126" s="3" t="s">
        <v>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3</v>
      </c>
      <c r="P126" s="4">
        <v>3</v>
      </c>
      <c r="Q126" s="4">
        <v>2</v>
      </c>
      <c r="R126" s="4">
        <v>18</v>
      </c>
      <c r="S126" s="4"/>
      <c r="T126" s="4"/>
      <c r="U126" s="4"/>
      <c r="V126" s="4"/>
      <c r="W126" s="4"/>
      <c r="X126" s="4"/>
    </row>
    <row r="127" spans="1:24" ht="32" x14ac:dyDescent="0.2">
      <c r="A127" s="33"/>
      <c r="B127" s="33"/>
      <c r="C127" s="3" t="s">
        <v>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18</v>
      </c>
      <c r="S127" s="4"/>
      <c r="T127" s="4"/>
      <c r="U127" s="4"/>
      <c r="V127" s="4"/>
      <c r="W127" s="4"/>
      <c r="X127" s="4"/>
    </row>
    <row r="128" spans="1:24" ht="32" x14ac:dyDescent="0.2">
      <c r="A128" s="33"/>
      <c r="B128" s="33"/>
      <c r="C128" s="3" t="s">
        <v>7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2</v>
      </c>
      <c r="S128" s="4"/>
      <c r="T128" s="4"/>
      <c r="U128" s="4"/>
      <c r="V128" s="4"/>
      <c r="W128" s="4"/>
      <c r="X128" s="4"/>
    </row>
    <row r="129" spans="1:24" ht="32" x14ac:dyDescent="0.2">
      <c r="A129" s="33"/>
      <c r="B129" s="33"/>
      <c r="C129" s="3" t="s">
        <v>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2</v>
      </c>
      <c r="S129" s="4"/>
      <c r="T129" s="4"/>
      <c r="U129" s="4"/>
      <c r="V129" s="4"/>
      <c r="W129" s="4"/>
      <c r="X129" s="4"/>
    </row>
    <row r="130" spans="1:24" ht="16" x14ac:dyDescent="0.2">
      <c r="A130" s="33"/>
      <c r="B130" s="33"/>
      <c r="C130" s="3" t="s">
        <v>27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9</v>
      </c>
      <c r="R130" s="4">
        <v>95</v>
      </c>
      <c r="S130" s="4"/>
      <c r="T130" s="4"/>
      <c r="U130" s="4"/>
      <c r="V130" s="4"/>
      <c r="W130" s="4"/>
      <c r="X130" s="4"/>
    </row>
    <row r="131" spans="1:24" ht="32" x14ac:dyDescent="0.2">
      <c r="A131" s="33"/>
      <c r="B131" s="33"/>
      <c r="C131" s="3" t="s">
        <v>28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95</v>
      </c>
      <c r="S131" s="4"/>
      <c r="T131" s="4"/>
      <c r="U131" s="4"/>
      <c r="V131" s="4"/>
      <c r="W131" s="4"/>
      <c r="X131" s="4"/>
    </row>
    <row r="132" spans="1:24" ht="32" x14ac:dyDescent="0.2">
      <c r="A132" s="33"/>
      <c r="B132" s="33"/>
      <c r="C132" s="3" t="s">
        <v>29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23</v>
      </c>
      <c r="S132" s="4"/>
      <c r="T132" s="4"/>
      <c r="U132" s="4"/>
      <c r="V132" s="4"/>
      <c r="W132" s="4"/>
      <c r="X132" s="4"/>
    </row>
    <row r="133" spans="1:24" ht="33" thickBot="1" x14ac:dyDescent="0.25">
      <c r="A133" s="34"/>
      <c r="B133" s="34"/>
      <c r="C133" s="7" t="s">
        <v>30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23</v>
      </c>
      <c r="S133" s="8"/>
      <c r="T133" s="8"/>
      <c r="U133" s="8"/>
      <c r="V133" s="8"/>
      <c r="W133" s="8"/>
      <c r="X133" s="8"/>
    </row>
    <row r="134" spans="1:24" ht="16" thickTop="1" x14ac:dyDescent="0.2"/>
    <row r="136" spans="1:24" ht="200" x14ac:dyDescent="0.25">
      <c r="A136" s="39"/>
      <c r="B136" s="40" t="s">
        <v>1</v>
      </c>
      <c r="C136" s="40" t="s">
        <v>0</v>
      </c>
      <c r="D136" s="40" t="s">
        <v>5</v>
      </c>
      <c r="E136" s="40" t="s">
        <v>6</v>
      </c>
      <c r="F136" s="40" t="s">
        <v>7</v>
      </c>
      <c r="G136" s="40" t="s">
        <v>8</v>
      </c>
      <c r="H136" s="40" t="s">
        <v>27</v>
      </c>
      <c r="I136" s="40" t="s">
        <v>28</v>
      </c>
      <c r="J136" s="40" t="s">
        <v>29</v>
      </c>
      <c r="K136" s="40" t="s">
        <v>30</v>
      </c>
    </row>
    <row r="137" spans="1:24" ht="19" x14ac:dyDescent="0.25">
      <c r="A137" s="39" t="s">
        <v>31</v>
      </c>
      <c r="B137" s="41" cm="1">
        <f t="array" ref="B137">SUM(D4:X4+D17:X17)</f>
        <v>19572</v>
      </c>
      <c r="C137" s="41" cm="1">
        <f t="array" ref="C137">SUM(D5:X5+D18:X18)</f>
        <v>16694</v>
      </c>
      <c r="D137" s="41" cm="1">
        <f t="array" ref="D137">SUM($D9:$X9+$D22:$X22)</f>
        <v>357</v>
      </c>
      <c r="E137" s="41" cm="1">
        <f t="array" ref="E137">SUM($D10:$X10+$D23:$X23)</f>
        <v>4</v>
      </c>
      <c r="F137" s="41" cm="1">
        <f t="array" ref="F137">SUM($D11:$X11+$D24:$X24)</f>
        <v>0</v>
      </c>
      <c r="G137" s="41" cm="1">
        <f t="array" ref="G137">SUM($D11:$X11+$D24:$X24)</f>
        <v>0</v>
      </c>
      <c r="H137" s="41" cm="1">
        <f t="array" ref="H137">SUM($D11:$X11+$D24:$X24)</f>
        <v>0</v>
      </c>
      <c r="I137" s="41" cm="1">
        <f t="array" ref="I137">SUM($D11:$X11+$D24:$X24)</f>
        <v>0</v>
      </c>
      <c r="J137" s="41" cm="1">
        <f t="array" ref="J137">SUM($D11:$X11+$D24:$X24)</f>
        <v>0</v>
      </c>
      <c r="K137" s="41" cm="1">
        <f t="array" ref="K137">SUM($D11:$X11+$D24:$X24)</f>
        <v>0</v>
      </c>
    </row>
    <row r="138" spans="1:24" ht="19" x14ac:dyDescent="0.25">
      <c r="A138" s="39" t="s">
        <v>32</v>
      </c>
      <c r="B138" s="41" cm="1">
        <f t="array" ref="B138">SUM(D30:X30+D43:X43)</f>
        <v>7714</v>
      </c>
      <c r="C138" s="41" cm="1">
        <f t="array" ref="C138">SUM(D31:X31+D44:X44)</f>
        <v>6352</v>
      </c>
      <c r="D138" s="41" cm="1">
        <f t="array" ref="D138">SUM(D35:X35+D48:X48)</f>
        <v>40</v>
      </c>
      <c r="E138" s="41" cm="1">
        <f t="array" ref="E138">SUM(D36:X36+D49:X49)</f>
        <v>128</v>
      </c>
      <c r="F138" s="41" cm="1">
        <f t="array" ref="F138">SUM(D37:X37+D50:X50)</f>
        <v>116</v>
      </c>
      <c r="G138" s="41" cm="1">
        <f t="array" ref="G138">SUM(D38:X38+D51:X51)</f>
        <v>116</v>
      </c>
      <c r="H138" s="41" cm="1">
        <f t="array" ref="H138">SUM(D39:X39+D52:X52)</f>
        <v>905</v>
      </c>
      <c r="I138" s="41" cm="1">
        <f t="array" ref="I138">SUM(D40:X40+D53:X53)</f>
        <v>688</v>
      </c>
      <c r="J138" s="41" cm="1">
        <f t="array" ref="J138">SUM(D41:X41+D54:X54)</f>
        <v>633</v>
      </c>
      <c r="K138" s="41" cm="1">
        <f t="array" ref="K138">SUM(D42:X42+D55:X55)</f>
        <v>633</v>
      </c>
    </row>
    <row r="139" spans="1:24" ht="19" x14ac:dyDescent="0.25">
      <c r="A139" s="39" t="s">
        <v>20</v>
      </c>
      <c r="B139" s="41" cm="1">
        <f t="array" ref="B139">SUM(D82:X82+D95:X95)</f>
        <v>9473</v>
      </c>
      <c r="C139" s="41" cm="1">
        <f t="array" ref="C139">SUM(D83:X83+D96:X96)</f>
        <v>8137</v>
      </c>
      <c r="D139" s="41" cm="1">
        <f t="array" ref="D139">SUM(D87:X87+D100:X100)</f>
        <v>3</v>
      </c>
      <c r="E139" s="41" cm="1">
        <f t="array" ref="E139">SUM(D88:X88+D101:X101)</f>
        <v>3</v>
      </c>
      <c r="F139" s="41" cm="1">
        <f t="array" ref="F139">SUM(D89:X89+D102:X102)</f>
        <v>3</v>
      </c>
      <c r="G139" s="41" cm="1">
        <f t="array" ref="G139">SUM(D90:X90+D103:X103)</f>
        <v>3</v>
      </c>
      <c r="H139" s="41" cm="1">
        <f t="array" ref="H139">SUM(D91:X91+D104:X104)</f>
        <v>181</v>
      </c>
      <c r="I139" s="41" cm="1">
        <f t="array" ref="I139">SUM(D92:X92+D105:X105)</f>
        <v>181</v>
      </c>
      <c r="J139" s="41" cm="1">
        <f t="array" ref="J139">SUM(D93:X93+D106:X106)</f>
        <v>107</v>
      </c>
      <c r="K139" s="41" cm="1">
        <f t="array" ref="K139">SUM(D94:X94+D107:X107)</f>
        <v>107</v>
      </c>
    </row>
    <row r="140" spans="1:24" ht="19" x14ac:dyDescent="0.25">
      <c r="A140" s="39" t="s">
        <v>17</v>
      </c>
      <c r="B140" s="41" cm="1">
        <f t="array" ref="B140">SUM(D56:X56+D69:X69)</f>
        <v>5914</v>
      </c>
      <c r="C140" s="41" cm="1">
        <f t="array" ref="C140">SUM(D57:X57+D70:X70)</f>
        <v>5882</v>
      </c>
      <c r="D140" s="41" cm="1">
        <f t="array" ref="D140">SUM(D61:X61+D74:X74)</f>
        <v>798</v>
      </c>
      <c r="E140" s="41" cm="1">
        <f t="array" ref="E140">SUM(D62:X62+D75:X75)</f>
        <v>159</v>
      </c>
      <c r="F140" s="41" cm="1">
        <f t="array" ref="F140">SUM(D63:X63+D76:X76)</f>
        <v>151</v>
      </c>
      <c r="G140" s="41" cm="1">
        <f t="array" ref="G140">SUM(D64:X64+D77:X77)</f>
        <v>20</v>
      </c>
      <c r="H140" s="41" cm="1">
        <f t="array" ref="H140">SUM(D78:X78+D65:X65)</f>
        <v>130</v>
      </c>
      <c r="I140" s="41" cm="1">
        <f t="array" ref="I140">SUM(D66:X66+D79:X79)</f>
        <v>111</v>
      </c>
      <c r="J140" s="41" cm="1">
        <f t="array" ref="J140">SUM(D67:X67+D80:X80)</f>
        <v>70</v>
      </c>
      <c r="K140" s="41" cm="1">
        <f t="array" ref="K140">SUM(D68:X68+D81:X81)</f>
        <v>42</v>
      </c>
    </row>
    <row r="141" spans="1:24" ht="19" x14ac:dyDescent="0.25">
      <c r="A141" s="39" t="s">
        <v>23</v>
      </c>
      <c r="B141" s="41" cm="1">
        <f t="array" ref="B141">SUM(D108:X108+D121:X121)</f>
        <v>10725</v>
      </c>
      <c r="C141" s="41" cm="1">
        <f t="array" ref="C141">SUM(D109:X109+D122:X122)</f>
        <v>6215</v>
      </c>
      <c r="D141" s="41" cm="1">
        <f t="array" ref="D141">SUM(D113:X113+D126:X126)</f>
        <v>36</v>
      </c>
      <c r="E141" s="41" cm="1">
        <f t="array" ref="E141">SUM(D114:X114+D127:X127)</f>
        <v>28</v>
      </c>
      <c r="F141" s="41" cm="1">
        <f t="array" ref="F141">SUM(D115:X115+D128:X128)</f>
        <v>2</v>
      </c>
      <c r="G141" s="41" cm="1">
        <f t="array" ref="G141">SUM(D116:X116+D129:X129)</f>
        <v>2</v>
      </c>
      <c r="H141" s="41" cm="1">
        <f t="array" ref="H141">SUM(D117:X117+D130:X130)</f>
        <v>146</v>
      </c>
      <c r="I141" s="41" cm="1">
        <f t="array" ref="I141">SUM(D118:X118+D131:X131)</f>
        <v>137</v>
      </c>
      <c r="J141" s="41" cm="1">
        <f t="array" ref="J141">SUM(D119:X119+D132:X132)</f>
        <v>27</v>
      </c>
      <c r="K141" s="41" cm="1">
        <f t="array" ref="K141">SUM(D120:X120+D133:X133)</f>
        <v>27</v>
      </c>
    </row>
    <row r="142" spans="1:24" ht="19" x14ac:dyDescent="0.25">
      <c r="A142" s="39"/>
      <c r="B142" s="41">
        <f>SUM(B137:B141)</f>
        <v>53398</v>
      </c>
      <c r="C142" s="41">
        <f t="shared" ref="C142:K142" si="0">SUM(C137:C141)</f>
        <v>43280</v>
      </c>
      <c r="D142" s="41">
        <f t="shared" si="0"/>
        <v>1234</v>
      </c>
      <c r="E142" s="41">
        <f t="shared" si="0"/>
        <v>322</v>
      </c>
      <c r="F142" s="41">
        <f t="shared" si="0"/>
        <v>272</v>
      </c>
      <c r="G142" s="41">
        <f t="shared" si="0"/>
        <v>141</v>
      </c>
      <c r="H142" s="41">
        <f t="shared" si="0"/>
        <v>1362</v>
      </c>
      <c r="I142" s="41">
        <f t="shared" si="0"/>
        <v>1117</v>
      </c>
      <c r="J142" s="41">
        <f t="shared" si="0"/>
        <v>837</v>
      </c>
      <c r="K142" s="41">
        <f t="shared" si="0"/>
        <v>809</v>
      </c>
    </row>
    <row r="143" spans="1:24" ht="19" x14ac:dyDescent="0.25">
      <c r="A143" s="39"/>
      <c r="B143" s="41"/>
      <c r="C143" s="41"/>
      <c r="D143" s="41"/>
      <c r="E143" s="41"/>
      <c r="F143" s="41"/>
      <c r="G143" s="41"/>
      <c r="H143" s="41"/>
      <c r="I143" s="41"/>
      <c r="J143" s="41"/>
      <c r="K143" s="41"/>
    </row>
    <row r="144" spans="1:24" ht="140" x14ac:dyDescent="0.25">
      <c r="A144" s="39" t="s">
        <v>51</v>
      </c>
      <c r="B144" s="39" t="s">
        <v>49</v>
      </c>
      <c r="C144" s="40" t="s">
        <v>0</v>
      </c>
      <c r="D144" s="40" t="s">
        <v>5</v>
      </c>
      <c r="E144" s="40" t="s">
        <v>6</v>
      </c>
      <c r="F144" s="40" t="s">
        <v>7</v>
      </c>
      <c r="G144" s="40" t="s">
        <v>8</v>
      </c>
      <c r="H144" s="40" t="s">
        <v>27</v>
      </c>
      <c r="I144" s="40" t="s">
        <v>28</v>
      </c>
      <c r="J144" s="40" t="s">
        <v>29</v>
      </c>
      <c r="K144" s="40" t="s">
        <v>30</v>
      </c>
    </row>
    <row r="145" spans="1:11" ht="19" x14ac:dyDescent="0.25">
      <c r="A145" s="39" t="s">
        <v>31</v>
      </c>
      <c r="B145" s="39" t="s">
        <v>12</v>
      </c>
      <c r="C145" s="39">
        <f>SUM(D5:X5)</f>
        <v>12426</v>
      </c>
      <c r="D145" s="39">
        <f>SUM($D9:$X9)</f>
        <v>287</v>
      </c>
      <c r="E145" s="39">
        <f>SUM($D10:$X10)</f>
        <v>4</v>
      </c>
      <c r="F145" s="41">
        <f>SUM($D11:$X11)</f>
        <v>0</v>
      </c>
      <c r="G145" s="39">
        <f>SUM($D11:$X11)</f>
        <v>0</v>
      </c>
      <c r="H145" s="39">
        <f>SUM($D11:$X11)</f>
        <v>0</v>
      </c>
      <c r="I145" s="39">
        <f>SUM($D11:$X11)</f>
        <v>0</v>
      </c>
      <c r="J145" s="39">
        <f>SUM($D11:$X11)</f>
        <v>0</v>
      </c>
      <c r="K145" s="39">
        <f>SUM($D11:$X11)</f>
        <v>0</v>
      </c>
    </row>
    <row r="146" spans="1:11" ht="19" x14ac:dyDescent="0.25">
      <c r="A146" s="39" t="s">
        <v>31</v>
      </c>
      <c r="B146" s="39" t="s">
        <v>13</v>
      </c>
      <c r="C146" s="39">
        <f>SUM(D18:X18)</f>
        <v>4268</v>
      </c>
      <c r="D146" s="39">
        <f>SUM($D22:$X22)</f>
        <v>70</v>
      </c>
      <c r="E146" s="39">
        <f>SUM($D23:$X23)</f>
        <v>0</v>
      </c>
      <c r="F146" s="39">
        <f>SUM($D24:$X24)</f>
        <v>0</v>
      </c>
      <c r="G146" s="39">
        <f>SUM($D24:$X24)</f>
        <v>0</v>
      </c>
      <c r="H146" s="39">
        <f>SUM($D24:$X24)</f>
        <v>0</v>
      </c>
      <c r="I146" s="39">
        <f>SUM($D24:$X24)</f>
        <v>0</v>
      </c>
      <c r="J146" s="39">
        <f>SUM($D24:$X24)</f>
        <v>0</v>
      </c>
      <c r="K146" s="39">
        <f>SUM($D24:$X24)</f>
        <v>0</v>
      </c>
    </row>
    <row r="147" spans="1:11" ht="19" x14ac:dyDescent="0.25">
      <c r="A147" s="39" t="s">
        <v>32</v>
      </c>
      <c r="B147" s="39" t="s">
        <v>15</v>
      </c>
      <c r="C147" s="39">
        <f>SUM(D31:X31)</f>
        <v>4900</v>
      </c>
      <c r="D147" s="39">
        <f>SUM(D35:X35)</f>
        <v>21</v>
      </c>
      <c r="E147" s="39">
        <f>SUM(D36:X36)</f>
        <v>111</v>
      </c>
      <c r="F147" s="39">
        <f>SUM(D37:X37)</f>
        <v>108</v>
      </c>
      <c r="G147" s="39">
        <f>SUM(D38:X38)</f>
        <v>108</v>
      </c>
      <c r="H147" s="39">
        <f>SUM(D39:X39)</f>
        <v>877</v>
      </c>
      <c r="I147" s="39">
        <f>SUM(D40:X40)</f>
        <v>669</v>
      </c>
      <c r="J147" s="39">
        <f>SUM(D41:X41)</f>
        <v>600</v>
      </c>
      <c r="K147" s="39">
        <f>SUM(D42:X42)</f>
        <v>600</v>
      </c>
    </row>
    <row r="148" spans="1:11" ht="19" x14ac:dyDescent="0.25">
      <c r="A148" s="39" t="s">
        <v>32</v>
      </c>
      <c r="B148" s="39" t="s">
        <v>16</v>
      </c>
      <c r="C148" s="39">
        <f>SUM(D44:X44)</f>
        <v>1452</v>
      </c>
      <c r="D148" s="39">
        <f>SUM(D48:X48)</f>
        <v>19</v>
      </c>
      <c r="E148" s="39">
        <f>SUM(D49:X49)</f>
        <v>17</v>
      </c>
      <c r="F148" s="39">
        <f>SUM(D50:X50)</f>
        <v>8</v>
      </c>
      <c r="G148" s="39">
        <f>SUM(D51:X51)</f>
        <v>8</v>
      </c>
      <c r="H148" s="39">
        <f>SUM(D52:X52)</f>
        <v>28</v>
      </c>
      <c r="I148" s="39">
        <f>SUM(D53:X53)</f>
        <v>19</v>
      </c>
      <c r="J148" s="39">
        <f>SUM(D54:X54)</f>
        <v>33</v>
      </c>
      <c r="K148" s="39">
        <f>SUM(D55:X55)</f>
        <v>33</v>
      </c>
    </row>
    <row r="149" spans="1:11" ht="19" x14ac:dyDescent="0.25">
      <c r="A149" s="39" t="s">
        <v>20</v>
      </c>
      <c r="B149" s="39" t="s">
        <v>18</v>
      </c>
      <c r="C149" s="39">
        <f>SUM(D83:X83)</f>
        <v>5714</v>
      </c>
      <c r="D149" s="39">
        <f>SUM(D87:X87)</f>
        <v>3</v>
      </c>
      <c r="E149" s="39">
        <f>SUM(D88:X88)</f>
        <v>3</v>
      </c>
      <c r="F149" s="39">
        <f>SUM(D89:X89)</f>
        <v>3</v>
      </c>
      <c r="G149" s="39">
        <f>SUM(D90:X90)</f>
        <v>3</v>
      </c>
      <c r="H149" s="39">
        <f>SUM(D91:X91)</f>
        <v>125</v>
      </c>
      <c r="I149" s="39">
        <f>SUM(D92:X92)</f>
        <v>125</v>
      </c>
      <c r="J149" s="39">
        <f>SUM(D93:X93)</f>
        <v>82</v>
      </c>
      <c r="K149" s="39">
        <f>SUM(D94:X94)</f>
        <v>82</v>
      </c>
    </row>
    <row r="150" spans="1:11" ht="19" x14ac:dyDescent="0.25">
      <c r="A150" s="39" t="s">
        <v>20</v>
      </c>
      <c r="B150" s="39" t="s">
        <v>21</v>
      </c>
      <c r="C150" s="39">
        <f>SUM(D96:X96)</f>
        <v>2423</v>
      </c>
      <c r="D150" s="39">
        <f>SUM(D100:X100)</f>
        <v>0</v>
      </c>
      <c r="E150" s="39">
        <f>SUM(D101:X101)</f>
        <v>0</v>
      </c>
      <c r="F150" s="39">
        <f>SUM(D102:X102)</f>
        <v>0</v>
      </c>
      <c r="G150" s="39">
        <f>SUM(D103:X103)</f>
        <v>0</v>
      </c>
      <c r="H150" s="39">
        <f>SUM(D104:X104)</f>
        <v>56</v>
      </c>
      <c r="I150" s="39">
        <f>SUM(D105:X105)</f>
        <v>56</v>
      </c>
      <c r="J150" s="39">
        <f>SUM(D106:X106)</f>
        <v>25</v>
      </c>
      <c r="K150" s="39">
        <f>SUM(D107:X107)</f>
        <v>25</v>
      </c>
    </row>
    <row r="151" spans="1:11" ht="19" x14ac:dyDescent="0.25">
      <c r="A151" s="39" t="s">
        <v>17</v>
      </c>
      <c r="B151" s="39" t="s">
        <v>19</v>
      </c>
      <c r="C151" s="39">
        <f>SUM(D57:X57)</f>
        <v>3226</v>
      </c>
      <c r="D151" s="39">
        <f>SUM(D61:X61)</f>
        <v>653</v>
      </c>
      <c r="E151" s="39">
        <f>SUM(D62:X62)</f>
        <v>69</v>
      </c>
      <c r="F151" s="39">
        <f>SUM(D63:X63)</f>
        <v>103</v>
      </c>
      <c r="G151" s="39">
        <f>SUM(D64:X64)</f>
        <v>3</v>
      </c>
      <c r="H151" s="39">
        <f>SUM(D65:X65)</f>
        <v>4</v>
      </c>
      <c r="I151" s="39">
        <f>SUM(D66:X66)</f>
        <v>4</v>
      </c>
      <c r="J151" s="39">
        <f>SUM(D67:X67)</f>
        <v>25</v>
      </c>
      <c r="K151" s="39">
        <f>SUM(D68:X68)</f>
        <v>25</v>
      </c>
    </row>
    <row r="152" spans="1:11" ht="19" x14ac:dyDescent="0.25">
      <c r="A152" s="39" t="s">
        <v>17</v>
      </c>
      <c r="B152" s="39" t="s">
        <v>22</v>
      </c>
      <c r="C152" s="39">
        <f>SUM(D70:X70)</f>
        <v>2656</v>
      </c>
      <c r="D152" s="39">
        <f>SUM(D74:X74)</f>
        <v>145</v>
      </c>
      <c r="E152" s="39">
        <f>SUM(D75:X75)</f>
        <v>90</v>
      </c>
      <c r="F152" s="39">
        <f>SUM(D76:X76)</f>
        <v>48</v>
      </c>
      <c r="G152" s="39">
        <f>SUM(D77:X77)</f>
        <v>17</v>
      </c>
      <c r="H152" s="39">
        <f>SUM(D78:X78)</f>
        <v>126</v>
      </c>
      <c r="I152" s="39">
        <f>SUM(D79:X79)</f>
        <v>107</v>
      </c>
      <c r="J152" s="39">
        <f>SUM(D80:X80)</f>
        <v>45</v>
      </c>
      <c r="K152" s="39">
        <f>SUM(D81:X81)</f>
        <v>17</v>
      </c>
    </row>
    <row r="153" spans="1:11" ht="19" x14ac:dyDescent="0.25">
      <c r="A153" s="39" t="s">
        <v>23</v>
      </c>
      <c r="B153" s="39" t="s">
        <v>24</v>
      </c>
      <c r="C153" s="39">
        <f>SUM(D57:X57)</f>
        <v>3226</v>
      </c>
      <c r="D153" s="39">
        <f>SUM(D113:X113)</f>
        <v>10</v>
      </c>
      <c r="E153" s="39">
        <f>SUM(D114:X114)</f>
        <v>10</v>
      </c>
      <c r="F153" s="39">
        <f>SUM(D115:X115)</f>
        <v>0</v>
      </c>
      <c r="G153" s="39">
        <f>SUM(D116:X116)</f>
        <v>0</v>
      </c>
      <c r="H153" s="39">
        <f>SUM(D117:X117)</f>
        <v>42</v>
      </c>
      <c r="I153" s="39">
        <f>SUM(D118:X118)</f>
        <v>42</v>
      </c>
      <c r="J153" s="39">
        <f>SUM(D119:X119)</f>
        <v>4</v>
      </c>
      <c r="K153" s="39">
        <f>SUM(D120:X120)</f>
        <v>4</v>
      </c>
    </row>
    <row r="154" spans="1:11" ht="19" x14ac:dyDescent="0.25">
      <c r="A154" s="39" t="s">
        <v>23</v>
      </c>
      <c r="B154" s="39" t="s">
        <v>25</v>
      </c>
      <c r="C154" s="39">
        <f>SUM(D70:X70)</f>
        <v>2656</v>
      </c>
      <c r="D154" s="39">
        <f>SUM(D126:X126)</f>
        <v>26</v>
      </c>
      <c r="E154" s="39">
        <f>SUM(D127:X127)</f>
        <v>18</v>
      </c>
      <c r="F154" s="39">
        <f>SUM(D128:X128)</f>
        <v>2</v>
      </c>
      <c r="G154" s="39">
        <f>SUM(D129:X129)</f>
        <v>2</v>
      </c>
      <c r="H154" s="39">
        <f>SUM(D130:X130)</f>
        <v>104</v>
      </c>
      <c r="I154" s="39">
        <f>SUM(D131:X131)</f>
        <v>95</v>
      </c>
      <c r="J154" s="39">
        <f>SUM(D132:X132)</f>
        <v>23</v>
      </c>
      <c r="K154" s="39">
        <f>SUM(D133:X133)</f>
        <v>23</v>
      </c>
    </row>
  </sheetData>
  <mergeCells count="15">
    <mergeCell ref="A4:A29"/>
    <mergeCell ref="B4:B16"/>
    <mergeCell ref="B17:B29"/>
    <mergeCell ref="A30:A55"/>
    <mergeCell ref="B30:B42"/>
    <mergeCell ref="B43:B55"/>
    <mergeCell ref="A108:A133"/>
    <mergeCell ref="B108:B120"/>
    <mergeCell ref="B121:B133"/>
    <mergeCell ref="A56:A81"/>
    <mergeCell ref="B56:B68"/>
    <mergeCell ref="B69:B81"/>
    <mergeCell ref="A82:A107"/>
    <mergeCell ref="B82:B94"/>
    <mergeCell ref="B95:B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8786-F520-BE47-82B6-7182264048D3}">
  <dimension ref="A1:K13"/>
  <sheetViews>
    <sheetView workbookViewId="0">
      <selection activeCell="C21" sqref="C21"/>
    </sheetView>
  </sheetViews>
  <sheetFormatPr baseColWidth="10" defaultRowHeight="15" x14ac:dyDescent="0.2"/>
  <cols>
    <col min="1" max="1" width="9.5" bestFit="1" customWidth="1"/>
    <col min="2" max="2" width="10.83203125" bestFit="1" customWidth="1"/>
    <col min="3" max="3" width="12.33203125" bestFit="1" customWidth="1"/>
    <col min="4" max="4" width="9.5" bestFit="1" customWidth="1"/>
    <col min="5" max="5" width="8.1640625" bestFit="1" customWidth="1"/>
    <col min="6" max="6" width="10.83203125" bestFit="1" customWidth="1"/>
    <col min="7" max="7" width="18" bestFit="1" customWidth="1"/>
    <col min="8" max="8" width="9.5" bestFit="1" customWidth="1"/>
    <col min="9" max="9" width="8.1640625" bestFit="1" customWidth="1"/>
    <col min="10" max="10" width="10.83203125" bestFit="1" customWidth="1"/>
    <col min="11" max="11" width="18" bestFit="1" customWidth="1"/>
  </cols>
  <sheetData>
    <row r="1" spans="1:11" ht="16" x14ac:dyDescent="0.2">
      <c r="A1" t="s">
        <v>48</v>
      </c>
      <c r="B1" s="26" t="s">
        <v>35</v>
      </c>
      <c r="C1" s="26" t="s">
        <v>36</v>
      </c>
      <c r="D1" s="26" t="s">
        <v>43</v>
      </c>
      <c r="E1" s="26" t="s">
        <v>44</v>
      </c>
      <c r="F1" s="26" t="s">
        <v>45</v>
      </c>
      <c r="G1" s="26" t="s">
        <v>40</v>
      </c>
      <c r="H1" s="26" t="s">
        <v>41</v>
      </c>
      <c r="I1" s="26" t="s">
        <v>42</v>
      </c>
      <c r="J1" s="26" t="s">
        <v>46</v>
      </c>
      <c r="K1" s="26" t="s">
        <v>47</v>
      </c>
    </row>
    <row r="2" spans="1:11" x14ac:dyDescent="0.2">
      <c r="A2" t="s">
        <v>31</v>
      </c>
      <c r="B2">
        <v>19572</v>
      </c>
      <c r="C2">
        <v>16694</v>
      </c>
      <c r="D2">
        <v>357</v>
      </c>
      <c r="E2">
        <v>4</v>
      </c>
      <c r="F2">
        <v>0</v>
      </c>
      <c r="G2">
        <v>0</v>
      </c>
      <c r="H2">
        <v>67</v>
      </c>
      <c r="I2">
        <v>4</v>
      </c>
      <c r="J2">
        <v>0</v>
      </c>
      <c r="K2">
        <v>0</v>
      </c>
    </row>
    <row r="3" spans="1:11" x14ac:dyDescent="0.2">
      <c r="A3" t="s">
        <v>32</v>
      </c>
      <c r="B3">
        <v>7714</v>
      </c>
      <c r="C3">
        <v>6352</v>
      </c>
      <c r="D3">
        <v>40</v>
      </c>
      <c r="E3">
        <v>128</v>
      </c>
      <c r="F3">
        <v>116</v>
      </c>
      <c r="G3">
        <v>116</v>
      </c>
      <c r="H3">
        <v>905</v>
      </c>
      <c r="I3">
        <v>688</v>
      </c>
      <c r="J3">
        <v>633</v>
      </c>
      <c r="K3">
        <v>633</v>
      </c>
    </row>
    <row r="4" spans="1:11" x14ac:dyDescent="0.2">
      <c r="A4" t="s">
        <v>20</v>
      </c>
      <c r="B4">
        <v>9473</v>
      </c>
      <c r="C4">
        <v>8137</v>
      </c>
      <c r="D4">
        <v>3</v>
      </c>
      <c r="E4">
        <v>3</v>
      </c>
      <c r="F4">
        <v>3</v>
      </c>
      <c r="G4">
        <v>3</v>
      </c>
      <c r="H4">
        <v>181</v>
      </c>
      <c r="I4">
        <v>181</v>
      </c>
      <c r="J4">
        <v>107</v>
      </c>
      <c r="K4">
        <v>107</v>
      </c>
    </row>
    <row r="5" spans="1:11" x14ac:dyDescent="0.2">
      <c r="A5" t="s">
        <v>17</v>
      </c>
      <c r="B5">
        <v>5914</v>
      </c>
      <c r="C5">
        <v>5882</v>
      </c>
      <c r="D5">
        <v>798</v>
      </c>
      <c r="E5">
        <v>159</v>
      </c>
      <c r="F5">
        <v>151</v>
      </c>
      <c r="G5">
        <v>20</v>
      </c>
      <c r="H5">
        <v>130</v>
      </c>
      <c r="I5">
        <v>111</v>
      </c>
      <c r="J5">
        <v>70</v>
      </c>
      <c r="K5">
        <v>42</v>
      </c>
    </row>
    <row r="6" spans="1:11" x14ac:dyDescent="0.2">
      <c r="A6" t="s">
        <v>23</v>
      </c>
      <c r="B6">
        <v>10725</v>
      </c>
      <c r="C6">
        <v>6215</v>
      </c>
      <c r="D6">
        <v>36</v>
      </c>
      <c r="E6">
        <v>28</v>
      </c>
      <c r="F6">
        <v>2</v>
      </c>
      <c r="G6">
        <v>2</v>
      </c>
      <c r="H6">
        <v>146</v>
      </c>
      <c r="I6">
        <v>137</v>
      </c>
      <c r="J6">
        <v>27</v>
      </c>
      <c r="K6">
        <v>27</v>
      </c>
    </row>
    <row r="7" spans="1:11" x14ac:dyDescent="0.2">
      <c r="A7" t="s">
        <v>50</v>
      </c>
      <c r="B7">
        <v>53398</v>
      </c>
      <c r="C7">
        <v>43280</v>
      </c>
      <c r="D7">
        <v>1234</v>
      </c>
      <c r="E7">
        <v>322</v>
      </c>
      <c r="F7">
        <v>272</v>
      </c>
      <c r="G7">
        <v>141</v>
      </c>
      <c r="H7">
        <v>1429</v>
      </c>
      <c r="I7">
        <v>1121</v>
      </c>
      <c r="J7">
        <v>837</v>
      </c>
      <c r="K7">
        <v>809</v>
      </c>
    </row>
    <row r="11" spans="1:11" x14ac:dyDescent="0.2">
      <c r="A11" s="26"/>
    </row>
    <row r="12" spans="1:11" x14ac:dyDescent="0.2">
      <c r="A12" s="26"/>
    </row>
    <row r="13" spans="1:11" x14ac:dyDescent="0.2">
      <c r="A1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DFD-48F8-B14E-A30B-CD6FBF77A6DB}">
  <dimension ref="A1:K11"/>
  <sheetViews>
    <sheetView tabSelected="1" workbookViewId="0">
      <selection activeCell="B19" sqref="B19"/>
    </sheetView>
  </sheetViews>
  <sheetFormatPr baseColWidth="10" defaultRowHeight="15" x14ac:dyDescent="0.2"/>
  <cols>
    <col min="1" max="1" width="10" bestFit="1" customWidth="1"/>
    <col min="3" max="3" width="12.33203125" bestFit="1" customWidth="1"/>
    <col min="4" max="4" width="9.5" bestFit="1" customWidth="1"/>
    <col min="5" max="5" width="8.1640625" bestFit="1" customWidth="1"/>
    <col min="7" max="7" width="18" bestFit="1" customWidth="1"/>
    <col min="8" max="8" width="9.5" bestFit="1" customWidth="1"/>
    <col min="9" max="9" width="8.1640625" bestFit="1" customWidth="1"/>
    <col min="11" max="11" width="18" bestFit="1" customWidth="1"/>
  </cols>
  <sheetData>
    <row r="1" spans="1:11" ht="16" x14ac:dyDescent="0.2">
      <c r="A1" t="s">
        <v>48</v>
      </c>
      <c r="B1" s="26" t="s">
        <v>49</v>
      </c>
      <c r="C1" s="26" t="s">
        <v>36</v>
      </c>
      <c r="D1" s="26" t="s">
        <v>43</v>
      </c>
      <c r="E1" s="26" t="s">
        <v>44</v>
      </c>
      <c r="F1" s="26" t="s">
        <v>45</v>
      </c>
      <c r="G1" s="26" t="s">
        <v>40</v>
      </c>
      <c r="H1" s="26" t="s">
        <v>41</v>
      </c>
      <c r="I1" s="26" t="s">
        <v>42</v>
      </c>
      <c r="J1" s="26" t="s">
        <v>46</v>
      </c>
      <c r="K1" s="26" t="s">
        <v>47</v>
      </c>
    </row>
    <row r="2" spans="1:11" x14ac:dyDescent="0.2">
      <c r="A2" t="s">
        <v>31</v>
      </c>
      <c r="B2" t="s">
        <v>12</v>
      </c>
      <c r="C2">
        <v>12426</v>
      </c>
      <c r="D2">
        <v>287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31</v>
      </c>
      <c r="B3" t="s">
        <v>13</v>
      </c>
      <c r="C3">
        <v>4268</v>
      </c>
      <c r="D3">
        <v>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32</v>
      </c>
      <c r="B4" t="s">
        <v>15</v>
      </c>
      <c r="C4">
        <v>4900</v>
      </c>
      <c r="D4">
        <v>21</v>
      </c>
      <c r="E4">
        <v>111</v>
      </c>
      <c r="F4">
        <v>108</v>
      </c>
      <c r="G4">
        <v>108</v>
      </c>
      <c r="H4">
        <v>877</v>
      </c>
      <c r="I4">
        <v>669</v>
      </c>
      <c r="J4">
        <v>600</v>
      </c>
      <c r="K4">
        <v>600</v>
      </c>
    </row>
    <row r="5" spans="1:11" x14ac:dyDescent="0.2">
      <c r="A5" t="s">
        <v>32</v>
      </c>
      <c r="B5" t="s">
        <v>16</v>
      </c>
      <c r="C5">
        <v>1452</v>
      </c>
      <c r="D5">
        <v>19</v>
      </c>
      <c r="E5">
        <v>17</v>
      </c>
      <c r="F5">
        <v>8</v>
      </c>
      <c r="G5">
        <v>8</v>
      </c>
      <c r="H5">
        <v>28</v>
      </c>
      <c r="I5">
        <v>19</v>
      </c>
      <c r="J5">
        <v>33</v>
      </c>
      <c r="K5">
        <v>33</v>
      </c>
    </row>
    <row r="6" spans="1:11" x14ac:dyDescent="0.2">
      <c r="A6" t="s">
        <v>20</v>
      </c>
      <c r="B6" t="s">
        <v>18</v>
      </c>
      <c r="C6">
        <v>5714</v>
      </c>
      <c r="D6">
        <v>3</v>
      </c>
      <c r="E6">
        <v>3</v>
      </c>
      <c r="F6">
        <v>3</v>
      </c>
      <c r="G6">
        <v>3</v>
      </c>
      <c r="H6">
        <v>125</v>
      </c>
      <c r="I6">
        <v>125</v>
      </c>
      <c r="J6">
        <v>82</v>
      </c>
      <c r="K6">
        <v>82</v>
      </c>
    </row>
    <row r="7" spans="1:11" x14ac:dyDescent="0.2">
      <c r="A7" t="s">
        <v>20</v>
      </c>
      <c r="B7" t="s">
        <v>21</v>
      </c>
      <c r="C7">
        <v>2423</v>
      </c>
      <c r="D7">
        <v>0</v>
      </c>
      <c r="E7">
        <v>0</v>
      </c>
      <c r="F7">
        <v>0</v>
      </c>
      <c r="G7">
        <v>0</v>
      </c>
      <c r="H7">
        <v>56</v>
      </c>
      <c r="I7">
        <v>56</v>
      </c>
      <c r="J7">
        <v>25</v>
      </c>
      <c r="K7">
        <v>25</v>
      </c>
    </row>
    <row r="8" spans="1:11" x14ac:dyDescent="0.2">
      <c r="A8" t="s">
        <v>17</v>
      </c>
      <c r="B8" t="s">
        <v>19</v>
      </c>
      <c r="C8">
        <v>3226</v>
      </c>
      <c r="D8">
        <v>653</v>
      </c>
      <c r="E8">
        <v>69</v>
      </c>
      <c r="F8">
        <v>103</v>
      </c>
      <c r="G8">
        <v>3</v>
      </c>
      <c r="H8">
        <v>4</v>
      </c>
      <c r="I8">
        <v>4</v>
      </c>
      <c r="J8">
        <v>25</v>
      </c>
      <c r="K8">
        <v>25</v>
      </c>
    </row>
    <row r="9" spans="1:11" x14ac:dyDescent="0.2">
      <c r="A9" t="s">
        <v>17</v>
      </c>
      <c r="B9" t="s">
        <v>22</v>
      </c>
      <c r="C9">
        <v>2656</v>
      </c>
      <c r="D9">
        <v>145</v>
      </c>
      <c r="E9">
        <v>90</v>
      </c>
      <c r="F9">
        <v>48</v>
      </c>
      <c r="G9">
        <v>17</v>
      </c>
      <c r="H9">
        <v>126</v>
      </c>
      <c r="I9">
        <v>107</v>
      </c>
      <c r="J9">
        <v>45</v>
      </c>
      <c r="K9">
        <v>17</v>
      </c>
    </row>
    <row r="10" spans="1:11" x14ac:dyDescent="0.2">
      <c r="A10" t="s">
        <v>23</v>
      </c>
      <c r="B10" t="s">
        <v>23</v>
      </c>
      <c r="C10">
        <v>3226</v>
      </c>
      <c r="D10">
        <v>10</v>
      </c>
      <c r="E10">
        <v>10</v>
      </c>
      <c r="F10">
        <v>0</v>
      </c>
      <c r="G10">
        <v>0</v>
      </c>
      <c r="H10">
        <v>42</v>
      </c>
      <c r="I10">
        <v>42</v>
      </c>
      <c r="J10">
        <v>4</v>
      </c>
      <c r="K10">
        <v>4</v>
      </c>
    </row>
    <row r="11" spans="1:11" x14ac:dyDescent="0.2">
      <c r="A11" t="s">
        <v>23</v>
      </c>
      <c r="B11" t="s">
        <v>25</v>
      </c>
      <c r="C11">
        <v>2656</v>
      </c>
      <c r="D11">
        <v>26</v>
      </c>
      <c r="E11">
        <v>18</v>
      </c>
      <c r="F11">
        <v>2</v>
      </c>
      <c r="G11">
        <v>2</v>
      </c>
      <c r="H11">
        <v>104</v>
      </c>
      <c r="I11">
        <v>95</v>
      </c>
      <c r="J11">
        <v>23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5B9A-6D73-EB46-B0A9-181AFB749AAB}">
  <dimension ref="A1:X28"/>
  <sheetViews>
    <sheetView zoomScale="130" zoomScaleNormal="130" workbookViewId="0">
      <selection activeCell="C1" sqref="A1:C1"/>
    </sheetView>
  </sheetViews>
  <sheetFormatPr baseColWidth="10" defaultColWidth="34.33203125" defaultRowHeight="15" x14ac:dyDescent="0.2"/>
  <cols>
    <col min="1" max="1" width="10" bestFit="1" customWidth="1"/>
    <col min="2" max="2" width="9.33203125" bestFit="1" customWidth="1"/>
    <col min="3" max="3" width="61.33203125" style="26" customWidth="1"/>
    <col min="4" max="5" width="6.83203125" bestFit="1" customWidth="1"/>
    <col min="6" max="6" width="7.33203125" bestFit="1" customWidth="1"/>
    <col min="7" max="7" width="7" bestFit="1" customWidth="1"/>
    <col min="8" max="8" width="6.6640625" bestFit="1" customWidth="1"/>
    <col min="9" max="9" width="6.83203125" bestFit="1" customWidth="1"/>
    <col min="10" max="10" width="7.33203125" bestFit="1" customWidth="1"/>
    <col min="11" max="11" width="6.83203125" bestFit="1" customWidth="1"/>
    <col min="12" max="12" width="7.5" bestFit="1" customWidth="1"/>
    <col min="13" max="13" width="6.83203125" bestFit="1" customWidth="1"/>
    <col min="14" max="14" width="6.1640625" bestFit="1" customWidth="1"/>
    <col min="15" max="15" width="7" bestFit="1" customWidth="1"/>
    <col min="16" max="17" width="6.83203125" bestFit="1" customWidth="1"/>
    <col min="18" max="18" width="7.33203125" bestFit="1" customWidth="1"/>
    <col min="19" max="19" width="7" bestFit="1" customWidth="1"/>
    <col min="20" max="20" width="6.6640625" bestFit="1" customWidth="1"/>
    <col min="21" max="21" width="6.83203125" bestFit="1" customWidth="1"/>
    <col min="22" max="22" width="7.33203125" bestFit="1" customWidth="1"/>
    <col min="23" max="23" width="6.83203125" bestFit="1" customWidth="1"/>
    <col min="24" max="24" width="7.5" bestFit="1" customWidth="1"/>
  </cols>
  <sheetData>
    <row r="1" spans="1:24" ht="16" x14ac:dyDescent="0.2">
      <c r="A1" s="1" t="s">
        <v>48</v>
      </c>
      <c r="B1" s="1" t="s">
        <v>49</v>
      </c>
      <c r="C1" s="3" t="s">
        <v>33</v>
      </c>
      <c r="D1" s="2">
        <v>45170</v>
      </c>
      <c r="E1" s="2">
        <v>45200</v>
      </c>
      <c r="F1" s="2">
        <v>45231</v>
      </c>
      <c r="G1" s="2">
        <v>45261</v>
      </c>
      <c r="H1" s="2">
        <v>45292</v>
      </c>
      <c r="I1" s="2">
        <v>45323</v>
      </c>
      <c r="J1" s="2">
        <v>45352</v>
      </c>
      <c r="K1" s="2">
        <v>45383</v>
      </c>
      <c r="L1" s="2">
        <v>45413</v>
      </c>
      <c r="M1" s="2">
        <v>45444</v>
      </c>
      <c r="N1" s="2">
        <v>45474</v>
      </c>
      <c r="O1" s="2">
        <v>45505</v>
      </c>
      <c r="P1" s="2">
        <v>45536</v>
      </c>
      <c r="Q1" s="2">
        <v>45566</v>
      </c>
      <c r="R1" s="2">
        <v>45597</v>
      </c>
      <c r="S1" s="2">
        <v>45627</v>
      </c>
      <c r="T1" s="2">
        <v>45658</v>
      </c>
      <c r="U1" s="2">
        <v>45689</v>
      </c>
      <c r="V1" s="2">
        <v>45717</v>
      </c>
      <c r="W1" s="2">
        <v>45748</v>
      </c>
      <c r="X1" s="2">
        <v>45778</v>
      </c>
    </row>
    <row r="2" spans="1:24" ht="16" x14ac:dyDescent="0.2">
      <c r="A2" s="28" t="s">
        <v>11</v>
      </c>
      <c r="B2" s="28" t="s">
        <v>12</v>
      </c>
      <c r="C2" s="3" t="s">
        <v>1</v>
      </c>
      <c r="D2" s="4">
        <v>849</v>
      </c>
      <c r="E2" s="4">
        <v>861</v>
      </c>
      <c r="F2" s="4">
        <v>611</v>
      </c>
      <c r="G2" s="4">
        <v>527</v>
      </c>
      <c r="H2" s="4">
        <v>486</v>
      </c>
      <c r="I2" s="4">
        <v>351</v>
      </c>
      <c r="J2" s="4">
        <v>721</v>
      </c>
      <c r="K2" s="4">
        <v>1610</v>
      </c>
      <c r="L2" s="4">
        <v>1485</v>
      </c>
      <c r="M2" s="4">
        <v>1323</v>
      </c>
      <c r="N2" s="4">
        <v>995</v>
      </c>
      <c r="O2" s="4">
        <v>1153</v>
      </c>
      <c r="P2" s="4">
        <v>868</v>
      </c>
      <c r="Q2" s="4">
        <v>1257</v>
      </c>
      <c r="R2" s="4">
        <v>902</v>
      </c>
      <c r="S2" s="4"/>
      <c r="T2" s="4"/>
      <c r="U2" s="4"/>
      <c r="V2" s="4"/>
      <c r="W2" s="4"/>
      <c r="X2" s="4"/>
    </row>
    <row r="3" spans="1:24" ht="16" x14ac:dyDescent="0.2">
      <c r="A3" s="28" t="s">
        <v>11</v>
      </c>
      <c r="B3" s="28" t="s">
        <v>12</v>
      </c>
      <c r="C3" s="3" t="s">
        <v>0</v>
      </c>
      <c r="D3" s="4">
        <v>812</v>
      </c>
      <c r="E3" s="4">
        <v>468</v>
      </c>
      <c r="F3" s="4">
        <v>1012</v>
      </c>
      <c r="G3" s="4">
        <v>1938</v>
      </c>
      <c r="H3" s="4">
        <v>1023</v>
      </c>
      <c r="I3" s="4">
        <v>1287</v>
      </c>
      <c r="J3" s="4">
        <v>585</v>
      </c>
      <c r="K3" s="4">
        <v>0</v>
      </c>
      <c r="L3" s="4">
        <v>576</v>
      </c>
      <c r="M3" s="4">
        <v>998</v>
      </c>
      <c r="N3" s="4">
        <v>741</v>
      </c>
      <c r="O3" s="4">
        <v>615</v>
      </c>
      <c r="P3" s="4">
        <v>756</v>
      </c>
      <c r="Q3" s="4">
        <v>880</v>
      </c>
      <c r="R3" s="4">
        <v>735</v>
      </c>
      <c r="S3" s="4"/>
      <c r="T3" s="4"/>
      <c r="U3" s="4"/>
      <c r="V3" s="4"/>
      <c r="W3" s="4"/>
      <c r="X3" s="4"/>
    </row>
    <row r="4" spans="1:24" ht="16" x14ac:dyDescent="0.2">
      <c r="A4" s="28" t="s">
        <v>11</v>
      </c>
      <c r="B4" s="28" t="s">
        <v>12</v>
      </c>
      <c r="C4" s="3" t="s">
        <v>2</v>
      </c>
      <c r="D4" s="4">
        <v>3</v>
      </c>
      <c r="E4" s="4">
        <v>1</v>
      </c>
      <c r="F4" s="4">
        <v>2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0</v>
      </c>
      <c r="P4" s="4">
        <v>0</v>
      </c>
      <c r="Q4" s="4">
        <v>1</v>
      </c>
      <c r="R4" s="4">
        <v>1</v>
      </c>
      <c r="S4" s="4"/>
      <c r="T4" s="4"/>
      <c r="U4" s="4"/>
      <c r="V4" s="4"/>
      <c r="W4" s="4"/>
      <c r="X4" s="4"/>
    </row>
    <row r="5" spans="1:24" ht="16" x14ac:dyDescent="0.2">
      <c r="A5" s="28" t="s">
        <v>11</v>
      </c>
      <c r="B5" s="28" t="s">
        <v>12</v>
      </c>
      <c r="C5" s="3" t="s">
        <v>3</v>
      </c>
      <c r="D5" s="4">
        <v>4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4</v>
      </c>
      <c r="M5" s="4">
        <v>6</v>
      </c>
      <c r="N5" s="4">
        <v>4</v>
      </c>
      <c r="O5" s="4">
        <v>6</v>
      </c>
      <c r="P5" s="4">
        <v>6</v>
      </c>
      <c r="Q5" s="4">
        <v>6</v>
      </c>
      <c r="R5" s="4">
        <v>4</v>
      </c>
      <c r="S5" s="4"/>
      <c r="T5" s="4"/>
      <c r="U5" s="4"/>
      <c r="V5" s="4"/>
      <c r="W5" s="4"/>
      <c r="X5" s="4"/>
    </row>
    <row r="6" spans="1:24" ht="16" x14ac:dyDescent="0.2">
      <c r="A6" s="28" t="s">
        <v>11</v>
      </c>
      <c r="B6" s="28" t="s">
        <v>12</v>
      </c>
      <c r="C6" s="3" t="s">
        <v>4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/>
      <c r="T6" s="4"/>
      <c r="U6" s="4"/>
      <c r="V6" s="4"/>
      <c r="W6" s="4"/>
      <c r="X6" s="4"/>
    </row>
    <row r="7" spans="1:24" ht="16" x14ac:dyDescent="0.2">
      <c r="A7" s="28" t="s">
        <v>11</v>
      </c>
      <c r="B7" s="28" t="s">
        <v>12</v>
      </c>
      <c r="C7" s="3" t="s">
        <v>5</v>
      </c>
      <c r="D7" s="4">
        <v>34</v>
      </c>
      <c r="E7" s="4">
        <v>5</v>
      </c>
      <c r="F7" s="4">
        <v>5</v>
      </c>
      <c r="G7" s="4">
        <v>5</v>
      </c>
      <c r="H7" s="4">
        <v>1</v>
      </c>
      <c r="I7" s="4">
        <v>3</v>
      </c>
      <c r="J7" s="4">
        <v>4</v>
      </c>
      <c r="K7" s="4">
        <v>0</v>
      </c>
      <c r="L7" s="4">
        <v>35</v>
      </c>
      <c r="M7" s="4">
        <v>32</v>
      </c>
      <c r="N7" s="4">
        <v>31</v>
      </c>
      <c r="O7" s="4">
        <v>38</v>
      </c>
      <c r="P7" s="4">
        <v>33</v>
      </c>
      <c r="Q7" s="4">
        <v>37</v>
      </c>
      <c r="R7" s="4">
        <v>24</v>
      </c>
      <c r="S7" s="4"/>
      <c r="T7" s="4"/>
      <c r="U7" s="4"/>
      <c r="V7" s="4"/>
      <c r="W7" s="4"/>
      <c r="X7" s="4"/>
    </row>
    <row r="8" spans="1:24" ht="16" x14ac:dyDescent="0.2">
      <c r="A8" s="28" t="s">
        <v>11</v>
      </c>
      <c r="B8" s="28" t="s">
        <v>12</v>
      </c>
      <c r="C8" s="3" t="s">
        <v>6</v>
      </c>
      <c r="D8" s="4">
        <v>0</v>
      </c>
      <c r="E8" s="4">
        <v>0</v>
      </c>
      <c r="F8" s="4">
        <v>0</v>
      </c>
      <c r="G8" s="4"/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4</v>
      </c>
      <c r="S8" s="4"/>
      <c r="T8" s="4"/>
      <c r="U8" s="4"/>
      <c r="V8" s="4"/>
      <c r="W8" s="4"/>
      <c r="X8" s="4"/>
    </row>
    <row r="9" spans="1:24" ht="16" x14ac:dyDescent="0.2">
      <c r="A9" s="28" t="s">
        <v>11</v>
      </c>
      <c r="B9" s="28" t="s">
        <v>12</v>
      </c>
      <c r="C9" s="3" t="s">
        <v>7</v>
      </c>
      <c r="D9" s="4">
        <v>0</v>
      </c>
      <c r="E9" s="4">
        <v>0</v>
      </c>
      <c r="F9" s="4">
        <v>0</v>
      </c>
      <c r="G9" s="4"/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/>
      <c r="T9" s="4"/>
      <c r="U9" s="4"/>
      <c r="V9" s="4"/>
      <c r="W9" s="4"/>
      <c r="X9" s="4"/>
    </row>
    <row r="10" spans="1:24" ht="16" x14ac:dyDescent="0.2">
      <c r="A10" s="28" t="s">
        <v>11</v>
      </c>
      <c r="B10" s="28" t="s">
        <v>12</v>
      </c>
      <c r="C10" s="3" t="s">
        <v>8</v>
      </c>
      <c r="D10" s="4">
        <v>0</v>
      </c>
      <c r="E10" s="4">
        <v>0</v>
      </c>
      <c r="F10" s="4">
        <v>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/>
      <c r="T10" s="4"/>
      <c r="U10" s="4"/>
      <c r="V10" s="4"/>
      <c r="W10" s="4"/>
      <c r="X10" s="4"/>
    </row>
    <row r="11" spans="1:24" ht="16" x14ac:dyDescent="0.2">
      <c r="A11" s="28" t="s">
        <v>11</v>
      </c>
      <c r="B11" s="28" t="s">
        <v>12</v>
      </c>
      <c r="C11" s="3" t="s">
        <v>27</v>
      </c>
      <c r="D11" s="4">
        <v>13</v>
      </c>
      <c r="E11" s="4">
        <v>0</v>
      </c>
      <c r="F11" s="4">
        <v>2</v>
      </c>
      <c r="G11" s="4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24</v>
      </c>
      <c r="S11" s="4"/>
      <c r="T11" s="4"/>
      <c r="U11" s="4"/>
      <c r="V11" s="4"/>
      <c r="W11" s="4"/>
      <c r="X11" s="4"/>
    </row>
    <row r="12" spans="1:24" ht="16" x14ac:dyDescent="0.2">
      <c r="A12" s="28" t="s">
        <v>11</v>
      </c>
      <c r="B12" s="28" t="s">
        <v>12</v>
      </c>
      <c r="C12" s="3" t="s">
        <v>28</v>
      </c>
      <c r="D12" s="4">
        <v>0</v>
      </c>
      <c r="E12" s="4">
        <v>0</v>
      </c>
      <c r="F12" s="4">
        <v>0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4</v>
      </c>
      <c r="S12" s="4"/>
      <c r="T12" s="4"/>
      <c r="U12" s="4"/>
      <c r="V12" s="4"/>
      <c r="W12" s="4"/>
      <c r="X12" s="4"/>
    </row>
    <row r="13" spans="1:24" ht="16" x14ac:dyDescent="0.2">
      <c r="A13" s="28" t="s">
        <v>11</v>
      </c>
      <c r="B13" s="28" t="s">
        <v>12</v>
      </c>
      <c r="C13" s="3" t="s">
        <v>29</v>
      </c>
      <c r="D13" s="4">
        <v>0</v>
      </c>
      <c r="E13" s="4">
        <v>0</v>
      </c>
      <c r="F13" s="4">
        <v>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/>
      <c r="T13" s="4"/>
      <c r="U13" s="4"/>
      <c r="V13" s="4"/>
      <c r="W13" s="4"/>
      <c r="X13" s="4"/>
    </row>
    <row r="14" spans="1:24" ht="16" x14ac:dyDescent="0.2">
      <c r="A14" s="28" t="s">
        <v>11</v>
      </c>
      <c r="B14" s="28" t="s">
        <v>12</v>
      </c>
      <c r="C14" s="3" t="s">
        <v>30</v>
      </c>
      <c r="D14" s="4">
        <v>0</v>
      </c>
      <c r="E14" s="4">
        <v>0</v>
      </c>
      <c r="F14" s="4">
        <v>0</v>
      </c>
      <c r="G14" s="4"/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/>
      <c r="T14" s="4"/>
      <c r="U14" s="4"/>
      <c r="V14" s="4"/>
      <c r="W14" s="4"/>
      <c r="X14" s="4"/>
    </row>
    <row r="15" spans="1:24" ht="16" x14ac:dyDescent="0.2">
      <c r="A15" s="28" t="s">
        <v>11</v>
      </c>
      <c r="B15" s="28" t="s">
        <v>13</v>
      </c>
      <c r="C15" s="3" t="s">
        <v>1</v>
      </c>
      <c r="D15" s="4">
        <v>179</v>
      </c>
      <c r="E15" s="4">
        <v>260</v>
      </c>
      <c r="F15" s="4">
        <v>205</v>
      </c>
      <c r="G15" s="4">
        <v>509</v>
      </c>
      <c r="H15" s="4">
        <v>510</v>
      </c>
      <c r="I15" s="4">
        <v>456</v>
      </c>
      <c r="J15" s="4">
        <v>507</v>
      </c>
      <c r="K15" s="4">
        <v>414</v>
      </c>
      <c r="L15" s="4">
        <v>269</v>
      </c>
      <c r="M15" s="4">
        <v>660</v>
      </c>
      <c r="N15" s="4">
        <v>256</v>
      </c>
      <c r="O15" s="4">
        <v>256</v>
      </c>
      <c r="P15" s="4">
        <v>82</v>
      </c>
      <c r="Q15" s="4">
        <v>310</v>
      </c>
      <c r="R15" s="4">
        <v>700</v>
      </c>
      <c r="S15" s="4"/>
      <c r="T15" s="4"/>
      <c r="U15" s="4"/>
      <c r="V15" s="4"/>
      <c r="W15" s="4"/>
      <c r="X15" s="4"/>
    </row>
    <row r="16" spans="1:24" ht="16" x14ac:dyDescent="0.2">
      <c r="A16" s="28" t="s">
        <v>11</v>
      </c>
      <c r="B16" s="28" t="s">
        <v>13</v>
      </c>
      <c r="C16" s="3" t="s">
        <v>0</v>
      </c>
      <c r="D16" s="4">
        <v>179</v>
      </c>
      <c r="E16" s="4">
        <v>177</v>
      </c>
      <c r="F16" s="4">
        <v>405</v>
      </c>
      <c r="G16" s="4">
        <v>509</v>
      </c>
      <c r="H16" s="4">
        <v>0</v>
      </c>
      <c r="I16" s="4">
        <v>54</v>
      </c>
      <c r="J16" s="4">
        <v>1307</v>
      </c>
      <c r="K16" s="4">
        <v>0</v>
      </c>
      <c r="L16" s="4">
        <v>414</v>
      </c>
      <c r="M16" s="4">
        <v>0</v>
      </c>
      <c r="N16" s="4">
        <v>391</v>
      </c>
      <c r="O16" s="4">
        <v>391</v>
      </c>
      <c r="P16" s="4">
        <v>0</v>
      </c>
      <c r="Q16" s="4">
        <v>179</v>
      </c>
      <c r="R16" s="4">
        <v>262</v>
      </c>
      <c r="S16" s="4"/>
      <c r="T16" s="4"/>
      <c r="U16" s="4"/>
      <c r="V16" s="4"/>
      <c r="W16" s="4"/>
      <c r="X16" s="4"/>
    </row>
    <row r="17" spans="1:24" ht="16" x14ac:dyDescent="0.2">
      <c r="A17" s="28" t="s">
        <v>11</v>
      </c>
      <c r="B17" s="28" t="s">
        <v>13</v>
      </c>
      <c r="C17" s="3" t="s">
        <v>2</v>
      </c>
      <c r="D17" s="4">
        <v>0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/>
      <c r="T17" s="4"/>
      <c r="U17" s="4"/>
      <c r="V17" s="4"/>
      <c r="W17" s="4"/>
      <c r="X17" s="4"/>
    </row>
    <row r="18" spans="1:24" ht="16" x14ac:dyDescent="0.2">
      <c r="A18" s="28" t="s">
        <v>11</v>
      </c>
      <c r="B18" s="28" t="s">
        <v>13</v>
      </c>
      <c r="C18" s="3" t="s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/>
      <c r="T18" s="4"/>
      <c r="U18" s="4"/>
      <c r="V18" s="4"/>
      <c r="W18" s="4"/>
      <c r="X18" s="4"/>
    </row>
    <row r="19" spans="1:24" ht="16" x14ac:dyDescent="0.2">
      <c r="A19" s="28" t="s">
        <v>11</v>
      </c>
      <c r="B19" s="28" t="s">
        <v>13</v>
      </c>
      <c r="C19" s="3" t="s">
        <v>4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4">
        <v>1</v>
      </c>
      <c r="M19" s="4">
        <v>1</v>
      </c>
      <c r="N19" s="4">
        <v>1</v>
      </c>
      <c r="O19" s="4">
        <v>1</v>
      </c>
      <c r="P19" s="4">
        <v>0</v>
      </c>
      <c r="Q19" s="4">
        <v>1</v>
      </c>
      <c r="R19" s="4">
        <v>0</v>
      </c>
      <c r="S19" s="4"/>
      <c r="T19" s="4"/>
      <c r="U19" s="4"/>
      <c r="V19" s="4"/>
      <c r="W19" s="4"/>
      <c r="X19" s="4"/>
    </row>
    <row r="20" spans="1:24" ht="16" x14ac:dyDescent="0.2">
      <c r="A20" s="28" t="s">
        <v>11</v>
      </c>
      <c r="B20" s="28" t="s">
        <v>13</v>
      </c>
      <c r="C20" s="3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70</v>
      </c>
      <c r="R20" s="4">
        <v>0</v>
      </c>
      <c r="S20" s="4"/>
      <c r="T20" s="4"/>
      <c r="U20" s="4"/>
      <c r="V20" s="4"/>
      <c r="W20" s="4"/>
      <c r="X20" s="4"/>
    </row>
    <row r="21" spans="1:24" ht="16" x14ac:dyDescent="0.2">
      <c r="A21" s="28" t="s">
        <v>11</v>
      </c>
      <c r="B21" s="28" t="s">
        <v>13</v>
      </c>
      <c r="C21" s="3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/>
      <c r="T21" s="4"/>
      <c r="U21" s="4"/>
      <c r="V21" s="4"/>
      <c r="W21" s="4"/>
      <c r="X21" s="4"/>
    </row>
    <row r="22" spans="1:24" ht="16" x14ac:dyDescent="0.2">
      <c r="A22" s="28" t="s">
        <v>11</v>
      </c>
      <c r="B22" s="28" t="s">
        <v>13</v>
      </c>
      <c r="C22" s="3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/>
      <c r="T22" s="4"/>
      <c r="U22" s="4"/>
      <c r="V22" s="4"/>
      <c r="W22" s="4"/>
      <c r="X22" s="4"/>
    </row>
    <row r="23" spans="1:24" ht="16" x14ac:dyDescent="0.2">
      <c r="A23" s="28" t="s">
        <v>11</v>
      </c>
      <c r="B23" s="28" t="s">
        <v>13</v>
      </c>
      <c r="C23" s="3" t="s">
        <v>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/>
      <c r="T23" s="4"/>
      <c r="U23" s="4"/>
      <c r="V23" s="4"/>
      <c r="W23" s="4"/>
      <c r="X23" s="4"/>
    </row>
    <row r="24" spans="1:24" ht="16" x14ac:dyDescent="0.2">
      <c r="A24" s="28" t="s">
        <v>11</v>
      </c>
      <c r="B24" s="28" t="s">
        <v>13</v>
      </c>
      <c r="C24" s="3" t="s">
        <v>27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26</v>
      </c>
      <c r="R24" s="4">
        <v>0</v>
      </c>
      <c r="S24" s="4"/>
      <c r="T24" s="4"/>
      <c r="U24" s="4"/>
      <c r="V24" s="4"/>
      <c r="W24" s="4"/>
      <c r="X24" s="4"/>
    </row>
    <row r="25" spans="1:24" ht="16" x14ac:dyDescent="0.2">
      <c r="A25" s="28" t="s">
        <v>11</v>
      </c>
      <c r="B25" s="28" t="s">
        <v>13</v>
      </c>
      <c r="C25" s="3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/>
      <c r="T25" s="4"/>
      <c r="U25" s="4"/>
      <c r="V25" s="4"/>
      <c r="W25" s="4"/>
      <c r="X25" s="4"/>
    </row>
    <row r="26" spans="1:24" ht="16" x14ac:dyDescent="0.2">
      <c r="A26" s="28" t="s">
        <v>11</v>
      </c>
      <c r="B26" s="28" t="s">
        <v>13</v>
      </c>
      <c r="C26" s="3" t="s">
        <v>29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/>
      <c r="T26" s="4"/>
      <c r="U26" s="4"/>
      <c r="V26" s="4"/>
      <c r="W26" s="4"/>
      <c r="X26" s="4"/>
    </row>
    <row r="27" spans="1:24" ht="17" thickBot="1" x14ac:dyDescent="0.25">
      <c r="A27" s="7" t="s">
        <v>11</v>
      </c>
      <c r="B27" s="7" t="s">
        <v>13</v>
      </c>
      <c r="C27" s="7" t="s">
        <v>30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/>
      <c r="T27" s="8"/>
      <c r="U27" s="8"/>
      <c r="V27" s="8"/>
      <c r="W27" s="8"/>
      <c r="X27" s="8"/>
    </row>
    <row r="28" spans="1:24" ht="16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D8D1-1696-BF4A-A542-949E7CFB8D5A}">
  <dimension ref="A1:X28"/>
  <sheetViews>
    <sheetView workbookViewId="0">
      <selection activeCell="C1" sqref="A1:C1"/>
    </sheetView>
  </sheetViews>
  <sheetFormatPr baseColWidth="10" defaultRowHeight="15" x14ac:dyDescent="0.2"/>
  <cols>
    <col min="1" max="1" width="10" bestFit="1" customWidth="1"/>
    <col min="2" max="2" width="9.33203125" bestFit="1" customWidth="1"/>
    <col min="3" max="3" width="55.33203125" style="26" customWidth="1"/>
    <col min="4" max="5" width="6.33203125" bestFit="1" customWidth="1"/>
    <col min="6" max="6" width="6.6640625" bestFit="1" customWidth="1"/>
    <col min="7" max="7" width="6.5" bestFit="1" customWidth="1"/>
    <col min="8" max="8" width="6.1640625" bestFit="1" customWidth="1"/>
    <col min="9" max="9" width="6.33203125" bestFit="1" customWidth="1"/>
    <col min="10" max="10" width="6.6640625" bestFit="1" customWidth="1"/>
    <col min="11" max="11" width="6.33203125" bestFit="1" customWidth="1"/>
    <col min="12" max="12" width="6.83203125" bestFit="1" customWidth="1"/>
    <col min="13" max="13" width="6.33203125" bestFit="1" customWidth="1"/>
    <col min="14" max="14" width="5.83203125" bestFit="1" customWidth="1"/>
    <col min="15" max="15" width="6.5" bestFit="1" customWidth="1"/>
    <col min="16" max="17" width="6.33203125" bestFit="1" customWidth="1"/>
    <col min="18" max="18" width="6.6640625" bestFit="1" customWidth="1"/>
    <col min="19" max="19" width="6.5" bestFit="1" customWidth="1"/>
    <col min="20" max="20" width="6.1640625" bestFit="1" customWidth="1"/>
    <col min="21" max="21" width="6.33203125" bestFit="1" customWidth="1"/>
    <col min="22" max="22" width="6.6640625" bestFit="1" customWidth="1"/>
    <col min="23" max="23" width="6.33203125" bestFit="1" customWidth="1"/>
    <col min="24" max="24" width="6.83203125" bestFit="1" customWidth="1"/>
  </cols>
  <sheetData>
    <row r="1" spans="1:24" ht="16" x14ac:dyDescent="0.2">
      <c r="A1" s="1" t="s">
        <v>48</v>
      </c>
      <c r="B1" s="1" t="s">
        <v>49</v>
      </c>
      <c r="C1" s="3" t="s">
        <v>33</v>
      </c>
      <c r="D1" s="2">
        <v>45170</v>
      </c>
      <c r="E1" s="2">
        <v>45200</v>
      </c>
      <c r="F1" s="2">
        <v>45231</v>
      </c>
      <c r="G1" s="2">
        <v>45261</v>
      </c>
      <c r="H1" s="2">
        <v>45292</v>
      </c>
      <c r="I1" s="2">
        <v>45323</v>
      </c>
      <c r="J1" s="2">
        <v>45352</v>
      </c>
      <c r="K1" s="2">
        <v>45383</v>
      </c>
      <c r="L1" s="2">
        <v>45413</v>
      </c>
      <c r="M1" s="2">
        <v>45444</v>
      </c>
      <c r="N1" s="2">
        <v>45474</v>
      </c>
      <c r="O1" s="2">
        <v>45505</v>
      </c>
      <c r="P1" s="2">
        <v>45536</v>
      </c>
      <c r="Q1" s="2">
        <v>45566</v>
      </c>
      <c r="R1" s="2">
        <v>45597</v>
      </c>
      <c r="S1" s="2">
        <v>45627</v>
      </c>
      <c r="T1" s="2">
        <v>45658</v>
      </c>
      <c r="U1" s="2">
        <v>45689</v>
      </c>
      <c r="V1" s="2">
        <v>45717</v>
      </c>
      <c r="W1" s="2">
        <v>45748</v>
      </c>
      <c r="X1" s="2">
        <v>45778</v>
      </c>
    </row>
    <row r="2" spans="1:24" ht="16" x14ac:dyDescent="0.2">
      <c r="A2" s="27" t="s">
        <v>14</v>
      </c>
      <c r="B2" s="27" t="s">
        <v>15</v>
      </c>
      <c r="C2" s="5" t="s">
        <v>1</v>
      </c>
      <c r="D2" s="6">
        <v>181</v>
      </c>
      <c r="E2" s="6">
        <v>664</v>
      </c>
      <c r="F2" s="6">
        <v>187</v>
      </c>
      <c r="G2" s="6">
        <v>63</v>
      </c>
      <c r="H2" s="6">
        <v>687</v>
      </c>
      <c r="I2" s="6">
        <v>233</v>
      </c>
      <c r="J2" s="6">
        <v>22</v>
      </c>
      <c r="K2" s="6">
        <v>626</v>
      </c>
      <c r="L2" s="13">
        <v>626</v>
      </c>
      <c r="M2" s="6">
        <v>58</v>
      </c>
      <c r="N2" s="6">
        <v>551</v>
      </c>
      <c r="O2" s="14"/>
      <c r="P2" s="14"/>
      <c r="Q2" s="6">
        <v>593</v>
      </c>
      <c r="R2" s="6">
        <v>307</v>
      </c>
      <c r="S2" s="6">
        <v>334</v>
      </c>
      <c r="T2" s="6"/>
      <c r="U2" s="6"/>
      <c r="V2" s="6"/>
      <c r="W2" s="6"/>
      <c r="X2" s="6"/>
    </row>
    <row r="3" spans="1:24" ht="16" x14ac:dyDescent="0.2">
      <c r="A3" s="27" t="s">
        <v>14</v>
      </c>
      <c r="B3" s="27" t="s">
        <v>15</v>
      </c>
      <c r="C3" s="3" t="s">
        <v>0</v>
      </c>
      <c r="D3" s="4">
        <v>438</v>
      </c>
      <c r="E3" s="4">
        <v>0</v>
      </c>
      <c r="F3" s="4">
        <v>518</v>
      </c>
      <c r="G3" s="4">
        <v>751</v>
      </c>
      <c r="H3" s="4">
        <v>0</v>
      </c>
      <c r="I3" s="4">
        <v>482</v>
      </c>
      <c r="J3" s="4">
        <v>674</v>
      </c>
      <c r="K3" s="4">
        <v>0</v>
      </c>
      <c r="L3" s="4">
        <v>0</v>
      </c>
      <c r="M3" s="4">
        <v>616</v>
      </c>
      <c r="N3" s="4">
        <v>0</v>
      </c>
      <c r="O3" s="15"/>
      <c r="P3" s="15"/>
      <c r="Q3" s="4">
        <v>5</v>
      </c>
      <c r="R3" s="4">
        <v>378</v>
      </c>
      <c r="S3" s="4">
        <v>1038</v>
      </c>
      <c r="T3" s="4"/>
      <c r="U3" s="4"/>
      <c r="V3" s="4"/>
      <c r="W3" s="4"/>
      <c r="X3" s="4"/>
    </row>
    <row r="4" spans="1:24" ht="16" x14ac:dyDescent="0.2">
      <c r="A4" s="27" t="s">
        <v>14</v>
      </c>
      <c r="B4" s="27" t="s">
        <v>15</v>
      </c>
      <c r="C4" s="3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15"/>
      <c r="P4" s="15"/>
      <c r="Q4" s="4">
        <v>0</v>
      </c>
      <c r="R4" s="4">
        <v>0</v>
      </c>
      <c r="S4" s="4">
        <v>0</v>
      </c>
      <c r="T4" s="4"/>
      <c r="U4" s="4"/>
      <c r="V4" s="4"/>
      <c r="W4" s="4"/>
      <c r="X4" s="4"/>
    </row>
    <row r="5" spans="1:24" ht="16" x14ac:dyDescent="0.2">
      <c r="A5" s="27" t="s">
        <v>14</v>
      </c>
      <c r="B5" s="27" t="s">
        <v>15</v>
      </c>
      <c r="C5" s="3" t="s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15"/>
      <c r="P5" s="15"/>
      <c r="Q5" s="4">
        <v>0</v>
      </c>
      <c r="R5" s="4">
        <v>0</v>
      </c>
      <c r="S5" s="4">
        <v>0</v>
      </c>
      <c r="T5" s="4"/>
      <c r="U5" s="4"/>
      <c r="V5" s="4"/>
      <c r="W5" s="4"/>
      <c r="X5" s="4"/>
    </row>
    <row r="6" spans="1:24" ht="16" x14ac:dyDescent="0.2">
      <c r="A6" s="27" t="s">
        <v>14</v>
      </c>
      <c r="B6" s="27" t="s">
        <v>15</v>
      </c>
      <c r="C6" s="3" t="s">
        <v>4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15"/>
      <c r="P6" s="15"/>
      <c r="Q6" s="4">
        <v>1</v>
      </c>
      <c r="R6" s="4">
        <v>1</v>
      </c>
      <c r="S6" s="4">
        <v>1</v>
      </c>
      <c r="T6" s="4"/>
      <c r="U6" s="4"/>
      <c r="V6" s="4"/>
      <c r="W6" s="4"/>
      <c r="X6" s="4"/>
    </row>
    <row r="7" spans="1:24" ht="16" x14ac:dyDescent="0.2">
      <c r="A7" s="27" t="s">
        <v>14</v>
      </c>
      <c r="B7" s="27" t="s">
        <v>15</v>
      </c>
      <c r="C7" s="3" t="s">
        <v>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15"/>
      <c r="P7" s="15"/>
      <c r="Q7" s="4">
        <v>0</v>
      </c>
      <c r="R7" s="4">
        <v>21</v>
      </c>
      <c r="S7" s="4">
        <v>0</v>
      </c>
      <c r="T7" s="4"/>
      <c r="U7" s="4"/>
      <c r="V7" s="4"/>
      <c r="W7" s="4"/>
      <c r="X7" s="4"/>
    </row>
    <row r="8" spans="1:24" ht="16" x14ac:dyDescent="0.2">
      <c r="A8" s="27" t="s">
        <v>14</v>
      </c>
      <c r="B8" s="27" t="s">
        <v>15</v>
      </c>
      <c r="C8" s="3" t="s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15"/>
      <c r="P8" s="15"/>
      <c r="Q8" s="4">
        <v>0</v>
      </c>
      <c r="R8" s="4">
        <v>21</v>
      </c>
      <c r="S8" s="4">
        <v>90</v>
      </c>
      <c r="T8" s="4"/>
      <c r="U8" s="4"/>
      <c r="V8" s="4"/>
      <c r="W8" s="4"/>
      <c r="X8" s="4"/>
    </row>
    <row r="9" spans="1:24" ht="16" x14ac:dyDescent="0.2">
      <c r="A9" s="27" t="s">
        <v>14</v>
      </c>
      <c r="B9" s="27" t="s">
        <v>15</v>
      </c>
      <c r="C9" s="3" t="s">
        <v>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15"/>
      <c r="P9" s="15"/>
      <c r="Q9" s="4">
        <v>0</v>
      </c>
      <c r="R9" s="4">
        <v>18</v>
      </c>
      <c r="S9" s="4">
        <v>90</v>
      </c>
      <c r="T9" s="4"/>
      <c r="U9" s="4"/>
      <c r="V9" s="4"/>
      <c r="W9" s="4"/>
      <c r="X9" s="4"/>
    </row>
    <row r="10" spans="1:24" ht="16" x14ac:dyDescent="0.2">
      <c r="A10" s="27" t="s">
        <v>14</v>
      </c>
      <c r="B10" s="27" t="s">
        <v>15</v>
      </c>
      <c r="C10" s="3" t="s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15"/>
      <c r="P10" s="15"/>
      <c r="Q10" s="4">
        <v>0</v>
      </c>
      <c r="R10" s="4">
        <v>18</v>
      </c>
      <c r="S10" s="4">
        <v>90</v>
      </c>
      <c r="T10" s="4"/>
      <c r="U10" s="4"/>
      <c r="V10" s="4"/>
      <c r="W10" s="4"/>
      <c r="X10" s="4"/>
    </row>
    <row r="11" spans="1:24" ht="16" x14ac:dyDescent="0.2">
      <c r="A11" s="27" t="s">
        <v>14</v>
      </c>
      <c r="B11" s="27" t="s">
        <v>15</v>
      </c>
      <c r="C11" s="3" t="s">
        <v>27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15"/>
      <c r="P11" s="15"/>
      <c r="Q11" s="4">
        <v>0</v>
      </c>
      <c r="R11" s="15">
        <v>177</v>
      </c>
      <c r="S11" s="15">
        <v>700</v>
      </c>
      <c r="T11" s="4"/>
      <c r="U11" s="4"/>
      <c r="V11" s="4"/>
      <c r="W11" s="4"/>
      <c r="X11" s="4"/>
    </row>
    <row r="12" spans="1:24" ht="16" x14ac:dyDescent="0.2">
      <c r="A12" s="27" t="s">
        <v>14</v>
      </c>
      <c r="B12" s="27" t="s">
        <v>15</v>
      </c>
      <c r="C12" s="3" t="s">
        <v>28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15"/>
      <c r="P12" s="15"/>
      <c r="Q12" s="4">
        <v>0</v>
      </c>
      <c r="R12" s="15">
        <v>177</v>
      </c>
      <c r="S12" s="15">
        <v>492</v>
      </c>
      <c r="T12" s="4"/>
      <c r="U12" s="4"/>
      <c r="V12" s="4"/>
      <c r="W12" s="4"/>
      <c r="X12" s="4"/>
    </row>
    <row r="13" spans="1:24" ht="16" x14ac:dyDescent="0.2">
      <c r="A13" s="27" t="s">
        <v>14</v>
      </c>
      <c r="B13" s="27" t="s">
        <v>15</v>
      </c>
      <c r="C13" s="3" t="s">
        <v>29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15"/>
      <c r="P13" s="15"/>
      <c r="Q13" s="4">
        <v>0</v>
      </c>
      <c r="R13" s="15">
        <v>108</v>
      </c>
      <c r="S13" s="15">
        <v>492</v>
      </c>
      <c r="T13" s="4"/>
      <c r="U13" s="4"/>
      <c r="V13" s="4"/>
      <c r="W13" s="4"/>
      <c r="X13" s="4"/>
    </row>
    <row r="14" spans="1:24" ht="17" thickBot="1" x14ac:dyDescent="0.25">
      <c r="A14" s="27" t="s">
        <v>14</v>
      </c>
      <c r="B14" s="27" t="s">
        <v>15</v>
      </c>
      <c r="C14" s="11" t="s">
        <v>30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6"/>
      <c r="P14" s="16"/>
      <c r="Q14" s="9">
        <v>0</v>
      </c>
      <c r="R14" s="16">
        <v>108</v>
      </c>
      <c r="S14" s="16">
        <v>492</v>
      </c>
      <c r="T14" s="12"/>
      <c r="U14" s="12"/>
      <c r="V14" s="12"/>
      <c r="W14" s="12"/>
      <c r="X14" s="12"/>
    </row>
    <row r="15" spans="1:24" ht="16" x14ac:dyDescent="0.2">
      <c r="A15" s="27" t="s">
        <v>14</v>
      </c>
      <c r="B15" s="30" t="s">
        <v>16</v>
      </c>
      <c r="C15" s="5" t="s">
        <v>1</v>
      </c>
      <c r="D15" s="6">
        <v>178</v>
      </c>
      <c r="E15" s="6">
        <v>245</v>
      </c>
      <c r="F15" s="6">
        <v>201</v>
      </c>
      <c r="G15" s="6">
        <v>95</v>
      </c>
      <c r="H15" s="6">
        <v>343</v>
      </c>
      <c r="I15" s="6">
        <v>177</v>
      </c>
      <c r="J15" s="6">
        <v>155</v>
      </c>
      <c r="K15" s="6">
        <v>220</v>
      </c>
      <c r="L15" s="6">
        <v>196</v>
      </c>
      <c r="M15" s="6">
        <v>98</v>
      </c>
      <c r="N15" s="6">
        <v>175</v>
      </c>
      <c r="O15" s="6">
        <v>141</v>
      </c>
      <c r="P15" s="14">
        <v>0</v>
      </c>
      <c r="Q15" s="10">
        <v>158</v>
      </c>
      <c r="R15" s="6">
        <v>42</v>
      </c>
      <c r="S15" s="6">
        <v>158</v>
      </c>
      <c r="T15" s="6"/>
      <c r="U15" s="6"/>
      <c r="V15" s="6"/>
      <c r="W15" s="6"/>
      <c r="X15" s="6"/>
    </row>
    <row r="16" spans="1:24" ht="16" x14ac:dyDescent="0.2">
      <c r="A16" s="27" t="s">
        <v>14</v>
      </c>
      <c r="B16" s="3" t="s">
        <v>16</v>
      </c>
      <c r="C16" s="3" t="s">
        <v>0</v>
      </c>
      <c r="D16" s="4">
        <v>0</v>
      </c>
      <c r="E16" s="4">
        <v>0</v>
      </c>
      <c r="F16" s="4">
        <v>221</v>
      </c>
      <c r="G16" s="4">
        <v>168</v>
      </c>
      <c r="H16" s="4">
        <v>0</v>
      </c>
      <c r="I16" s="4">
        <v>217</v>
      </c>
      <c r="J16" s="4">
        <v>0</v>
      </c>
      <c r="K16" s="4">
        <v>154</v>
      </c>
      <c r="L16" s="4">
        <v>149</v>
      </c>
      <c r="M16" s="4">
        <v>41</v>
      </c>
      <c r="N16" s="4"/>
      <c r="O16" s="4">
        <v>108</v>
      </c>
      <c r="P16" s="15">
        <v>0</v>
      </c>
      <c r="Q16" s="4">
        <v>0</v>
      </c>
      <c r="R16" s="4">
        <v>146</v>
      </c>
      <c r="S16" s="4">
        <v>248</v>
      </c>
      <c r="T16" s="4"/>
      <c r="U16" s="4"/>
      <c r="V16" s="4"/>
      <c r="W16" s="4"/>
      <c r="X16" s="4"/>
    </row>
    <row r="17" spans="1:24" ht="16" x14ac:dyDescent="0.2">
      <c r="A17" s="27" t="s">
        <v>14</v>
      </c>
      <c r="B17" s="3" t="s">
        <v>16</v>
      </c>
      <c r="C17" s="3" t="s">
        <v>2</v>
      </c>
      <c r="D17" s="4">
        <v>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15">
        <v>1</v>
      </c>
      <c r="Q17" s="4">
        <v>0</v>
      </c>
      <c r="R17" s="4">
        <v>0</v>
      </c>
      <c r="S17" s="4">
        <v>0</v>
      </c>
      <c r="T17" s="4"/>
      <c r="U17" s="4"/>
      <c r="V17" s="4"/>
      <c r="W17" s="4"/>
      <c r="X17" s="4"/>
    </row>
    <row r="18" spans="1:24" ht="16" x14ac:dyDescent="0.2">
      <c r="A18" s="27" t="s">
        <v>14</v>
      </c>
      <c r="B18" s="3" t="s">
        <v>16</v>
      </c>
      <c r="C18" s="3" t="s">
        <v>3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15">
        <v>0</v>
      </c>
      <c r="Q18" s="4">
        <v>0</v>
      </c>
      <c r="R18" s="4">
        <v>0</v>
      </c>
      <c r="S18" s="4">
        <v>0</v>
      </c>
      <c r="T18" s="4"/>
      <c r="U18" s="4"/>
      <c r="V18" s="4"/>
      <c r="W18" s="4"/>
      <c r="X18" s="4"/>
    </row>
    <row r="19" spans="1:24" ht="16" x14ac:dyDescent="0.2">
      <c r="A19" s="27" t="s">
        <v>14</v>
      </c>
      <c r="B19" s="3" t="s">
        <v>16</v>
      </c>
      <c r="C19" s="3" t="s">
        <v>4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O19" s="4">
        <v>1</v>
      </c>
      <c r="P19" s="15">
        <v>1</v>
      </c>
      <c r="Q19" s="4">
        <v>4</v>
      </c>
      <c r="R19" s="4">
        <v>1</v>
      </c>
      <c r="S19" s="4">
        <v>0</v>
      </c>
      <c r="T19" s="4"/>
      <c r="U19" s="4"/>
      <c r="V19" s="4"/>
      <c r="W19" s="4"/>
      <c r="X19" s="4"/>
    </row>
    <row r="20" spans="1:24" ht="16" x14ac:dyDescent="0.2">
      <c r="A20" s="27" t="s">
        <v>14</v>
      </c>
      <c r="B20" s="3" t="s">
        <v>16</v>
      </c>
      <c r="C20" s="3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4</v>
      </c>
      <c r="L20" s="4">
        <v>3</v>
      </c>
      <c r="M20" s="4">
        <v>0</v>
      </c>
      <c r="N20" s="4">
        <v>0</v>
      </c>
      <c r="O20" s="4">
        <v>0</v>
      </c>
      <c r="P20" s="15">
        <v>0</v>
      </c>
      <c r="Q20" s="4">
        <v>5</v>
      </c>
      <c r="R20" s="4">
        <v>4</v>
      </c>
      <c r="S20" s="4">
        <v>2</v>
      </c>
      <c r="T20" s="4"/>
      <c r="U20" s="4"/>
      <c r="V20" s="4"/>
      <c r="W20" s="4"/>
      <c r="X20" s="4"/>
    </row>
    <row r="21" spans="1:24" ht="16" x14ac:dyDescent="0.2">
      <c r="A21" s="27" t="s">
        <v>14</v>
      </c>
      <c r="B21" s="3" t="s">
        <v>16</v>
      </c>
      <c r="C21" s="3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5">
        <v>0</v>
      </c>
      <c r="Q21" s="4">
        <v>5</v>
      </c>
      <c r="R21" s="15">
        <v>4</v>
      </c>
      <c r="S21" s="15">
        <v>8</v>
      </c>
      <c r="T21" s="4"/>
      <c r="U21" s="4"/>
      <c r="V21" s="4"/>
      <c r="W21" s="4"/>
      <c r="X21" s="4"/>
    </row>
    <row r="22" spans="1:24" ht="16" x14ac:dyDescent="0.2">
      <c r="A22" s="27" t="s">
        <v>14</v>
      </c>
      <c r="B22" s="3" t="s">
        <v>16</v>
      </c>
      <c r="C22" s="3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15">
        <v>0</v>
      </c>
      <c r="Q22" s="4">
        <v>0</v>
      </c>
      <c r="R22" s="15">
        <v>2</v>
      </c>
      <c r="S22" s="15">
        <v>6</v>
      </c>
      <c r="T22" s="4"/>
      <c r="U22" s="4"/>
      <c r="V22" s="4"/>
      <c r="W22" s="4"/>
      <c r="X22" s="4"/>
    </row>
    <row r="23" spans="1:24" ht="16" x14ac:dyDescent="0.2">
      <c r="A23" s="27" t="s">
        <v>14</v>
      </c>
      <c r="B23" s="3" t="s">
        <v>16</v>
      </c>
      <c r="C23" s="3" t="s">
        <v>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5">
        <v>0</v>
      </c>
      <c r="Q23" s="4">
        <v>0</v>
      </c>
      <c r="R23" s="15">
        <v>2</v>
      </c>
      <c r="S23" s="15">
        <v>6</v>
      </c>
      <c r="T23" s="4"/>
      <c r="U23" s="4"/>
      <c r="V23" s="4"/>
      <c r="W23" s="4"/>
      <c r="X23" s="4"/>
    </row>
    <row r="24" spans="1:24" ht="16" x14ac:dyDescent="0.2">
      <c r="A24" s="27" t="s">
        <v>14</v>
      </c>
      <c r="B24" s="3" t="s">
        <v>16</v>
      </c>
      <c r="C24" s="3" t="s">
        <v>27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15">
        <v>0</v>
      </c>
      <c r="Q24" s="4">
        <v>3</v>
      </c>
      <c r="R24" s="15">
        <v>10</v>
      </c>
      <c r="S24" s="15">
        <v>14</v>
      </c>
      <c r="T24" s="4"/>
      <c r="U24" s="4"/>
      <c r="V24" s="4"/>
      <c r="W24" s="4"/>
      <c r="X24" s="4"/>
    </row>
    <row r="25" spans="1:24" ht="16" x14ac:dyDescent="0.2">
      <c r="A25" s="27" t="s">
        <v>14</v>
      </c>
      <c r="B25" s="3" t="s">
        <v>16</v>
      </c>
      <c r="C25" s="3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5">
        <v>0</v>
      </c>
      <c r="Q25" s="4">
        <v>1</v>
      </c>
      <c r="R25" s="15">
        <v>10</v>
      </c>
      <c r="S25" s="15">
        <v>8</v>
      </c>
      <c r="T25" s="4"/>
      <c r="U25" s="4"/>
      <c r="V25" s="4"/>
      <c r="W25" s="4"/>
      <c r="X25" s="4"/>
    </row>
    <row r="26" spans="1:24" ht="16" x14ac:dyDescent="0.2">
      <c r="A26" s="27" t="s">
        <v>14</v>
      </c>
      <c r="B26" s="3" t="s">
        <v>16</v>
      </c>
      <c r="C26" s="3" t="s">
        <v>29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15">
        <v>0</v>
      </c>
      <c r="Q26" s="4">
        <v>1</v>
      </c>
      <c r="R26" s="15">
        <v>8</v>
      </c>
      <c r="S26" s="15">
        <v>24</v>
      </c>
      <c r="T26" s="4"/>
      <c r="U26" s="4"/>
      <c r="V26" s="4"/>
      <c r="W26" s="4"/>
      <c r="X26" s="4"/>
    </row>
    <row r="27" spans="1:24" ht="17" thickBot="1" x14ac:dyDescent="0.25">
      <c r="A27" s="7" t="s">
        <v>14</v>
      </c>
      <c r="B27" s="7" t="s">
        <v>16</v>
      </c>
      <c r="C27" s="7" t="s">
        <v>30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15">
        <v>0</v>
      </c>
      <c r="Q27" s="8">
        <v>1</v>
      </c>
      <c r="R27" s="17">
        <v>8</v>
      </c>
      <c r="S27" s="17">
        <v>24</v>
      </c>
      <c r="T27" s="8"/>
      <c r="U27" s="8"/>
      <c r="V27" s="8"/>
      <c r="W27" s="8"/>
      <c r="X27" s="8"/>
    </row>
    <row r="28" spans="1:24" ht="16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1A4D-6DF6-7B49-9E1C-784422E9137B}">
  <dimension ref="A1:X28"/>
  <sheetViews>
    <sheetView workbookViewId="0">
      <selection activeCell="C1" sqref="A1:C1"/>
    </sheetView>
  </sheetViews>
  <sheetFormatPr baseColWidth="10" defaultColWidth="54.1640625" defaultRowHeight="15" x14ac:dyDescent="0.2"/>
  <cols>
    <col min="1" max="1" width="10" bestFit="1" customWidth="1"/>
    <col min="2" max="2" width="9.33203125" bestFit="1" customWidth="1"/>
    <col min="3" max="3" width="59.5" customWidth="1"/>
    <col min="4" max="5" width="6.33203125" bestFit="1" customWidth="1"/>
    <col min="6" max="6" width="6.6640625" bestFit="1" customWidth="1"/>
    <col min="7" max="7" width="6.5" bestFit="1" customWidth="1"/>
    <col min="8" max="8" width="6.1640625" bestFit="1" customWidth="1"/>
    <col min="9" max="9" width="6.33203125" bestFit="1" customWidth="1"/>
    <col min="10" max="10" width="6.6640625" bestFit="1" customWidth="1"/>
    <col min="11" max="11" width="6.33203125" bestFit="1" customWidth="1"/>
    <col min="12" max="12" width="6.83203125" bestFit="1" customWidth="1"/>
    <col min="13" max="13" width="6.33203125" bestFit="1" customWidth="1"/>
    <col min="14" max="14" width="5.83203125" bestFit="1" customWidth="1"/>
    <col min="15" max="15" width="6.5" bestFit="1" customWidth="1"/>
    <col min="16" max="17" width="6.33203125" bestFit="1" customWidth="1"/>
    <col min="18" max="18" width="6.6640625" bestFit="1" customWidth="1"/>
    <col min="19" max="19" width="6.5" bestFit="1" customWidth="1"/>
    <col min="20" max="20" width="6.1640625" bestFit="1" customWidth="1"/>
    <col min="21" max="21" width="6.33203125" bestFit="1" customWidth="1"/>
    <col min="22" max="22" width="6.6640625" bestFit="1" customWidth="1"/>
    <col min="23" max="23" width="6.33203125" bestFit="1" customWidth="1"/>
    <col min="24" max="24" width="6.83203125" bestFit="1" customWidth="1"/>
  </cols>
  <sheetData>
    <row r="1" spans="1:24" ht="16" x14ac:dyDescent="0.2">
      <c r="A1" s="1" t="s">
        <v>48</v>
      </c>
      <c r="B1" s="1" t="s">
        <v>49</v>
      </c>
      <c r="C1" s="3" t="s">
        <v>33</v>
      </c>
      <c r="D1" s="2">
        <v>45170</v>
      </c>
      <c r="E1" s="2">
        <v>45200</v>
      </c>
      <c r="F1" s="2">
        <v>45231</v>
      </c>
      <c r="G1" s="2">
        <v>45261</v>
      </c>
      <c r="H1" s="2">
        <v>45292</v>
      </c>
      <c r="I1" s="2">
        <v>45323</v>
      </c>
      <c r="J1" s="2">
        <v>45352</v>
      </c>
      <c r="K1" s="2">
        <v>45383</v>
      </c>
      <c r="L1" s="2">
        <v>45413</v>
      </c>
      <c r="M1" s="2">
        <v>45444</v>
      </c>
      <c r="N1" s="2">
        <v>45474</v>
      </c>
      <c r="O1" s="2">
        <v>45505</v>
      </c>
      <c r="P1" s="2">
        <v>45536</v>
      </c>
      <c r="Q1" s="2">
        <v>45566</v>
      </c>
      <c r="R1" s="2">
        <v>45597</v>
      </c>
      <c r="S1" s="2">
        <v>45627</v>
      </c>
      <c r="T1" s="2">
        <v>45658</v>
      </c>
      <c r="U1" s="2">
        <v>45689</v>
      </c>
      <c r="V1" s="2">
        <v>45717</v>
      </c>
      <c r="W1" s="2">
        <v>45748</v>
      </c>
      <c r="X1" s="2">
        <v>45778</v>
      </c>
    </row>
    <row r="2" spans="1:24" ht="16" x14ac:dyDescent="0.2">
      <c r="A2" s="1" t="s">
        <v>9</v>
      </c>
      <c r="B2" s="29" t="s">
        <v>19</v>
      </c>
      <c r="C2" s="5" t="s">
        <v>1</v>
      </c>
      <c r="D2" s="6">
        <v>858</v>
      </c>
      <c r="E2" s="6">
        <v>486</v>
      </c>
      <c r="F2" s="6">
        <v>491</v>
      </c>
      <c r="G2" s="6">
        <v>412</v>
      </c>
      <c r="H2" s="6">
        <v>555</v>
      </c>
      <c r="I2" s="6">
        <v>421</v>
      </c>
      <c r="J2" s="6">
        <v>165</v>
      </c>
      <c r="K2" s="6">
        <v>680</v>
      </c>
      <c r="L2" s="6">
        <v>371</v>
      </c>
      <c r="M2" s="6">
        <v>210</v>
      </c>
      <c r="N2" s="6">
        <v>243</v>
      </c>
      <c r="O2" s="6">
        <v>267</v>
      </c>
      <c r="P2" s="6">
        <v>300</v>
      </c>
      <c r="Q2" s="6">
        <v>667</v>
      </c>
      <c r="R2" s="6">
        <v>134</v>
      </c>
      <c r="S2" s="6">
        <v>343</v>
      </c>
      <c r="T2" s="6"/>
      <c r="U2" s="6"/>
      <c r="V2" s="6"/>
      <c r="W2" s="6"/>
      <c r="X2" s="6"/>
    </row>
    <row r="3" spans="1:24" ht="16" x14ac:dyDescent="0.2">
      <c r="A3" s="1" t="s">
        <v>9</v>
      </c>
      <c r="B3" s="29" t="s">
        <v>19</v>
      </c>
      <c r="C3" s="3" t="s">
        <v>0</v>
      </c>
      <c r="D3" s="4">
        <v>858</v>
      </c>
      <c r="E3" s="4">
        <v>486</v>
      </c>
      <c r="F3" s="4">
        <v>491</v>
      </c>
      <c r="G3" s="4">
        <v>412</v>
      </c>
      <c r="H3" s="4">
        <v>0</v>
      </c>
      <c r="I3" s="4">
        <v>421</v>
      </c>
      <c r="J3" s="4">
        <v>384</v>
      </c>
      <c r="K3" s="4">
        <v>680</v>
      </c>
      <c r="L3" s="4">
        <v>216</v>
      </c>
      <c r="M3" s="4">
        <v>129</v>
      </c>
      <c r="N3" s="4">
        <v>270</v>
      </c>
      <c r="O3" s="4">
        <v>238</v>
      </c>
      <c r="P3" s="4">
        <v>137</v>
      </c>
      <c r="Q3" s="4">
        <v>334</v>
      </c>
      <c r="R3" s="4">
        <v>324</v>
      </c>
      <c r="S3" s="4">
        <v>334</v>
      </c>
      <c r="T3" s="4"/>
      <c r="U3" s="4"/>
      <c r="V3" s="4"/>
      <c r="W3" s="4"/>
      <c r="X3" s="4"/>
    </row>
    <row r="4" spans="1:24" ht="16" x14ac:dyDescent="0.2">
      <c r="A4" s="1" t="s">
        <v>9</v>
      </c>
      <c r="B4" s="29" t="s">
        <v>19</v>
      </c>
      <c r="C4" s="3" t="s">
        <v>2</v>
      </c>
      <c r="D4" s="4">
        <v>1</v>
      </c>
      <c r="E4" s="4">
        <v>1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/>
      <c r="U4" s="4"/>
      <c r="V4" s="4"/>
      <c r="W4" s="4"/>
      <c r="X4" s="4"/>
    </row>
    <row r="5" spans="1:24" ht="16" x14ac:dyDescent="0.2">
      <c r="A5" s="1" t="s">
        <v>9</v>
      </c>
      <c r="B5" s="29" t="s">
        <v>19</v>
      </c>
      <c r="C5" s="3" t="s">
        <v>3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1</v>
      </c>
      <c r="P5" s="4">
        <v>1</v>
      </c>
      <c r="Q5" s="4">
        <v>1</v>
      </c>
      <c r="R5" s="4">
        <v>0</v>
      </c>
      <c r="S5" s="4">
        <v>0</v>
      </c>
      <c r="T5" s="4"/>
      <c r="U5" s="4"/>
      <c r="V5" s="4"/>
      <c r="W5" s="4"/>
      <c r="X5" s="4"/>
    </row>
    <row r="6" spans="1:24" ht="16" x14ac:dyDescent="0.2">
      <c r="A6" s="1" t="s">
        <v>9</v>
      </c>
      <c r="B6" s="29" t="s">
        <v>19</v>
      </c>
      <c r="C6" s="3" t="s">
        <v>4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0</v>
      </c>
      <c r="P6" s="4">
        <v>1</v>
      </c>
      <c r="Q6" s="4">
        <v>1</v>
      </c>
      <c r="R6" s="4">
        <v>1</v>
      </c>
      <c r="S6" s="4">
        <v>1</v>
      </c>
      <c r="T6" s="4"/>
      <c r="U6" s="4"/>
      <c r="V6" s="4"/>
      <c r="W6" s="4"/>
      <c r="X6" s="4"/>
    </row>
    <row r="7" spans="1:24" ht="16" x14ac:dyDescent="0.2">
      <c r="A7" s="1" t="s">
        <v>9</v>
      </c>
      <c r="B7" s="29" t="s">
        <v>19</v>
      </c>
      <c r="C7" s="3" t="s">
        <v>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3</v>
      </c>
      <c r="T7" s="4"/>
      <c r="U7" s="4"/>
      <c r="V7" s="4"/>
      <c r="W7" s="4"/>
      <c r="X7" s="4"/>
    </row>
    <row r="8" spans="1:24" ht="16" x14ac:dyDescent="0.2">
      <c r="A8" s="1" t="s">
        <v>9</v>
      </c>
      <c r="B8" s="29" t="s">
        <v>19</v>
      </c>
      <c r="C8" s="3" t="s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3</v>
      </c>
      <c r="T8" s="4"/>
      <c r="U8" s="4"/>
      <c r="V8" s="4"/>
      <c r="W8" s="4"/>
      <c r="X8" s="4"/>
    </row>
    <row r="9" spans="1:24" ht="16" x14ac:dyDescent="0.2">
      <c r="A9" s="1" t="s">
        <v>9</v>
      </c>
      <c r="B9" s="29" t="s">
        <v>19</v>
      </c>
      <c r="C9" s="3" t="s">
        <v>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3</v>
      </c>
      <c r="T9" s="4"/>
      <c r="U9" s="4"/>
      <c r="V9" s="4"/>
      <c r="W9" s="4"/>
      <c r="X9" s="4"/>
    </row>
    <row r="10" spans="1:24" ht="16" x14ac:dyDescent="0.2">
      <c r="A10" s="1" t="s">
        <v>9</v>
      </c>
      <c r="B10" s="29" t="s">
        <v>19</v>
      </c>
      <c r="C10" s="3" t="s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3</v>
      </c>
      <c r="T10" s="4"/>
      <c r="U10" s="4"/>
      <c r="V10" s="4"/>
      <c r="W10" s="4"/>
      <c r="X10" s="4"/>
    </row>
    <row r="11" spans="1:24" ht="16" x14ac:dyDescent="0.2">
      <c r="A11" s="1" t="s">
        <v>9</v>
      </c>
      <c r="B11" s="29" t="s">
        <v>19</v>
      </c>
      <c r="C11" s="3" t="s">
        <v>27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125</v>
      </c>
      <c r="T11" s="4"/>
      <c r="U11" s="4"/>
      <c r="V11" s="4"/>
      <c r="W11" s="4"/>
      <c r="X11" s="4"/>
    </row>
    <row r="12" spans="1:24" ht="16" x14ac:dyDescent="0.2">
      <c r="A12" s="1" t="s">
        <v>9</v>
      </c>
      <c r="B12" s="29" t="s">
        <v>19</v>
      </c>
      <c r="C12" s="3" t="s">
        <v>28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125</v>
      </c>
      <c r="T12" s="4"/>
      <c r="U12" s="4"/>
      <c r="V12" s="4"/>
      <c r="W12" s="4"/>
      <c r="X12" s="4"/>
    </row>
    <row r="13" spans="1:24" ht="16" x14ac:dyDescent="0.2">
      <c r="A13" s="1" t="s">
        <v>9</v>
      </c>
      <c r="B13" s="29" t="s">
        <v>19</v>
      </c>
      <c r="C13" s="3" t="s">
        <v>29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82</v>
      </c>
      <c r="T13" s="4"/>
      <c r="U13" s="4"/>
      <c r="V13" s="4"/>
      <c r="W13" s="4"/>
      <c r="X13" s="4"/>
    </row>
    <row r="14" spans="1:24" ht="17" thickBot="1" x14ac:dyDescent="0.25">
      <c r="A14" s="1" t="s">
        <v>9</v>
      </c>
      <c r="B14" s="29" t="s">
        <v>19</v>
      </c>
      <c r="C14" s="11" t="s">
        <v>30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82</v>
      </c>
      <c r="T14" s="12"/>
      <c r="U14" s="12"/>
      <c r="V14" s="12"/>
      <c r="W14" s="12"/>
      <c r="X14" s="12"/>
    </row>
    <row r="15" spans="1:24" ht="16" x14ac:dyDescent="0.2">
      <c r="A15" s="1" t="s">
        <v>9</v>
      </c>
      <c r="B15" s="29" t="s">
        <v>22</v>
      </c>
      <c r="C15" s="5" t="s">
        <v>1</v>
      </c>
      <c r="D15" s="6">
        <v>137</v>
      </c>
      <c r="E15" s="6">
        <v>230</v>
      </c>
      <c r="F15" s="6">
        <v>101</v>
      </c>
      <c r="G15" s="6">
        <v>124</v>
      </c>
      <c r="H15" s="6">
        <v>227</v>
      </c>
      <c r="I15" s="6">
        <v>74</v>
      </c>
      <c r="J15" s="6">
        <v>112</v>
      </c>
      <c r="K15" s="6">
        <v>269</v>
      </c>
      <c r="L15" s="6">
        <v>105</v>
      </c>
      <c r="M15" s="6">
        <v>153</v>
      </c>
      <c r="N15" s="6">
        <v>336</v>
      </c>
      <c r="O15" s="6">
        <v>157</v>
      </c>
      <c r="P15" s="6">
        <v>222</v>
      </c>
      <c r="Q15" s="6">
        <v>329</v>
      </c>
      <c r="R15" s="6">
        <v>126</v>
      </c>
      <c r="S15" s="6">
        <v>168</v>
      </c>
      <c r="T15" s="6"/>
      <c r="U15" s="6"/>
      <c r="V15" s="6"/>
      <c r="W15" s="6"/>
      <c r="X15" s="6"/>
    </row>
    <row r="16" spans="1:24" ht="16" x14ac:dyDescent="0.2">
      <c r="A16" s="1" t="s">
        <v>9</v>
      </c>
      <c r="B16" s="29" t="s">
        <v>22</v>
      </c>
      <c r="C16" s="3" t="s">
        <v>0</v>
      </c>
      <c r="D16" s="4">
        <v>280</v>
      </c>
      <c r="E16" s="4">
        <v>66</v>
      </c>
      <c r="F16" s="4">
        <v>229</v>
      </c>
      <c r="G16" s="4">
        <v>195</v>
      </c>
      <c r="H16" s="4">
        <v>7</v>
      </c>
      <c r="I16" s="4">
        <v>162</v>
      </c>
      <c r="J16" s="4">
        <v>201</v>
      </c>
      <c r="K16" s="4">
        <v>3</v>
      </c>
      <c r="L16" s="4">
        <v>214</v>
      </c>
      <c r="M16" s="4">
        <v>215</v>
      </c>
      <c r="N16" s="4">
        <v>0</v>
      </c>
      <c r="O16" s="4">
        <v>218</v>
      </c>
      <c r="P16" s="4">
        <v>153</v>
      </c>
      <c r="Q16" s="4">
        <v>83</v>
      </c>
      <c r="R16" s="4">
        <v>210</v>
      </c>
      <c r="S16" s="4">
        <v>187</v>
      </c>
      <c r="T16" s="4"/>
      <c r="U16" s="4"/>
      <c r="V16" s="4"/>
      <c r="W16" s="4"/>
      <c r="X16" s="4"/>
    </row>
    <row r="17" spans="1:24" ht="16" x14ac:dyDescent="0.2">
      <c r="A17" s="1" t="s">
        <v>9</v>
      </c>
      <c r="B17" s="29" t="s">
        <v>22</v>
      </c>
      <c r="C17" s="3" t="s">
        <v>2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/>
      <c r="U17" s="4"/>
      <c r="V17" s="4"/>
      <c r="W17" s="4"/>
      <c r="X17" s="4"/>
    </row>
    <row r="18" spans="1:24" ht="16" x14ac:dyDescent="0.2">
      <c r="A18" s="1" t="s">
        <v>9</v>
      </c>
      <c r="B18" s="29" t="s">
        <v>22</v>
      </c>
      <c r="C18" s="3" t="s">
        <v>3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/>
      <c r="U18" s="4"/>
      <c r="V18" s="4"/>
      <c r="W18" s="4"/>
      <c r="X18" s="4"/>
    </row>
    <row r="19" spans="1:24" ht="16" x14ac:dyDescent="0.2">
      <c r="A19" s="1" t="s">
        <v>9</v>
      </c>
      <c r="B19" s="29" t="s">
        <v>22</v>
      </c>
      <c r="C19" s="3" t="s">
        <v>4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/>
      <c r="U19" s="4"/>
      <c r="V19" s="4"/>
      <c r="W19" s="4"/>
      <c r="X19" s="4"/>
    </row>
    <row r="20" spans="1:24" ht="16" x14ac:dyDescent="0.2">
      <c r="A20" s="1" t="s">
        <v>9</v>
      </c>
      <c r="B20" s="29" t="s">
        <v>22</v>
      </c>
      <c r="C20" s="3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/>
      <c r="U20" s="4"/>
      <c r="V20" s="4"/>
      <c r="W20" s="4"/>
      <c r="X20" s="4"/>
    </row>
    <row r="21" spans="1:24" ht="16" x14ac:dyDescent="0.2">
      <c r="A21" s="1" t="s">
        <v>9</v>
      </c>
      <c r="B21" s="29" t="s">
        <v>22</v>
      </c>
      <c r="C21" s="3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/>
      <c r="U21" s="4"/>
      <c r="V21" s="4"/>
      <c r="W21" s="4"/>
      <c r="X21" s="4"/>
    </row>
    <row r="22" spans="1:24" ht="16" x14ac:dyDescent="0.2">
      <c r="A22" s="1" t="s">
        <v>9</v>
      </c>
      <c r="B22" s="29" t="s">
        <v>22</v>
      </c>
      <c r="C22" s="3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/>
      <c r="U22" s="4"/>
      <c r="V22" s="4"/>
      <c r="W22" s="4"/>
      <c r="X22" s="4"/>
    </row>
    <row r="23" spans="1:24" ht="16" x14ac:dyDescent="0.2">
      <c r="A23" s="1" t="s">
        <v>9</v>
      </c>
      <c r="B23" s="29" t="s">
        <v>22</v>
      </c>
      <c r="C23" s="3" t="s">
        <v>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/>
      <c r="U23" s="4"/>
      <c r="V23" s="4"/>
      <c r="W23" s="4"/>
      <c r="X23" s="4"/>
    </row>
    <row r="24" spans="1:24" ht="16" x14ac:dyDescent="0.2">
      <c r="A24" s="1" t="s">
        <v>9</v>
      </c>
      <c r="B24" s="29" t="s">
        <v>22</v>
      </c>
      <c r="C24" s="3" t="s">
        <v>27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15">
        <v>0</v>
      </c>
      <c r="S24" s="4">
        <v>55</v>
      </c>
      <c r="T24" s="4"/>
      <c r="U24" s="4"/>
      <c r="V24" s="4"/>
      <c r="W24" s="4"/>
      <c r="X24" s="4"/>
    </row>
    <row r="25" spans="1:24" ht="16" x14ac:dyDescent="0.2">
      <c r="A25" s="1" t="s">
        <v>9</v>
      </c>
      <c r="B25" s="29" t="s">
        <v>22</v>
      </c>
      <c r="C25" s="3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15">
        <v>0</v>
      </c>
      <c r="S25" s="4">
        <v>55</v>
      </c>
      <c r="T25" s="4"/>
      <c r="U25" s="4"/>
      <c r="V25" s="4"/>
      <c r="W25" s="4"/>
      <c r="X25" s="4"/>
    </row>
    <row r="26" spans="1:24" ht="16" x14ac:dyDescent="0.2">
      <c r="A26" s="1" t="s">
        <v>9</v>
      </c>
      <c r="B26" s="29" t="s">
        <v>22</v>
      </c>
      <c r="C26" s="3" t="s">
        <v>29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15">
        <v>7</v>
      </c>
      <c r="S26" s="4">
        <v>18</v>
      </c>
      <c r="T26" s="4"/>
      <c r="U26" s="4"/>
      <c r="V26" s="4"/>
      <c r="W26" s="4"/>
      <c r="X26" s="4"/>
    </row>
    <row r="27" spans="1:24" ht="17" thickBot="1" x14ac:dyDescent="0.25">
      <c r="A27" s="7" t="s">
        <v>20</v>
      </c>
      <c r="B27" s="7" t="s">
        <v>22</v>
      </c>
      <c r="C27" s="7" t="s">
        <v>30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7">
        <v>7</v>
      </c>
      <c r="S27" s="8">
        <v>18</v>
      </c>
      <c r="T27" s="8"/>
      <c r="U27" s="8"/>
      <c r="V27" s="8"/>
      <c r="W27" s="8"/>
      <c r="X27" s="8"/>
    </row>
    <row r="28" spans="1:24" ht="16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95A8-3F9A-0345-BA8E-7C83050EA586}">
  <dimension ref="A1:X28"/>
  <sheetViews>
    <sheetView workbookViewId="0">
      <selection activeCell="C22" sqref="C22"/>
    </sheetView>
  </sheetViews>
  <sheetFormatPr baseColWidth="10" defaultRowHeight="15" x14ac:dyDescent="0.2"/>
  <cols>
    <col min="3" max="3" width="75.6640625" customWidth="1"/>
  </cols>
  <sheetData>
    <row r="1" spans="1:24" ht="16" x14ac:dyDescent="0.2">
      <c r="A1" s="1" t="s">
        <v>48</v>
      </c>
      <c r="B1" s="1" t="s">
        <v>49</v>
      </c>
      <c r="C1" s="3" t="s">
        <v>33</v>
      </c>
      <c r="D1" s="2">
        <v>45170</v>
      </c>
      <c r="E1" s="2">
        <v>45200</v>
      </c>
      <c r="F1" s="2">
        <v>45231</v>
      </c>
      <c r="G1" s="2">
        <v>45261</v>
      </c>
      <c r="H1" s="2">
        <v>45292</v>
      </c>
      <c r="I1" s="2">
        <v>45323</v>
      </c>
      <c r="J1" s="2">
        <v>45352</v>
      </c>
      <c r="K1" s="2">
        <v>45383</v>
      </c>
      <c r="L1" s="2">
        <v>45413</v>
      </c>
      <c r="M1" s="2">
        <v>45444</v>
      </c>
      <c r="N1" s="2">
        <v>45474</v>
      </c>
      <c r="O1" s="2">
        <v>45505</v>
      </c>
      <c r="P1" s="2">
        <v>45536</v>
      </c>
      <c r="Q1" s="2">
        <v>45566</v>
      </c>
      <c r="R1" s="2">
        <v>45597</v>
      </c>
      <c r="S1" s="2">
        <v>45627</v>
      </c>
      <c r="T1" s="2">
        <v>45658</v>
      </c>
      <c r="U1" s="2">
        <v>45689</v>
      </c>
      <c r="V1" s="2">
        <v>45717</v>
      </c>
      <c r="W1" s="2">
        <v>45748</v>
      </c>
      <c r="X1" s="2">
        <v>45778</v>
      </c>
    </row>
    <row r="2" spans="1:24" ht="16" x14ac:dyDescent="0.2">
      <c r="A2" s="27" t="s">
        <v>23</v>
      </c>
      <c r="B2" s="27" t="s">
        <v>24</v>
      </c>
      <c r="C2" s="5" t="s">
        <v>1</v>
      </c>
      <c r="D2" s="6">
        <v>472</v>
      </c>
      <c r="E2" s="6">
        <v>485</v>
      </c>
      <c r="F2" s="6">
        <v>414</v>
      </c>
      <c r="G2" s="6">
        <v>418</v>
      </c>
      <c r="H2" s="6">
        <v>597</v>
      </c>
      <c r="I2" s="6">
        <v>464</v>
      </c>
      <c r="J2" s="6">
        <v>525</v>
      </c>
      <c r="K2" s="6">
        <v>627</v>
      </c>
      <c r="L2" s="6">
        <v>471</v>
      </c>
      <c r="M2" s="6">
        <v>478</v>
      </c>
      <c r="N2" s="6">
        <v>454</v>
      </c>
      <c r="O2" s="6">
        <v>352</v>
      </c>
      <c r="P2" s="6">
        <v>459</v>
      </c>
      <c r="Q2" s="6">
        <v>722</v>
      </c>
      <c r="R2" s="6">
        <v>661</v>
      </c>
      <c r="S2" s="14">
        <v>661</v>
      </c>
      <c r="T2" s="6"/>
      <c r="U2" s="6"/>
      <c r="V2" s="6"/>
      <c r="W2" s="6"/>
      <c r="X2" s="6"/>
    </row>
    <row r="3" spans="1:24" ht="16" x14ac:dyDescent="0.2">
      <c r="A3" s="27" t="s">
        <v>23</v>
      </c>
      <c r="B3" s="27" t="s">
        <v>24</v>
      </c>
      <c r="C3" s="3" t="s">
        <v>0</v>
      </c>
      <c r="D3" s="4">
        <v>353</v>
      </c>
      <c r="E3" s="4">
        <v>264</v>
      </c>
      <c r="F3" s="4">
        <v>241</v>
      </c>
      <c r="G3" s="4">
        <v>192</v>
      </c>
      <c r="H3" s="4">
        <v>336</v>
      </c>
      <c r="I3" s="4">
        <v>324</v>
      </c>
      <c r="J3" s="4">
        <v>375</v>
      </c>
      <c r="K3" s="4">
        <v>325</v>
      </c>
      <c r="L3" s="4">
        <v>283</v>
      </c>
      <c r="M3" s="4">
        <v>359</v>
      </c>
      <c r="N3" s="4">
        <v>224</v>
      </c>
      <c r="O3" s="4">
        <v>208</v>
      </c>
      <c r="P3" s="4">
        <v>250</v>
      </c>
      <c r="Q3" s="4">
        <v>343</v>
      </c>
      <c r="R3" s="4">
        <v>361</v>
      </c>
      <c r="S3" s="15">
        <v>361</v>
      </c>
      <c r="T3" s="4"/>
      <c r="U3" s="4"/>
      <c r="V3" s="4"/>
      <c r="W3" s="4"/>
      <c r="X3" s="4"/>
    </row>
    <row r="4" spans="1:24" ht="16" x14ac:dyDescent="0.2">
      <c r="A4" s="27" t="s">
        <v>23</v>
      </c>
      <c r="B4" s="27" t="s">
        <v>24</v>
      </c>
      <c r="C4" s="3" t="s">
        <v>2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2</v>
      </c>
      <c r="J4" s="4">
        <v>0</v>
      </c>
      <c r="K4" s="4"/>
      <c r="L4" s="4">
        <v>1</v>
      </c>
      <c r="M4" s="4">
        <v>1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15"/>
      <c r="T4" s="4"/>
      <c r="U4" s="4"/>
      <c r="V4" s="4"/>
      <c r="W4" s="4"/>
      <c r="X4" s="4"/>
    </row>
    <row r="5" spans="1:24" ht="16" x14ac:dyDescent="0.2">
      <c r="A5" s="27" t="s">
        <v>23</v>
      </c>
      <c r="B5" s="27" t="s">
        <v>24</v>
      </c>
      <c r="C5" s="3" t="s">
        <v>3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/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15"/>
      <c r="T5" s="4"/>
      <c r="U5" s="4"/>
      <c r="V5" s="4"/>
      <c r="W5" s="4"/>
      <c r="X5" s="4"/>
    </row>
    <row r="6" spans="1:24" ht="16" x14ac:dyDescent="0.2">
      <c r="A6" s="27" t="s">
        <v>23</v>
      </c>
      <c r="B6" s="27" t="s">
        <v>24</v>
      </c>
      <c r="C6" s="3" t="s">
        <v>4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15">
        <v>1</v>
      </c>
      <c r="T6" s="4"/>
      <c r="U6" s="4"/>
      <c r="V6" s="4"/>
      <c r="W6" s="4"/>
      <c r="X6" s="4"/>
    </row>
    <row r="7" spans="1:24" ht="16" x14ac:dyDescent="0.2">
      <c r="A7" s="27" t="s">
        <v>23</v>
      </c>
      <c r="B7" s="27" t="s">
        <v>24</v>
      </c>
      <c r="C7" s="3" t="s">
        <v>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5</v>
      </c>
      <c r="S7" s="15">
        <v>5</v>
      </c>
      <c r="T7" s="4"/>
      <c r="U7" s="4"/>
      <c r="V7" s="4"/>
      <c r="W7" s="4"/>
      <c r="X7" s="4"/>
    </row>
    <row r="8" spans="1:24" ht="16" x14ac:dyDescent="0.2">
      <c r="A8" s="27" t="s">
        <v>23</v>
      </c>
      <c r="B8" s="27" t="s">
        <v>24</v>
      </c>
      <c r="C8" s="3" t="s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5</v>
      </c>
      <c r="S8" s="15">
        <v>5</v>
      </c>
      <c r="T8" s="4"/>
      <c r="U8" s="4"/>
      <c r="V8" s="4"/>
      <c r="W8" s="4"/>
      <c r="X8" s="4"/>
    </row>
    <row r="9" spans="1:24" ht="16" x14ac:dyDescent="0.2">
      <c r="A9" s="27" t="s">
        <v>23</v>
      </c>
      <c r="B9" s="27" t="s">
        <v>24</v>
      </c>
      <c r="C9" s="3" t="s">
        <v>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15"/>
      <c r="T9" s="4"/>
      <c r="U9" s="4"/>
      <c r="V9" s="4"/>
      <c r="W9" s="4"/>
      <c r="X9" s="4"/>
    </row>
    <row r="10" spans="1:24" ht="16" x14ac:dyDescent="0.2">
      <c r="A10" s="27" t="s">
        <v>23</v>
      </c>
      <c r="B10" s="27" t="s">
        <v>24</v>
      </c>
      <c r="C10" s="3" t="s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15"/>
      <c r="T10" s="4"/>
      <c r="U10" s="4"/>
      <c r="V10" s="4"/>
      <c r="W10" s="4"/>
      <c r="X10" s="4"/>
    </row>
    <row r="11" spans="1:24" ht="16" x14ac:dyDescent="0.2">
      <c r="A11" s="27" t="s">
        <v>23</v>
      </c>
      <c r="B11" s="27" t="s">
        <v>24</v>
      </c>
      <c r="C11" s="3" t="s">
        <v>27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21</v>
      </c>
      <c r="S11" s="15">
        <v>21</v>
      </c>
      <c r="T11" s="4"/>
      <c r="U11" s="4"/>
      <c r="V11" s="4"/>
      <c r="W11" s="4"/>
      <c r="X11" s="4"/>
    </row>
    <row r="12" spans="1:24" ht="16" x14ac:dyDescent="0.2">
      <c r="A12" s="27" t="s">
        <v>23</v>
      </c>
      <c r="B12" s="27" t="s">
        <v>24</v>
      </c>
      <c r="C12" s="3" t="s">
        <v>28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21</v>
      </c>
      <c r="S12" s="15">
        <v>21</v>
      </c>
      <c r="T12" s="4"/>
      <c r="U12" s="4"/>
      <c r="V12" s="4"/>
      <c r="W12" s="4"/>
      <c r="X12" s="4"/>
    </row>
    <row r="13" spans="1:24" ht="16" x14ac:dyDescent="0.2">
      <c r="A13" s="27" t="s">
        <v>23</v>
      </c>
      <c r="B13" s="27" t="s">
        <v>24</v>
      </c>
      <c r="C13" s="3" t="s">
        <v>29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</v>
      </c>
      <c r="S13" s="15">
        <v>2</v>
      </c>
      <c r="T13" s="4"/>
      <c r="U13" s="4"/>
      <c r="V13" s="4"/>
      <c r="W13" s="4"/>
      <c r="X13" s="4"/>
    </row>
    <row r="14" spans="1:24" ht="17" thickBot="1" x14ac:dyDescent="0.25">
      <c r="A14" s="27" t="s">
        <v>23</v>
      </c>
      <c r="B14" s="27" t="s">
        <v>24</v>
      </c>
      <c r="C14" s="11" t="s">
        <v>30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2</v>
      </c>
      <c r="S14" s="16">
        <v>2</v>
      </c>
      <c r="T14" s="12"/>
      <c r="U14" s="12"/>
      <c r="V14" s="12"/>
      <c r="W14" s="12"/>
      <c r="X14" s="12"/>
    </row>
    <row r="15" spans="1:24" ht="16" x14ac:dyDescent="0.2">
      <c r="A15" s="27" t="s">
        <v>23</v>
      </c>
      <c r="B15" s="27" t="s">
        <v>25</v>
      </c>
      <c r="C15" s="5" t="s">
        <v>1</v>
      </c>
      <c r="D15" s="6">
        <v>0</v>
      </c>
      <c r="E15" s="6">
        <v>223</v>
      </c>
      <c r="F15" s="6">
        <v>102</v>
      </c>
      <c r="G15" s="6">
        <v>174</v>
      </c>
      <c r="H15" s="6">
        <v>227</v>
      </c>
      <c r="I15" s="6">
        <v>93</v>
      </c>
      <c r="J15" s="6">
        <v>181</v>
      </c>
      <c r="K15" s="6">
        <v>135</v>
      </c>
      <c r="L15" s="6">
        <v>204</v>
      </c>
      <c r="M15" s="6">
        <v>169</v>
      </c>
      <c r="N15" s="6">
        <v>144</v>
      </c>
      <c r="O15" s="6">
        <v>176</v>
      </c>
      <c r="P15" s="6">
        <v>186</v>
      </c>
      <c r="Q15" s="6">
        <v>226</v>
      </c>
      <c r="R15" s="6">
        <v>225</v>
      </c>
      <c r="S15" s="6"/>
      <c r="T15" s="6"/>
      <c r="U15" s="6"/>
      <c r="V15" s="6"/>
      <c r="W15" s="6"/>
      <c r="X15" s="6"/>
    </row>
    <row r="16" spans="1:24" ht="16" x14ac:dyDescent="0.2">
      <c r="A16" s="27" t="s">
        <v>23</v>
      </c>
      <c r="B16" s="27" t="s">
        <v>25</v>
      </c>
      <c r="C16" s="3" t="s">
        <v>0</v>
      </c>
      <c r="D16" s="4">
        <v>0</v>
      </c>
      <c r="E16" s="4">
        <v>0</v>
      </c>
      <c r="F16" s="4">
        <v>74</v>
      </c>
      <c r="G16" s="4">
        <v>138</v>
      </c>
      <c r="H16" s="4">
        <v>66</v>
      </c>
      <c r="I16" s="4">
        <v>68</v>
      </c>
      <c r="J16" s="4">
        <v>119</v>
      </c>
      <c r="K16" s="4">
        <v>103</v>
      </c>
      <c r="L16" s="4">
        <v>135</v>
      </c>
      <c r="M16" s="4">
        <v>126</v>
      </c>
      <c r="N16" s="4">
        <v>95</v>
      </c>
      <c r="O16" s="4">
        <v>111</v>
      </c>
      <c r="P16" s="4">
        <v>152</v>
      </c>
      <c r="Q16" s="4">
        <v>97</v>
      </c>
      <c r="R16" s="4">
        <v>132</v>
      </c>
      <c r="S16" s="4"/>
      <c r="T16" s="4"/>
      <c r="U16" s="4"/>
      <c r="V16" s="4"/>
      <c r="W16" s="4"/>
      <c r="X16" s="4"/>
    </row>
    <row r="17" spans="1:24" ht="16" x14ac:dyDescent="0.2">
      <c r="A17" s="27" t="s">
        <v>23</v>
      </c>
      <c r="B17" s="27" t="s">
        <v>25</v>
      </c>
      <c r="C17" s="3" t="s">
        <v>2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0</v>
      </c>
      <c r="O17" s="4">
        <v>1</v>
      </c>
      <c r="P17" s="4">
        <v>1</v>
      </c>
      <c r="Q17" s="4">
        <v>0</v>
      </c>
      <c r="R17" s="4">
        <v>0</v>
      </c>
      <c r="S17" s="4"/>
      <c r="T17" s="4"/>
      <c r="U17" s="4"/>
      <c r="V17" s="4"/>
      <c r="W17" s="4"/>
      <c r="X17" s="4"/>
    </row>
    <row r="18" spans="1:24" ht="16" x14ac:dyDescent="0.2">
      <c r="A18" s="27" t="s">
        <v>23</v>
      </c>
      <c r="B18" s="27" t="s">
        <v>25</v>
      </c>
      <c r="C18" s="3" t="s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/>
      <c r="T18" s="4"/>
      <c r="U18" s="4"/>
      <c r="V18" s="4"/>
      <c r="W18" s="4"/>
      <c r="X18" s="4"/>
    </row>
    <row r="19" spans="1:24" ht="16" x14ac:dyDescent="0.2">
      <c r="A19" s="27" t="s">
        <v>23</v>
      </c>
      <c r="B19" s="27" t="s">
        <v>25</v>
      </c>
      <c r="C19" s="3" t="s">
        <v>4</v>
      </c>
      <c r="D19" s="4">
        <v>0</v>
      </c>
      <c r="E19" s="4">
        <v>0</v>
      </c>
      <c r="F19" s="4">
        <v>2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/>
      <c r="T19" s="4"/>
      <c r="U19" s="4"/>
      <c r="V19" s="4"/>
      <c r="W19" s="4"/>
      <c r="X19" s="4"/>
    </row>
    <row r="20" spans="1:24" ht="16" x14ac:dyDescent="0.2">
      <c r="A20" s="27" t="s">
        <v>23</v>
      </c>
      <c r="B20" s="27" t="s">
        <v>25</v>
      </c>
      <c r="C20" s="3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</v>
      </c>
      <c r="P20" s="4">
        <v>3</v>
      </c>
      <c r="Q20" s="4">
        <v>2</v>
      </c>
      <c r="R20" s="4">
        <v>18</v>
      </c>
      <c r="S20" s="4"/>
      <c r="T20" s="4"/>
      <c r="U20" s="4"/>
      <c r="V20" s="4"/>
      <c r="W20" s="4"/>
      <c r="X20" s="4"/>
    </row>
    <row r="21" spans="1:24" ht="16" x14ac:dyDescent="0.2">
      <c r="A21" s="27" t="s">
        <v>23</v>
      </c>
      <c r="B21" s="27" t="s">
        <v>25</v>
      </c>
      <c r="C21" s="3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18</v>
      </c>
      <c r="S21" s="4"/>
      <c r="T21" s="4"/>
      <c r="U21" s="4"/>
      <c r="V21" s="4"/>
      <c r="W21" s="4"/>
      <c r="X21" s="4"/>
    </row>
    <row r="22" spans="1:24" ht="16" x14ac:dyDescent="0.2">
      <c r="A22" s="27" t="s">
        <v>23</v>
      </c>
      <c r="B22" s="27" t="s">
        <v>25</v>
      </c>
      <c r="C22" s="3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</v>
      </c>
      <c r="S22" s="4"/>
      <c r="T22" s="4"/>
      <c r="U22" s="4"/>
      <c r="V22" s="4"/>
      <c r="W22" s="4"/>
      <c r="X22" s="4"/>
    </row>
    <row r="23" spans="1:24" ht="16" x14ac:dyDescent="0.2">
      <c r="A23" s="27" t="s">
        <v>23</v>
      </c>
      <c r="B23" s="27" t="s">
        <v>25</v>
      </c>
      <c r="C23" s="3" t="s">
        <v>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2</v>
      </c>
      <c r="S23" s="4"/>
      <c r="T23" s="4"/>
      <c r="U23" s="4"/>
      <c r="V23" s="4"/>
      <c r="W23" s="4"/>
      <c r="X23" s="4"/>
    </row>
    <row r="24" spans="1:24" ht="16" x14ac:dyDescent="0.2">
      <c r="A24" s="27" t="s">
        <v>23</v>
      </c>
      <c r="B24" s="27" t="s">
        <v>25</v>
      </c>
      <c r="C24" s="3" t="s">
        <v>27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9</v>
      </c>
      <c r="R24" s="4">
        <v>95</v>
      </c>
      <c r="S24" s="4"/>
      <c r="T24" s="4"/>
      <c r="U24" s="4"/>
      <c r="V24" s="4"/>
      <c r="W24" s="4"/>
      <c r="X24" s="4"/>
    </row>
    <row r="25" spans="1:24" ht="16" x14ac:dyDescent="0.2">
      <c r="A25" s="27" t="s">
        <v>23</v>
      </c>
      <c r="B25" s="27" t="s">
        <v>25</v>
      </c>
      <c r="C25" s="3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95</v>
      </c>
      <c r="S25" s="4"/>
      <c r="T25" s="4"/>
      <c r="U25" s="4"/>
      <c r="V25" s="4"/>
      <c r="W25" s="4"/>
      <c r="X25" s="4"/>
    </row>
    <row r="26" spans="1:24" ht="16" x14ac:dyDescent="0.2">
      <c r="A26" s="27" t="s">
        <v>23</v>
      </c>
      <c r="B26" s="27" t="s">
        <v>25</v>
      </c>
      <c r="C26" s="3" t="s">
        <v>29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23</v>
      </c>
      <c r="S26" s="4"/>
      <c r="T26" s="4"/>
      <c r="U26" s="4"/>
      <c r="V26" s="4"/>
      <c r="W26" s="4"/>
      <c r="X26" s="4"/>
    </row>
    <row r="27" spans="1:24" ht="17" thickBot="1" x14ac:dyDescent="0.25">
      <c r="A27" s="7" t="s">
        <v>23</v>
      </c>
      <c r="B27" s="7" t="s">
        <v>25</v>
      </c>
      <c r="C27" s="7" t="s">
        <v>30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23</v>
      </c>
      <c r="S27" s="8"/>
      <c r="T27" s="8"/>
      <c r="U27" s="8"/>
      <c r="V27" s="8"/>
      <c r="W27" s="8"/>
      <c r="X27" s="8"/>
    </row>
    <row r="28" spans="1:24" ht="16" thickTop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5581-430E-4949-AFEE-6E80555E5C4B}">
  <dimension ref="A1:X28"/>
  <sheetViews>
    <sheetView workbookViewId="0">
      <selection activeCell="C1" sqref="A1:C1"/>
    </sheetView>
  </sheetViews>
  <sheetFormatPr baseColWidth="10" defaultRowHeight="15" x14ac:dyDescent="0.2"/>
  <cols>
    <col min="3" max="3" width="57" customWidth="1"/>
  </cols>
  <sheetData>
    <row r="1" spans="1:24" ht="16" x14ac:dyDescent="0.2">
      <c r="A1" s="1" t="s">
        <v>48</v>
      </c>
      <c r="B1" s="1" t="s">
        <v>49</v>
      </c>
      <c r="C1" s="3" t="s">
        <v>33</v>
      </c>
      <c r="D1" s="2">
        <v>45170</v>
      </c>
      <c r="E1" s="2">
        <v>45200</v>
      </c>
      <c r="F1" s="2">
        <v>45231</v>
      </c>
      <c r="G1" s="2">
        <v>45261</v>
      </c>
      <c r="H1" s="2">
        <v>45292</v>
      </c>
      <c r="I1" s="2">
        <v>45323</v>
      </c>
      <c r="J1" s="2">
        <v>45352</v>
      </c>
      <c r="K1" s="2">
        <v>45383</v>
      </c>
      <c r="L1" s="2">
        <v>45413</v>
      </c>
      <c r="M1" s="2">
        <v>45444</v>
      </c>
      <c r="N1" s="2">
        <v>45474</v>
      </c>
      <c r="O1" s="2">
        <v>45505</v>
      </c>
      <c r="P1" s="2">
        <v>45536</v>
      </c>
      <c r="Q1" s="2">
        <v>45566</v>
      </c>
      <c r="R1" s="2">
        <v>45597</v>
      </c>
      <c r="S1" s="2">
        <v>45627</v>
      </c>
      <c r="T1" s="2">
        <v>45658</v>
      </c>
      <c r="U1" s="2">
        <v>45689</v>
      </c>
      <c r="V1" s="2">
        <v>45717</v>
      </c>
      <c r="W1" s="2">
        <v>45748</v>
      </c>
      <c r="X1" s="2">
        <v>45778</v>
      </c>
    </row>
    <row r="2" spans="1:24" ht="16" x14ac:dyDescent="0.2">
      <c r="A2" s="27" t="s">
        <v>17</v>
      </c>
      <c r="B2" s="27" t="s">
        <v>18</v>
      </c>
      <c r="C2" s="18" t="s">
        <v>1</v>
      </c>
      <c r="D2" s="19">
        <v>141</v>
      </c>
      <c r="E2" s="19">
        <v>330</v>
      </c>
      <c r="F2" s="19">
        <v>330</v>
      </c>
      <c r="G2" s="19">
        <v>189</v>
      </c>
      <c r="H2" s="19">
        <v>169</v>
      </c>
      <c r="I2" s="19">
        <v>149</v>
      </c>
      <c r="J2" s="19">
        <v>102</v>
      </c>
      <c r="K2" s="19">
        <v>412</v>
      </c>
      <c r="L2" s="19">
        <v>68</v>
      </c>
      <c r="M2" s="19">
        <v>68</v>
      </c>
      <c r="N2" s="19">
        <v>180</v>
      </c>
      <c r="O2" s="19">
        <v>182</v>
      </c>
      <c r="P2" s="19">
        <v>294</v>
      </c>
      <c r="Q2" s="19">
        <v>352</v>
      </c>
      <c r="R2" s="19">
        <v>200</v>
      </c>
      <c r="S2" s="19">
        <v>270</v>
      </c>
      <c r="T2" s="19"/>
      <c r="U2" s="19"/>
      <c r="V2" s="19"/>
      <c r="W2" s="19"/>
      <c r="X2" s="19"/>
    </row>
    <row r="3" spans="1:24" ht="16" x14ac:dyDescent="0.2">
      <c r="A3" s="27" t="s">
        <v>17</v>
      </c>
      <c r="B3" s="27" t="s">
        <v>18</v>
      </c>
      <c r="C3" s="18" t="s">
        <v>0</v>
      </c>
      <c r="D3" s="19">
        <v>187</v>
      </c>
      <c r="E3" s="19">
        <v>160</v>
      </c>
      <c r="F3" s="19">
        <v>160</v>
      </c>
      <c r="G3" s="19">
        <v>60</v>
      </c>
      <c r="H3" s="19">
        <v>78</v>
      </c>
      <c r="I3" s="19">
        <v>405</v>
      </c>
      <c r="J3" s="19">
        <v>93</v>
      </c>
      <c r="K3" s="19">
        <v>320</v>
      </c>
      <c r="L3" s="19">
        <v>102</v>
      </c>
      <c r="M3" s="19">
        <v>102</v>
      </c>
      <c r="N3" s="19">
        <v>319</v>
      </c>
      <c r="O3" s="19">
        <v>324</v>
      </c>
      <c r="P3" s="19">
        <v>250</v>
      </c>
      <c r="Q3" s="19">
        <v>77</v>
      </c>
      <c r="R3" s="19">
        <v>227</v>
      </c>
      <c r="S3" s="19">
        <v>362</v>
      </c>
      <c r="T3" s="19"/>
      <c r="U3" s="19"/>
      <c r="V3" s="19"/>
      <c r="W3" s="19"/>
      <c r="X3" s="19"/>
    </row>
    <row r="4" spans="1:24" ht="16" x14ac:dyDescent="0.2">
      <c r="A4" s="27" t="s">
        <v>17</v>
      </c>
      <c r="B4" s="27" t="s">
        <v>18</v>
      </c>
      <c r="C4" s="18" t="s">
        <v>2</v>
      </c>
      <c r="D4" s="19">
        <v>1</v>
      </c>
      <c r="E4" s="19">
        <v>1</v>
      </c>
      <c r="F4" s="19">
        <v>1</v>
      </c>
      <c r="G4" s="19">
        <v>1</v>
      </c>
      <c r="H4" s="19">
        <v>0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0</v>
      </c>
      <c r="Q4" s="19">
        <v>0</v>
      </c>
      <c r="R4" s="19">
        <v>0</v>
      </c>
      <c r="S4" s="19">
        <v>0</v>
      </c>
      <c r="T4" s="19"/>
      <c r="U4" s="19"/>
      <c r="V4" s="19"/>
      <c r="W4" s="19"/>
      <c r="X4" s="19"/>
    </row>
    <row r="5" spans="1:24" ht="16" x14ac:dyDescent="0.2">
      <c r="A5" s="27" t="s">
        <v>17</v>
      </c>
      <c r="B5" s="27" t="s">
        <v>18</v>
      </c>
      <c r="C5" s="18" t="s">
        <v>3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2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s="19">
        <v>0</v>
      </c>
      <c r="Q5" s="19">
        <v>1</v>
      </c>
      <c r="R5" s="19">
        <v>0</v>
      </c>
      <c r="S5" s="19">
        <v>0</v>
      </c>
      <c r="T5" s="19"/>
      <c r="U5" s="19"/>
      <c r="V5" s="19"/>
      <c r="W5" s="19"/>
      <c r="X5" s="19"/>
    </row>
    <row r="6" spans="1:24" ht="16" x14ac:dyDescent="0.2">
      <c r="A6" s="27" t="s">
        <v>17</v>
      </c>
      <c r="B6" s="27" t="s">
        <v>18</v>
      </c>
      <c r="C6" s="18" t="s">
        <v>4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/>
      <c r="U6" s="19"/>
      <c r="V6" s="19"/>
      <c r="W6" s="19"/>
      <c r="X6" s="19"/>
    </row>
    <row r="7" spans="1:24" ht="16" x14ac:dyDescent="0.2">
      <c r="A7" s="27" t="s">
        <v>17</v>
      </c>
      <c r="B7" s="27" t="s">
        <v>18</v>
      </c>
      <c r="C7" s="18" t="s">
        <v>5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20">
        <v>651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2</v>
      </c>
      <c r="T7" s="19"/>
      <c r="U7" s="19"/>
      <c r="V7" s="19"/>
      <c r="W7" s="19"/>
      <c r="X7" s="19"/>
    </row>
    <row r="8" spans="1:24" ht="16" x14ac:dyDescent="0.2">
      <c r="A8" s="27" t="s">
        <v>17</v>
      </c>
      <c r="B8" s="27" t="s">
        <v>18</v>
      </c>
      <c r="C8" s="18" t="s">
        <v>6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20">
        <v>68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1</v>
      </c>
      <c r="T8" s="19"/>
      <c r="U8" s="19"/>
      <c r="V8" s="19"/>
      <c r="W8" s="19"/>
      <c r="X8" s="19"/>
    </row>
    <row r="9" spans="1:24" ht="16" x14ac:dyDescent="0.2">
      <c r="A9" s="27" t="s">
        <v>17</v>
      </c>
      <c r="B9" s="27" t="s">
        <v>18</v>
      </c>
      <c r="C9" s="18" t="s">
        <v>7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20">
        <v>102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1</v>
      </c>
      <c r="T9" s="19"/>
      <c r="U9" s="19"/>
      <c r="V9" s="19"/>
      <c r="W9" s="19"/>
      <c r="X9" s="19"/>
    </row>
    <row r="10" spans="1:24" ht="16" x14ac:dyDescent="0.2">
      <c r="A10" s="27" t="s">
        <v>17</v>
      </c>
      <c r="B10" s="27" t="s">
        <v>18</v>
      </c>
      <c r="C10" s="18" t="s">
        <v>8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20">
        <v>2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1</v>
      </c>
      <c r="T10" s="19"/>
      <c r="U10" s="19"/>
      <c r="V10" s="19"/>
      <c r="W10" s="19"/>
      <c r="X10" s="19"/>
    </row>
    <row r="11" spans="1:24" ht="16" x14ac:dyDescent="0.2">
      <c r="A11" s="27" t="s">
        <v>17</v>
      </c>
      <c r="B11" s="27" t="s">
        <v>18</v>
      </c>
      <c r="C11" s="18" t="s">
        <v>27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0">
        <v>4</v>
      </c>
      <c r="T11" s="19"/>
      <c r="U11" s="19"/>
      <c r="V11" s="19"/>
      <c r="W11" s="19"/>
      <c r="X11" s="19"/>
    </row>
    <row r="12" spans="1:24" ht="16" x14ac:dyDescent="0.2">
      <c r="A12" s="27" t="s">
        <v>17</v>
      </c>
      <c r="B12" s="27" t="s">
        <v>18</v>
      </c>
      <c r="C12" s="18" t="s">
        <v>28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0">
        <v>4</v>
      </c>
      <c r="T12" s="19"/>
      <c r="U12" s="19"/>
      <c r="V12" s="19"/>
      <c r="W12" s="19"/>
      <c r="X12" s="19"/>
    </row>
    <row r="13" spans="1:24" ht="16" x14ac:dyDescent="0.2">
      <c r="A13" s="27" t="s">
        <v>17</v>
      </c>
      <c r="B13" s="27" t="s">
        <v>18</v>
      </c>
      <c r="C13" s="18" t="s">
        <v>29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0">
        <v>25</v>
      </c>
      <c r="T13" s="19"/>
      <c r="U13" s="19"/>
      <c r="V13" s="19"/>
      <c r="W13" s="19"/>
      <c r="X13" s="19"/>
    </row>
    <row r="14" spans="1:24" ht="17" thickBot="1" x14ac:dyDescent="0.25">
      <c r="A14" s="27" t="s">
        <v>17</v>
      </c>
      <c r="B14" s="27" t="s">
        <v>18</v>
      </c>
      <c r="C14" s="21" t="s">
        <v>30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3">
        <v>25</v>
      </c>
      <c r="T14" s="22"/>
      <c r="U14" s="22"/>
      <c r="V14" s="22"/>
      <c r="W14" s="22"/>
      <c r="X14" s="22"/>
    </row>
    <row r="15" spans="1:24" ht="16" x14ac:dyDescent="0.2">
      <c r="A15" s="27" t="s">
        <v>17</v>
      </c>
      <c r="B15" s="27" t="s">
        <v>21</v>
      </c>
      <c r="C15" s="18" t="s">
        <v>1</v>
      </c>
      <c r="D15" s="19">
        <v>256</v>
      </c>
      <c r="E15" s="19">
        <v>345</v>
      </c>
      <c r="F15" s="19">
        <v>56</v>
      </c>
      <c r="G15" s="19">
        <v>63</v>
      </c>
      <c r="H15" s="19">
        <v>63</v>
      </c>
      <c r="I15" s="19">
        <v>257</v>
      </c>
      <c r="J15" s="19">
        <v>160</v>
      </c>
      <c r="K15" s="19">
        <v>136</v>
      </c>
      <c r="L15" s="19">
        <v>52</v>
      </c>
      <c r="M15" s="19">
        <v>75</v>
      </c>
      <c r="N15" s="19">
        <v>219</v>
      </c>
      <c r="O15" s="19">
        <v>113</v>
      </c>
      <c r="P15" s="19">
        <v>215</v>
      </c>
      <c r="Q15" s="19">
        <v>221</v>
      </c>
      <c r="R15" s="19">
        <v>201</v>
      </c>
      <c r="S15" s="19">
        <v>46</v>
      </c>
      <c r="T15" s="19"/>
      <c r="U15" s="19"/>
      <c r="V15" s="19"/>
      <c r="W15" s="19"/>
      <c r="X15" s="19"/>
    </row>
    <row r="16" spans="1:24" ht="16" x14ac:dyDescent="0.2">
      <c r="A16" s="27" t="s">
        <v>17</v>
      </c>
      <c r="B16" s="27" t="s">
        <v>21</v>
      </c>
      <c r="C16" s="18" t="s">
        <v>0</v>
      </c>
      <c r="D16" s="19">
        <v>539</v>
      </c>
      <c r="E16" s="19">
        <v>174</v>
      </c>
      <c r="F16" s="19">
        <v>259</v>
      </c>
      <c r="G16" s="19">
        <v>261</v>
      </c>
      <c r="H16" s="19">
        <v>261</v>
      </c>
      <c r="I16" s="19">
        <v>56</v>
      </c>
      <c r="J16" s="19">
        <v>56</v>
      </c>
      <c r="K16" s="19">
        <v>55</v>
      </c>
      <c r="L16" s="19">
        <v>135</v>
      </c>
      <c r="M16" s="19">
        <v>195</v>
      </c>
      <c r="N16" s="19">
        <v>0</v>
      </c>
      <c r="O16" s="19">
        <v>207</v>
      </c>
      <c r="P16" s="19">
        <v>55</v>
      </c>
      <c r="Q16" s="19">
        <v>70</v>
      </c>
      <c r="R16" s="19">
        <v>127</v>
      </c>
      <c r="S16" s="19">
        <v>206</v>
      </c>
      <c r="T16" s="19"/>
      <c r="U16" s="19"/>
      <c r="V16" s="19"/>
      <c r="W16" s="19"/>
      <c r="X16" s="19"/>
    </row>
    <row r="17" spans="1:24" ht="16" x14ac:dyDescent="0.2">
      <c r="A17" s="27" t="s">
        <v>17</v>
      </c>
      <c r="B17" s="27" t="s">
        <v>21</v>
      </c>
      <c r="C17" s="18" t="s">
        <v>2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1</v>
      </c>
      <c r="N17" s="19">
        <v>0</v>
      </c>
      <c r="O17" s="19">
        <v>0</v>
      </c>
      <c r="P17" s="19">
        <v>1</v>
      </c>
      <c r="Q17" s="19">
        <v>0</v>
      </c>
      <c r="R17" s="19">
        <v>1</v>
      </c>
      <c r="S17" s="19">
        <v>0</v>
      </c>
      <c r="T17" s="19"/>
      <c r="U17" s="19"/>
      <c r="V17" s="19"/>
      <c r="W17" s="19"/>
      <c r="X17" s="19"/>
    </row>
    <row r="18" spans="1:24" ht="16" x14ac:dyDescent="0.2">
      <c r="A18" s="27" t="s">
        <v>17</v>
      </c>
      <c r="B18" s="27" t="s">
        <v>21</v>
      </c>
      <c r="C18" s="18" t="s">
        <v>3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1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/>
      <c r="U18" s="19"/>
      <c r="V18" s="19"/>
      <c r="W18" s="19"/>
      <c r="X18" s="19"/>
    </row>
    <row r="19" spans="1:24" ht="16" x14ac:dyDescent="0.2">
      <c r="A19" s="27" t="s">
        <v>17</v>
      </c>
      <c r="B19" s="27" t="s">
        <v>21</v>
      </c>
      <c r="C19" s="18" t="s">
        <v>4</v>
      </c>
      <c r="D19" s="19">
        <v>2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19">
        <v>1</v>
      </c>
      <c r="R19" s="19">
        <v>1</v>
      </c>
      <c r="S19" s="19">
        <v>1</v>
      </c>
      <c r="T19" s="19"/>
      <c r="U19" s="19"/>
      <c r="V19" s="19"/>
      <c r="W19" s="19"/>
      <c r="X19" s="19"/>
    </row>
    <row r="20" spans="1:24" ht="16" x14ac:dyDescent="0.2">
      <c r="A20" s="27" t="s">
        <v>17</v>
      </c>
      <c r="B20" s="27" t="s">
        <v>21</v>
      </c>
      <c r="C20" s="18" t="s">
        <v>5</v>
      </c>
      <c r="D20" s="19">
        <v>46</v>
      </c>
      <c r="E20" s="19">
        <v>5</v>
      </c>
      <c r="F20" s="19">
        <v>19</v>
      </c>
      <c r="G20" s="19">
        <v>9</v>
      </c>
      <c r="H20" s="19">
        <v>7</v>
      </c>
      <c r="I20" s="19">
        <v>8</v>
      </c>
      <c r="J20" s="19">
        <v>9</v>
      </c>
      <c r="K20" s="19">
        <v>9</v>
      </c>
      <c r="L20" s="19">
        <v>0</v>
      </c>
      <c r="M20" s="19">
        <v>8</v>
      </c>
      <c r="N20" s="19">
        <v>4</v>
      </c>
      <c r="O20" s="19">
        <v>4</v>
      </c>
      <c r="P20" s="19">
        <v>2</v>
      </c>
      <c r="Q20" s="19">
        <v>5</v>
      </c>
      <c r="R20" s="19">
        <v>7</v>
      </c>
      <c r="S20" s="19">
        <v>3</v>
      </c>
      <c r="T20" s="19"/>
      <c r="U20" s="19"/>
      <c r="V20" s="19"/>
      <c r="W20" s="19"/>
      <c r="X20" s="19"/>
    </row>
    <row r="21" spans="1:24" ht="16" x14ac:dyDescent="0.2">
      <c r="A21" s="27" t="s">
        <v>17</v>
      </c>
      <c r="B21" s="27" t="s">
        <v>21</v>
      </c>
      <c r="C21" s="18" t="s">
        <v>6</v>
      </c>
      <c r="D21" s="19">
        <v>17</v>
      </c>
      <c r="E21" s="19">
        <v>3</v>
      </c>
      <c r="F21" s="19">
        <v>12</v>
      </c>
      <c r="G21" s="19">
        <v>6</v>
      </c>
      <c r="H21" s="19">
        <v>7</v>
      </c>
      <c r="I21" s="19">
        <v>0</v>
      </c>
      <c r="J21" s="19">
        <v>5</v>
      </c>
      <c r="K21" s="19">
        <v>2</v>
      </c>
      <c r="L21" s="19">
        <v>0</v>
      </c>
      <c r="M21" s="19">
        <v>4</v>
      </c>
      <c r="N21" s="19">
        <v>12</v>
      </c>
      <c r="O21" s="19">
        <v>4</v>
      </c>
      <c r="P21" s="19">
        <v>2</v>
      </c>
      <c r="Q21" s="19">
        <v>7</v>
      </c>
      <c r="R21" s="19">
        <v>7</v>
      </c>
      <c r="S21" s="19">
        <v>2</v>
      </c>
      <c r="T21" s="19"/>
      <c r="U21" s="19"/>
      <c r="V21" s="19"/>
      <c r="W21" s="19"/>
      <c r="X21" s="19"/>
    </row>
    <row r="22" spans="1:24" ht="16" x14ac:dyDescent="0.2">
      <c r="A22" s="27" t="s">
        <v>17</v>
      </c>
      <c r="B22" s="27" t="s">
        <v>21</v>
      </c>
      <c r="C22" s="18" t="s">
        <v>7</v>
      </c>
      <c r="D22" s="19">
        <v>13</v>
      </c>
      <c r="E22" s="19">
        <v>5</v>
      </c>
      <c r="F22" s="19">
        <v>2</v>
      </c>
      <c r="G22" s="19">
        <v>9</v>
      </c>
      <c r="H22" s="19">
        <v>2</v>
      </c>
      <c r="I22" s="19">
        <v>0</v>
      </c>
      <c r="J22" s="19">
        <v>0</v>
      </c>
      <c r="K22" s="19">
        <v>4</v>
      </c>
      <c r="L22" s="19">
        <v>0</v>
      </c>
      <c r="M22" s="19">
        <v>6</v>
      </c>
      <c r="N22" s="19">
        <v>4</v>
      </c>
      <c r="O22" s="19">
        <v>0</v>
      </c>
      <c r="P22" s="19">
        <v>2</v>
      </c>
      <c r="Q22" s="19">
        <v>0</v>
      </c>
      <c r="R22" s="19">
        <v>0</v>
      </c>
      <c r="S22" s="19">
        <v>1</v>
      </c>
      <c r="T22" s="19"/>
      <c r="U22" s="19"/>
      <c r="V22" s="19"/>
      <c r="W22" s="19"/>
      <c r="X22" s="19"/>
    </row>
    <row r="23" spans="1:24" ht="16" x14ac:dyDescent="0.2">
      <c r="A23" s="27" t="s">
        <v>17</v>
      </c>
      <c r="B23" s="27" t="s">
        <v>21</v>
      </c>
      <c r="C23" s="18" t="s">
        <v>8</v>
      </c>
      <c r="D23" s="19">
        <v>0</v>
      </c>
      <c r="E23" s="19">
        <v>1</v>
      </c>
      <c r="F23" s="19">
        <v>2</v>
      </c>
      <c r="G23" s="19">
        <v>0</v>
      </c>
      <c r="H23" s="19">
        <v>2</v>
      </c>
      <c r="I23" s="19">
        <v>0</v>
      </c>
      <c r="J23" s="19">
        <v>0</v>
      </c>
      <c r="K23" s="19">
        <v>4</v>
      </c>
      <c r="L23" s="19">
        <v>0</v>
      </c>
      <c r="M23" s="19">
        <v>0</v>
      </c>
      <c r="N23" s="19">
        <v>0</v>
      </c>
      <c r="O23" s="19">
        <v>5</v>
      </c>
      <c r="P23" s="19">
        <v>2</v>
      </c>
      <c r="Q23" s="19">
        <v>0</v>
      </c>
      <c r="R23" s="19">
        <v>0</v>
      </c>
      <c r="S23" s="19">
        <v>1</v>
      </c>
      <c r="T23" s="19"/>
      <c r="U23" s="19"/>
      <c r="V23" s="19"/>
      <c r="W23" s="19"/>
      <c r="X23" s="19"/>
    </row>
    <row r="24" spans="1:24" ht="16" x14ac:dyDescent="0.2">
      <c r="A24" s="27" t="s">
        <v>17</v>
      </c>
      <c r="B24" s="27" t="s">
        <v>21</v>
      </c>
      <c r="C24" s="18" t="s">
        <v>27</v>
      </c>
      <c r="D24" s="19">
        <v>56</v>
      </c>
      <c r="E24" s="19">
        <v>0</v>
      </c>
      <c r="F24" s="19">
        <v>9</v>
      </c>
      <c r="G24" s="19">
        <v>10</v>
      </c>
      <c r="H24" s="19">
        <v>10</v>
      </c>
      <c r="I24" s="19">
        <v>3</v>
      </c>
      <c r="J24" s="19">
        <v>0</v>
      </c>
      <c r="K24" s="19">
        <v>3</v>
      </c>
      <c r="L24" s="19">
        <v>6</v>
      </c>
      <c r="M24" s="19">
        <v>3</v>
      </c>
      <c r="N24" s="19">
        <v>14</v>
      </c>
      <c r="O24" s="19">
        <v>0</v>
      </c>
      <c r="P24" s="19">
        <v>0</v>
      </c>
      <c r="Q24" s="19">
        <v>0</v>
      </c>
      <c r="R24" s="19">
        <v>8</v>
      </c>
      <c r="S24" s="19">
        <v>4</v>
      </c>
      <c r="T24" s="19"/>
      <c r="U24" s="19"/>
      <c r="V24" s="19"/>
      <c r="W24" s="19"/>
      <c r="X24" s="19"/>
    </row>
    <row r="25" spans="1:24" ht="16" x14ac:dyDescent="0.2">
      <c r="A25" s="27" t="s">
        <v>17</v>
      </c>
      <c r="B25" s="27" t="s">
        <v>21</v>
      </c>
      <c r="C25" s="18" t="s">
        <v>28</v>
      </c>
      <c r="D25" s="19">
        <v>49</v>
      </c>
      <c r="E25" s="19">
        <v>0</v>
      </c>
      <c r="F25" s="19">
        <v>5</v>
      </c>
      <c r="G25" s="19">
        <v>4</v>
      </c>
      <c r="H25" s="19">
        <v>10</v>
      </c>
      <c r="I25" s="19">
        <v>0</v>
      </c>
      <c r="J25" s="19">
        <v>6</v>
      </c>
      <c r="K25" s="19">
        <v>3</v>
      </c>
      <c r="L25" s="19">
        <v>0</v>
      </c>
      <c r="M25" s="19">
        <v>0</v>
      </c>
      <c r="N25" s="19">
        <v>12</v>
      </c>
      <c r="O25" s="19">
        <v>0</v>
      </c>
      <c r="P25" s="19">
        <v>0</v>
      </c>
      <c r="Q25" s="19">
        <v>0</v>
      </c>
      <c r="R25" s="19">
        <v>12</v>
      </c>
      <c r="S25" s="19">
        <v>6</v>
      </c>
      <c r="T25" s="19"/>
      <c r="U25" s="19"/>
      <c r="V25" s="19"/>
      <c r="W25" s="19"/>
      <c r="X25" s="19"/>
    </row>
    <row r="26" spans="1:24" ht="16" x14ac:dyDescent="0.2">
      <c r="A26" s="27" t="s">
        <v>17</v>
      </c>
      <c r="B26" s="27" t="s">
        <v>21</v>
      </c>
      <c r="C26" s="18" t="s">
        <v>29</v>
      </c>
      <c r="D26" s="19">
        <v>21</v>
      </c>
      <c r="E26" s="19">
        <v>1</v>
      </c>
      <c r="F26" s="19">
        <v>1</v>
      </c>
      <c r="G26" s="19">
        <v>0</v>
      </c>
      <c r="H26" s="19">
        <v>4</v>
      </c>
      <c r="I26" s="19">
        <v>0</v>
      </c>
      <c r="J26" s="19">
        <v>0</v>
      </c>
      <c r="K26" s="19">
        <v>1</v>
      </c>
      <c r="L26" s="19">
        <v>0</v>
      </c>
      <c r="M26" s="19">
        <v>0</v>
      </c>
      <c r="N26" s="19">
        <v>4</v>
      </c>
      <c r="O26" s="19">
        <v>0</v>
      </c>
      <c r="P26" s="19">
        <v>0</v>
      </c>
      <c r="Q26" s="19">
        <v>0</v>
      </c>
      <c r="R26" s="19">
        <v>12</v>
      </c>
      <c r="S26" s="19">
        <v>1</v>
      </c>
      <c r="T26" s="19"/>
      <c r="U26" s="19"/>
      <c r="V26" s="19"/>
      <c r="W26" s="19"/>
      <c r="X26" s="19"/>
    </row>
    <row r="27" spans="1:24" ht="17" thickBot="1" x14ac:dyDescent="0.25">
      <c r="A27" s="7" t="s">
        <v>17</v>
      </c>
      <c r="B27" s="7" t="s">
        <v>21</v>
      </c>
      <c r="C27" s="24" t="s">
        <v>30</v>
      </c>
      <c r="D27" s="25">
        <v>8</v>
      </c>
      <c r="E27" s="25">
        <v>0</v>
      </c>
      <c r="F27" s="25">
        <v>1</v>
      </c>
      <c r="G27" s="25">
        <v>0</v>
      </c>
      <c r="H27" s="25">
        <v>4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4</v>
      </c>
      <c r="P27" s="25">
        <v>0</v>
      </c>
      <c r="Q27" s="25">
        <v>0</v>
      </c>
      <c r="R27" s="25">
        <v>0</v>
      </c>
      <c r="S27" s="25">
        <v>0</v>
      </c>
      <c r="T27" s="25"/>
      <c r="U27" s="25"/>
      <c r="V27" s="25"/>
      <c r="W27" s="25"/>
      <c r="X27" s="25"/>
    </row>
    <row r="28" spans="1:24" ht="16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74D8-FCF3-0F40-882D-50231299CCA9}">
  <dimension ref="A1:B27"/>
  <sheetViews>
    <sheetView zoomScale="140" zoomScaleNormal="140" workbookViewId="0">
      <selection activeCell="B2" sqref="B2:B14"/>
    </sheetView>
  </sheetViews>
  <sheetFormatPr baseColWidth="10" defaultColWidth="59" defaultRowHeight="15" x14ac:dyDescent="0.2"/>
  <cols>
    <col min="1" max="16384" width="59" style="26"/>
  </cols>
  <sheetData>
    <row r="1" spans="1:2" ht="16" x14ac:dyDescent="0.2">
      <c r="A1" s="26" t="s">
        <v>33</v>
      </c>
      <c r="B1" s="26" t="s">
        <v>34</v>
      </c>
    </row>
    <row r="2" spans="1:2" ht="16" x14ac:dyDescent="0.2">
      <c r="A2" s="31" t="s">
        <v>1</v>
      </c>
      <c r="B2" s="26" t="s">
        <v>35</v>
      </c>
    </row>
    <row r="3" spans="1:2" ht="16" x14ac:dyDescent="0.2">
      <c r="A3" s="31" t="s">
        <v>0</v>
      </c>
      <c r="B3" s="26" t="s">
        <v>36</v>
      </c>
    </row>
    <row r="4" spans="1:2" ht="16" x14ac:dyDescent="0.2">
      <c r="A4" s="31" t="s">
        <v>2</v>
      </c>
      <c r="B4" s="26" t="s">
        <v>37</v>
      </c>
    </row>
    <row r="5" spans="1:2" ht="16" x14ac:dyDescent="0.2">
      <c r="A5" s="31" t="s">
        <v>3</v>
      </c>
      <c r="B5" s="26" t="s">
        <v>38</v>
      </c>
    </row>
    <row r="6" spans="1:2" ht="16" x14ac:dyDescent="0.2">
      <c r="A6" s="31" t="s">
        <v>4</v>
      </c>
      <c r="B6" s="26" t="s">
        <v>39</v>
      </c>
    </row>
    <row r="7" spans="1:2" ht="16" x14ac:dyDescent="0.2">
      <c r="A7" s="31" t="s">
        <v>5</v>
      </c>
      <c r="B7" s="26" t="s">
        <v>43</v>
      </c>
    </row>
    <row r="8" spans="1:2" ht="16" x14ac:dyDescent="0.2">
      <c r="A8" s="31" t="s">
        <v>6</v>
      </c>
      <c r="B8" s="26" t="s">
        <v>44</v>
      </c>
    </row>
    <row r="9" spans="1:2" ht="16" x14ac:dyDescent="0.2">
      <c r="A9" s="31" t="s">
        <v>7</v>
      </c>
      <c r="B9" s="26" t="s">
        <v>45</v>
      </c>
    </row>
    <row r="10" spans="1:2" ht="16" x14ac:dyDescent="0.2">
      <c r="A10" s="31" t="s">
        <v>8</v>
      </c>
      <c r="B10" s="26" t="s">
        <v>40</v>
      </c>
    </row>
    <row r="11" spans="1:2" ht="16" x14ac:dyDescent="0.2">
      <c r="A11" s="31" t="s">
        <v>27</v>
      </c>
      <c r="B11" s="26" t="s">
        <v>41</v>
      </c>
    </row>
    <row r="12" spans="1:2" ht="16" x14ac:dyDescent="0.2">
      <c r="A12" s="31" t="s">
        <v>28</v>
      </c>
      <c r="B12" s="26" t="s">
        <v>42</v>
      </c>
    </row>
    <row r="13" spans="1:2" ht="16" x14ac:dyDescent="0.2">
      <c r="A13" s="31" t="s">
        <v>29</v>
      </c>
      <c r="B13" s="26" t="s">
        <v>46</v>
      </c>
    </row>
    <row r="14" spans="1:2" ht="16" x14ac:dyDescent="0.2">
      <c r="A14" s="31" t="s">
        <v>30</v>
      </c>
      <c r="B14" s="26" t="s">
        <v>47</v>
      </c>
    </row>
    <row r="15" spans="1:2" x14ac:dyDescent="0.2">
      <c r="A15" s="31"/>
    </row>
    <row r="16" spans="1:2" x14ac:dyDescent="0.2">
      <c r="A16" s="31"/>
    </row>
    <row r="17" spans="1:1" x14ac:dyDescent="0.2">
      <c r="A17" s="31"/>
    </row>
    <row r="18" spans="1:1" x14ac:dyDescent="0.2">
      <c r="A18" s="31"/>
    </row>
    <row r="19" spans="1:1" x14ac:dyDescent="0.2">
      <c r="A19" s="31"/>
    </row>
    <row r="20" spans="1:1" x14ac:dyDescent="0.2">
      <c r="A20" s="31"/>
    </row>
    <row r="21" spans="1:1" x14ac:dyDescent="0.2">
      <c r="A21" s="31"/>
    </row>
    <row r="22" spans="1:1" x14ac:dyDescent="0.2">
      <c r="A22" s="31"/>
    </row>
    <row r="23" spans="1:1" x14ac:dyDescent="0.2">
      <c r="A23" s="31"/>
    </row>
    <row r="24" spans="1:1" x14ac:dyDescent="0.2">
      <c r="A24" s="31"/>
    </row>
    <row r="25" spans="1:1" x14ac:dyDescent="0.2">
      <c r="A25" s="31"/>
    </row>
    <row r="26" spans="1:1" x14ac:dyDescent="0.2">
      <c r="A26" s="31"/>
    </row>
    <row r="27" spans="1:1" x14ac:dyDescent="0.2">
      <c r="A2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</vt:lpstr>
      <vt:lpstr>raw_data_subcounty_extract</vt:lpstr>
      <vt:lpstr>raw_data_dispensary_extract</vt:lpstr>
      <vt:lpstr>klf_north</vt:lpstr>
      <vt:lpstr>klf_south</vt:lpstr>
      <vt:lpstr>kaloleni</vt:lpstr>
      <vt:lpstr>ganze</vt:lpstr>
      <vt:lpstr>rabai</vt:lpstr>
      <vt:lpstr>data_dict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Paone</dc:creator>
  <cp:lastModifiedBy>Moses Chapa Kiti</cp:lastModifiedBy>
  <dcterms:created xsi:type="dcterms:W3CDTF">2015-06-05T18:17:20Z</dcterms:created>
  <dcterms:modified xsi:type="dcterms:W3CDTF">2025-06-10T20:33:11Z</dcterms:modified>
</cp:coreProperties>
</file>