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_ W2/"/>
    </mc:Choice>
  </mc:AlternateContent>
  <xr:revisionPtr revIDLastSave="0" documentId="13_ncr:1_{14864410-9D64-3345-91C4-CEDF8BC75B97}" xr6:coauthVersionLast="47" xr6:coauthVersionMax="47" xr10:uidLastSave="{00000000-0000-0000-0000-000000000000}"/>
  <bookViews>
    <workbookView xWindow="0" yWindow="0" windowWidth="28800" windowHeight="18000" xr2:uid="{00000000-000D-0000-FFFF-FFFF00000000}"/>
  </bookViews>
  <sheets>
    <sheet name="Hybrid Working survey (full)" sheetId="3" r:id="rId1"/>
    <sheet name="Sheet2" sheetId="10" r:id="rId2"/>
    <sheet name="pivot table detailed" sheetId="7" r:id="rId3"/>
    <sheet name="pivot table factor" sheetId="8" r:id="rId4"/>
  </sheets>
  <definedNames>
    <definedName name="_xlnm._FilterDatabase" localSheetId="1" hidden="1">Sheet2!$C$1:$D$584</definedName>
  </definedNames>
  <calcPr calcId="191029"/>
  <pivotCaches>
    <pivotCache cacheId="2" r:id="rId5"/>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8" l="1"/>
  <c r="B18" i="8"/>
  <c r="B20" i="8" s="1"/>
  <c r="AE583" i="3"/>
  <c r="AE582" i="3"/>
  <c r="AE581" i="3"/>
  <c r="AE580" i="3"/>
  <c r="AE579" i="3"/>
  <c r="AE578" i="3"/>
  <c r="AE577" i="3"/>
  <c r="AE576" i="3"/>
  <c r="AE575" i="3"/>
  <c r="AE574" i="3"/>
  <c r="AE573" i="3"/>
  <c r="AE572" i="3"/>
  <c r="AE571" i="3"/>
  <c r="AE570" i="3"/>
  <c r="AE569" i="3"/>
  <c r="AE568" i="3"/>
  <c r="AE567" i="3"/>
  <c r="AE566" i="3"/>
  <c r="AE565" i="3"/>
  <c r="AE564" i="3"/>
  <c r="AE563" i="3"/>
  <c r="AE562" i="3"/>
  <c r="AE561" i="3"/>
  <c r="AE560" i="3"/>
  <c r="AE559" i="3"/>
  <c r="AE558" i="3"/>
  <c r="AE557" i="3"/>
  <c r="AE556" i="3"/>
  <c r="AE555" i="3"/>
  <c r="AE554" i="3"/>
  <c r="AE553" i="3"/>
  <c r="AE552" i="3"/>
  <c r="AE551" i="3"/>
  <c r="AE550" i="3"/>
  <c r="AE549" i="3"/>
  <c r="AE548" i="3"/>
  <c r="AE547" i="3"/>
  <c r="AE546" i="3"/>
  <c r="AE545" i="3"/>
  <c r="AE544" i="3"/>
  <c r="AE543" i="3"/>
  <c r="AE542" i="3"/>
  <c r="AE541" i="3"/>
  <c r="AE540" i="3"/>
  <c r="AE539" i="3"/>
  <c r="AE538" i="3"/>
  <c r="AE537" i="3"/>
  <c r="AE536" i="3"/>
  <c r="AE535" i="3"/>
  <c r="AE534" i="3"/>
  <c r="AE533" i="3"/>
  <c r="AE532" i="3"/>
  <c r="AE531" i="3"/>
  <c r="AE530" i="3"/>
  <c r="AE529" i="3"/>
  <c r="AE528" i="3"/>
  <c r="AE527" i="3"/>
  <c r="AE526" i="3"/>
  <c r="AE525" i="3"/>
  <c r="AE524" i="3"/>
  <c r="AE523" i="3"/>
  <c r="AE522" i="3"/>
  <c r="AE521" i="3"/>
  <c r="AE520" i="3"/>
  <c r="AE519" i="3"/>
  <c r="AE518" i="3"/>
  <c r="AE517" i="3"/>
  <c r="AE516" i="3"/>
  <c r="AE515" i="3"/>
  <c r="AE514" i="3"/>
  <c r="AE513" i="3"/>
  <c r="AE512" i="3"/>
  <c r="AE511" i="3"/>
  <c r="AE510" i="3"/>
  <c r="AE509" i="3"/>
  <c r="AE508" i="3"/>
  <c r="AE507" i="3"/>
  <c r="AE506" i="3"/>
  <c r="AE505" i="3"/>
  <c r="AE504" i="3"/>
  <c r="AE503" i="3"/>
  <c r="AE502" i="3"/>
  <c r="AE501" i="3"/>
  <c r="AE500" i="3"/>
  <c r="AE499" i="3"/>
  <c r="AE498" i="3"/>
  <c r="AE497" i="3"/>
  <c r="AE496" i="3"/>
  <c r="AE495" i="3"/>
  <c r="AE494" i="3"/>
  <c r="AE493" i="3"/>
  <c r="AE492" i="3"/>
  <c r="AE491" i="3"/>
  <c r="AE490" i="3"/>
  <c r="AE489" i="3"/>
  <c r="AE488" i="3"/>
  <c r="AE487" i="3"/>
  <c r="AE486" i="3"/>
  <c r="AE485" i="3"/>
  <c r="AE484" i="3"/>
  <c r="AE483" i="3"/>
  <c r="AE482" i="3"/>
  <c r="AE481" i="3"/>
  <c r="AE480" i="3"/>
  <c r="AE479" i="3"/>
  <c r="AE478" i="3"/>
  <c r="AE477" i="3"/>
  <c r="AE476" i="3"/>
  <c r="AE475" i="3"/>
  <c r="AE474" i="3"/>
  <c r="AE473" i="3"/>
  <c r="AE472" i="3"/>
  <c r="AE471" i="3"/>
  <c r="AE470" i="3"/>
  <c r="AE469" i="3"/>
  <c r="AE468" i="3"/>
  <c r="AE467" i="3"/>
  <c r="AE466" i="3"/>
  <c r="AE465" i="3"/>
  <c r="AE464" i="3"/>
  <c r="AE463" i="3"/>
  <c r="AE462" i="3"/>
  <c r="AE461" i="3"/>
  <c r="AE460" i="3"/>
  <c r="AE459" i="3"/>
  <c r="AE458" i="3"/>
  <c r="AE457" i="3"/>
  <c r="AE456" i="3"/>
  <c r="AE455" i="3"/>
  <c r="AE454" i="3"/>
  <c r="AE453" i="3"/>
  <c r="AE452" i="3"/>
  <c r="AE451" i="3"/>
  <c r="AE450" i="3"/>
  <c r="AE449" i="3"/>
  <c r="AE448" i="3"/>
  <c r="AE447" i="3"/>
  <c r="AE446" i="3"/>
  <c r="AE445" i="3"/>
  <c r="AE444" i="3"/>
  <c r="AE443" i="3"/>
  <c r="AE442" i="3"/>
  <c r="AE441" i="3"/>
  <c r="AE440" i="3"/>
  <c r="AE439" i="3"/>
  <c r="AE438" i="3"/>
  <c r="AE437" i="3"/>
  <c r="AE436" i="3"/>
  <c r="AE435" i="3"/>
  <c r="AE434" i="3"/>
  <c r="AE433" i="3"/>
  <c r="AE432" i="3"/>
  <c r="AE431" i="3"/>
  <c r="AE430" i="3"/>
  <c r="AE429" i="3"/>
  <c r="AE428" i="3"/>
  <c r="AE427" i="3"/>
  <c r="AE426" i="3"/>
  <c r="AE425" i="3"/>
  <c r="AE424" i="3"/>
  <c r="AE423" i="3"/>
  <c r="AE422" i="3"/>
  <c r="AE421" i="3"/>
  <c r="AE420" i="3"/>
  <c r="AE419" i="3"/>
  <c r="AE418" i="3"/>
  <c r="AE417" i="3"/>
  <c r="AE416" i="3"/>
  <c r="AE415" i="3"/>
  <c r="AE414" i="3"/>
  <c r="AE413" i="3"/>
  <c r="AE412" i="3"/>
  <c r="AE411" i="3"/>
  <c r="AE410" i="3"/>
  <c r="AE409" i="3"/>
  <c r="AE408" i="3"/>
  <c r="AE407" i="3"/>
  <c r="AE406" i="3"/>
  <c r="AE405" i="3"/>
  <c r="AE404" i="3"/>
  <c r="AE403" i="3"/>
  <c r="AE402" i="3"/>
  <c r="AE401" i="3"/>
  <c r="AE400" i="3"/>
  <c r="AE399" i="3"/>
  <c r="AE398" i="3"/>
  <c r="AE397" i="3"/>
  <c r="AE396" i="3"/>
  <c r="AE395" i="3"/>
  <c r="AE394" i="3"/>
  <c r="AE393" i="3"/>
  <c r="AE392" i="3"/>
  <c r="AE391" i="3"/>
  <c r="AE390" i="3"/>
  <c r="AE389" i="3"/>
  <c r="AE388" i="3"/>
  <c r="AE387" i="3"/>
  <c r="AE386" i="3"/>
  <c r="AE385" i="3"/>
  <c r="AE384" i="3"/>
  <c r="AE383" i="3"/>
  <c r="AE382" i="3"/>
  <c r="AE381" i="3"/>
  <c r="AE380" i="3"/>
  <c r="AE379" i="3"/>
  <c r="AE378" i="3"/>
  <c r="AE377" i="3"/>
  <c r="AE376" i="3"/>
  <c r="AE375" i="3"/>
  <c r="AE374" i="3"/>
  <c r="AE373" i="3"/>
  <c r="AE372" i="3"/>
  <c r="AE371" i="3"/>
  <c r="AE370" i="3"/>
  <c r="AE369" i="3"/>
  <c r="AE368" i="3"/>
  <c r="AE367" i="3"/>
  <c r="AE366" i="3"/>
  <c r="AE365" i="3"/>
  <c r="AE364" i="3"/>
  <c r="AE363" i="3"/>
  <c r="AE362" i="3"/>
  <c r="AE361" i="3"/>
  <c r="AE360" i="3"/>
  <c r="AE359" i="3"/>
  <c r="AE358" i="3"/>
  <c r="AE357" i="3"/>
  <c r="AE356" i="3"/>
  <c r="AE355" i="3"/>
  <c r="AE354" i="3"/>
  <c r="AE353" i="3"/>
  <c r="AE352" i="3"/>
  <c r="AE351" i="3"/>
  <c r="AE350" i="3"/>
  <c r="AE349" i="3"/>
  <c r="AE348" i="3"/>
  <c r="AE347" i="3"/>
  <c r="AE346" i="3"/>
  <c r="AE345" i="3"/>
  <c r="AE344" i="3"/>
  <c r="AE343" i="3"/>
  <c r="AE342" i="3"/>
  <c r="AE341" i="3"/>
  <c r="AE340" i="3"/>
  <c r="AE339" i="3"/>
  <c r="AE338" i="3"/>
  <c r="AE337" i="3"/>
  <c r="AE336" i="3"/>
  <c r="AE335" i="3"/>
  <c r="AE334" i="3"/>
  <c r="AE333" i="3"/>
  <c r="AE332" i="3"/>
  <c r="AE331" i="3"/>
  <c r="AE330" i="3"/>
  <c r="AE329" i="3"/>
  <c r="AE328" i="3"/>
  <c r="AE327" i="3"/>
  <c r="AE326" i="3"/>
  <c r="AE325" i="3"/>
  <c r="AE324" i="3"/>
  <c r="AE323" i="3"/>
  <c r="AE322" i="3"/>
  <c r="AE321" i="3"/>
  <c r="AE320" i="3"/>
  <c r="AE319" i="3"/>
  <c r="AE318" i="3"/>
  <c r="AE317" i="3"/>
  <c r="AE316" i="3"/>
  <c r="AE315" i="3"/>
  <c r="AE314" i="3"/>
  <c r="AE313" i="3"/>
  <c r="AE312" i="3"/>
  <c r="AE311" i="3"/>
  <c r="AE310" i="3"/>
  <c r="AE309" i="3"/>
  <c r="AE308" i="3"/>
  <c r="AE307" i="3"/>
  <c r="AE306" i="3"/>
  <c r="AE305" i="3"/>
  <c r="AE304" i="3"/>
  <c r="AE303" i="3"/>
  <c r="AE302" i="3"/>
  <c r="AE301" i="3"/>
  <c r="AE300" i="3"/>
  <c r="AE299" i="3"/>
  <c r="AE298" i="3"/>
  <c r="AE297" i="3"/>
  <c r="AE296" i="3"/>
  <c r="AE295" i="3"/>
  <c r="AE294" i="3"/>
  <c r="AE293" i="3"/>
  <c r="AE292" i="3"/>
  <c r="AE291" i="3"/>
  <c r="AE290" i="3"/>
  <c r="AE289" i="3"/>
  <c r="AE288" i="3"/>
  <c r="AE287" i="3"/>
  <c r="AE286" i="3"/>
  <c r="AE285" i="3"/>
  <c r="AE284" i="3"/>
  <c r="AE283" i="3"/>
  <c r="AE282" i="3"/>
  <c r="AE281" i="3"/>
  <c r="AE280" i="3"/>
  <c r="AE279" i="3"/>
  <c r="AE278" i="3"/>
  <c r="AE277" i="3"/>
  <c r="AE276" i="3"/>
  <c r="AE275" i="3"/>
  <c r="AE274" i="3"/>
  <c r="AE273" i="3"/>
  <c r="AE272" i="3"/>
  <c r="AE271" i="3"/>
  <c r="AE270" i="3"/>
  <c r="AE269" i="3"/>
  <c r="AE268" i="3"/>
  <c r="AE267" i="3"/>
  <c r="AE266" i="3"/>
  <c r="AE265" i="3"/>
  <c r="AE264" i="3"/>
  <c r="AE263" i="3"/>
  <c r="AE262" i="3"/>
  <c r="AE261" i="3"/>
  <c r="AE260" i="3"/>
  <c r="AE259" i="3"/>
  <c r="AE258" i="3"/>
  <c r="AE257" i="3"/>
  <c r="AE256" i="3"/>
  <c r="AE255" i="3"/>
  <c r="AE254" i="3"/>
  <c r="AE253" i="3"/>
  <c r="AE252" i="3"/>
  <c r="AE251" i="3"/>
  <c r="AE250" i="3"/>
  <c r="AE249" i="3"/>
  <c r="AE248" i="3"/>
  <c r="AE247" i="3"/>
  <c r="AE246" i="3"/>
  <c r="AE245" i="3"/>
  <c r="AE244" i="3"/>
  <c r="AE243" i="3"/>
  <c r="AE242" i="3"/>
  <c r="AE241" i="3"/>
  <c r="AE240" i="3"/>
  <c r="AE239" i="3"/>
  <c r="AE238" i="3"/>
  <c r="AE237" i="3"/>
  <c r="AE236" i="3"/>
  <c r="AE235" i="3"/>
  <c r="AE234" i="3"/>
  <c r="AE233" i="3"/>
  <c r="AE232" i="3"/>
  <c r="AE231" i="3"/>
  <c r="AE230" i="3"/>
  <c r="AE229" i="3"/>
  <c r="AE228" i="3"/>
  <c r="AE227" i="3"/>
  <c r="AE226" i="3"/>
  <c r="AE225" i="3"/>
  <c r="AE224" i="3"/>
  <c r="AE223" i="3"/>
  <c r="AE222" i="3"/>
  <c r="AE221" i="3"/>
  <c r="AE220" i="3"/>
  <c r="AE219" i="3"/>
  <c r="AE218" i="3"/>
  <c r="AE217" i="3"/>
  <c r="AE216" i="3"/>
  <c r="AE215" i="3"/>
  <c r="AE214" i="3"/>
  <c r="AE213" i="3"/>
  <c r="AE212" i="3"/>
  <c r="AE211" i="3"/>
  <c r="AE210" i="3"/>
  <c r="AE209" i="3"/>
  <c r="AE208" i="3"/>
  <c r="AE207" i="3"/>
  <c r="AE206" i="3"/>
  <c r="AE205" i="3"/>
  <c r="AE204" i="3"/>
  <c r="AE203" i="3"/>
  <c r="AE202" i="3"/>
  <c r="AE201" i="3"/>
  <c r="AE200" i="3"/>
  <c r="AE199" i="3"/>
  <c r="AE198" i="3"/>
  <c r="AE197" i="3"/>
  <c r="AE196" i="3"/>
  <c r="AE195" i="3"/>
  <c r="AE194" i="3"/>
  <c r="AE193" i="3"/>
  <c r="AE192" i="3"/>
  <c r="AE191" i="3"/>
  <c r="AE190" i="3"/>
  <c r="AE189" i="3"/>
  <c r="AE188" i="3"/>
  <c r="AE187" i="3"/>
  <c r="AE186" i="3"/>
  <c r="AE185" i="3"/>
  <c r="AE184" i="3"/>
  <c r="AE183" i="3"/>
  <c r="AE182" i="3"/>
  <c r="AE181" i="3"/>
  <c r="AE180" i="3"/>
  <c r="AE179" i="3"/>
  <c r="AE178" i="3"/>
  <c r="AE177" i="3"/>
  <c r="AE176" i="3"/>
  <c r="AE175" i="3"/>
  <c r="AE174" i="3"/>
  <c r="AE173" i="3"/>
  <c r="AE172" i="3"/>
  <c r="AE171" i="3"/>
  <c r="AE170" i="3"/>
  <c r="AE169" i="3"/>
  <c r="AE168" i="3"/>
  <c r="AE167" i="3"/>
  <c r="AE166" i="3"/>
  <c r="AE165" i="3"/>
  <c r="AE164" i="3"/>
  <c r="AE163" i="3"/>
  <c r="AE162" i="3"/>
  <c r="AE161" i="3"/>
  <c r="AE160" i="3"/>
  <c r="AE159" i="3"/>
  <c r="AE158" i="3"/>
  <c r="AE157" i="3"/>
  <c r="AE156" i="3"/>
  <c r="AE155" i="3"/>
  <c r="AE154" i="3"/>
  <c r="AE153" i="3"/>
  <c r="AE152" i="3"/>
  <c r="AE151" i="3"/>
  <c r="AE150" i="3"/>
  <c r="AE149" i="3"/>
  <c r="AE148" i="3"/>
  <c r="AE147" i="3"/>
  <c r="AE146" i="3"/>
  <c r="AE145" i="3"/>
  <c r="AE144" i="3"/>
  <c r="AE143" i="3"/>
  <c r="AE142" i="3"/>
  <c r="AE141" i="3"/>
  <c r="AE140" i="3"/>
  <c r="AE139" i="3"/>
  <c r="AE138" i="3"/>
  <c r="AE137" i="3"/>
  <c r="AE136" i="3"/>
  <c r="AE135" i="3"/>
  <c r="AE134" i="3"/>
  <c r="AE133" i="3"/>
  <c r="AE132" i="3"/>
  <c r="AE131" i="3"/>
  <c r="AE130" i="3"/>
  <c r="AE129" i="3"/>
  <c r="AE128" i="3"/>
  <c r="AE127" i="3"/>
  <c r="AE126" i="3"/>
  <c r="AE12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AE95" i="3"/>
  <c r="AE94" i="3"/>
  <c r="AE93" i="3"/>
  <c r="AE92" i="3"/>
  <c r="AE91" i="3"/>
  <c r="AE90" i="3"/>
  <c r="AE89" i="3"/>
  <c r="AE88" i="3"/>
  <c r="AE87" i="3"/>
  <c r="AE86" i="3"/>
  <c r="AE85" i="3"/>
  <c r="AE84" i="3"/>
  <c r="AE83" i="3"/>
  <c r="AE82" i="3"/>
  <c r="AE81" i="3"/>
  <c r="AE80" i="3"/>
  <c r="AE79" i="3"/>
  <c r="AE78" i="3"/>
  <c r="AE77" i="3"/>
  <c r="AE76" i="3"/>
  <c r="AE75" i="3"/>
  <c r="AE74" i="3"/>
  <c r="AE73" i="3"/>
  <c r="AE72" i="3"/>
  <c r="AE71" i="3"/>
  <c r="AE70" i="3"/>
  <c r="AE69" i="3"/>
  <c r="AE68" i="3"/>
  <c r="AE67" i="3"/>
  <c r="AE66" i="3"/>
  <c r="AE65" i="3"/>
  <c r="AE64" i="3"/>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AE14" i="3"/>
  <c r="AE13" i="3"/>
  <c r="AE12" i="3"/>
  <c r="AE11" i="3"/>
  <c r="AE10" i="3"/>
  <c r="AE9" i="3"/>
  <c r="AE8" i="3"/>
  <c r="AE584" i="3"/>
  <c r="AE7" i="3"/>
  <c r="AE6" i="3"/>
  <c r="AE5" i="3"/>
  <c r="AE4" i="3"/>
  <c r="AE3" i="3"/>
  <c r="AE2" i="3"/>
  <c r="J12" i="8"/>
  <c r="J11" i="8"/>
  <c r="M11" i="8"/>
  <c r="M10" i="8"/>
  <c r="M9" i="8"/>
  <c r="M7" i="8"/>
  <c r="M8" i="8"/>
  <c r="L8" i="8"/>
  <c r="J8" i="8"/>
  <c r="J7" i="8"/>
  <c r="J10" i="8"/>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D1" i="10"/>
  <c r="C1" i="10"/>
  <c r="C584" i="10"/>
  <c r="F610" i="3"/>
  <c r="F609" i="3"/>
  <c r="F611" i="3"/>
  <c r="F608" i="3"/>
  <c r="G9" i="8"/>
  <c r="G618" i="3"/>
  <c r="Z2" i="3"/>
  <c r="Y2" i="3"/>
  <c r="X2" i="3"/>
  <c r="W2" i="3"/>
  <c r="V2" i="3"/>
  <c r="U2" i="3"/>
  <c r="T2" i="3"/>
  <c r="S2" i="3"/>
  <c r="R2" i="3"/>
  <c r="Q2" i="3"/>
  <c r="P2" i="3"/>
  <c r="AC2" i="3" s="1"/>
  <c r="O2" i="3"/>
  <c r="N2" i="3"/>
  <c r="M2" i="3"/>
  <c r="L2" i="3"/>
  <c r="G2" i="3" s="1"/>
  <c r="Z583" i="3"/>
  <c r="Y583" i="3"/>
  <c r="X583" i="3"/>
  <c r="W583" i="3"/>
  <c r="V583" i="3"/>
  <c r="U583" i="3"/>
  <c r="T583" i="3"/>
  <c r="S583" i="3"/>
  <c r="R583" i="3"/>
  <c r="Q583" i="3"/>
  <c r="P583" i="3"/>
  <c r="O583" i="3"/>
  <c r="AD583" i="3" s="1"/>
  <c r="N583" i="3"/>
  <c r="M583" i="3"/>
  <c r="L583" i="3"/>
  <c r="Z582" i="3"/>
  <c r="Y582" i="3"/>
  <c r="X582" i="3"/>
  <c r="W582" i="3"/>
  <c r="V582" i="3"/>
  <c r="U582" i="3"/>
  <c r="T582" i="3"/>
  <c r="S582" i="3"/>
  <c r="R582" i="3"/>
  <c r="AB582" i="3" s="1"/>
  <c r="Q582" i="3"/>
  <c r="P582" i="3"/>
  <c r="O582" i="3"/>
  <c r="AD582" i="3" s="1"/>
  <c r="N582" i="3"/>
  <c r="M582" i="3"/>
  <c r="L582" i="3"/>
  <c r="Z581" i="3"/>
  <c r="Y581" i="3"/>
  <c r="X581" i="3"/>
  <c r="W581" i="3"/>
  <c r="V581" i="3"/>
  <c r="U581" i="3"/>
  <c r="T581" i="3"/>
  <c r="S581" i="3"/>
  <c r="R581" i="3"/>
  <c r="Q581" i="3"/>
  <c r="P581" i="3"/>
  <c r="O581" i="3"/>
  <c r="AD581" i="3" s="1"/>
  <c r="N581" i="3"/>
  <c r="M581" i="3"/>
  <c r="L581" i="3"/>
  <c r="Z580" i="3"/>
  <c r="Y580" i="3"/>
  <c r="X580" i="3"/>
  <c r="W580" i="3"/>
  <c r="V580" i="3"/>
  <c r="U580" i="3"/>
  <c r="T580" i="3"/>
  <c r="S580" i="3"/>
  <c r="R580" i="3"/>
  <c r="Q580" i="3"/>
  <c r="P580" i="3"/>
  <c r="AC580" i="3" s="1"/>
  <c r="O580" i="3"/>
  <c r="N580" i="3"/>
  <c r="M580" i="3"/>
  <c r="L580" i="3"/>
  <c r="Z579" i="3"/>
  <c r="Y579" i="3"/>
  <c r="X579" i="3"/>
  <c r="W579" i="3"/>
  <c r="V579" i="3"/>
  <c r="U579" i="3"/>
  <c r="T579" i="3"/>
  <c r="S579" i="3"/>
  <c r="R579" i="3"/>
  <c r="AB579" i="3" s="1"/>
  <c r="Q579" i="3"/>
  <c r="P579" i="3"/>
  <c r="O579" i="3"/>
  <c r="AD579" i="3" s="1"/>
  <c r="N579" i="3"/>
  <c r="M579" i="3"/>
  <c r="L579" i="3"/>
  <c r="AA579" i="3" s="1"/>
  <c r="Z578" i="3"/>
  <c r="Y578" i="3"/>
  <c r="X578" i="3"/>
  <c r="W578" i="3"/>
  <c r="V578" i="3"/>
  <c r="U578" i="3"/>
  <c r="T578" i="3"/>
  <c r="S578" i="3"/>
  <c r="R578" i="3"/>
  <c r="AB578" i="3" s="1"/>
  <c r="Q578" i="3"/>
  <c r="P578" i="3"/>
  <c r="O578" i="3"/>
  <c r="AD578" i="3" s="1"/>
  <c r="N578" i="3"/>
  <c r="M578" i="3"/>
  <c r="L578" i="3"/>
  <c r="Z577" i="3"/>
  <c r="Y577" i="3"/>
  <c r="X577" i="3"/>
  <c r="W577" i="3"/>
  <c r="V577" i="3"/>
  <c r="U577" i="3"/>
  <c r="T577" i="3"/>
  <c r="S577" i="3"/>
  <c r="R577" i="3"/>
  <c r="Q577" i="3"/>
  <c r="P577" i="3"/>
  <c r="O577" i="3"/>
  <c r="N577" i="3"/>
  <c r="M577" i="3"/>
  <c r="L577" i="3"/>
  <c r="Z576" i="3"/>
  <c r="Y576" i="3"/>
  <c r="X576" i="3"/>
  <c r="W576" i="3"/>
  <c r="V576" i="3"/>
  <c r="U576" i="3"/>
  <c r="T576" i="3"/>
  <c r="S576" i="3"/>
  <c r="R576" i="3"/>
  <c r="Q576" i="3"/>
  <c r="P576" i="3"/>
  <c r="O576" i="3"/>
  <c r="N576" i="3"/>
  <c r="M576" i="3"/>
  <c r="L576" i="3"/>
  <c r="Z575" i="3"/>
  <c r="Y575" i="3"/>
  <c r="X575" i="3"/>
  <c r="W575" i="3"/>
  <c r="V575" i="3"/>
  <c r="U575" i="3"/>
  <c r="T575" i="3"/>
  <c r="S575" i="3"/>
  <c r="R575" i="3"/>
  <c r="AB575" i="3" s="1"/>
  <c r="Q575" i="3"/>
  <c r="P575" i="3"/>
  <c r="AC575" i="3" s="1"/>
  <c r="O575" i="3"/>
  <c r="N575" i="3"/>
  <c r="M575" i="3"/>
  <c r="L575" i="3"/>
  <c r="AA575" i="3" s="1"/>
  <c r="Z574" i="3"/>
  <c r="Y574" i="3"/>
  <c r="X574" i="3"/>
  <c r="W574" i="3"/>
  <c r="V574" i="3"/>
  <c r="U574" i="3"/>
  <c r="T574" i="3"/>
  <c r="S574" i="3"/>
  <c r="R574" i="3"/>
  <c r="AB574" i="3" s="1"/>
  <c r="Q574" i="3"/>
  <c r="P574" i="3"/>
  <c r="O574" i="3"/>
  <c r="AD574" i="3" s="1"/>
  <c r="N574" i="3"/>
  <c r="M574" i="3"/>
  <c r="L574" i="3"/>
  <c r="Z573" i="3"/>
  <c r="Y573" i="3"/>
  <c r="X573" i="3"/>
  <c r="W573" i="3"/>
  <c r="V573" i="3"/>
  <c r="U573" i="3"/>
  <c r="T573" i="3"/>
  <c r="S573" i="3"/>
  <c r="R573" i="3"/>
  <c r="AB573" i="3" s="1"/>
  <c r="Q573" i="3"/>
  <c r="P573" i="3"/>
  <c r="O573" i="3"/>
  <c r="N573" i="3"/>
  <c r="M573" i="3"/>
  <c r="L573" i="3"/>
  <c r="Z572" i="3"/>
  <c r="Y572" i="3"/>
  <c r="X572" i="3"/>
  <c r="W572" i="3"/>
  <c r="V572" i="3"/>
  <c r="U572" i="3"/>
  <c r="T572" i="3"/>
  <c r="S572" i="3"/>
  <c r="R572" i="3"/>
  <c r="Q572" i="3"/>
  <c r="P572" i="3"/>
  <c r="O572" i="3"/>
  <c r="N572" i="3"/>
  <c r="M572" i="3"/>
  <c r="L572" i="3"/>
  <c r="Z571" i="3"/>
  <c r="Y571" i="3"/>
  <c r="X571" i="3"/>
  <c r="W571" i="3"/>
  <c r="V571" i="3"/>
  <c r="U571" i="3"/>
  <c r="T571" i="3"/>
  <c r="S571" i="3"/>
  <c r="R571" i="3"/>
  <c r="AB571" i="3" s="1"/>
  <c r="Q571" i="3"/>
  <c r="P571" i="3"/>
  <c r="AC571" i="3" s="1"/>
  <c r="O571" i="3"/>
  <c r="N571" i="3"/>
  <c r="M571" i="3"/>
  <c r="L571" i="3"/>
  <c r="G571" i="3" s="1"/>
  <c r="D571" i="10" s="1"/>
  <c r="Z570" i="3"/>
  <c r="Y570" i="3"/>
  <c r="X570" i="3"/>
  <c r="W570" i="3"/>
  <c r="V570" i="3"/>
  <c r="U570" i="3"/>
  <c r="T570" i="3"/>
  <c r="S570" i="3"/>
  <c r="R570" i="3"/>
  <c r="Q570" i="3"/>
  <c r="P570" i="3"/>
  <c r="O570" i="3"/>
  <c r="AD570" i="3" s="1"/>
  <c r="N570" i="3"/>
  <c r="M570" i="3"/>
  <c r="L570" i="3"/>
  <c r="Z569" i="3"/>
  <c r="Y569" i="3"/>
  <c r="X569" i="3"/>
  <c r="W569" i="3"/>
  <c r="V569" i="3"/>
  <c r="U569" i="3"/>
  <c r="T569" i="3"/>
  <c r="S569" i="3"/>
  <c r="R569" i="3"/>
  <c r="AB569" i="3" s="1"/>
  <c r="Q569" i="3"/>
  <c r="P569" i="3"/>
  <c r="AC569" i="3" s="1"/>
  <c r="O569" i="3"/>
  <c r="N569" i="3"/>
  <c r="M569" i="3"/>
  <c r="L569" i="3"/>
  <c r="Z568" i="3"/>
  <c r="Y568" i="3"/>
  <c r="X568" i="3"/>
  <c r="W568" i="3"/>
  <c r="V568" i="3"/>
  <c r="U568" i="3"/>
  <c r="T568" i="3"/>
  <c r="S568" i="3"/>
  <c r="R568" i="3"/>
  <c r="Q568" i="3"/>
  <c r="P568" i="3"/>
  <c r="O568" i="3"/>
  <c r="AD568" i="3" s="1"/>
  <c r="N568" i="3"/>
  <c r="M568" i="3"/>
  <c r="L568" i="3"/>
  <c r="Z567" i="3"/>
  <c r="Y567" i="3"/>
  <c r="X567" i="3"/>
  <c r="W567" i="3"/>
  <c r="V567" i="3"/>
  <c r="U567" i="3"/>
  <c r="T567" i="3"/>
  <c r="S567" i="3"/>
  <c r="R567" i="3"/>
  <c r="AB567" i="3" s="1"/>
  <c r="Q567" i="3"/>
  <c r="P567" i="3"/>
  <c r="AC567" i="3" s="1"/>
  <c r="O567" i="3"/>
  <c r="N567" i="3"/>
  <c r="M567" i="3"/>
  <c r="L567" i="3"/>
  <c r="Z566" i="3"/>
  <c r="Y566" i="3"/>
  <c r="X566" i="3"/>
  <c r="W566" i="3"/>
  <c r="V566" i="3"/>
  <c r="U566" i="3"/>
  <c r="T566" i="3"/>
  <c r="S566" i="3"/>
  <c r="R566" i="3"/>
  <c r="Q566" i="3"/>
  <c r="P566" i="3"/>
  <c r="O566" i="3"/>
  <c r="AD566" i="3" s="1"/>
  <c r="N566" i="3"/>
  <c r="M566" i="3"/>
  <c r="L566" i="3"/>
  <c r="Z565" i="3"/>
  <c r="Y565" i="3"/>
  <c r="X565" i="3"/>
  <c r="W565" i="3"/>
  <c r="V565" i="3"/>
  <c r="U565" i="3"/>
  <c r="T565" i="3"/>
  <c r="S565" i="3"/>
  <c r="R565" i="3"/>
  <c r="AB565" i="3" s="1"/>
  <c r="Q565" i="3"/>
  <c r="P565" i="3"/>
  <c r="AC565" i="3" s="1"/>
  <c r="O565" i="3"/>
  <c r="N565" i="3"/>
  <c r="M565" i="3"/>
  <c r="L565" i="3"/>
  <c r="Z564" i="3"/>
  <c r="Y564" i="3"/>
  <c r="X564" i="3"/>
  <c r="W564" i="3"/>
  <c r="V564" i="3"/>
  <c r="U564" i="3"/>
  <c r="T564" i="3"/>
  <c r="S564" i="3"/>
  <c r="R564" i="3"/>
  <c r="Q564" i="3"/>
  <c r="P564" i="3"/>
  <c r="O564" i="3"/>
  <c r="AD564" i="3" s="1"/>
  <c r="N564" i="3"/>
  <c r="M564" i="3"/>
  <c r="L564" i="3"/>
  <c r="Z563" i="3"/>
  <c r="Y563" i="3"/>
  <c r="X563" i="3"/>
  <c r="W563" i="3"/>
  <c r="V563" i="3"/>
  <c r="U563" i="3"/>
  <c r="T563" i="3"/>
  <c r="S563" i="3"/>
  <c r="R563" i="3"/>
  <c r="AB563" i="3" s="1"/>
  <c r="Q563" i="3"/>
  <c r="P563" i="3"/>
  <c r="AC563" i="3" s="1"/>
  <c r="O563" i="3"/>
  <c r="N563" i="3"/>
  <c r="M563" i="3"/>
  <c r="L563" i="3"/>
  <c r="Z562" i="3"/>
  <c r="Y562" i="3"/>
  <c r="X562" i="3"/>
  <c r="W562" i="3"/>
  <c r="V562" i="3"/>
  <c r="U562" i="3"/>
  <c r="T562" i="3"/>
  <c r="S562" i="3"/>
  <c r="R562" i="3"/>
  <c r="Q562" i="3"/>
  <c r="P562" i="3"/>
  <c r="O562" i="3"/>
  <c r="AD562" i="3" s="1"/>
  <c r="N562" i="3"/>
  <c r="M562" i="3"/>
  <c r="L562" i="3"/>
  <c r="Z561" i="3"/>
  <c r="Y561" i="3"/>
  <c r="X561" i="3"/>
  <c r="W561" i="3"/>
  <c r="V561" i="3"/>
  <c r="U561" i="3"/>
  <c r="T561" i="3"/>
  <c r="S561" i="3"/>
  <c r="R561" i="3"/>
  <c r="AB561" i="3" s="1"/>
  <c r="Q561" i="3"/>
  <c r="P561" i="3"/>
  <c r="AC561" i="3" s="1"/>
  <c r="O561" i="3"/>
  <c r="N561" i="3"/>
  <c r="M561" i="3"/>
  <c r="L561" i="3"/>
  <c r="Z560" i="3"/>
  <c r="Y560" i="3"/>
  <c r="X560" i="3"/>
  <c r="W560" i="3"/>
  <c r="V560" i="3"/>
  <c r="U560" i="3"/>
  <c r="T560" i="3"/>
  <c r="S560" i="3"/>
  <c r="R560" i="3"/>
  <c r="Q560" i="3"/>
  <c r="P560" i="3"/>
  <c r="O560" i="3"/>
  <c r="AD560" i="3" s="1"/>
  <c r="N560" i="3"/>
  <c r="M560" i="3"/>
  <c r="L560" i="3"/>
  <c r="Z559" i="3"/>
  <c r="Y559" i="3"/>
  <c r="X559" i="3"/>
  <c r="W559" i="3"/>
  <c r="V559" i="3"/>
  <c r="U559" i="3"/>
  <c r="T559" i="3"/>
  <c r="S559" i="3"/>
  <c r="R559" i="3"/>
  <c r="AB559" i="3" s="1"/>
  <c r="Q559" i="3"/>
  <c r="P559" i="3"/>
  <c r="AC559" i="3" s="1"/>
  <c r="O559" i="3"/>
  <c r="N559" i="3"/>
  <c r="M559" i="3"/>
  <c r="L559" i="3"/>
  <c r="Z558" i="3"/>
  <c r="Y558" i="3"/>
  <c r="X558" i="3"/>
  <c r="W558" i="3"/>
  <c r="V558" i="3"/>
  <c r="U558" i="3"/>
  <c r="T558" i="3"/>
  <c r="S558" i="3"/>
  <c r="R558" i="3"/>
  <c r="Q558" i="3"/>
  <c r="P558" i="3"/>
  <c r="O558" i="3"/>
  <c r="AD558" i="3" s="1"/>
  <c r="N558" i="3"/>
  <c r="M558" i="3"/>
  <c r="L558" i="3"/>
  <c r="Z557" i="3"/>
  <c r="Y557" i="3"/>
  <c r="X557" i="3"/>
  <c r="W557" i="3"/>
  <c r="V557" i="3"/>
  <c r="U557" i="3"/>
  <c r="T557" i="3"/>
  <c r="S557" i="3"/>
  <c r="R557" i="3"/>
  <c r="AB557" i="3" s="1"/>
  <c r="Q557" i="3"/>
  <c r="P557" i="3"/>
  <c r="AC557" i="3" s="1"/>
  <c r="O557" i="3"/>
  <c r="N557" i="3"/>
  <c r="M557" i="3"/>
  <c r="L557" i="3"/>
  <c r="Z556" i="3"/>
  <c r="Y556" i="3"/>
  <c r="X556" i="3"/>
  <c r="W556" i="3"/>
  <c r="V556" i="3"/>
  <c r="U556" i="3"/>
  <c r="T556" i="3"/>
  <c r="S556" i="3"/>
  <c r="R556" i="3"/>
  <c r="Q556" i="3"/>
  <c r="P556" i="3"/>
  <c r="O556" i="3"/>
  <c r="AD556" i="3" s="1"/>
  <c r="N556" i="3"/>
  <c r="M556" i="3"/>
  <c r="L556" i="3"/>
  <c r="Z555" i="3"/>
  <c r="Y555" i="3"/>
  <c r="X555" i="3"/>
  <c r="W555" i="3"/>
  <c r="V555" i="3"/>
  <c r="U555" i="3"/>
  <c r="T555" i="3"/>
  <c r="S555" i="3"/>
  <c r="R555" i="3"/>
  <c r="AB555" i="3" s="1"/>
  <c r="Q555" i="3"/>
  <c r="P555" i="3"/>
  <c r="AC555" i="3" s="1"/>
  <c r="O555" i="3"/>
  <c r="N555" i="3"/>
  <c r="M555" i="3"/>
  <c r="L555" i="3"/>
  <c r="AA555" i="3" s="1"/>
  <c r="Z554" i="3"/>
  <c r="Y554" i="3"/>
  <c r="X554" i="3"/>
  <c r="W554" i="3"/>
  <c r="V554" i="3"/>
  <c r="U554" i="3"/>
  <c r="T554" i="3"/>
  <c r="S554" i="3"/>
  <c r="R554" i="3"/>
  <c r="Q554" i="3"/>
  <c r="P554" i="3"/>
  <c r="O554" i="3"/>
  <c r="AD554" i="3" s="1"/>
  <c r="N554" i="3"/>
  <c r="M554" i="3"/>
  <c r="L554" i="3"/>
  <c r="Z553" i="3"/>
  <c r="Y553" i="3"/>
  <c r="X553" i="3"/>
  <c r="W553" i="3"/>
  <c r="V553" i="3"/>
  <c r="U553" i="3"/>
  <c r="T553" i="3"/>
  <c r="S553" i="3"/>
  <c r="R553" i="3"/>
  <c r="AB553" i="3" s="1"/>
  <c r="Q553" i="3"/>
  <c r="P553" i="3"/>
  <c r="AC553" i="3" s="1"/>
  <c r="O553" i="3"/>
  <c r="N553" i="3"/>
  <c r="M553" i="3"/>
  <c r="L553" i="3"/>
  <c r="Z552" i="3"/>
  <c r="Y552" i="3"/>
  <c r="X552" i="3"/>
  <c r="W552" i="3"/>
  <c r="V552" i="3"/>
  <c r="U552" i="3"/>
  <c r="T552" i="3"/>
  <c r="S552" i="3"/>
  <c r="R552" i="3"/>
  <c r="Q552" i="3"/>
  <c r="P552" i="3"/>
  <c r="O552" i="3"/>
  <c r="AD552" i="3" s="1"/>
  <c r="N552" i="3"/>
  <c r="M552" i="3"/>
  <c r="L552" i="3"/>
  <c r="Z551" i="3"/>
  <c r="Y551" i="3"/>
  <c r="X551" i="3"/>
  <c r="W551" i="3"/>
  <c r="V551" i="3"/>
  <c r="U551" i="3"/>
  <c r="T551" i="3"/>
  <c r="S551" i="3"/>
  <c r="R551" i="3"/>
  <c r="AB551" i="3" s="1"/>
  <c r="Q551" i="3"/>
  <c r="P551" i="3"/>
  <c r="AC551" i="3" s="1"/>
  <c r="O551" i="3"/>
  <c r="N551" i="3"/>
  <c r="M551" i="3"/>
  <c r="L551" i="3"/>
  <c r="AA551" i="3" s="1"/>
  <c r="Z550" i="3"/>
  <c r="Y550" i="3"/>
  <c r="X550" i="3"/>
  <c r="W550" i="3"/>
  <c r="V550" i="3"/>
  <c r="U550" i="3"/>
  <c r="T550" i="3"/>
  <c r="S550" i="3"/>
  <c r="R550" i="3"/>
  <c r="Q550" i="3"/>
  <c r="P550" i="3"/>
  <c r="O550" i="3"/>
  <c r="AD550" i="3" s="1"/>
  <c r="N550" i="3"/>
  <c r="M550" i="3"/>
  <c r="L550" i="3"/>
  <c r="Z549" i="3"/>
  <c r="Y549" i="3"/>
  <c r="X549" i="3"/>
  <c r="W549" i="3"/>
  <c r="V549" i="3"/>
  <c r="U549" i="3"/>
  <c r="T549" i="3"/>
  <c r="S549" i="3"/>
  <c r="R549" i="3"/>
  <c r="AB549" i="3" s="1"/>
  <c r="Q549" i="3"/>
  <c r="P549" i="3"/>
  <c r="AC549" i="3" s="1"/>
  <c r="O549" i="3"/>
  <c r="N549" i="3"/>
  <c r="M549" i="3"/>
  <c r="L549" i="3"/>
  <c r="Z548" i="3"/>
  <c r="Y548" i="3"/>
  <c r="X548" i="3"/>
  <c r="W548" i="3"/>
  <c r="V548" i="3"/>
  <c r="U548" i="3"/>
  <c r="T548" i="3"/>
  <c r="S548" i="3"/>
  <c r="R548" i="3"/>
  <c r="Q548" i="3"/>
  <c r="P548" i="3"/>
  <c r="O548" i="3"/>
  <c r="AD548" i="3" s="1"/>
  <c r="N548" i="3"/>
  <c r="M548" i="3"/>
  <c r="L548" i="3"/>
  <c r="Z547" i="3"/>
  <c r="Y547" i="3"/>
  <c r="X547" i="3"/>
  <c r="W547" i="3"/>
  <c r="V547" i="3"/>
  <c r="U547" i="3"/>
  <c r="T547" i="3"/>
  <c r="S547" i="3"/>
  <c r="R547" i="3"/>
  <c r="AB547" i="3" s="1"/>
  <c r="Q547" i="3"/>
  <c r="P547" i="3"/>
  <c r="AC547" i="3" s="1"/>
  <c r="O547" i="3"/>
  <c r="N547" i="3"/>
  <c r="M547" i="3"/>
  <c r="L547" i="3"/>
  <c r="AA547" i="3" s="1"/>
  <c r="Z546" i="3"/>
  <c r="Y546" i="3"/>
  <c r="X546" i="3"/>
  <c r="W546" i="3"/>
  <c r="V546" i="3"/>
  <c r="U546" i="3"/>
  <c r="T546" i="3"/>
  <c r="S546" i="3"/>
  <c r="R546" i="3"/>
  <c r="Q546" i="3"/>
  <c r="P546" i="3"/>
  <c r="O546" i="3"/>
  <c r="AD546" i="3" s="1"/>
  <c r="N546" i="3"/>
  <c r="M546" i="3"/>
  <c r="L546" i="3"/>
  <c r="Z545" i="3"/>
  <c r="Y545" i="3"/>
  <c r="X545" i="3"/>
  <c r="W545" i="3"/>
  <c r="V545" i="3"/>
  <c r="U545" i="3"/>
  <c r="T545" i="3"/>
  <c r="S545" i="3"/>
  <c r="R545" i="3"/>
  <c r="AB545" i="3" s="1"/>
  <c r="Q545" i="3"/>
  <c r="P545" i="3"/>
  <c r="AC545" i="3" s="1"/>
  <c r="O545" i="3"/>
  <c r="N545" i="3"/>
  <c r="M545" i="3"/>
  <c r="L545" i="3"/>
  <c r="Z544" i="3"/>
  <c r="Y544" i="3"/>
  <c r="X544" i="3"/>
  <c r="W544" i="3"/>
  <c r="V544" i="3"/>
  <c r="U544" i="3"/>
  <c r="T544" i="3"/>
  <c r="S544" i="3"/>
  <c r="R544" i="3"/>
  <c r="Q544" i="3"/>
  <c r="P544" i="3"/>
  <c r="O544" i="3"/>
  <c r="AD544" i="3" s="1"/>
  <c r="N544" i="3"/>
  <c r="M544" i="3"/>
  <c r="L544" i="3"/>
  <c r="Z543" i="3"/>
  <c r="Y543" i="3"/>
  <c r="X543" i="3"/>
  <c r="W543" i="3"/>
  <c r="V543" i="3"/>
  <c r="U543" i="3"/>
  <c r="T543" i="3"/>
  <c r="S543" i="3"/>
  <c r="R543" i="3"/>
  <c r="AB543" i="3" s="1"/>
  <c r="Q543" i="3"/>
  <c r="P543" i="3"/>
  <c r="AC543" i="3" s="1"/>
  <c r="O543" i="3"/>
  <c r="N543" i="3"/>
  <c r="M543" i="3"/>
  <c r="L543" i="3"/>
  <c r="AA543" i="3" s="1"/>
  <c r="Z542" i="3"/>
  <c r="Y542" i="3"/>
  <c r="X542" i="3"/>
  <c r="W542" i="3"/>
  <c r="V542" i="3"/>
  <c r="U542" i="3"/>
  <c r="T542" i="3"/>
  <c r="S542" i="3"/>
  <c r="R542" i="3"/>
  <c r="Q542" i="3"/>
  <c r="P542" i="3"/>
  <c r="O542" i="3"/>
  <c r="AD542" i="3" s="1"/>
  <c r="N542" i="3"/>
  <c r="M542" i="3"/>
  <c r="L542" i="3"/>
  <c r="Z541" i="3"/>
  <c r="Y541" i="3"/>
  <c r="X541" i="3"/>
  <c r="W541" i="3"/>
  <c r="V541" i="3"/>
  <c r="U541" i="3"/>
  <c r="T541" i="3"/>
  <c r="S541" i="3"/>
  <c r="R541" i="3"/>
  <c r="AB541" i="3" s="1"/>
  <c r="Q541" i="3"/>
  <c r="P541" i="3"/>
  <c r="AC541" i="3" s="1"/>
  <c r="O541" i="3"/>
  <c r="N541" i="3"/>
  <c r="M541" i="3"/>
  <c r="L541" i="3"/>
  <c r="Z540" i="3"/>
  <c r="Y540" i="3"/>
  <c r="X540" i="3"/>
  <c r="W540" i="3"/>
  <c r="V540" i="3"/>
  <c r="U540" i="3"/>
  <c r="T540" i="3"/>
  <c r="S540" i="3"/>
  <c r="R540" i="3"/>
  <c r="Q540" i="3"/>
  <c r="P540" i="3"/>
  <c r="O540" i="3"/>
  <c r="N540" i="3"/>
  <c r="M540" i="3"/>
  <c r="L540" i="3"/>
  <c r="Z539" i="3"/>
  <c r="Y539" i="3"/>
  <c r="X539" i="3"/>
  <c r="W539" i="3"/>
  <c r="V539" i="3"/>
  <c r="U539" i="3"/>
  <c r="T539" i="3"/>
  <c r="S539" i="3"/>
  <c r="R539" i="3"/>
  <c r="AB539" i="3" s="1"/>
  <c r="Q539" i="3"/>
  <c r="P539" i="3"/>
  <c r="AC539" i="3" s="1"/>
  <c r="O539" i="3"/>
  <c r="N539" i="3"/>
  <c r="M539" i="3"/>
  <c r="L539" i="3"/>
  <c r="AA539" i="3" s="1"/>
  <c r="Z538" i="3"/>
  <c r="Y538" i="3"/>
  <c r="X538" i="3"/>
  <c r="W538" i="3"/>
  <c r="V538" i="3"/>
  <c r="U538" i="3"/>
  <c r="T538" i="3"/>
  <c r="S538" i="3"/>
  <c r="R538" i="3"/>
  <c r="AB538" i="3" s="1"/>
  <c r="Q538" i="3"/>
  <c r="P538" i="3"/>
  <c r="O538" i="3"/>
  <c r="AD538" i="3" s="1"/>
  <c r="N538" i="3"/>
  <c r="M538" i="3"/>
  <c r="L538" i="3"/>
  <c r="Z537" i="3"/>
  <c r="Y537" i="3"/>
  <c r="X537" i="3"/>
  <c r="W537" i="3"/>
  <c r="V537" i="3"/>
  <c r="U537" i="3"/>
  <c r="T537" i="3"/>
  <c r="S537" i="3"/>
  <c r="R537" i="3"/>
  <c r="AB537" i="3" s="1"/>
  <c r="Q537" i="3"/>
  <c r="P537" i="3"/>
  <c r="O537" i="3"/>
  <c r="N537" i="3"/>
  <c r="M537" i="3"/>
  <c r="L537" i="3"/>
  <c r="Z536" i="3"/>
  <c r="Y536" i="3"/>
  <c r="X536" i="3"/>
  <c r="W536" i="3"/>
  <c r="V536" i="3"/>
  <c r="U536" i="3"/>
  <c r="T536" i="3"/>
  <c r="S536" i="3"/>
  <c r="R536" i="3"/>
  <c r="Q536" i="3"/>
  <c r="P536" i="3"/>
  <c r="O536" i="3"/>
  <c r="N536" i="3"/>
  <c r="M536" i="3"/>
  <c r="L536" i="3"/>
  <c r="Z535" i="3"/>
  <c r="Y535" i="3"/>
  <c r="X535" i="3"/>
  <c r="W535" i="3"/>
  <c r="V535" i="3"/>
  <c r="U535" i="3"/>
  <c r="T535" i="3"/>
  <c r="S535" i="3"/>
  <c r="R535" i="3"/>
  <c r="AB535" i="3" s="1"/>
  <c r="Q535" i="3"/>
  <c r="P535" i="3"/>
  <c r="AC535" i="3" s="1"/>
  <c r="O535" i="3"/>
  <c r="N535" i="3"/>
  <c r="M535" i="3"/>
  <c r="L535" i="3"/>
  <c r="AA535" i="3" s="1"/>
  <c r="Z534" i="3"/>
  <c r="Y534" i="3"/>
  <c r="X534" i="3"/>
  <c r="W534" i="3"/>
  <c r="V534" i="3"/>
  <c r="U534" i="3"/>
  <c r="T534" i="3"/>
  <c r="S534" i="3"/>
  <c r="R534" i="3"/>
  <c r="AB534" i="3" s="1"/>
  <c r="Q534" i="3"/>
  <c r="P534" i="3"/>
  <c r="O534" i="3"/>
  <c r="AD534" i="3" s="1"/>
  <c r="N534" i="3"/>
  <c r="M534" i="3"/>
  <c r="L534" i="3"/>
  <c r="Z533" i="3"/>
  <c r="Y533" i="3"/>
  <c r="X533" i="3"/>
  <c r="W533" i="3"/>
  <c r="V533" i="3"/>
  <c r="U533" i="3"/>
  <c r="T533" i="3"/>
  <c r="S533" i="3"/>
  <c r="R533" i="3"/>
  <c r="AB533" i="3" s="1"/>
  <c r="Q533" i="3"/>
  <c r="P533" i="3"/>
  <c r="O533" i="3"/>
  <c r="N533" i="3"/>
  <c r="M533" i="3"/>
  <c r="L533" i="3"/>
  <c r="Z532" i="3"/>
  <c r="Y532" i="3"/>
  <c r="X532" i="3"/>
  <c r="W532" i="3"/>
  <c r="V532" i="3"/>
  <c r="U532" i="3"/>
  <c r="T532" i="3"/>
  <c r="S532" i="3"/>
  <c r="R532" i="3"/>
  <c r="Q532" i="3"/>
  <c r="P532" i="3"/>
  <c r="O532" i="3"/>
  <c r="N532" i="3"/>
  <c r="M532" i="3"/>
  <c r="L532" i="3"/>
  <c r="Z531" i="3"/>
  <c r="Y531" i="3"/>
  <c r="X531" i="3"/>
  <c r="W531" i="3"/>
  <c r="V531" i="3"/>
  <c r="U531" i="3"/>
  <c r="T531" i="3"/>
  <c r="S531" i="3"/>
  <c r="R531" i="3"/>
  <c r="AB531" i="3" s="1"/>
  <c r="Q531" i="3"/>
  <c r="P531" i="3"/>
  <c r="AC531" i="3" s="1"/>
  <c r="O531" i="3"/>
  <c r="N531" i="3"/>
  <c r="M531" i="3"/>
  <c r="L531" i="3"/>
  <c r="AA531" i="3" s="1"/>
  <c r="Z530" i="3"/>
  <c r="Y530" i="3"/>
  <c r="X530" i="3"/>
  <c r="W530" i="3"/>
  <c r="V530" i="3"/>
  <c r="U530" i="3"/>
  <c r="T530" i="3"/>
  <c r="S530" i="3"/>
  <c r="R530" i="3"/>
  <c r="AB530" i="3" s="1"/>
  <c r="Q530" i="3"/>
  <c r="P530" i="3"/>
  <c r="O530" i="3"/>
  <c r="AD530" i="3" s="1"/>
  <c r="N530" i="3"/>
  <c r="M530" i="3"/>
  <c r="L530" i="3"/>
  <c r="Z529" i="3"/>
  <c r="Y529" i="3"/>
  <c r="X529" i="3"/>
  <c r="W529" i="3"/>
  <c r="V529" i="3"/>
  <c r="U529" i="3"/>
  <c r="T529" i="3"/>
  <c r="S529" i="3"/>
  <c r="R529" i="3"/>
  <c r="AB529" i="3" s="1"/>
  <c r="Q529" i="3"/>
  <c r="P529" i="3"/>
  <c r="O529" i="3"/>
  <c r="N529" i="3"/>
  <c r="M529" i="3"/>
  <c r="L529" i="3"/>
  <c r="Z528" i="3"/>
  <c r="Y528" i="3"/>
  <c r="X528" i="3"/>
  <c r="W528" i="3"/>
  <c r="V528" i="3"/>
  <c r="U528" i="3"/>
  <c r="T528" i="3"/>
  <c r="S528" i="3"/>
  <c r="R528" i="3"/>
  <c r="Q528" i="3"/>
  <c r="P528" i="3"/>
  <c r="O528" i="3"/>
  <c r="N528" i="3"/>
  <c r="M528" i="3"/>
  <c r="L528" i="3"/>
  <c r="Z527" i="3"/>
  <c r="Y527" i="3"/>
  <c r="X527" i="3"/>
  <c r="W527" i="3"/>
  <c r="V527" i="3"/>
  <c r="U527" i="3"/>
  <c r="T527" i="3"/>
  <c r="S527" i="3"/>
  <c r="R527" i="3"/>
  <c r="AB527" i="3" s="1"/>
  <c r="Q527" i="3"/>
  <c r="P527" i="3"/>
  <c r="AC527" i="3" s="1"/>
  <c r="O527" i="3"/>
  <c r="N527" i="3"/>
  <c r="M527" i="3"/>
  <c r="L527" i="3"/>
  <c r="AA527" i="3" s="1"/>
  <c r="Z526" i="3"/>
  <c r="Y526" i="3"/>
  <c r="X526" i="3"/>
  <c r="W526" i="3"/>
  <c r="V526" i="3"/>
  <c r="U526" i="3"/>
  <c r="T526" i="3"/>
  <c r="S526" i="3"/>
  <c r="R526" i="3"/>
  <c r="AB526" i="3" s="1"/>
  <c r="Q526" i="3"/>
  <c r="P526" i="3"/>
  <c r="O526" i="3"/>
  <c r="AD526" i="3" s="1"/>
  <c r="N526" i="3"/>
  <c r="M526" i="3"/>
  <c r="L526" i="3"/>
  <c r="Z525" i="3"/>
  <c r="Y525" i="3"/>
  <c r="X525" i="3"/>
  <c r="W525" i="3"/>
  <c r="V525" i="3"/>
  <c r="U525" i="3"/>
  <c r="T525" i="3"/>
  <c r="S525" i="3"/>
  <c r="R525" i="3"/>
  <c r="AB525" i="3" s="1"/>
  <c r="Q525" i="3"/>
  <c r="P525" i="3"/>
  <c r="O525" i="3"/>
  <c r="N525" i="3"/>
  <c r="M525" i="3"/>
  <c r="L525" i="3"/>
  <c r="Z524" i="3"/>
  <c r="Y524" i="3"/>
  <c r="X524" i="3"/>
  <c r="W524" i="3"/>
  <c r="V524" i="3"/>
  <c r="U524" i="3"/>
  <c r="T524" i="3"/>
  <c r="S524" i="3"/>
  <c r="R524" i="3"/>
  <c r="Q524" i="3"/>
  <c r="P524" i="3"/>
  <c r="O524" i="3"/>
  <c r="N524" i="3"/>
  <c r="M524" i="3"/>
  <c r="L524" i="3"/>
  <c r="Z523" i="3"/>
  <c r="Y523" i="3"/>
  <c r="X523" i="3"/>
  <c r="W523" i="3"/>
  <c r="V523" i="3"/>
  <c r="U523" i="3"/>
  <c r="T523" i="3"/>
  <c r="S523" i="3"/>
  <c r="R523" i="3"/>
  <c r="AB523" i="3" s="1"/>
  <c r="Q523" i="3"/>
  <c r="P523" i="3"/>
  <c r="AC523" i="3" s="1"/>
  <c r="O523" i="3"/>
  <c r="N523" i="3"/>
  <c r="M523" i="3"/>
  <c r="L523" i="3"/>
  <c r="AA523" i="3" s="1"/>
  <c r="Z522" i="3"/>
  <c r="Y522" i="3"/>
  <c r="X522" i="3"/>
  <c r="W522" i="3"/>
  <c r="V522" i="3"/>
  <c r="U522" i="3"/>
  <c r="T522" i="3"/>
  <c r="S522" i="3"/>
  <c r="R522" i="3"/>
  <c r="AB522" i="3" s="1"/>
  <c r="Q522" i="3"/>
  <c r="P522" i="3"/>
  <c r="O522" i="3"/>
  <c r="AD522" i="3" s="1"/>
  <c r="N522" i="3"/>
  <c r="M522" i="3"/>
  <c r="L522" i="3"/>
  <c r="Z521" i="3"/>
  <c r="Y521" i="3"/>
  <c r="X521" i="3"/>
  <c r="W521" i="3"/>
  <c r="V521" i="3"/>
  <c r="U521" i="3"/>
  <c r="T521" i="3"/>
  <c r="S521" i="3"/>
  <c r="R521" i="3"/>
  <c r="AB521" i="3" s="1"/>
  <c r="Q521" i="3"/>
  <c r="P521" i="3"/>
  <c r="O521" i="3"/>
  <c r="AD521" i="3" s="1"/>
  <c r="N521" i="3"/>
  <c r="M521" i="3"/>
  <c r="L521" i="3"/>
  <c r="Z520" i="3"/>
  <c r="Y520" i="3"/>
  <c r="X520" i="3"/>
  <c r="W520" i="3"/>
  <c r="V520" i="3"/>
  <c r="U520" i="3"/>
  <c r="T520" i="3"/>
  <c r="S520" i="3"/>
  <c r="R520" i="3"/>
  <c r="Q520" i="3"/>
  <c r="P520" i="3"/>
  <c r="O520" i="3"/>
  <c r="N520" i="3"/>
  <c r="M520" i="3"/>
  <c r="L520" i="3"/>
  <c r="Z519" i="3"/>
  <c r="Y519" i="3"/>
  <c r="X519" i="3"/>
  <c r="W519" i="3"/>
  <c r="V519" i="3"/>
  <c r="U519" i="3"/>
  <c r="T519" i="3"/>
  <c r="S519" i="3"/>
  <c r="R519" i="3"/>
  <c r="Q519" i="3"/>
  <c r="P519" i="3"/>
  <c r="AC519" i="3" s="1"/>
  <c r="O519" i="3"/>
  <c r="N519" i="3"/>
  <c r="M519" i="3"/>
  <c r="L519" i="3"/>
  <c r="AA519" i="3" s="1"/>
  <c r="Z518" i="3"/>
  <c r="Y518" i="3"/>
  <c r="X518" i="3"/>
  <c r="W518" i="3"/>
  <c r="V518" i="3"/>
  <c r="U518" i="3"/>
  <c r="T518" i="3"/>
  <c r="S518" i="3"/>
  <c r="R518" i="3"/>
  <c r="AB518" i="3" s="1"/>
  <c r="Q518" i="3"/>
  <c r="P518" i="3"/>
  <c r="O518" i="3"/>
  <c r="AD518" i="3" s="1"/>
  <c r="N518" i="3"/>
  <c r="M518" i="3"/>
  <c r="L518" i="3"/>
  <c r="Z517" i="3"/>
  <c r="Y517" i="3"/>
  <c r="X517" i="3"/>
  <c r="W517" i="3"/>
  <c r="V517" i="3"/>
  <c r="U517" i="3"/>
  <c r="T517" i="3"/>
  <c r="S517" i="3"/>
  <c r="R517" i="3"/>
  <c r="AB517" i="3" s="1"/>
  <c r="Q517" i="3"/>
  <c r="P517" i="3"/>
  <c r="O517" i="3"/>
  <c r="AD517" i="3" s="1"/>
  <c r="N517" i="3"/>
  <c r="M517" i="3"/>
  <c r="L517" i="3"/>
  <c r="Z516" i="3"/>
  <c r="Y516" i="3"/>
  <c r="X516" i="3"/>
  <c r="W516" i="3"/>
  <c r="V516" i="3"/>
  <c r="U516" i="3"/>
  <c r="T516" i="3"/>
  <c r="S516" i="3"/>
  <c r="R516" i="3"/>
  <c r="Q516" i="3"/>
  <c r="P516" i="3"/>
  <c r="O516" i="3"/>
  <c r="N516" i="3"/>
  <c r="M516" i="3"/>
  <c r="L516" i="3"/>
  <c r="Z515" i="3"/>
  <c r="Y515" i="3"/>
  <c r="X515" i="3"/>
  <c r="W515" i="3"/>
  <c r="V515" i="3"/>
  <c r="U515" i="3"/>
  <c r="T515" i="3"/>
  <c r="S515" i="3"/>
  <c r="R515" i="3"/>
  <c r="Q515" i="3"/>
  <c r="P515" i="3"/>
  <c r="AC515" i="3" s="1"/>
  <c r="O515" i="3"/>
  <c r="N515" i="3"/>
  <c r="M515" i="3"/>
  <c r="L515" i="3"/>
  <c r="AA515" i="3" s="1"/>
  <c r="Z514" i="3"/>
  <c r="Y514" i="3"/>
  <c r="X514" i="3"/>
  <c r="W514" i="3"/>
  <c r="V514" i="3"/>
  <c r="U514" i="3"/>
  <c r="T514" i="3"/>
  <c r="S514" i="3"/>
  <c r="R514" i="3"/>
  <c r="AB514" i="3" s="1"/>
  <c r="Q514" i="3"/>
  <c r="P514" i="3"/>
  <c r="O514" i="3"/>
  <c r="AD514" i="3" s="1"/>
  <c r="N514" i="3"/>
  <c r="M514" i="3"/>
  <c r="L514" i="3"/>
  <c r="Z513" i="3"/>
  <c r="Y513" i="3"/>
  <c r="X513" i="3"/>
  <c r="W513" i="3"/>
  <c r="V513" i="3"/>
  <c r="U513" i="3"/>
  <c r="T513" i="3"/>
  <c r="S513" i="3"/>
  <c r="R513" i="3"/>
  <c r="AB513" i="3" s="1"/>
  <c r="Q513" i="3"/>
  <c r="P513" i="3"/>
  <c r="O513" i="3"/>
  <c r="AD513" i="3" s="1"/>
  <c r="N513" i="3"/>
  <c r="M513" i="3"/>
  <c r="L513" i="3"/>
  <c r="Z512" i="3"/>
  <c r="Y512" i="3"/>
  <c r="X512" i="3"/>
  <c r="W512" i="3"/>
  <c r="V512" i="3"/>
  <c r="U512" i="3"/>
  <c r="T512" i="3"/>
  <c r="S512" i="3"/>
  <c r="R512" i="3"/>
  <c r="Q512" i="3"/>
  <c r="P512" i="3"/>
  <c r="O512" i="3"/>
  <c r="N512" i="3"/>
  <c r="M512" i="3"/>
  <c r="L512" i="3"/>
  <c r="Z511" i="3"/>
  <c r="Y511" i="3"/>
  <c r="X511" i="3"/>
  <c r="W511" i="3"/>
  <c r="V511" i="3"/>
  <c r="U511" i="3"/>
  <c r="T511" i="3"/>
  <c r="S511" i="3"/>
  <c r="R511" i="3"/>
  <c r="Q511" i="3"/>
  <c r="P511" i="3"/>
  <c r="AC511" i="3" s="1"/>
  <c r="O511" i="3"/>
  <c r="N511" i="3"/>
  <c r="M511" i="3"/>
  <c r="L511" i="3"/>
  <c r="Z510" i="3"/>
  <c r="Y510" i="3"/>
  <c r="X510" i="3"/>
  <c r="W510" i="3"/>
  <c r="V510" i="3"/>
  <c r="U510" i="3"/>
  <c r="T510" i="3"/>
  <c r="S510" i="3"/>
  <c r="R510" i="3"/>
  <c r="AB510" i="3" s="1"/>
  <c r="Q510" i="3"/>
  <c r="P510" i="3"/>
  <c r="O510" i="3"/>
  <c r="AD510" i="3" s="1"/>
  <c r="N510" i="3"/>
  <c r="M510" i="3"/>
  <c r="L510" i="3"/>
  <c r="Z509" i="3"/>
  <c r="Y509" i="3"/>
  <c r="X509" i="3"/>
  <c r="W509" i="3"/>
  <c r="V509" i="3"/>
  <c r="U509" i="3"/>
  <c r="T509" i="3"/>
  <c r="S509" i="3"/>
  <c r="R509" i="3"/>
  <c r="AB509" i="3" s="1"/>
  <c r="Q509" i="3"/>
  <c r="P509" i="3"/>
  <c r="O509" i="3"/>
  <c r="AD509" i="3" s="1"/>
  <c r="N509" i="3"/>
  <c r="M509" i="3"/>
  <c r="L509" i="3"/>
  <c r="Z508" i="3"/>
  <c r="Y508" i="3"/>
  <c r="X508" i="3"/>
  <c r="W508" i="3"/>
  <c r="V508" i="3"/>
  <c r="U508" i="3"/>
  <c r="T508" i="3"/>
  <c r="S508" i="3"/>
  <c r="R508" i="3"/>
  <c r="Q508" i="3"/>
  <c r="P508" i="3"/>
  <c r="O508" i="3"/>
  <c r="N508" i="3"/>
  <c r="M508" i="3"/>
  <c r="L508" i="3"/>
  <c r="Z507" i="3"/>
  <c r="Y507" i="3"/>
  <c r="X507" i="3"/>
  <c r="W507" i="3"/>
  <c r="V507" i="3"/>
  <c r="U507" i="3"/>
  <c r="T507" i="3"/>
  <c r="S507" i="3"/>
  <c r="R507" i="3"/>
  <c r="Q507" i="3"/>
  <c r="P507" i="3"/>
  <c r="AC507" i="3" s="1"/>
  <c r="O507" i="3"/>
  <c r="N507" i="3"/>
  <c r="M507" i="3"/>
  <c r="L507" i="3"/>
  <c r="Z506" i="3"/>
  <c r="Y506" i="3"/>
  <c r="X506" i="3"/>
  <c r="W506" i="3"/>
  <c r="V506" i="3"/>
  <c r="U506" i="3"/>
  <c r="T506" i="3"/>
  <c r="S506" i="3"/>
  <c r="R506" i="3"/>
  <c r="AB506" i="3" s="1"/>
  <c r="Q506" i="3"/>
  <c r="P506" i="3"/>
  <c r="O506" i="3"/>
  <c r="AD506" i="3" s="1"/>
  <c r="N506" i="3"/>
  <c r="M506" i="3"/>
  <c r="L506" i="3"/>
  <c r="Z505" i="3"/>
  <c r="Y505" i="3"/>
  <c r="X505" i="3"/>
  <c r="W505" i="3"/>
  <c r="V505" i="3"/>
  <c r="U505" i="3"/>
  <c r="T505" i="3"/>
  <c r="S505" i="3"/>
  <c r="R505" i="3"/>
  <c r="AB505" i="3" s="1"/>
  <c r="Q505" i="3"/>
  <c r="P505" i="3"/>
  <c r="O505" i="3"/>
  <c r="AD505" i="3" s="1"/>
  <c r="N505" i="3"/>
  <c r="M505" i="3"/>
  <c r="L505" i="3"/>
  <c r="Z504" i="3"/>
  <c r="Y504" i="3"/>
  <c r="X504" i="3"/>
  <c r="W504" i="3"/>
  <c r="V504" i="3"/>
  <c r="U504" i="3"/>
  <c r="T504" i="3"/>
  <c r="S504" i="3"/>
  <c r="R504" i="3"/>
  <c r="Q504" i="3"/>
  <c r="P504" i="3"/>
  <c r="O504" i="3"/>
  <c r="N504" i="3"/>
  <c r="M504" i="3"/>
  <c r="L504" i="3"/>
  <c r="Z503" i="3"/>
  <c r="Y503" i="3"/>
  <c r="X503" i="3"/>
  <c r="W503" i="3"/>
  <c r="V503" i="3"/>
  <c r="U503" i="3"/>
  <c r="T503" i="3"/>
  <c r="S503" i="3"/>
  <c r="R503" i="3"/>
  <c r="Q503" i="3"/>
  <c r="P503" i="3"/>
  <c r="AC503" i="3" s="1"/>
  <c r="O503" i="3"/>
  <c r="N503" i="3"/>
  <c r="M503" i="3"/>
  <c r="L503" i="3"/>
  <c r="Z502" i="3"/>
  <c r="Y502" i="3"/>
  <c r="X502" i="3"/>
  <c r="W502" i="3"/>
  <c r="V502" i="3"/>
  <c r="U502" i="3"/>
  <c r="T502" i="3"/>
  <c r="S502" i="3"/>
  <c r="R502" i="3"/>
  <c r="AB502" i="3" s="1"/>
  <c r="Q502" i="3"/>
  <c r="P502" i="3"/>
  <c r="O502" i="3"/>
  <c r="AD502" i="3" s="1"/>
  <c r="N502" i="3"/>
  <c r="M502" i="3"/>
  <c r="L502" i="3"/>
  <c r="Z501" i="3"/>
  <c r="Y501" i="3"/>
  <c r="X501" i="3"/>
  <c r="W501" i="3"/>
  <c r="V501" i="3"/>
  <c r="U501" i="3"/>
  <c r="T501" i="3"/>
  <c r="S501" i="3"/>
  <c r="R501" i="3"/>
  <c r="AB501" i="3" s="1"/>
  <c r="Q501" i="3"/>
  <c r="P501" i="3"/>
  <c r="O501" i="3"/>
  <c r="AD501" i="3" s="1"/>
  <c r="N501" i="3"/>
  <c r="M501" i="3"/>
  <c r="L501" i="3"/>
  <c r="Z500" i="3"/>
  <c r="Y500" i="3"/>
  <c r="X500" i="3"/>
  <c r="W500" i="3"/>
  <c r="V500" i="3"/>
  <c r="U500" i="3"/>
  <c r="T500" i="3"/>
  <c r="S500" i="3"/>
  <c r="R500" i="3"/>
  <c r="Q500" i="3"/>
  <c r="P500" i="3"/>
  <c r="O500" i="3"/>
  <c r="N500" i="3"/>
  <c r="M500" i="3"/>
  <c r="L500" i="3"/>
  <c r="Z499" i="3"/>
  <c r="Y499" i="3"/>
  <c r="X499" i="3"/>
  <c r="W499" i="3"/>
  <c r="V499" i="3"/>
  <c r="U499" i="3"/>
  <c r="T499" i="3"/>
  <c r="S499" i="3"/>
  <c r="R499" i="3"/>
  <c r="Q499" i="3"/>
  <c r="P499" i="3"/>
  <c r="AC499" i="3" s="1"/>
  <c r="O499" i="3"/>
  <c r="N499" i="3"/>
  <c r="M499" i="3"/>
  <c r="L499" i="3"/>
  <c r="Z498" i="3"/>
  <c r="Y498" i="3"/>
  <c r="X498" i="3"/>
  <c r="W498" i="3"/>
  <c r="V498" i="3"/>
  <c r="U498" i="3"/>
  <c r="T498" i="3"/>
  <c r="S498" i="3"/>
  <c r="R498" i="3"/>
  <c r="AB498" i="3" s="1"/>
  <c r="Q498" i="3"/>
  <c r="P498" i="3"/>
  <c r="O498" i="3"/>
  <c r="AD498" i="3" s="1"/>
  <c r="N498" i="3"/>
  <c r="M498" i="3"/>
  <c r="L498" i="3"/>
  <c r="Z497" i="3"/>
  <c r="Y497" i="3"/>
  <c r="X497" i="3"/>
  <c r="W497" i="3"/>
  <c r="V497" i="3"/>
  <c r="U497" i="3"/>
  <c r="T497" i="3"/>
  <c r="S497" i="3"/>
  <c r="R497" i="3"/>
  <c r="AB497" i="3" s="1"/>
  <c r="Q497" i="3"/>
  <c r="P497" i="3"/>
  <c r="O497" i="3"/>
  <c r="AD497" i="3" s="1"/>
  <c r="N497" i="3"/>
  <c r="M497" i="3"/>
  <c r="L497" i="3"/>
  <c r="Z496" i="3"/>
  <c r="Y496" i="3"/>
  <c r="X496" i="3"/>
  <c r="W496" i="3"/>
  <c r="V496" i="3"/>
  <c r="U496" i="3"/>
  <c r="T496" i="3"/>
  <c r="S496" i="3"/>
  <c r="R496" i="3"/>
  <c r="Q496" i="3"/>
  <c r="P496" i="3"/>
  <c r="O496" i="3"/>
  <c r="N496" i="3"/>
  <c r="M496" i="3"/>
  <c r="L496" i="3"/>
  <c r="Z495" i="3"/>
  <c r="Y495" i="3"/>
  <c r="X495" i="3"/>
  <c r="W495" i="3"/>
  <c r="V495" i="3"/>
  <c r="U495" i="3"/>
  <c r="T495" i="3"/>
  <c r="S495" i="3"/>
  <c r="R495" i="3"/>
  <c r="Q495" i="3"/>
  <c r="P495" i="3"/>
  <c r="AC495" i="3" s="1"/>
  <c r="O495" i="3"/>
  <c r="N495" i="3"/>
  <c r="M495" i="3"/>
  <c r="L495" i="3"/>
  <c r="Z494" i="3"/>
  <c r="Y494" i="3"/>
  <c r="X494" i="3"/>
  <c r="W494" i="3"/>
  <c r="V494" i="3"/>
  <c r="U494" i="3"/>
  <c r="T494" i="3"/>
  <c r="S494" i="3"/>
  <c r="R494" i="3"/>
  <c r="AB494" i="3" s="1"/>
  <c r="Q494" i="3"/>
  <c r="P494" i="3"/>
  <c r="O494" i="3"/>
  <c r="AD494" i="3" s="1"/>
  <c r="N494" i="3"/>
  <c r="M494" i="3"/>
  <c r="L494" i="3"/>
  <c r="Z493" i="3"/>
  <c r="Y493" i="3"/>
  <c r="X493" i="3"/>
  <c r="W493" i="3"/>
  <c r="V493" i="3"/>
  <c r="U493" i="3"/>
  <c r="T493" i="3"/>
  <c r="S493" i="3"/>
  <c r="R493" i="3"/>
  <c r="AB493" i="3" s="1"/>
  <c r="Q493" i="3"/>
  <c r="P493" i="3"/>
  <c r="O493" i="3"/>
  <c r="AD493" i="3" s="1"/>
  <c r="N493" i="3"/>
  <c r="M493" i="3"/>
  <c r="L493" i="3"/>
  <c r="Z492" i="3"/>
  <c r="Y492" i="3"/>
  <c r="X492" i="3"/>
  <c r="W492" i="3"/>
  <c r="V492" i="3"/>
  <c r="U492" i="3"/>
  <c r="T492" i="3"/>
  <c r="S492" i="3"/>
  <c r="R492" i="3"/>
  <c r="Q492" i="3"/>
  <c r="P492" i="3"/>
  <c r="O492" i="3"/>
  <c r="N492" i="3"/>
  <c r="M492" i="3"/>
  <c r="L492" i="3"/>
  <c r="Z491" i="3"/>
  <c r="Y491" i="3"/>
  <c r="X491" i="3"/>
  <c r="W491" i="3"/>
  <c r="V491" i="3"/>
  <c r="U491" i="3"/>
  <c r="T491" i="3"/>
  <c r="S491" i="3"/>
  <c r="R491" i="3"/>
  <c r="Q491" i="3"/>
  <c r="P491" i="3"/>
  <c r="AC491" i="3" s="1"/>
  <c r="O491" i="3"/>
  <c r="N491" i="3"/>
  <c r="M491" i="3"/>
  <c r="L491" i="3"/>
  <c r="Z490" i="3"/>
  <c r="Y490" i="3"/>
  <c r="X490" i="3"/>
  <c r="W490" i="3"/>
  <c r="V490" i="3"/>
  <c r="U490" i="3"/>
  <c r="T490" i="3"/>
  <c r="S490" i="3"/>
  <c r="R490" i="3"/>
  <c r="AB490" i="3" s="1"/>
  <c r="Q490" i="3"/>
  <c r="P490" i="3"/>
  <c r="O490" i="3"/>
  <c r="AD490" i="3" s="1"/>
  <c r="N490" i="3"/>
  <c r="M490" i="3"/>
  <c r="L490" i="3"/>
  <c r="Z489" i="3"/>
  <c r="Y489" i="3"/>
  <c r="X489" i="3"/>
  <c r="W489" i="3"/>
  <c r="V489" i="3"/>
  <c r="U489" i="3"/>
  <c r="T489" i="3"/>
  <c r="S489" i="3"/>
  <c r="R489" i="3"/>
  <c r="AB489" i="3" s="1"/>
  <c r="Q489" i="3"/>
  <c r="P489" i="3"/>
  <c r="O489" i="3"/>
  <c r="AD489" i="3" s="1"/>
  <c r="N489" i="3"/>
  <c r="M489" i="3"/>
  <c r="L489" i="3"/>
  <c r="Z488" i="3"/>
  <c r="Y488" i="3"/>
  <c r="X488" i="3"/>
  <c r="W488" i="3"/>
  <c r="V488" i="3"/>
  <c r="U488" i="3"/>
  <c r="T488" i="3"/>
  <c r="S488" i="3"/>
  <c r="R488" i="3"/>
  <c r="Q488" i="3"/>
  <c r="P488" i="3"/>
  <c r="O488" i="3"/>
  <c r="N488" i="3"/>
  <c r="M488" i="3"/>
  <c r="L488" i="3"/>
  <c r="Z487" i="3"/>
  <c r="Y487" i="3"/>
  <c r="X487" i="3"/>
  <c r="W487" i="3"/>
  <c r="V487" i="3"/>
  <c r="U487" i="3"/>
  <c r="T487" i="3"/>
  <c r="S487" i="3"/>
  <c r="R487" i="3"/>
  <c r="Q487" i="3"/>
  <c r="P487" i="3"/>
  <c r="AC487" i="3" s="1"/>
  <c r="O487" i="3"/>
  <c r="N487" i="3"/>
  <c r="M487" i="3"/>
  <c r="L487" i="3"/>
  <c r="Z486" i="3"/>
  <c r="Y486" i="3"/>
  <c r="X486" i="3"/>
  <c r="W486" i="3"/>
  <c r="V486" i="3"/>
  <c r="U486" i="3"/>
  <c r="T486" i="3"/>
  <c r="S486" i="3"/>
  <c r="R486" i="3"/>
  <c r="AB486" i="3" s="1"/>
  <c r="Q486" i="3"/>
  <c r="P486" i="3"/>
  <c r="O486" i="3"/>
  <c r="AD486" i="3" s="1"/>
  <c r="N486" i="3"/>
  <c r="M486" i="3"/>
  <c r="L486" i="3"/>
  <c r="Z485" i="3"/>
  <c r="Y485" i="3"/>
  <c r="X485" i="3"/>
  <c r="W485" i="3"/>
  <c r="V485" i="3"/>
  <c r="U485" i="3"/>
  <c r="T485" i="3"/>
  <c r="S485" i="3"/>
  <c r="R485" i="3"/>
  <c r="AB485" i="3" s="1"/>
  <c r="Q485" i="3"/>
  <c r="P485" i="3"/>
  <c r="O485" i="3"/>
  <c r="AD485" i="3" s="1"/>
  <c r="N485" i="3"/>
  <c r="M485" i="3"/>
  <c r="L485" i="3"/>
  <c r="Z484" i="3"/>
  <c r="Y484" i="3"/>
  <c r="X484" i="3"/>
  <c r="W484" i="3"/>
  <c r="V484" i="3"/>
  <c r="U484" i="3"/>
  <c r="T484" i="3"/>
  <c r="S484" i="3"/>
  <c r="R484" i="3"/>
  <c r="Q484" i="3"/>
  <c r="P484" i="3"/>
  <c r="O484" i="3"/>
  <c r="N484" i="3"/>
  <c r="M484" i="3"/>
  <c r="L484" i="3"/>
  <c r="Z483" i="3"/>
  <c r="Y483" i="3"/>
  <c r="X483" i="3"/>
  <c r="W483" i="3"/>
  <c r="V483" i="3"/>
  <c r="U483" i="3"/>
  <c r="T483" i="3"/>
  <c r="S483" i="3"/>
  <c r="R483" i="3"/>
  <c r="Q483" i="3"/>
  <c r="P483" i="3"/>
  <c r="AC483" i="3" s="1"/>
  <c r="O483" i="3"/>
  <c r="N483" i="3"/>
  <c r="M483" i="3"/>
  <c r="L483" i="3"/>
  <c r="Z482" i="3"/>
  <c r="Y482" i="3"/>
  <c r="X482" i="3"/>
  <c r="W482" i="3"/>
  <c r="V482" i="3"/>
  <c r="U482" i="3"/>
  <c r="T482" i="3"/>
  <c r="S482" i="3"/>
  <c r="R482" i="3"/>
  <c r="AB482" i="3" s="1"/>
  <c r="Q482" i="3"/>
  <c r="P482" i="3"/>
  <c r="O482" i="3"/>
  <c r="AD482" i="3" s="1"/>
  <c r="N482" i="3"/>
  <c r="M482" i="3"/>
  <c r="L482" i="3"/>
  <c r="Z481" i="3"/>
  <c r="Y481" i="3"/>
  <c r="X481" i="3"/>
  <c r="W481" i="3"/>
  <c r="V481" i="3"/>
  <c r="U481" i="3"/>
  <c r="T481" i="3"/>
  <c r="S481" i="3"/>
  <c r="R481" i="3"/>
  <c r="AB481" i="3" s="1"/>
  <c r="Q481" i="3"/>
  <c r="P481" i="3"/>
  <c r="O481" i="3"/>
  <c r="AD481" i="3" s="1"/>
  <c r="N481" i="3"/>
  <c r="M481" i="3"/>
  <c r="L481" i="3"/>
  <c r="Z480" i="3"/>
  <c r="Y480" i="3"/>
  <c r="X480" i="3"/>
  <c r="W480" i="3"/>
  <c r="V480" i="3"/>
  <c r="U480" i="3"/>
  <c r="T480" i="3"/>
  <c r="S480" i="3"/>
  <c r="R480" i="3"/>
  <c r="Q480" i="3"/>
  <c r="P480" i="3"/>
  <c r="O480" i="3"/>
  <c r="N480" i="3"/>
  <c r="M480" i="3"/>
  <c r="L480" i="3"/>
  <c r="Z479" i="3"/>
  <c r="Y479" i="3"/>
  <c r="X479" i="3"/>
  <c r="W479" i="3"/>
  <c r="V479" i="3"/>
  <c r="U479" i="3"/>
  <c r="T479" i="3"/>
  <c r="S479" i="3"/>
  <c r="R479" i="3"/>
  <c r="Q479" i="3"/>
  <c r="P479" i="3"/>
  <c r="AC479" i="3" s="1"/>
  <c r="O479" i="3"/>
  <c r="N479" i="3"/>
  <c r="M479" i="3"/>
  <c r="L479" i="3"/>
  <c r="Z478" i="3"/>
  <c r="Y478" i="3"/>
  <c r="X478" i="3"/>
  <c r="W478" i="3"/>
  <c r="V478" i="3"/>
  <c r="U478" i="3"/>
  <c r="T478" i="3"/>
  <c r="S478" i="3"/>
  <c r="R478" i="3"/>
  <c r="AB478" i="3" s="1"/>
  <c r="Q478" i="3"/>
  <c r="P478" i="3"/>
  <c r="O478" i="3"/>
  <c r="AD478" i="3" s="1"/>
  <c r="N478" i="3"/>
  <c r="M478" i="3"/>
  <c r="L478" i="3"/>
  <c r="Z477" i="3"/>
  <c r="Y477" i="3"/>
  <c r="X477" i="3"/>
  <c r="W477" i="3"/>
  <c r="V477" i="3"/>
  <c r="U477" i="3"/>
  <c r="T477" i="3"/>
  <c r="S477" i="3"/>
  <c r="R477" i="3"/>
  <c r="AB477" i="3" s="1"/>
  <c r="Q477" i="3"/>
  <c r="P477" i="3"/>
  <c r="O477" i="3"/>
  <c r="AD477" i="3" s="1"/>
  <c r="N477" i="3"/>
  <c r="M477" i="3"/>
  <c r="L477" i="3"/>
  <c r="Z476" i="3"/>
  <c r="Y476" i="3"/>
  <c r="X476" i="3"/>
  <c r="W476" i="3"/>
  <c r="V476" i="3"/>
  <c r="U476" i="3"/>
  <c r="T476" i="3"/>
  <c r="S476" i="3"/>
  <c r="R476" i="3"/>
  <c r="Q476" i="3"/>
  <c r="P476" i="3"/>
  <c r="O476" i="3"/>
  <c r="N476" i="3"/>
  <c r="M476" i="3"/>
  <c r="L476" i="3"/>
  <c r="Z475" i="3"/>
  <c r="Y475" i="3"/>
  <c r="X475" i="3"/>
  <c r="W475" i="3"/>
  <c r="V475" i="3"/>
  <c r="U475" i="3"/>
  <c r="T475" i="3"/>
  <c r="S475" i="3"/>
  <c r="R475" i="3"/>
  <c r="Q475" i="3"/>
  <c r="P475" i="3"/>
  <c r="AC475" i="3" s="1"/>
  <c r="O475" i="3"/>
  <c r="N475" i="3"/>
  <c r="M475" i="3"/>
  <c r="L475" i="3"/>
  <c r="Z474" i="3"/>
  <c r="Y474" i="3"/>
  <c r="X474" i="3"/>
  <c r="W474" i="3"/>
  <c r="V474" i="3"/>
  <c r="U474" i="3"/>
  <c r="T474" i="3"/>
  <c r="S474" i="3"/>
  <c r="R474" i="3"/>
  <c r="AB474" i="3" s="1"/>
  <c r="Q474" i="3"/>
  <c r="P474" i="3"/>
  <c r="O474" i="3"/>
  <c r="AD474" i="3" s="1"/>
  <c r="N474" i="3"/>
  <c r="M474" i="3"/>
  <c r="L474" i="3"/>
  <c r="Z473" i="3"/>
  <c r="Y473" i="3"/>
  <c r="X473" i="3"/>
  <c r="W473" i="3"/>
  <c r="V473" i="3"/>
  <c r="U473" i="3"/>
  <c r="T473" i="3"/>
  <c r="S473" i="3"/>
  <c r="R473" i="3"/>
  <c r="AB473" i="3" s="1"/>
  <c r="Q473" i="3"/>
  <c r="P473" i="3"/>
  <c r="O473" i="3"/>
  <c r="AD473" i="3" s="1"/>
  <c r="N473" i="3"/>
  <c r="M473" i="3"/>
  <c r="L473" i="3"/>
  <c r="Z472" i="3"/>
  <c r="Y472" i="3"/>
  <c r="X472" i="3"/>
  <c r="W472" i="3"/>
  <c r="V472" i="3"/>
  <c r="U472" i="3"/>
  <c r="T472" i="3"/>
  <c r="S472" i="3"/>
  <c r="R472" i="3"/>
  <c r="Q472" i="3"/>
  <c r="P472" i="3"/>
  <c r="O472" i="3"/>
  <c r="N472" i="3"/>
  <c r="M472" i="3"/>
  <c r="L472" i="3"/>
  <c r="Z471" i="3"/>
  <c r="Y471" i="3"/>
  <c r="X471" i="3"/>
  <c r="W471" i="3"/>
  <c r="V471" i="3"/>
  <c r="U471" i="3"/>
  <c r="T471" i="3"/>
  <c r="S471" i="3"/>
  <c r="R471" i="3"/>
  <c r="Q471" i="3"/>
  <c r="P471" i="3"/>
  <c r="AC471" i="3" s="1"/>
  <c r="O471" i="3"/>
  <c r="N471" i="3"/>
  <c r="M471" i="3"/>
  <c r="L471" i="3"/>
  <c r="Z470" i="3"/>
  <c r="Y470" i="3"/>
  <c r="X470" i="3"/>
  <c r="W470" i="3"/>
  <c r="V470" i="3"/>
  <c r="U470" i="3"/>
  <c r="T470" i="3"/>
  <c r="S470" i="3"/>
  <c r="R470" i="3"/>
  <c r="AB470" i="3" s="1"/>
  <c r="Q470" i="3"/>
  <c r="P470" i="3"/>
  <c r="O470" i="3"/>
  <c r="AD470" i="3" s="1"/>
  <c r="N470" i="3"/>
  <c r="M470" i="3"/>
  <c r="L470" i="3"/>
  <c r="Z469" i="3"/>
  <c r="Y469" i="3"/>
  <c r="X469" i="3"/>
  <c r="W469" i="3"/>
  <c r="V469" i="3"/>
  <c r="U469" i="3"/>
  <c r="T469" i="3"/>
  <c r="S469" i="3"/>
  <c r="R469" i="3"/>
  <c r="AB469" i="3" s="1"/>
  <c r="Q469" i="3"/>
  <c r="P469" i="3"/>
  <c r="O469" i="3"/>
  <c r="AD469" i="3" s="1"/>
  <c r="N469" i="3"/>
  <c r="M469" i="3"/>
  <c r="L469" i="3"/>
  <c r="Z468" i="3"/>
  <c r="Y468" i="3"/>
  <c r="X468" i="3"/>
  <c r="W468" i="3"/>
  <c r="V468" i="3"/>
  <c r="U468" i="3"/>
  <c r="T468" i="3"/>
  <c r="S468" i="3"/>
  <c r="R468" i="3"/>
  <c r="Q468" i="3"/>
  <c r="P468" i="3"/>
  <c r="O468" i="3"/>
  <c r="N468" i="3"/>
  <c r="M468" i="3"/>
  <c r="L468" i="3"/>
  <c r="Z467" i="3"/>
  <c r="Y467" i="3"/>
  <c r="X467" i="3"/>
  <c r="W467" i="3"/>
  <c r="V467" i="3"/>
  <c r="U467" i="3"/>
  <c r="T467" i="3"/>
  <c r="S467" i="3"/>
  <c r="R467" i="3"/>
  <c r="Q467" i="3"/>
  <c r="P467" i="3"/>
  <c r="AC467" i="3" s="1"/>
  <c r="O467" i="3"/>
  <c r="N467" i="3"/>
  <c r="M467" i="3"/>
  <c r="L467" i="3"/>
  <c r="Z466" i="3"/>
  <c r="Y466" i="3"/>
  <c r="X466" i="3"/>
  <c r="W466" i="3"/>
  <c r="V466" i="3"/>
  <c r="U466" i="3"/>
  <c r="T466" i="3"/>
  <c r="S466" i="3"/>
  <c r="R466" i="3"/>
  <c r="AB466" i="3" s="1"/>
  <c r="Q466" i="3"/>
  <c r="P466" i="3"/>
  <c r="O466" i="3"/>
  <c r="AD466" i="3" s="1"/>
  <c r="N466" i="3"/>
  <c r="M466" i="3"/>
  <c r="L466" i="3"/>
  <c r="Z465" i="3"/>
  <c r="Y465" i="3"/>
  <c r="X465" i="3"/>
  <c r="W465" i="3"/>
  <c r="V465" i="3"/>
  <c r="U465" i="3"/>
  <c r="T465" i="3"/>
  <c r="S465" i="3"/>
  <c r="R465" i="3"/>
  <c r="AB465" i="3" s="1"/>
  <c r="Q465" i="3"/>
  <c r="P465" i="3"/>
  <c r="O465" i="3"/>
  <c r="AD465" i="3" s="1"/>
  <c r="N465" i="3"/>
  <c r="M465" i="3"/>
  <c r="L465" i="3"/>
  <c r="Z464" i="3"/>
  <c r="Y464" i="3"/>
  <c r="X464" i="3"/>
  <c r="W464" i="3"/>
  <c r="V464" i="3"/>
  <c r="U464" i="3"/>
  <c r="T464" i="3"/>
  <c r="S464" i="3"/>
  <c r="R464" i="3"/>
  <c r="Q464" i="3"/>
  <c r="P464" i="3"/>
  <c r="O464" i="3"/>
  <c r="N464" i="3"/>
  <c r="M464" i="3"/>
  <c r="L464" i="3"/>
  <c r="Z463" i="3"/>
  <c r="Y463" i="3"/>
  <c r="X463" i="3"/>
  <c r="W463" i="3"/>
  <c r="V463" i="3"/>
  <c r="U463" i="3"/>
  <c r="T463" i="3"/>
  <c r="S463" i="3"/>
  <c r="R463" i="3"/>
  <c r="Q463" i="3"/>
  <c r="P463" i="3"/>
  <c r="AC463" i="3" s="1"/>
  <c r="O463" i="3"/>
  <c r="N463" i="3"/>
  <c r="M463" i="3"/>
  <c r="L463" i="3"/>
  <c r="Z462" i="3"/>
  <c r="Y462" i="3"/>
  <c r="X462" i="3"/>
  <c r="W462" i="3"/>
  <c r="V462" i="3"/>
  <c r="U462" i="3"/>
  <c r="T462" i="3"/>
  <c r="S462" i="3"/>
  <c r="R462" i="3"/>
  <c r="AB462" i="3" s="1"/>
  <c r="Q462" i="3"/>
  <c r="P462" i="3"/>
  <c r="O462" i="3"/>
  <c r="AD462" i="3" s="1"/>
  <c r="N462" i="3"/>
  <c r="M462" i="3"/>
  <c r="L462" i="3"/>
  <c r="Z461" i="3"/>
  <c r="Y461" i="3"/>
  <c r="X461" i="3"/>
  <c r="W461" i="3"/>
  <c r="V461" i="3"/>
  <c r="U461" i="3"/>
  <c r="T461" i="3"/>
  <c r="S461" i="3"/>
  <c r="R461" i="3"/>
  <c r="AB461" i="3" s="1"/>
  <c r="Q461" i="3"/>
  <c r="P461" i="3"/>
  <c r="O461" i="3"/>
  <c r="AD461" i="3" s="1"/>
  <c r="N461" i="3"/>
  <c r="M461" i="3"/>
  <c r="L461" i="3"/>
  <c r="Z460" i="3"/>
  <c r="Y460" i="3"/>
  <c r="X460" i="3"/>
  <c r="W460" i="3"/>
  <c r="V460" i="3"/>
  <c r="U460" i="3"/>
  <c r="T460" i="3"/>
  <c r="S460" i="3"/>
  <c r="R460" i="3"/>
  <c r="Q460" i="3"/>
  <c r="P460" i="3"/>
  <c r="O460" i="3"/>
  <c r="N460" i="3"/>
  <c r="M460" i="3"/>
  <c r="L460" i="3"/>
  <c r="Z459" i="3"/>
  <c r="Y459" i="3"/>
  <c r="X459" i="3"/>
  <c r="W459" i="3"/>
  <c r="V459" i="3"/>
  <c r="U459" i="3"/>
  <c r="T459" i="3"/>
  <c r="S459" i="3"/>
  <c r="R459" i="3"/>
  <c r="Q459" i="3"/>
  <c r="P459" i="3"/>
  <c r="AC459" i="3" s="1"/>
  <c r="O459" i="3"/>
  <c r="N459" i="3"/>
  <c r="M459" i="3"/>
  <c r="L459" i="3"/>
  <c r="Z458" i="3"/>
  <c r="Y458" i="3"/>
  <c r="X458" i="3"/>
  <c r="W458" i="3"/>
  <c r="V458" i="3"/>
  <c r="U458" i="3"/>
  <c r="T458" i="3"/>
  <c r="S458" i="3"/>
  <c r="R458" i="3"/>
  <c r="AB458" i="3" s="1"/>
  <c r="Q458" i="3"/>
  <c r="P458" i="3"/>
  <c r="O458" i="3"/>
  <c r="AD458" i="3" s="1"/>
  <c r="N458" i="3"/>
  <c r="M458" i="3"/>
  <c r="L458" i="3"/>
  <c r="Z457" i="3"/>
  <c r="Y457" i="3"/>
  <c r="X457" i="3"/>
  <c r="W457" i="3"/>
  <c r="V457" i="3"/>
  <c r="U457" i="3"/>
  <c r="T457" i="3"/>
  <c r="S457" i="3"/>
  <c r="R457" i="3"/>
  <c r="AB457" i="3" s="1"/>
  <c r="Q457" i="3"/>
  <c r="P457" i="3"/>
  <c r="O457" i="3"/>
  <c r="AD457" i="3" s="1"/>
  <c r="N457" i="3"/>
  <c r="M457" i="3"/>
  <c r="L457" i="3"/>
  <c r="Z456" i="3"/>
  <c r="Y456" i="3"/>
  <c r="X456" i="3"/>
  <c r="W456" i="3"/>
  <c r="V456" i="3"/>
  <c r="U456" i="3"/>
  <c r="T456" i="3"/>
  <c r="S456" i="3"/>
  <c r="R456" i="3"/>
  <c r="Q456" i="3"/>
  <c r="P456" i="3"/>
  <c r="O456" i="3"/>
  <c r="N456" i="3"/>
  <c r="M456" i="3"/>
  <c r="L456" i="3"/>
  <c r="Z455" i="3"/>
  <c r="Y455" i="3"/>
  <c r="X455" i="3"/>
  <c r="W455" i="3"/>
  <c r="V455" i="3"/>
  <c r="U455" i="3"/>
  <c r="T455" i="3"/>
  <c r="S455" i="3"/>
  <c r="R455" i="3"/>
  <c r="Q455" i="3"/>
  <c r="P455" i="3"/>
  <c r="AC455" i="3" s="1"/>
  <c r="O455" i="3"/>
  <c r="N455" i="3"/>
  <c r="M455" i="3"/>
  <c r="L455" i="3"/>
  <c r="Z454" i="3"/>
  <c r="Y454" i="3"/>
  <c r="X454" i="3"/>
  <c r="W454" i="3"/>
  <c r="V454" i="3"/>
  <c r="U454" i="3"/>
  <c r="T454" i="3"/>
  <c r="S454" i="3"/>
  <c r="R454" i="3"/>
  <c r="AB454" i="3" s="1"/>
  <c r="Q454" i="3"/>
  <c r="P454" i="3"/>
  <c r="O454" i="3"/>
  <c r="AD454" i="3" s="1"/>
  <c r="N454" i="3"/>
  <c r="M454" i="3"/>
  <c r="L454" i="3"/>
  <c r="Z453" i="3"/>
  <c r="Y453" i="3"/>
  <c r="X453" i="3"/>
  <c r="W453" i="3"/>
  <c r="V453" i="3"/>
  <c r="U453" i="3"/>
  <c r="T453" i="3"/>
  <c r="S453" i="3"/>
  <c r="R453" i="3"/>
  <c r="AB453" i="3" s="1"/>
  <c r="Q453" i="3"/>
  <c r="P453" i="3"/>
  <c r="O453" i="3"/>
  <c r="AD453" i="3" s="1"/>
  <c r="N453" i="3"/>
  <c r="M453" i="3"/>
  <c r="L453" i="3"/>
  <c r="Z452" i="3"/>
  <c r="Y452" i="3"/>
  <c r="X452" i="3"/>
  <c r="W452" i="3"/>
  <c r="V452" i="3"/>
  <c r="U452" i="3"/>
  <c r="T452" i="3"/>
  <c r="S452" i="3"/>
  <c r="R452" i="3"/>
  <c r="Q452" i="3"/>
  <c r="P452" i="3"/>
  <c r="O452" i="3"/>
  <c r="N452" i="3"/>
  <c r="M452" i="3"/>
  <c r="L452" i="3"/>
  <c r="Z451" i="3"/>
  <c r="Y451" i="3"/>
  <c r="X451" i="3"/>
  <c r="W451" i="3"/>
  <c r="V451" i="3"/>
  <c r="U451" i="3"/>
  <c r="T451" i="3"/>
  <c r="S451" i="3"/>
  <c r="R451" i="3"/>
  <c r="Q451" i="3"/>
  <c r="P451" i="3"/>
  <c r="AC451" i="3" s="1"/>
  <c r="O451" i="3"/>
  <c r="N451" i="3"/>
  <c r="M451" i="3"/>
  <c r="L451" i="3"/>
  <c r="Z450" i="3"/>
  <c r="Y450" i="3"/>
  <c r="X450" i="3"/>
  <c r="W450" i="3"/>
  <c r="V450" i="3"/>
  <c r="U450" i="3"/>
  <c r="T450" i="3"/>
  <c r="S450" i="3"/>
  <c r="R450" i="3"/>
  <c r="AB450" i="3" s="1"/>
  <c r="Q450" i="3"/>
  <c r="P450" i="3"/>
  <c r="O450" i="3"/>
  <c r="AD450" i="3" s="1"/>
  <c r="N450" i="3"/>
  <c r="M450" i="3"/>
  <c r="L450" i="3"/>
  <c r="Z449" i="3"/>
  <c r="Y449" i="3"/>
  <c r="X449" i="3"/>
  <c r="W449" i="3"/>
  <c r="V449" i="3"/>
  <c r="U449" i="3"/>
  <c r="T449" i="3"/>
  <c r="S449" i="3"/>
  <c r="R449" i="3"/>
  <c r="AB449" i="3" s="1"/>
  <c r="Q449" i="3"/>
  <c r="P449" i="3"/>
  <c r="O449" i="3"/>
  <c r="AD449" i="3" s="1"/>
  <c r="N449" i="3"/>
  <c r="M449" i="3"/>
  <c r="L449" i="3"/>
  <c r="Z448" i="3"/>
  <c r="Y448" i="3"/>
  <c r="X448" i="3"/>
  <c r="W448" i="3"/>
  <c r="V448" i="3"/>
  <c r="U448" i="3"/>
  <c r="T448" i="3"/>
  <c r="S448" i="3"/>
  <c r="R448" i="3"/>
  <c r="Q448" i="3"/>
  <c r="P448" i="3"/>
  <c r="O448" i="3"/>
  <c r="N448" i="3"/>
  <c r="M448" i="3"/>
  <c r="L448" i="3"/>
  <c r="Z447" i="3"/>
  <c r="Y447" i="3"/>
  <c r="X447" i="3"/>
  <c r="W447" i="3"/>
  <c r="V447" i="3"/>
  <c r="U447" i="3"/>
  <c r="T447" i="3"/>
  <c r="S447" i="3"/>
  <c r="R447" i="3"/>
  <c r="Q447" i="3"/>
  <c r="P447" i="3"/>
  <c r="AC447" i="3" s="1"/>
  <c r="O447" i="3"/>
  <c r="N447" i="3"/>
  <c r="M447" i="3"/>
  <c r="L447" i="3"/>
  <c r="Z446" i="3"/>
  <c r="Y446" i="3"/>
  <c r="X446" i="3"/>
  <c r="W446" i="3"/>
  <c r="V446" i="3"/>
  <c r="U446" i="3"/>
  <c r="T446" i="3"/>
  <c r="S446" i="3"/>
  <c r="R446" i="3"/>
  <c r="AB446" i="3" s="1"/>
  <c r="Q446" i="3"/>
  <c r="P446" i="3"/>
  <c r="O446" i="3"/>
  <c r="AD446" i="3" s="1"/>
  <c r="N446" i="3"/>
  <c r="M446" i="3"/>
  <c r="L446" i="3"/>
  <c r="Z445" i="3"/>
  <c r="Y445" i="3"/>
  <c r="X445" i="3"/>
  <c r="W445" i="3"/>
  <c r="V445" i="3"/>
  <c r="U445" i="3"/>
  <c r="T445" i="3"/>
  <c r="S445" i="3"/>
  <c r="R445" i="3"/>
  <c r="AB445" i="3" s="1"/>
  <c r="Q445" i="3"/>
  <c r="P445" i="3"/>
  <c r="O445" i="3"/>
  <c r="AD445" i="3" s="1"/>
  <c r="N445" i="3"/>
  <c r="M445" i="3"/>
  <c r="L445" i="3"/>
  <c r="Z444" i="3"/>
  <c r="Y444" i="3"/>
  <c r="X444" i="3"/>
  <c r="W444" i="3"/>
  <c r="V444" i="3"/>
  <c r="U444" i="3"/>
  <c r="T444" i="3"/>
  <c r="S444" i="3"/>
  <c r="R444" i="3"/>
  <c r="Q444" i="3"/>
  <c r="P444" i="3"/>
  <c r="O444" i="3"/>
  <c r="N444" i="3"/>
  <c r="M444" i="3"/>
  <c r="L444" i="3"/>
  <c r="Z443" i="3"/>
  <c r="Y443" i="3"/>
  <c r="X443" i="3"/>
  <c r="W443" i="3"/>
  <c r="V443" i="3"/>
  <c r="U443" i="3"/>
  <c r="T443" i="3"/>
  <c r="S443" i="3"/>
  <c r="R443" i="3"/>
  <c r="Q443" i="3"/>
  <c r="P443" i="3"/>
  <c r="AC443" i="3" s="1"/>
  <c r="O443" i="3"/>
  <c r="N443" i="3"/>
  <c r="M443" i="3"/>
  <c r="L443" i="3"/>
  <c r="Z442" i="3"/>
  <c r="Y442" i="3"/>
  <c r="X442" i="3"/>
  <c r="W442" i="3"/>
  <c r="V442" i="3"/>
  <c r="U442" i="3"/>
  <c r="T442" i="3"/>
  <c r="S442" i="3"/>
  <c r="R442" i="3"/>
  <c r="AB442" i="3" s="1"/>
  <c r="Q442" i="3"/>
  <c r="P442" i="3"/>
  <c r="O442" i="3"/>
  <c r="AD442" i="3" s="1"/>
  <c r="N442" i="3"/>
  <c r="M442" i="3"/>
  <c r="L442" i="3"/>
  <c r="Z441" i="3"/>
  <c r="Y441" i="3"/>
  <c r="X441" i="3"/>
  <c r="W441" i="3"/>
  <c r="V441" i="3"/>
  <c r="U441" i="3"/>
  <c r="T441" i="3"/>
  <c r="S441" i="3"/>
  <c r="R441" i="3"/>
  <c r="AB441" i="3" s="1"/>
  <c r="Q441" i="3"/>
  <c r="P441" i="3"/>
  <c r="O441" i="3"/>
  <c r="AD441" i="3" s="1"/>
  <c r="N441" i="3"/>
  <c r="M441" i="3"/>
  <c r="L441" i="3"/>
  <c r="Z440" i="3"/>
  <c r="Y440" i="3"/>
  <c r="X440" i="3"/>
  <c r="W440" i="3"/>
  <c r="V440" i="3"/>
  <c r="U440" i="3"/>
  <c r="T440" i="3"/>
  <c r="S440" i="3"/>
  <c r="R440" i="3"/>
  <c r="Q440" i="3"/>
  <c r="P440" i="3"/>
  <c r="O440" i="3"/>
  <c r="N440" i="3"/>
  <c r="M440" i="3"/>
  <c r="L440" i="3"/>
  <c r="Z439" i="3"/>
  <c r="Y439" i="3"/>
  <c r="X439" i="3"/>
  <c r="W439" i="3"/>
  <c r="V439" i="3"/>
  <c r="U439" i="3"/>
  <c r="T439" i="3"/>
  <c r="S439" i="3"/>
  <c r="R439" i="3"/>
  <c r="Q439" i="3"/>
  <c r="P439" i="3"/>
  <c r="AC439" i="3" s="1"/>
  <c r="O439" i="3"/>
  <c r="N439" i="3"/>
  <c r="M439" i="3"/>
  <c r="L439" i="3"/>
  <c r="Z438" i="3"/>
  <c r="Y438" i="3"/>
  <c r="X438" i="3"/>
  <c r="W438" i="3"/>
  <c r="V438" i="3"/>
  <c r="U438" i="3"/>
  <c r="T438" i="3"/>
  <c r="S438" i="3"/>
  <c r="R438" i="3"/>
  <c r="AB438" i="3" s="1"/>
  <c r="Q438" i="3"/>
  <c r="P438" i="3"/>
  <c r="O438" i="3"/>
  <c r="AD438" i="3" s="1"/>
  <c r="N438" i="3"/>
  <c r="M438" i="3"/>
  <c r="L438" i="3"/>
  <c r="Z437" i="3"/>
  <c r="Y437" i="3"/>
  <c r="X437" i="3"/>
  <c r="W437" i="3"/>
  <c r="V437" i="3"/>
  <c r="U437" i="3"/>
  <c r="T437" i="3"/>
  <c r="S437" i="3"/>
  <c r="R437" i="3"/>
  <c r="AB437" i="3" s="1"/>
  <c r="Q437" i="3"/>
  <c r="P437" i="3"/>
  <c r="O437" i="3"/>
  <c r="AD437" i="3" s="1"/>
  <c r="N437" i="3"/>
  <c r="M437" i="3"/>
  <c r="L437" i="3"/>
  <c r="Z436" i="3"/>
  <c r="Y436" i="3"/>
  <c r="X436" i="3"/>
  <c r="W436" i="3"/>
  <c r="V436" i="3"/>
  <c r="U436" i="3"/>
  <c r="T436" i="3"/>
  <c r="S436" i="3"/>
  <c r="R436" i="3"/>
  <c r="Q436" i="3"/>
  <c r="P436" i="3"/>
  <c r="O436" i="3"/>
  <c r="N436" i="3"/>
  <c r="M436" i="3"/>
  <c r="L436" i="3"/>
  <c r="Z435" i="3"/>
  <c r="Y435" i="3"/>
  <c r="X435" i="3"/>
  <c r="W435" i="3"/>
  <c r="V435" i="3"/>
  <c r="U435" i="3"/>
  <c r="T435" i="3"/>
  <c r="S435" i="3"/>
  <c r="R435" i="3"/>
  <c r="Q435" i="3"/>
  <c r="P435" i="3"/>
  <c r="AC435" i="3" s="1"/>
  <c r="O435" i="3"/>
  <c r="N435" i="3"/>
  <c r="M435" i="3"/>
  <c r="L435" i="3"/>
  <c r="Z434" i="3"/>
  <c r="Y434" i="3"/>
  <c r="X434" i="3"/>
  <c r="W434" i="3"/>
  <c r="V434" i="3"/>
  <c r="U434" i="3"/>
  <c r="T434" i="3"/>
  <c r="S434" i="3"/>
  <c r="R434" i="3"/>
  <c r="AB434" i="3" s="1"/>
  <c r="Q434" i="3"/>
  <c r="P434" i="3"/>
  <c r="O434" i="3"/>
  <c r="AD434" i="3" s="1"/>
  <c r="N434" i="3"/>
  <c r="M434" i="3"/>
  <c r="L434" i="3"/>
  <c r="Z433" i="3"/>
  <c r="Y433" i="3"/>
  <c r="X433" i="3"/>
  <c r="W433" i="3"/>
  <c r="V433" i="3"/>
  <c r="U433" i="3"/>
  <c r="T433" i="3"/>
  <c r="S433" i="3"/>
  <c r="R433" i="3"/>
  <c r="AB433" i="3" s="1"/>
  <c r="Q433" i="3"/>
  <c r="P433" i="3"/>
  <c r="O433" i="3"/>
  <c r="AD433" i="3" s="1"/>
  <c r="N433" i="3"/>
  <c r="M433" i="3"/>
  <c r="L433" i="3"/>
  <c r="Z432" i="3"/>
  <c r="Y432" i="3"/>
  <c r="X432" i="3"/>
  <c r="W432" i="3"/>
  <c r="V432" i="3"/>
  <c r="U432" i="3"/>
  <c r="T432" i="3"/>
  <c r="S432" i="3"/>
  <c r="R432" i="3"/>
  <c r="Q432" i="3"/>
  <c r="P432" i="3"/>
  <c r="O432" i="3"/>
  <c r="N432" i="3"/>
  <c r="M432" i="3"/>
  <c r="L432" i="3"/>
  <c r="Z431" i="3"/>
  <c r="Y431" i="3"/>
  <c r="X431" i="3"/>
  <c r="W431" i="3"/>
  <c r="V431" i="3"/>
  <c r="U431" i="3"/>
  <c r="T431" i="3"/>
  <c r="S431" i="3"/>
  <c r="R431" i="3"/>
  <c r="Q431" i="3"/>
  <c r="P431" i="3"/>
  <c r="AC431" i="3" s="1"/>
  <c r="O431" i="3"/>
  <c r="N431" i="3"/>
  <c r="M431" i="3"/>
  <c r="L431" i="3"/>
  <c r="Z430" i="3"/>
  <c r="Y430" i="3"/>
  <c r="X430" i="3"/>
  <c r="W430" i="3"/>
  <c r="V430" i="3"/>
  <c r="U430" i="3"/>
  <c r="T430" i="3"/>
  <c r="S430" i="3"/>
  <c r="R430" i="3"/>
  <c r="AB430" i="3" s="1"/>
  <c r="Q430" i="3"/>
  <c r="P430" i="3"/>
  <c r="O430" i="3"/>
  <c r="AD430" i="3" s="1"/>
  <c r="N430" i="3"/>
  <c r="M430" i="3"/>
  <c r="L430" i="3"/>
  <c r="Z429" i="3"/>
  <c r="Y429" i="3"/>
  <c r="X429" i="3"/>
  <c r="W429" i="3"/>
  <c r="V429" i="3"/>
  <c r="U429" i="3"/>
  <c r="T429" i="3"/>
  <c r="S429" i="3"/>
  <c r="R429" i="3"/>
  <c r="AB429" i="3" s="1"/>
  <c r="Q429" i="3"/>
  <c r="P429" i="3"/>
  <c r="O429" i="3"/>
  <c r="AD429" i="3" s="1"/>
  <c r="N429" i="3"/>
  <c r="M429" i="3"/>
  <c r="L429" i="3"/>
  <c r="Z428" i="3"/>
  <c r="Y428" i="3"/>
  <c r="X428" i="3"/>
  <c r="W428" i="3"/>
  <c r="V428" i="3"/>
  <c r="U428" i="3"/>
  <c r="T428" i="3"/>
  <c r="S428" i="3"/>
  <c r="R428" i="3"/>
  <c r="Q428" i="3"/>
  <c r="P428" i="3"/>
  <c r="O428" i="3"/>
  <c r="N428" i="3"/>
  <c r="M428" i="3"/>
  <c r="L428" i="3"/>
  <c r="Z427" i="3"/>
  <c r="Y427" i="3"/>
  <c r="X427" i="3"/>
  <c r="W427" i="3"/>
  <c r="V427" i="3"/>
  <c r="U427" i="3"/>
  <c r="T427" i="3"/>
  <c r="S427" i="3"/>
  <c r="R427" i="3"/>
  <c r="Q427" i="3"/>
  <c r="P427" i="3"/>
  <c r="AC427" i="3" s="1"/>
  <c r="O427" i="3"/>
  <c r="N427" i="3"/>
  <c r="M427" i="3"/>
  <c r="L427" i="3"/>
  <c r="Z426" i="3"/>
  <c r="Y426" i="3"/>
  <c r="X426" i="3"/>
  <c r="W426" i="3"/>
  <c r="V426" i="3"/>
  <c r="U426" i="3"/>
  <c r="T426" i="3"/>
  <c r="S426" i="3"/>
  <c r="R426" i="3"/>
  <c r="AB426" i="3" s="1"/>
  <c r="Q426" i="3"/>
  <c r="P426" i="3"/>
  <c r="O426" i="3"/>
  <c r="AD426" i="3" s="1"/>
  <c r="N426" i="3"/>
  <c r="M426" i="3"/>
  <c r="L426" i="3"/>
  <c r="Z425" i="3"/>
  <c r="Y425" i="3"/>
  <c r="X425" i="3"/>
  <c r="W425" i="3"/>
  <c r="V425" i="3"/>
  <c r="U425" i="3"/>
  <c r="T425" i="3"/>
  <c r="S425" i="3"/>
  <c r="R425" i="3"/>
  <c r="AB425" i="3" s="1"/>
  <c r="Q425" i="3"/>
  <c r="P425" i="3"/>
  <c r="O425" i="3"/>
  <c r="AD425" i="3" s="1"/>
  <c r="N425" i="3"/>
  <c r="M425" i="3"/>
  <c r="L425" i="3"/>
  <c r="Z424" i="3"/>
  <c r="Y424" i="3"/>
  <c r="X424" i="3"/>
  <c r="W424" i="3"/>
  <c r="V424" i="3"/>
  <c r="U424" i="3"/>
  <c r="T424" i="3"/>
  <c r="S424" i="3"/>
  <c r="R424" i="3"/>
  <c r="Q424" i="3"/>
  <c r="P424" i="3"/>
  <c r="O424" i="3"/>
  <c r="N424" i="3"/>
  <c r="M424" i="3"/>
  <c r="L424" i="3"/>
  <c r="Z423" i="3"/>
  <c r="Y423" i="3"/>
  <c r="X423" i="3"/>
  <c r="W423" i="3"/>
  <c r="V423" i="3"/>
  <c r="U423" i="3"/>
  <c r="T423" i="3"/>
  <c r="S423" i="3"/>
  <c r="R423" i="3"/>
  <c r="Q423" i="3"/>
  <c r="P423" i="3"/>
  <c r="AC423" i="3" s="1"/>
  <c r="O423" i="3"/>
  <c r="N423" i="3"/>
  <c r="M423" i="3"/>
  <c r="L423" i="3"/>
  <c r="Z422" i="3"/>
  <c r="Y422" i="3"/>
  <c r="X422" i="3"/>
  <c r="W422" i="3"/>
  <c r="V422" i="3"/>
  <c r="U422" i="3"/>
  <c r="T422" i="3"/>
  <c r="S422" i="3"/>
  <c r="R422" i="3"/>
  <c r="AB422" i="3" s="1"/>
  <c r="Q422" i="3"/>
  <c r="P422" i="3"/>
  <c r="O422" i="3"/>
  <c r="AD422" i="3" s="1"/>
  <c r="N422" i="3"/>
  <c r="M422" i="3"/>
  <c r="L422" i="3"/>
  <c r="Z421" i="3"/>
  <c r="Y421" i="3"/>
  <c r="X421" i="3"/>
  <c r="W421" i="3"/>
  <c r="V421" i="3"/>
  <c r="U421" i="3"/>
  <c r="T421" i="3"/>
  <c r="S421" i="3"/>
  <c r="R421" i="3"/>
  <c r="AB421" i="3" s="1"/>
  <c r="Q421" i="3"/>
  <c r="P421" i="3"/>
  <c r="O421" i="3"/>
  <c r="AD421" i="3" s="1"/>
  <c r="N421" i="3"/>
  <c r="M421" i="3"/>
  <c r="L421" i="3"/>
  <c r="Z420" i="3"/>
  <c r="Y420" i="3"/>
  <c r="X420" i="3"/>
  <c r="W420" i="3"/>
  <c r="V420" i="3"/>
  <c r="U420" i="3"/>
  <c r="T420" i="3"/>
  <c r="S420" i="3"/>
  <c r="R420" i="3"/>
  <c r="Q420" i="3"/>
  <c r="P420" i="3"/>
  <c r="O420" i="3"/>
  <c r="N420" i="3"/>
  <c r="M420" i="3"/>
  <c r="L420" i="3"/>
  <c r="Z419" i="3"/>
  <c r="Y419" i="3"/>
  <c r="X419" i="3"/>
  <c r="W419" i="3"/>
  <c r="V419" i="3"/>
  <c r="U419" i="3"/>
  <c r="T419" i="3"/>
  <c r="S419" i="3"/>
  <c r="R419" i="3"/>
  <c r="Q419" i="3"/>
  <c r="P419" i="3"/>
  <c r="AC419" i="3" s="1"/>
  <c r="O419" i="3"/>
  <c r="N419" i="3"/>
  <c r="M419" i="3"/>
  <c r="L419" i="3"/>
  <c r="Z418" i="3"/>
  <c r="Y418" i="3"/>
  <c r="X418" i="3"/>
  <c r="W418" i="3"/>
  <c r="V418" i="3"/>
  <c r="U418" i="3"/>
  <c r="T418" i="3"/>
  <c r="S418" i="3"/>
  <c r="R418" i="3"/>
  <c r="AB418" i="3" s="1"/>
  <c r="Q418" i="3"/>
  <c r="P418" i="3"/>
  <c r="O418" i="3"/>
  <c r="AD418" i="3" s="1"/>
  <c r="N418" i="3"/>
  <c r="M418" i="3"/>
  <c r="L418" i="3"/>
  <c r="Z417" i="3"/>
  <c r="Y417" i="3"/>
  <c r="X417" i="3"/>
  <c r="W417" i="3"/>
  <c r="V417" i="3"/>
  <c r="U417" i="3"/>
  <c r="T417" i="3"/>
  <c r="S417" i="3"/>
  <c r="R417" i="3"/>
  <c r="AB417" i="3" s="1"/>
  <c r="Q417" i="3"/>
  <c r="P417" i="3"/>
  <c r="O417" i="3"/>
  <c r="AD417" i="3" s="1"/>
  <c r="N417" i="3"/>
  <c r="M417" i="3"/>
  <c r="L417" i="3"/>
  <c r="Z416" i="3"/>
  <c r="Y416" i="3"/>
  <c r="X416" i="3"/>
  <c r="W416" i="3"/>
  <c r="V416" i="3"/>
  <c r="U416" i="3"/>
  <c r="T416" i="3"/>
  <c r="S416" i="3"/>
  <c r="R416" i="3"/>
  <c r="Q416" i="3"/>
  <c r="P416" i="3"/>
  <c r="O416" i="3"/>
  <c r="N416" i="3"/>
  <c r="M416" i="3"/>
  <c r="L416" i="3"/>
  <c r="Z415" i="3"/>
  <c r="Y415" i="3"/>
  <c r="X415" i="3"/>
  <c r="W415" i="3"/>
  <c r="V415" i="3"/>
  <c r="U415" i="3"/>
  <c r="T415" i="3"/>
  <c r="S415" i="3"/>
  <c r="R415" i="3"/>
  <c r="Q415" i="3"/>
  <c r="P415" i="3"/>
  <c r="AC415" i="3" s="1"/>
  <c r="O415" i="3"/>
  <c r="N415" i="3"/>
  <c r="M415" i="3"/>
  <c r="L415" i="3"/>
  <c r="Z414" i="3"/>
  <c r="Y414" i="3"/>
  <c r="X414" i="3"/>
  <c r="W414" i="3"/>
  <c r="V414" i="3"/>
  <c r="U414" i="3"/>
  <c r="T414" i="3"/>
  <c r="S414" i="3"/>
  <c r="R414" i="3"/>
  <c r="AB414" i="3" s="1"/>
  <c r="Q414" i="3"/>
  <c r="P414" i="3"/>
  <c r="O414" i="3"/>
  <c r="AD414" i="3" s="1"/>
  <c r="N414" i="3"/>
  <c r="M414" i="3"/>
  <c r="L414" i="3"/>
  <c r="Z413" i="3"/>
  <c r="Y413" i="3"/>
  <c r="X413" i="3"/>
  <c r="W413" i="3"/>
  <c r="V413" i="3"/>
  <c r="U413" i="3"/>
  <c r="T413" i="3"/>
  <c r="S413" i="3"/>
  <c r="R413" i="3"/>
  <c r="AB413" i="3" s="1"/>
  <c r="Q413" i="3"/>
  <c r="P413" i="3"/>
  <c r="O413" i="3"/>
  <c r="AD413" i="3" s="1"/>
  <c r="N413" i="3"/>
  <c r="M413" i="3"/>
  <c r="L413" i="3"/>
  <c r="Z412" i="3"/>
  <c r="Y412" i="3"/>
  <c r="X412" i="3"/>
  <c r="W412" i="3"/>
  <c r="V412" i="3"/>
  <c r="U412" i="3"/>
  <c r="T412" i="3"/>
  <c r="S412" i="3"/>
  <c r="R412" i="3"/>
  <c r="Q412" i="3"/>
  <c r="P412" i="3"/>
  <c r="O412" i="3"/>
  <c r="N412" i="3"/>
  <c r="M412" i="3"/>
  <c r="L412" i="3"/>
  <c r="Z411" i="3"/>
  <c r="Y411" i="3"/>
  <c r="X411" i="3"/>
  <c r="W411" i="3"/>
  <c r="V411" i="3"/>
  <c r="U411" i="3"/>
  <c r="T411" i="3"/>
  <c r="S411" i="3"/>
  <c r="R411" i="3"/>
  <c r="Q411" i="3"/>
  <c r="P411" i="3"/>
  <c r="AC411" i="3" s="1"/>
  <c r="O411" i="3"/>
  <c r="N411" i="3"/>
  <c r="M411" i="3"/>
  <c r="L411" i="3"/>
  <c r="Z410" i="3"/>
  <c r="Y410" i="3"/>
  <c r="X410" i="3"/>
  <c r="W410" i="3"/>
  <c r="V410" i="3"/>
  <c r="U410" i="3"/>
  <c r="T410" i="3"/>
  <c r="S410" i="3"/>
  <c r="R410" i="3"/>
  <c r="AB410" i="3" s="1"/>
  <c r="Q410" i="3"/>
  <c r="P410" i="3"/>
  <c r="O410" i="3"/>
  <c r="AD410" i="3" s="1"/>
  <c r="N410" i="3"/>
  <c r="M410" i="3"/>
  <c r="L410" i="3"/>
  <c r="Z409" i="3"/>
  <c r="Y409" i="3"/>
  <c r="X409" i="3"/>
  <c r="W409" i="3"/>
  <c r="V409" i="3"/>
  <c r="U409" i="3"/>
  <c r="T409" i="3"/>
  <c r="S409" i="3"/>
  <c r="R409" i="3"/>
  <c r="AB409" i="3" s="1"/>
  <c r="Q409" i="3"/>
  <c r="P409" i="3"/>
  <c r="O409" i="3"/>
  <c r="AD409" i="3" s="1"/>
  <c r="N409" i="3"/>
  <c r="M409" i="3"/>
  <c r="L409" i="3"/>
  <c r="Z408" i="3"/>
  <c r="Y408" i="3"/>
  <c r="X408" i="3"/>
  <c r="W408" i="3"/>
  <c r="V408" i="3"/>
  <c r="U408" i="3"/>
  <c r="T408" i="3"/>
  <c r="S408" i="3"/>
  <c r="R408" i="3"/>
  <c r="Q408" i="3"/>
  <c r="P408" i="3"/>
  <c r="O408" i="3"/>
  <c r="N408" i="3"/>
  <c r="M408" i="3"/>
  <c r="L408" i="3"/>
  <c r="Z407" i="3"/>
  <c r="Y407" i="3"/>
  <c r="X407" i="3"/>
  <c r="W407" i="3"/>
  <c r="V407" i="3"/>
  <c r="U407" i="3"/>
  <c r="T407" i="3"/>
  <c r="S407" i="3"/>
  <c r="R407" i="3"/>
  <c r="Q407" i="3"/>
  <c r="P407" i="3"/>
  <c r="AC407" i="3" s="1"/>
  <c r="O407" i="3"/>
  <c r="N407" i="3"/>
  <c r="M407" i="3"/>
  <c r="L407" i="3"/>
  <c r="Z406" i="3"/>
  <c r="Y406" i="3"/>
  <c r="X406" i="3"/>
  <c r="W406" i="3"/>
  <c r="V406" i="3"/>
  <c r="U406" i="3"/>
  <c r="T406" i="3"/>
  <c r="S406" i="3"/>
  <c r="R406" i="3"/>
  <c r="AB406" i="3" s="1"/>
  <c r="Q406" i="3"/>
  <c r="P406" i="3"/>
  <c r="O406" i="3"/>
  <c r="AD406" i="3" s="1"/>
  <c r="N406" i="3"/>
  <c r="M406" i="3"/>
  <c r="L406" i="3"/>
  <c r="Z405" i="3"/>
  <c r="Y405" i="3"/>
  <c r="X405" i="3"/>
  <c r="W405" i="3"/>
  <c r="V405" i="3"/>
  <c r="U405" i="3"/>
  <c r="T405" i="3"/>
  <c r="S405" i="3"/>
  <c r="R405" i="3"/>
  <c r="AB405" i="3" s="1"/>
  <c r="Q405" i="3"/>
  <c r="P405" i="3"/>
  <c r="O405" i="3"/>
  <c r="AD405" i="3" s="1"/>
  <c r="N405" i="3"/>
  <c r="M405" i="3"/>
  <c r="L405" i="3"/>
  <c r="Z404" i="3"/>
  <c r="Y404" i="3"/>
  <c r="X404" i="3"/>
  <c r="W404" i="3"/>
  <c r="V404" i="3"/>
  <c r="U404" i="3"/>
  <c r="T404" i="3"/>
  <c r="S404" i="3"/>
  <c r="R404" i="3"/>
  <c r="Q404" i="3"/>
  <c r="P404" i="3"/>
  <c r="O404" i="3"/>
  <c r="N404" i="3"/>
  <c r="M404" i="3"/>
  <c r="L404" i="3"/>
  <c r="Z403" i="3"/>
  <c r="Y403" i="3"/>
  <c r="X403" i="3"/>
  <c r="W403" i="3"/>
  <c r="V403" i="3"/>
  <c r="U403" i="3"/>
  <c r="T403" i="3"/>
  <c r="S403" i="3"/>
  <c r="R403" i="3"/>
  <c r="Q403" i="3"/>
  <c r="P403" i="3"/>
  <c r="AC403" i="3" s="1"/>
  <c r="O403" i="3"/>
  <c r="N403" i="3"/>
  <c r="M403" i="3"/>
  <c r="L403" i="3"/>
  <c r="Z402" i="3"/>
  <c r="Y402" i="3"/>
  <c r="X402" i="3"/>
  <c r="W402" i="3"/>
  <c r="V402" i="3"/>
  <c r="U402" i="3"/>
  <c r="T402" i="3"/>
  <c r="S402" i="3"/>
  <c r="R402" i="3"/>
  <c r="AB402" i="3" s="1"/>
  <c r="Q402" i="3"/>
  <c r="P402" i="3"/>
  <c r="O402" i="3"/>
  <c r="AD402" i="3" s="1"/>
  <c r="N402" i="3"/>
  <c r="M402" i="3"/>
  <c r="L402" i="3"/>
  <c r="Z401" i="3"/>
  <c r="Y401" i="3"/>
  <c r="X401" i="3"/>
  <c r="W401" i="3"/>
  <c r="V401" i="3"/>
  <c r="U401" i="3"/>
  <c r="T401" i="3"/>
  <c r="S401" i="3"/>
  <c r="R401" i="3"/>
  <c r="AB401" i="3" s="1"/>
  <c r="Q401" i="3"/>
  <c r="P401" i="3"/>
  <c r="O401" i="3"/>
  <c r="AD401" i="3" s="1"/>
  <c r="N401" i="3"/>
  <c r="M401" i="3"/>
  <c r="L401" i="3"/>
  <c r="Z400" i="3"/>
  <c r="Y400" i="3"/>
  <c r="X400" i="3"/>
  <c r="W400" i="3"/>
  <c r="V400" i="3"/>
  <c r="U400" i="3"/>
  <c r="T400" i="3"/>
  <c r="S400" i="3"/>
  <c r="R400" i="3"/>
  <c r="Q400" i="3"/>
  <c r="P400" i="3"/>
  <c r="O400" i="3"/>
  <c r="N400" i="3"/>
  <c r="M400" i="3"/>
  <c r="L400" i="3"/>
  <c r="Z399" i="3"/>
  <c r="Y399" i="3"/>
  <c r="X399" i="3"/>
  <c r="W399" i="3"/>
  <c r="V399" i="3"/>
  <c r="U399" i="3"/>
  <c r="T399" i="3"/>
  <c r="S399" i="3"/>
  <c r="R399" i="3"/>
  <c r="Q399" i="3"/>
  <c r="P399" i="3"/>
  <c r="AC399" i="3" s="1"/>
  <c r="O399" i="3"/>
  <c r="N399" i="3"/>
  <c r="M399" i="3"/>
  <c r="L399" i="3"/>
  <c r="Z398" i="3"/>
  <c r="Y398" i="3"/>
  <c r="X398" i="3"/>
  <c r="W398" i="3"/>
  <c r="V398" i="3"/>
  <c r="U398" i="3"/>
  <c r="T398" i="3"/>
  <c r="S398" i="3"/>
  <c r="R398" i="3"/>
  <c r="AB398" i="3" s="1"/>
  <c r="Q398" i="3"/>
  <c r="P398" i="3"/>
  <c r="O398" i="3"/>
  <c r="AD398" i="3" s="1"/>
  <c r="N398" i="3"/>
  <c r="M398" i="3"/>
  <c r="L398" i="3"/>
  <c r="Z397" i="3"/>
  <c r="Y397" i="3"/>
  <c r="X397" i="3"/>
  <c r="W397" i="3"/>
  <c r="V397" i="3"/>
  <c r="U397" i="3"/>
  <c r="T397" i="3"/>
  <c r="S397" i="3"/>
  <c r="R397" i="3"/>
  <c r="AB397" i="3" s="1"/>
  <c r="Q397" i="3"/>
  <c r="P397" i="3"/>
  <c r="O397" i="3"/>
  <c r="AD397" i="3" s="1"/>
  <c r="N397" i="3"/>
  <c r="M397" i="3"/>
  <c r="L397" i="3"/>
  <c r="Z396" i="3"/>
  <c r="Y396" i="3"/>
  <c r="X396" i="3"/>
  <c r="W396" i="3"/>
  <c r="V396" i="3"/>
  <c r="U396" i="3"/>
  <c r="T396" i="3"/>
  <c r="S396" i="3"/>
  <c r="R396" i="3"/>
  <c r="Q396" i="3"/>
  <c r="P396" i="3"/>
  <c r="O396" i="3"/>
  <c r="N396" i="3"/>
  <c r="M396" i="3"/>
  <c r="L396" i="3"/>
  <c r="Z395" i="3"/>
  <c r="Y395" i="3"/>
  <c r="X395" i="3"/>
  <c r="W395" i="3"/>
  <c r="V395" i="3"/>
  <c r="U395" i="3"/>
  <c r="T395" i="3"/>
  <c r="S395" i="3"/>
  <c r="R395" i="3"/>
  <c r="Q395" i="3"/>
  <c r="P395" i="3"/>
  <c r="AC395" i="3" s="1"/>
  <c r="O395" i="3"/>
  <c r="N395" i="3"/>
  <c r="M395" i="3"/>
  <c r="L395" i="3"/>
  <c r="Z394" i="3"/>
  <c r="Y394" i="3"/>
  <c r="X394" i="3"/>
  <c r="W394" i="3"/>
  <c r="V394" i="3"/>
  <c r="U394" i="3"/>
  <c r="T394" i="3"/>
  <c r="S394" i="3"/>
  <c r="R394" i="3"/>
  <c r="AB394" i="3" s="1"/>
  <c r="Q394" i="3"/>
  <c r="P394" i="3"/>
  <c r="O394" i="3"/>
  <c r="AD394" i="3" s="1"/>
  <c r="N394" i="3"/>
  <c r="M394" i="3"/>
  <c r="L394" i="3"/>
  <c r="Z393" i="3"/>
  <c r="Y393" i="3"/>
  <c r="X393" i="3"/>
  <c r="W393" i="3"/>
  <c r="V393" i="3"/>
  <c r="U393" i="3"/>
  <c r="T393" i="3"/>
  <c r="S393" i="3"/>
  <c r="R393" i="3"/>
  <c r="AB393" i="3" s="1"/>
  <c r="Q393" i="3"/>
  <c r="P393" i="3"/>
  <c r="O393" i="3"/>
  <c r="AD393" i="3" s="1"/>
  <c r="N393" i="3"/>
  <c r="M393" i="3"/>
  <c r="L393" i="3"/>
  <c r="Z392" i="3"/>
  <c r="Y392" i="3"/>
  <c r="X392" i="3"/>
  <c r="W392" i="3"/>
  <c r="V392" i="3"/>
  <c r="U392" i="3"/>
  <c r="T392" i="3"/>
  <c r="S392" i="3"/>
  <c r="R392" i="3"/>
  <c r="Q392" i="3"/>
  <c r="P392" i="3"/>
  <c r="O392" i="3"/>
  <c r="N392" i="3"/>
  <c r="M392" i="3"/>
  <c r="L392" i="3"/>
  <c r="Z391" i="3"/>
  <c r="Y391" i="3"/>
  <c r="X391" i="3"/>
  <c r="W391" i="3"/>
  <c r="V391" i="3"/>
  <c r="U391" i="3"/>
  <c r="T391" i="3"/>
  <c r="S391" i="3"/>
  <c r="R391" i="3"/>
  <c r="Q391" i="3"/>
  <c r="P391" i="3"/>
  <c r="AC391" i="3" s="1"/>
  <c r="O391" i="3"/>
  <c r="N391" i="3"/>
  <c r="M391" i="3"/>
  <c r="L391" i="3"/>
  <c r="Z390" i="3"/>
  <c r="Y390" i="3"/>
  <c r="X390" i="3"/>
  <c r="W390" i="3"/>
  <c r="V390" i="3"/>
  <c r="U390" i="3"/>
  <c r="T390" i="3"/>
  <c r="S390" i="3"/>
  <c r="R390" i="3"/>
  <c r="AB390" i="3" s="1"/>
  <c r="Q390" i="3"/>
  <c r="P390" i="3"/>
  <c r="O390" i="3"/>
  <c r="AD390" i="3" s="1"/>
  <c r="N390" i="3"/>
  <c r="M390" i="3"/>
  <c r="L390" i="3"/>
  <c r="Z389" i="3"/>
  <c r="Y389" i="3"/>
  <c r="X389" i="3"/>
  <c r="W389" i="3"/>
  <c r="V389" i="3"/>
  <c r="U389" i="3"/>
  <c r="T389" i="3"/>
  <c r="S389" i="3"/>
  <c r="R389" i="3"/>
  <c r="AB389" i="3" s="1"/>
  <c r="Q389" i="3"/>
  <c r="P389" i="3"/>
  <c r="O389" i="3"/>
  <c r="AD389" i="3" s="1"/>
  <c r="N389" i="3"/>
  <c r="M389" i="3"/>
  <c r="L389" i="3"/>
  <c r="Z388" i="3"/>
  <c r="Y388" i="3"/>
  <c r="X388" i="3"/>
  <c r="W388" i="3"/>
  <c r="V388" i="3"/>
  <c r="U388" i="3"/>
  <c r="T388" i="3"/>
  <c r="S388" i="3"/>
  <c r="R388" i="3"/>
  <c r="Q388" i="3"/>
  <c r="P388" i="3"/>
  <c r="O388" i="3"/>
  <c r="N388" i="3"/>
  <c r="M388" i="3"/>
  <c r="L388" i="3"/>
  <c r="Z387" i="3"/>
  <c r="Y387" i="3"/>
  <c r="X387" i="3"/>
  <c r="W387" i="3"/>
  <c r="V387" i="3"/>
  <c r="U387" i="3"/>
  <c r="T387" i="3"/>
  <c r="S387" i="3"/>
  <c r="R387" i="3"/>
  <c r="Q387" i="3"/>
  <c r="P387" i="3"/>
  <c r="AC387" i="3" s="1"/>
  <c r="O387" i="3"/>
  <c r="N387" i="3"/>
  <c r="M387" i="3"/>
  <c r="L387" i="3"/>
  <c r="Z386" i="3"/>
  <c r="Y386" i="3"/>
  <c r="X386" i="3"/>
  <c r="W386" i="3"/>
  <c r="V386" i="3"/>
  <c r="U386" i="3"/>
  <c r="T386" i="3"/>
  <c r="S386" i="3"/>
  <c r="R386" i="3"/>
  <c r="AB386" i="3" s="1"/>
  <c r="Q386" i="3"/>
  <c r="P386" i="3"/>
  <c r="O386" i="3"/>
  <c r="AD386" i="3" s="1"/>
  <c r="N386" i="3"/>
  <c r="M386" i="3"/>
  <c r="L386" i="3"/>
  <c r="Z385" i="3"/>
  <c r="Y385" i="3"/>
  <c r="X385" i="3"/>
  <c r="W385" i="3"/>
  <c r="V385" i="3"/>
  <c r="U385" i="3"/>
  <c r="T385" i="3"/>
  <c r="S385" i="3"/>
  <c r="R385" i="3"/>
  <c r="AB385" i="3" s="1"/>
  <c r="Q385" i="3"/>
  <c r="P385" i="3"/>
  <c r="O385" i="3"/>
  <c r="AD385" i="3" s="1"/>
  <c r="N385" i="3"/>
  <c r="M385" i="3"/>
  <c r="L385" i="3"/>
  <c r="Z384" i="3"/>
  <c r="Y384" i="3"/>
  <c r="X384" i="3"/>
  <c r="W384" i="3"/>
  <c r="V384" i="3"/>
  <c r="U384" i="3"/>
  <c r="T384" i="3"/>
  <c r="S384" i="3"/>
  <c r="R384" i="3"/>
  <c r="Q384" i="3"/>
  <c r="P384" i="3"/>
  <c r="O384" i="3"/>
  <c r="N384" i="3"/>
  <c r="M384" i="3"/>
  <c r="L384" i="3"/>
  <c r="Z383" i="3"/>
  <c r="Y383" i="3"/>
  <c r="X383" i="3"/>
  <c r="W383" i="3"/>
  <c r="V383" i="3"/>
  <c r="U383" i="3"/>
  <c r="T383" i="3"/>
  <c r="S383" i="3"/>
  <c r="R383" i="3"/>
  <c r="Q383" i="3"/>
  <c r="P383" i="3"/>
  <c r="AC383" i="3" s="1"/>
  <c r="O383" i="3"/>
  <c r="N383" i="3"/>
  <c r="M383" i="3"/>
  <c r="L383" i="3"/>
  <c r="Z382" i="3"/>
  <c r="Y382" i="3"/>
  <c r="X382" i="3"/>
  <c r="W382" i="3"/>
  <c r="V382" i="3"/>
  <c r="U382" i="3"/>
  <c r="T382" i="3"/>
  <c r="S382" i="3"/>
  <c r="R382" i="3"/>
  <c r="AB382" i="3" s="1"/>
  <c r="Q382" i="3"/>
  <c r="P382" i="3"/>
  <c r="O382" i="3"/>
  <c r="AD382" i="3" s="1"/>
  <c r="N382" i="3"/>
  <c r="M382" i="3"/>
  <c r="L382" i="3"/>
  <c r="Z381" i="3"/>
  <c r="Y381" i="3"/>
  <c r="X381" i="3"/>
  <c r="W381" i="3"/>
  <c r="V381" i="3"/>
  <c r="U381" i="3"/>
  <c r="T381" i="3"/>
  <c r="S381" i="3"/>
  <c r="R381" i="3"/>
  <c r="AB381" i="3" s="1"/>
  <c r="Q381" i="3"/>
  <c r="P381" i="3"/>
  <c r="O381" i="3"/>
  <c r="AD381" i="3" s="1"/>
  <c r="N381" i="3"/>
  <c r="M381" i="3"/>
  <c r="L381" i="3"/>
  <c r="Z380" i="3"/>
  <c r="Y380" i="3"/>
  <c r="X380" i="3"/>
  <c r="W380" i="3"/>
  <c r="V380" i="3"/>
  <c r="U380" i="3"/>
  <c r="T380" i="3"/>
  <c r="S380" i="3"/>
  <c r="R380" i="3"/>
  <c r="Q380" i="3"/>
  <c r="P380" i="3"/>
  <c r="O380" i="3"/>
  <c r="N380" i="3"/>
  <c r="M380" i="3"/>
  <c r="L380" i="3"/>
  <c r="Z379" i="3"/>
  <c r="Y379" i="3"/>
  <c r="X379" i="3"/>
  <c r="W379" i="3"/>
  <c r="V379" i="3"/>
  <c r="U379" i="3"/>
  <c r="T379" i="3"/>
  <c r="S379" i="3"/>
  <c r="R379" i="3"/>
  <c r="Q379" i="3"/>
  <c r="P379" i="3"/>
  <c r="AC379" i="3" s="1"/>
  <c r="O379" i="3"/>
  <c r="N379" i="3"/>
  <c r="M379" i="3"/>
  <c r="L379" i="3"/>
  <c r="Z378" i="3"/>
  <c r="Y378" i="3"/>
  <c r="X378" i="3"/>
  <c r="W378" i="3"/>
  <c r="V378" i="3"/>
  <c r="U378" i="3"/>
  <c r="T378" i="3"/>
  <c r="S378" i="3"/>
  <c r="R378" i="3"/>
  <c r="AB378" i="3" s="1"/>
  <c r="Q378" i="3"/>
  <c r="P378" i="3"/>
  <c r="O378" i="3"/>
  <c r="AD378" i="3" s="1"/>
  <c r="N378" i="3"/>
  <c r="M378" i="3"/>
  <c r="L378" i="3"/>
  <c r="Z377" i="3"/>
  <c r="Y377" i="3"/>
  <c r="X377" i="3"/>
  <c r="W377" i="3"/>
  <c r="V377" i="3"/>
  <c r="U377" i="3"/>
  <c r="T377" i="3"/>
  <c r="S377" i="3"/>
  <c r="R377" i="3"/>
  <c r="AB377" i="3" s="1"/>
  <c r="Q377" i="3"/>
  <c r="P377" i="3"/>
  <c r="O377" i="3"/>
  <c r="AD377" i="3" s="1"/>
  <c r="N377" i="3"/>
  <c r="M377" i="3"/>
  <c r="L377" i="3"/>
  <c r="Z376" i="3"/>
  <c r="Y376" i="3"/>
  <c r="X376" i="3"/>
  <c r="W376" i="3"/>
  <c r="V376" i="3"/>
  <c r="U376" i="3"/>
  <c r="T376" i="3"/>
  <c r="S376" i="3"/>
  <c r="R376" i="3"/>
  <c r="Q376" i="3"/>
  <c r="P376" i="3"/>
  <c r="O376" i="3"/>
  <c r="N376" i="3"/>
  <c r="M376" i="3"/>
  <c r="L376" i="3"/>
  <c r="Z375" i="3"/>
  <c r="Y375" i="3"/>
  <c r="X375" i="3"/>
  <c r="W375" i="3"/>
  <c r="V375" i="3"/>
  <c r="U375" i="3"/>
  <c r="T375" i="3"/>
  <c r="S375" i="3"/>
  <c r="R375" i="3"/>
  <c r="Q375" i="3"/>
  <c r="P375" i="3"/>
  <c r="AC375" i="3" s="1"/>
  <c r="O375" i="3"/>
  <c r="N375" i="3"/>
  <c r="M375" i="3"/>
  <c r="L375" i="3"/>
  <c r="Z374" i="3"/>
  <c r="Y374" i="3"/>
  <c r="X374" i="3"/>
  <c r="W374" i="3"/>
  <c r="V374" i="3"/>
  <c r="U374" i="3"/>
  <c r="T374" i="3"/>
  <c r="S374" i="3"/>
  <c r="R374" i="3"/>
  <c r="AB374" i="3" s="1"/>
  <c r="Q374" i="3"/>
  <c r="P374" i="3"/>
  <c r="O374" i="3"/>
  <c r="AD374" i="3" s="1"/>
  <c r="N374" i="3"/>
  <c r="M374" i="3"/>
  <c r="L374" i="3"/>
  <c r="Z373" i="3"/>
  <c r="Y373" i="3"/>
  <c r="X373" i="3"/>
  <c r="W373" i="3"/>
  <c r="V373" i="3"/>
  <c r="U373" i="3"/>
  <c r="T373" i="3"/>
  <c r="S373" i="3"/>
  <c r="R373" i="3"/>
  <c r="AB373" i="3" s="1"/>
  <c r="Q373" i="3"/>
  <c r="P373" i="3"/>
  <c r="O373" i="3"/>
  <c r="AD373" i="3" s="1"/>
  <c r="N373" i="3"/>
  <c r="M373" i="3"/>
  <c r="L373" i="3"/>
  <c r="Z372" i="3"/>
  <c r="Y372" i="3"/>
  <c r="X372" i="3"/>
  <c r="W372" i="3"/>
  <c r="V372" i="3"/>
  <c r="U372" i="3"/>
  <c r="T372" i="3"/>
  <c r="S372" i="3"/>
  <c r="R372" i="3"/>
  <c r="Q372" i="3"/>
  <c r="P372" i="3"/>
  <c r="O372" i="3"/>
  <c r="N372" i="3"/>
  <c r="M372" i="3"/>
  <c r="L372" i="3"/>
  <c r="Z371" i="3"/>
  <c r="Y371" i="3"/>
  <c r="X371" i="3"/>
  <c r="W371" i="3"/>
  <c r="V371" i="3"/>
  <c r="U371" i="3"/>
  <c r="T371" i="3"/>
  <c r="S371" i="3"/>
  <c r="R371" i="3"/>
  <c r="Q371" i="3"/>
  <c r="P371" i="3"/>
  <c r="AC371" i="3" s="1"/>
  <c r="O371" i="3"/>
  <c r="N371" i="3"/>
  <c r="M371" i="3"/>
  <c r="L371" i="3"/>
  <c r="Z370" i="3"/>
  <c r="Y370" i="3"/>
  <c r="X370" i="3"/>
  <c r="W370" i="3"/>
  <c r="V370" i="3"/>
  <c r="U370" i="3"/>
  <c r="T370" i="3"/>
  <c r="S370" i="3"/>
  <c r="R370" i="3"/>
  <c r="AB370" i="3" s="1"/>
  <c r="Q370" i="3"/>
  <c r="P370" i="3"/>
  <c r="O370" i="3"/>
  <c r="AD370" i="3" s="1"/>
  <c r="N370" i="3"/>
  <c r="M370" i="3"/>
  <c r="L370" i="3"/>
  <c r="Z369" i="3"/>
  <c r="Y369" i="3"/>
  <c r="X369" i="3"/>
  <c r="W369" i="3"/>
  <c r="V369" i="3"/>
  <c r="U369" i="3"/>
  <c r="T369" i="3"/>
  <c r="S369" i="3"/>
  <c r="R369" i="3"/>
  <c r="AB369" i="3" s="1"/>
  <c r="Q369" i="3"/>
  <c r="P369" i="3"/>
  <c r="O369" i="3"/>
  <c r="AD369" i="3" s="1"/>
  <c r="N369" i="3"/>
  <c r="M369" i="3"/>
  <c r="L369" i="3"/>
  <c r="Z368" i="3"/>
  <c r="Y368" i="3"/>
  <c r="X368" i="3"/>
  <c r="W368" i="3"/>
  <c r="V368" i="3"/>
  <c r="U368" i="3"/>
  <c r="T368" i="3"/>
  <c r="S368" i="3"/>
  <c r="R368" i="3"/>
  <c r="Q368" i="3"/>
  <c r="P368" i="3"/>
  <c r="O368" i="3"/>
  <c r="N368" i="3"/>
  <c r="M368" i="3"/>
  <c r="L368" i="3"/>
  <c r="Z367" i="3"/>
  <c r="Y367" i="3"/>
  <c r="X367" i="3"/>
  <c r="W367" i="3"/>
  <c r="V367" i="3"/>
  <c r="U367" i="3"/>
  <c r="T367" i="3"/>
  <c r="S367" i="3"/>
  <c r="R367" i="3"/>
  <c r="Q367" i="3"/>
  <c r="P367" i="3"/>
  <c r="AC367" i="3" s="1"/>
  <c r="O367" i="3"/>
  <c r="N367" i="3"/>
  <c r="M367" i="3"/>
  <c r="L367" i="3"/>
  <c r="Z366" i="3"/>
  <c r="Y366" i="3"/>
  <c r="X366" i="3"/>
  <c r="W366" i="3"/>
  <c r="V366" i="3"/>
  <c r="U366" i="3"/>
  <c r="T366" i="3"/>
  <c r="S366" i="3"/>
  <c r="R366" i="3"/>
  <c r="AB366" i="3" s="1"/>
  <c r="Q366" i="3"/>
  <c r="P366" i="3"/>
  <c r="O366" i="3"/>
  <c r="AD366" i="3" s="1"/>
  <c r="N366" i="3"/>
  <c r="M366" i="3"/>
  <c r="L366" i="3"/>
  <c r="Z365" i="3"/>
  <c r="Y365" i="3"/>
  <c r="X365" i="3"/>
  <c r="W365" i="3"/>
  <c r="V365" i="3"/>
  <c r="U365" i="3"/>
  <c r="T365" i="3"/>
  <c r="S365" i="3"/>
  <c r="R365" i="3"/>
  <c r="AB365" i="3" s="1"/>
  <c r="Q365" i="3"/>
  <c r="P365" i="3"/>
  <c r="O365" i="3"/>
  <c r="AD365" i="3" s="1"/>
  <c r="N365" i="3"/>
  <c r="M365" i="3"/>
  <c r="L365" i="3"/>
  <c r="Z364" i="3"/>
  <c r="Y364" i="3"/>
  <c r="X364" i="3"/>
  <c r="W364" i="3"/>
  <c r="V364" i="3"/>
  <c r="U364" i="3"/>
  <c r="T364" i="3"/>
  <c r="S364" i="3"/>
  <c r="R364" i="3"/>
  <c r="Q364" i="3"/>
  <c r="P364" i="3"/>
  <c r="O364" i="3"/>
  <c r="N364" i="3"/>
  <c r="M364" i="3"/>
  <c r="L364" i="3"/>
  <c r="Z363" i="3"/>
  <c r="Y363" i="3"/>
  <c r="X363" i="3"/>
  <c r="W363" i="3"/>
  <c r="V363" i="3"/>
  <c r="U363" i="3"/>
  <c r="T363" i="3"/>
  <c r="S363" i="3"/>
  <c r="R363" i="3"/>
  <c r="Q363" i="3"/>
  <c r="P363" i="3"/>
  <c r="AC363" i="3" s="1"/>
  <c r="O363" i="3"/>
  <c r="N363" i="3"/>
  <c r="M363" i="3"/>
  <c r="L363" i="3"/>
  <c r="Z362" i="3"/>
  <c r="Y362" i="3"/>
  <c r="X362" i="3"/>
  <c r="W362" i="3"/>
  <c r="V362" i="3"/>
  <c r="U362" i="3"/>
  <c r="T362" i="3"/>
  <c r="S362" i="3"/>
  <c r="R362" i="3"/>
  <c r="AB362" i="3" s="1"/>
  <c r="Q362" i="3"/>
  <c r="P362" i="3"/>
  <c r="O362" i="3"/>
  <c r="AD362" i="3" s="1"/>
  <c r="N362" i="3"/>
  <c r="M362" i="3"/>
  <c r="L362" i="3"/>
  <c r="Z361" i="3"/>
  <c r="Y361" i="3"/>
  <c r="X361" i="3"/>
  <c r="W361" i="3"/>
  <c r="V361" i="3"/>
  <c r="U361" i="3"/>
  <c r="T361" i="3"/>
  <c r="S361" i="3"/>
  <c r="R361" i="3"/>
  <c r="AB361" i="3" s="1"/>
  <c r="Q361" i="3"/>
  <c r="P361" i="3"/>
  <c r="O361" i="3"/>
  <c r="AD361" i="3" s="1"/>
  <c r="N361" i="3"/>
  <c r="M361" i="3"/>
  <c r="L361" i="3"/>
  <c r="Z360" i="3"/>
  <c r="Y360" i="3"/>
  <c r="X360" i="3"/>
  <c r="W360" i="3"/>
  <c r="V360" i="3"/>
  <c r="U360" i="3"/>
  <c r="T360" i="3"/>
  <c r="S360" i="3"/>
  <c r="R360" i="3"/>
  <c r="Q360" i="3"/>
  <c r="P360" i="3"/>
  <c r="O360" i="3"/>
  <c r="N360" i="3"/>
  <c r="M360" i="3"/>
  <c r="L360" i="3"/>
  <c r="Z359" i="3"/>
  <c r="Y359" i="3"/>
  <c r="X359" i="3"/>
  <c r="W359" i="3"/>
  <c r="V359" i="3"/>
  <c r="U359" i="3"/>
  <c r="T359" i="3"/>
  <c r="S359" i="3"/>
  <c r="R359" i="3"/>
  <c r="Q359" i="3"/>
  <c r="P359" i="3"/>
  <c r="AC359" i="3" s="1"/>
  <c r="O359" i="3"/>
  <c r="N359" i="3"/>
  <c r="M359" i="3"/>
  <c r="L359" i="3"/>
  <c r="Z358" i="3"/>
  <c r="Y358" i="3"/>
  <c r="X358" i="3"/>
  <c r="W358" i="3"/>
  <c r="V358" i="3"/>
  <c r="U358" i="3"/>
  <c r="T358" i="3"/>
  <c r="S358" i="3"/>
  <c r="R358" i="3"/>
  <c r="AB358" i="3" s="1"/>
  <c r="Q358" i="3"/>
  <c r="P358" i="3"/>
  <c r="O358" i="3"/>
  <c r="AD358" i="3" s="1"/>
  <c r="N358" i="3"/>
  <c r="M358" i="3"/>
  <c r="L358" i="3"/>
  <c r="Z357" i="3"/>
  <c r="Y357" i="3"/>
  <c r="X357" i="3"/>
  <c r="W357" i="3"/>
  <c r="V357" i="3"/>
  <c r="U357" i="3"/>
  <c r="T357" i="3"/>
  <c r="S357" i="3"/>
  <c r="R357" i="3"/>
  <c r="AB357" i="3" s="1"/>
  <c r="Q357" i="3"/>
  <c r="P357" i="3"/>
  <c r="O357" i="3"/>
  <c r="AD357" i="3" s="1"/>
  <c r="N357" i="3"/>
  <c r="M357" i="3"/>
  <c r="L357" i="3"/>
  <c r="Z356" i="3"/>
  <c r="Y356" i="3"/>
  <c r="X356" i="3"/>
  <c r="W356" i="3"/>
  <c r="V356" i="3"/>
  <c r="U356" i="3"/>
  <c r="T356" i="3"/>
  <c r="S356" i="3"/>
  <c r="R356" i="3"/>
  <c r="Q356" i="3"/>
  <c r="P356" i="3"/>
  <c r="O356" i="3"/>
  <c r="N356" i="3"/>
  <c r="M356" i="3"/>
  <c r="L356" i="3"/>
  <c r="Z355" i="3"/>
  <c r="Y355" i="3"/>
  <c r="X355" i="3"/>
  <c r="W355" i="3"/>
  <c r="V355" i="3"/>
  <c r="U355" i="3"/>
  <c r="T355" i="3"/>
  <c r="S355" i="3"/>
  <c r="R355" i="3"/>
  <c r="Q355" i="3"/>
  <c r="P355" i="3"/>
  <c r="AC355" i="3" s="1"/>
  <c r="O355" i="3"/>
  <c r="N355" i="3"/>
  <c r="M355" i="3"/>
  <c r="L355" i="3"/>
  <c r="Z354" i="3"/>
  <c r="Y354" i="3"/>
  <c r="X354" i="3"/>
  <c r="W354" i="3"/>
  <c r="V354" i="3"/>
  <c r="U354" i="3"/>
  <c r="T354" i="3"/>
  <c r="S354" i="3"/>
  <c r="R354" i="3"/>
  <c r="AB354" i="3" s="1"/>
  <c r="Q354" i="3"/>
  <c r="P354" i="3"/>
  <c r="O354" i="3"/>
  <c r="AD354" i="3" s="1"/>
  <c r="N354" i="3"/>
  <c r="M354" i="3"/>
  <c r="L354" i="3"/>
  <c r="Z353" i="3"/>
  <c r="Y353" i="3"/>
  <c r="X353" i="3"/>
  <c r="W353" i="3"/>
  <c r="V353" i="3"/>
  <c r="U353" i="3"/>
  <c r="T353" i="3"/>
  <c r="S353" i="3"/>
  <c r="R353" i="3"/>
  <c r="AB353" i="3" s="1"/>
  <c r="Q353" i="3"/>
  <c r="P353" i="3"/>
  <c r="O353" i="3"/>
  <c r="AD353" i="3" s="1"/>
  <c r="N353" i="3"/>
  <c r="M353" i="3"/>
  <c r="L353" i="3"/>
  <c r="Z352" i="3"/>
  <c r="Y352" i="3"/>
  <c r="X352" i="3"/>
  <c r="W352" i="3"/>
  <c r="V352" i="3"/>
  <c r="U352" i="3"/>
  <c r="T352" i="3"/>
  <c r="S352" i="3"/>
  <c r="R352" i="3"/>
  <c r="Q352" i="3"/>
  <c r="P352" i="3"/>
  <c r="O352" i="3"/>
  <c r="N352" i="3"/>
  <c r="M352" i="3"/>
  <c r="L352" i="3"/>
  <c r="Z351" i="3"/>
  <c r="Y351" i="3"/>
  <c r="X351" i="3"/>
  <c r="W351" i="3"/>
  <c r="V351" i="3"/>
  <c r="U351" i="3"/>
  <c r="T351" i="3"/>
  <c r="S351" i="3"/>
  <c r="R351" i="3"/>
  <c r="Q351" i="3"/>
  <c r="P351" i="3"/>
  <c r="AC351" i="3" s="1"/>
  <c r="O351" i="3"/>
  <c r="N351" i="3"/>
  <c r="M351" i="3"/>
  <c r="L351" i="3"/>
  <c r="Z350" i="3"/>
  <c r="Y350" i="3"/>
  <c r="X350" i="3"/>
  <c r="W350" i="3"/>
  <c r="V350" i="3"/>
  <c r="U350" i="3"/>
  <c r="T350" i="3"/>
  <c r="S350" i="3"/>
  <c r="R350" i="3"/>
  <c r="AB350" i="3" s="1"/>
  <c r="Q350" i="3"/>
  <c r="P350" i="3"/>
  <c r="O350" i="3"/>
  <c r="AD350" i="3" s="1"/>
  <c r="N350" i="3"/>
  <c r="M350" i="3"/>
  <c r="L350" i="3"/>
  <c r="Z349" i="3"/>
  <c r="Y349" i="3"/>
  <c r="X349" i="3"/>
  <c r="W349" i="3"/>
  <c r="V349" i="3"/>
  <c r="U349" i="3"/>
  <c r="T349" i="3"/>
  <c r="S349" i="3"/>
  <c r="R349" i="3"/>
  <c r="AB349" i="3" s="1"/>
  <c r="Q349" i="3"/>
  <c r="P349" i="3"/>
  <c r="O349" i="3"/>
  <c r="AD349" i="3" s="1"/>
  <c r="N349" i="3"/>
  <c r="M349" i="3"/>
  <c r="L349" i="3"/>
  <c r="Z348" i="3"/>
  <c r="Y348" i="3"/>
  <c r="X348" i="3"/>
  <c r="W348" i="3"/>
  <c r="V348" i="3"/>
  <c r="U348" i="3"/>
  <c r="T348" i="3"/>
  <c r="S348" i="3"/>
  <c r="R348" i="3"/>
  <c r="Q348" i="3"/>
  <c r="P348" i="3"/>
  <c r="O348" i="3"/>
  <c r="N348" i="3"/>
  <c r="M348" i="3"/>
  <c r="L348" i="3"/>
  <c r="Z347" i="3"/>
  <c r="Y347" i="3"/>
  <c r="X347" i="3"/>
  <c r="W347" i="3"/>
  <c r="V347" i="3"/>
  <c r="U347" i="3"/>
  <c r="T347" i="3"/>
  <c r="S347" i="3"/>
  <c r="R347" i="3"/>
  <c r="Q347" i="3"/>
  <c r="P347" i="3"/>
  <c r="AC347" i="3" s="1"/>
  <c r="O347" i="3"/>
  <c r="N347" i="3"/>
  <c r="M347" i="3"/>
  <c r="L347" i="3"/>
  <c r="Z346" i="3"/>
  <c r="Y346" i="3"/>
  <c r="X346" i="3"/>
  <c r="W346" i="3"/>
  <c r="V346" i="3"/>
  <c r="U346" i="3"/>
  <c r="T346" i="3"/>
  <c r="S346" i="3"/>
  <c r="R346" i="3"/>
  <c r="AB346" i="3" s="1"/>
  <c r="Q346" i="3"/>
  <c r="P346" i="3"/>
  <c r="O346" i="3"/>
  <c r="AD346" i="3" s="1"/>
  <c r="N346" i="3"/>
  <c r="M346" i="3"/>
  <c r="L346" i="3"/>
  <c r="Z345" i="3"/>
  <c r="Y345" i="3"/>
  <c r="X345" i="3"/>
  <c r="W345" i="3"/>
  <c r="V345" i="3"/>
  <c r="U345" i="3"/>
  <c r="T345" i="3"/>
  <c r="S345" i="3"/>
  <c r="R345" i="3"/>
  <c r="AB345" i="3" s="1"/>
  <c r="Q345" i="3"/>
  <c r="P345" i="3"/>
  <c r="O345" i="3"/>
  <c r="AD345" i="3" s="1"/>
  <c r="N345" i="3"/>
  <c r="M345" i="3"/>
  <c r="L345" i="3"/>
  <c r="Z344" i="3"/>
  <c r="Y344" i="3"/>
  <c r="X344" i="3"/>
  <c r="W344" i="3"/>
  <c r="V344" i="3"/>
  <c r="U344" i="3"/>
  <c r="T344" i="3"/>
  <c r="S344" i="3"/>
  <c r="R344" i="3"/>
  <c r="Q344" i="3"/>
  <c r="P344" i="3"/>
  <c r="O344" i="3"/>
  <c r="N344" i="3"/>
  <c r="M344" i="3"/>
  <c r="L344" i="3"/>
  <c r="Z343" i="3"/>
  <c r="Y343" i="3"/>
  <c r="X343" i="3"/>
  <c r="W343" i="3"/>
  <c r="V343" i="3"/>
  <c r="U343" i="3"/>
  <c r="T343" i="3"/>
  <c r="S343" i="3"/>
  <c r="R343" i="3"/>
  <c r="Q343" i="3"/>
  <c r="P343" i="3"/>
  <c r="AC343" i="3" s="1"/>
  <c r="O343" i="3"/>
  <c r="N343" i="3"/>
  <c r="M343" i="3"/>
  <c r="L343" i="3"/>
  <c r="Z342" i="3"/>
  <c r="Y342" i="3"/>
  <c r="X342" i="3"/>
  <c r="W342" i="3"/>
  <c r="V342" i="3"/>
  <c r="U342" i="3"/>
  <c r="T342" i="3"/>
  <c r="S342" i="3"/>
  <c r="R342" i="3"/>
  <c r="AB342" i="3" s="1"/>
  <c r="Q342" i="3"/>
  <c r="P342" i="3"/>
  <c r="O342" i="3"/>
  <c r="AD342" i="3" s="1"/>
  <c r="N342" i="3"/>
  <c r="M342" i="3"/>
  <c r="L342" i="3"/>
  <c r="Z341" i="3"/>
  <c r="Y341" i="3"/>
  <c r="X341" i="3"/>
  <c r="W341" i="3"/>
  <c r="V341" i="3"/>
  <c r="U341" i="3"/>
  <c r="T341" i="3"/>
  <c r="S341" i="3"/>
  <c r="R341" i="3"/>
  <c r="AB341" i="3" s="1"/>
  <c r="Q341" i="3"/>
  <c r="P341" i="3"/>
  <c r="O341" i="3"/>
  <c r="AD341" i="3" s="1"/>
  <c r="N341" i="3"/>
  <c r="M341" i="3"/>
  <c r="L341" i="3"/>
  <c r="Z340" i="3"/>
  <c r="Y340" i="3"/>
  <c r="X340" i="3"/>
  <c r="W340" i="3"/>
  <c r="V340" i="3"/>
  <c r="U340" i="3"/>
  <c r="T340" i="3"/>
  <c r="S340" i="3"/>
  <c r="R340" i="3"/>
  <c r="Q340" i="3"/>
  <c r="P340" i="3"/>
  <c r="O340" i="3"/>
  <c r="N340" i="3"/>
  <c r="M340" i="3"/>
  <c r="L340" i="3"/>
  <c r="Z339" i="3"/>
  <c r="Y339" i="3"/>
  <c r="X339" i="3"/>
  <c r="W339" i="3"/>
  <c r="V339" i="3"/>
  <c r="U339" i="3"/>
  <c r="T339" i="3"/>
  <c r="S339" i="3"/>
  <c r="R339" i="3"/>
  <c r="Q339" i="3"/>
  <c r="P339" i="3"/>
  <c r="AC339" i="3" s="1"/>
  <c r="O339" i="3"/>
  <c r="N339" i="3"/>
  <c r="M339" i="3"/>
  <c r="L339" i="3"/>
  <c r="Z338" i="3"/>
  <c r="Y338" i="3"/>
  <c r="X338" i="3"/>
  <c r="W338" i="3"/>
  <c r="V338" i="3"/>
  <c r="U338" i="3"/>
  <c r="T338" i="3"/>
  <c r="S338" i="3"/>
  <c r="R338" i="3"/>
  <c r="AB338" i="3" s="1"/>
  <c r="Q338" i="3"/>
  <c r="P338" i="3"/>
  <c r="O338" i="3"/>
  <c r="AD338" i="3" s="1"/>
  <c r="N338" i="3"/>
  <c r="M338" i="3"/>
  <c r="L338" i="3"/>
  <c r="Z337" i="3"/>
  <c r="Y337" i="3"/>
  <c r="X337" i="3"/>
  <c r="W337" i="3"/>
  <c r="V337" i="3"/>
  <c r="U337" i="3"/>
  <c r="T337" i="3"/>
  <c r="S337" i="3"/>
  <c r="R337" i="3"/>
  <c r="AB337" i="3" s="1"/>
  <c r="Q337" i="3"/>
  <c r="P337" i="3"/>
  <c r="O337" i="3"/>
  <c r="AD337" i="3" s="1"/>
  <c r="N337" i="3"/>
  <c r="M337" i="3"/>
  <c r="L337" i="3"/>
  <c r="Z336" i="3"/>
  <c r="Y336" i="3"/>
  <c r="X336" i="3"/>
  <c r="W336" i="3"/>
  <c r="V336" i="3"/>
  <c r="U336" i="3"/>
  <c r="T336" i="3"/>
  <c r="S336" i="3"/>
  <c r="R336" i="3"/>
  <c r="Q336" i="3"/>
  <c r="P336" i="3"/>
  <c r="O336" i="3"/>
  <c r="N336" i="3"/>
  <c r="M336" i="3"/>
  <c r="L336" i="3"/>
  <c r="Z335" i="3"/>
  <c r="Y335" i="3"/>
  <c r="X335" i="3"/>
  <c r="W335" i="3"/>
  <c r="V335" i="3"/>
  <c r="U335" i="3"/>
  <c r="T335" i="3"/>
  <c r="S335" i="3"/>
  <c r="R335" i="3"/>
  <c r="Q335" i="3"/>
  <c r="P335" i="3"/>
  <c r="AC335" i="3" s="1"/>
  <c r="O335" i="3"/>
  <c r="N335" i="3"/>
  <c r="M335" i="3"/>
  <c r="L335" i="3"/>
  <c r="Z334" i="3"/>
  <c r="Y334" i="3"/>
  <c r="X334" i="3"/>
  <c r="W334" i="3"/>
  <c r="V334" i="3"/>
  <c r="U334" i="3"/>
  <c r="T334" i="3"/>
  <c r="S334" i="3"/>
  <c r="R334" i="3"/>
  <c r="AB334" i="3" s="1"/>
  <c r="Q334" i="3"/>
  <c r="P334" i="3"/>
  <c r="O334" i="3"/>
  <c r="AD334" i="3" s="1"/>
  <c r="N334" i="3"/>
  <c r="M334" i="3"/>
  <c r="L334" i="3"/>
  <c r="Z333" i="3"/>
  <c r="Y333" i="3"/>
  <c r="X333" i="3"/>
  <c r="W333" i="3"/>
  <c r="V333" i="3"/>
  <c r="U333" i="3"/>
  <c r="T333" i="3"/>
  <c r="S333" i="3"/>
  <c r="R333" i="3"/>
  <c r="AB333" i="3" s="1"/>
  <c r="Q333" i="3"/>
  <c r="P333" i="3"/>
  <c r="O333" i="3"/>
  <c r="AD333" i="3" s="1"/>
  <c r="N333" i="3"/>
  <c r="M333" i="3"/>
  <c r="L333" i="3"/>
  <c r="Z332" i="3"/>
  <c r="Y332" i="3"/>
  <c r="X332" i="3"/>
  <c r="W332" i="3"/>
  <c r="V332" i="3"/>
  <c r="U332" i="3"/>
  <c r="T332" i="3"/>
  <c r="S332" i="3"/>
  <c r="R332" i="3"/>
  <c r="Q332" i="3"/>
  <c r="P332" i="3"/>
  <c r="O332" i="3"/>
  <c r="N332" i="3"/>
  <c r="M332" i="3"/>
  <c r="L332" i="3"/>
  <c r="Z331" i="3"/>
  <c r="Y331" i="3"/>
  <c r="X331" i="3"/>
  <c r="W331" i="3"/>
  <c r="V331" i="3"/>
  <c r="U331" i="3"/>
  <c r="T331" i="3"/>
  <c r="S331" i="3"/>
  <c r="R331" i="3"/>
  <c r="Q331" i="3"/>
  <c r="P331" i="3"/>
  <c r="AC331" i="3" s="1"/>
  <c r="O331" i="3"/>
  <c r="N331" i="3"/>
  <c r="M331" i="3"/>
  <c r="L331" i="3"/>
  <c r="Z330" i="3"/>
  <c r="Y330" i="3"/>
  <c r="X330" i="3"/>
  <c r="W330" i="3"/>
  <c r="V330" i="3"/>
  <c r="U330" i="3"/>
  <c r="T330" i="3"/>
  <c r="S330" i="3"/>
  <c r="R330" i="3"/>
  <c r="AB330" i="3" s="1"/>
  <c r="Q330" i="3"/>
  <c r="P330" i="3"/>
  <c r="O330" i="3"/>
  <c r="AD330" i="3" s="1"/>
  <c r="N330" i="3"/>
  <c r="M330" i="3"/>
  <c r="L330" i="3"/>
  <c r="Z329" i="3"/>
  <c r="Y329" i="3"/>
  <c r="X329" i="3"/>
  <c r="W329" i="3"/>
  <c r="V329" i="3"/>
  <c r="U329" i="3"/>
  <c r="T329" i="3"/>
  <c r="S329" i="3"/>
  <c r="R329" i="3"/>
  <c r="AB329" i="3" s="1"/>
  <c r="Q329" i="3"/>
  <c r="P329" i="3"/>
  <c r="O329" i="3"/>
  <c r="AD329" i="3" s="1"/>
  <c r="N329" i="3"/>
  <c r="M329" i="3"/>
  <c r="L329" i="3"/>
  <c r="Z328" i="3"/>
  <c r="Y328" i="3"/>
  <c r="X328" i="3"/>
  <c r="W328" i="3"/>
  <c r="V328" i="3"/>
  <c r="U328" i="3"/>
  <c r="T328" i="3"/>
  <c r="S328" i="3"/>
  <c r="R328" i="3"/>
  <c r="Q328" i="3"/>
  <c r="P328" i="3"/>
  <c r="O328" i="3"/>
  <c r="N328" i="3"/>
  <c r="M328" i="3"/>
  <c r="L328" i="3"/>
  <c r="Z327" i="3"/>
  <c r="Y327" i="3"/>
  <c r="X327" i="3"/>
  <c r="W327" i="3"/>
  <c r="V327" i="3"/>
  <c r="U327" i="3"/>
  <c r="T327" i="3"/>
  <c r="S327" i="3"/>
  <c r="R327" i="3"/>
  <c r="Q327" i="3"/>
  <c r="P327" i="3"/>
  <c r="AC327" i="3" s="1"/>
  <c r="O327" i="3"/>
  <c r="N327" i="3"/>
  <c r="M327" i="3"/>
  <c r="L327" i="3"/>
  <c r="Z326" i="3"/>
  <c r="Y326" i="3"/>
  <c r="X326" i="3"/>
  <c r="W326" i="3"/>
  <c r="V326" i="3"/>
  <c r="U326" i="3"/>
  <c r="T326" i="3"/>
  <c r="S326" i="3"/>
  <c r="R326" i="3"/>
  <c r="AB326" i="3" s="1"/>
  <c r="Q326" i="3"/>
  <c r="P326" i="3"/>
  <c r="O326" i="3"/>
  <c r="AD326" i="3" s="1"/>
  <c r="N326" i="3"/>
  <c r="M326" i="3"/>
  <c r="L326" i="3"/>
  <c r="Z325" i="3"/>
  <c r="Y325" i="3"/>
  <c r="X325" i="3"/>
  <c r="W325" i="3"/>
  <c r="V325" i="3"/>
  <c r="U325" i="3"/>
  <c r="T325" i="3"/>
  <c r="S325" i="3"/>
  <c r="R325" i="3"/>
  <c r="AB325" i="3" s="1"/>
  <c r="Q325" i="3"/>
  <c r="P325" i="3"/>
  <c r="O325" i="3"/>
  <c r="AD325" i="3" s="1"/>
  <c r="N325" i="3"/>
  <c r="M325" i="3"/>
  <c r="L325" i="3"/>
  <c r="Z324" i="3"/>
  <c r="Y324" i="3"/>
  <c r="X324" i="3"/>
  <c r="W324" i="3"/>
  <c r="V324" i="3"/>
  <c r="U324" i="3"/>
  <c r="T324" i="3"/>
  <c r="S324" i="3"/>
  <c r="R324" i="3"/>
  <c r="Q324" i="3"/>
  <c r="P324" i="3"/>
  <c r="O324" i="3"/>
  <c r="N324" i="3"/>
  <c r="M324" i="3"/>
  <c r="L324" i="3"/>
  <c r="Z323" i="3"/>
  <c r="Y323" i="3"/>
  <c r="X323" i="3"/>
  <c r="W323" i="3"/>
  <c r="V323" i="3"/>
  <c r="U323" i="3"/>
  <c r="T323" i="3"/>
  <c r="S323" i="3"/>
  <c r="R323" i="3"/>
  <c r="Q323" i="3"/>
  <c r="P323" i="3"/>
  <c r="AC323" i="3" s="1"/>
  <c r="O323" i="3"/>
  <c r="N323" i="3"/>
  <c r="M323" i="3"/>
  <c r="L323" i="3"/>
  <c r="Z322" i="3"/>
  <c r="Y322" i="3"/>
  <c r="X322" i="3"/>
  <c r="W322" i="3"/>
  <c r="V322" i="3"/>
  <c r="U322" i="3"/>
  <c r="T322" i="3"/>
  <c r="S322" i="3"/>
  <c r="R322" i="3"/>
  <c r="AB322" i="3" s="1"/>
  <c r="Q322" i="3"/>
  <c r="P322" i="3"/>
  <c r="O322" i="3"/>
  <c r="AD322" i="3" s="1"/>
  <c r="N322" i="3"/>
  <c r="M322" i="3"/>
  <c r="L322" i="3"/>
  <c r="Z321" i="3"/>
  <c r="Y321" i="3"/>
  <c r="X321" i="3"/>
  <c r="W321" i="3"/>
  <c r="V321" i="3"/>
  <c r="U321" i="3"/>
  <c r="T321" i="3"/>
  <c r="S321" i="3"/>
  <c r="R321" i="3"/>
  <c r="AB321" i="3" s="1"/>
  <c r="Q321" i="3"/>
  <c r="P321" i="3"/>
  <c r="O321" i="3"/>
  <c r="AD321" i="3" s="1"/>
  <c r="N321" i="3"/>
  <c r="M321" i="3"/>
  <c r="L321" i="3"/>
  <c r="Z320" i="3"/>
  <c r="Y320" i="3"/>
  <c r="X320" i="3"/>
  <c r="W320" i="3"/>
  <c r="V320" i="3"/>
  <c r="U320" i="3"/>
  <c r="T320" i="3"/>
  <c r="S320" i="3"/>
  <c r="R320" i="3"/>
  <c r="Q320" i="3"/>
  <c r="P320" i="3"/>
  <c r="O320" i="3"/>
  <c r="N320" i="3"/>
  <c r="M320" i="3"/>
  <c r="L320" i="3"/>
  <c r="Z319" i="3"/>
  <c r="Y319" i="3"/>
  <c r="X319" i="3"/>
  <c r="W319" i="3"/>
  <c r="V319" i="3"/>
  <c r="U319" i="3"/>
  <c r="T319" i="3"/>
  <c r="S319" i="3"/>
  <c r="R319" i="3"/>
  <c r="Q319" i="3"/>
  <c r="P319" i="3"/>
  <c r="AC319" i="3" s="1"/>
  <c r="O319" i="3"/>
  <c r="N319" i="3"/>
  <c r="M319" i="3"/>
  <c r="L319" i="3"/>
  <c r="Z318" i="3"/>
  <c r="Y318" i="3"/>
  <c r="X318" i="3"/>
  <c r="W318" i="3"/>
  <c r="V318" i="3"/>
  <c r="U318" i="3"/>
  <c r="T318" i="3"/>
  <c r="S318" i="3"/>
  <c r="R318" i="3"/>
  <c r="AB318" i="3" s="1"/>
  <c r="Q318" i="3"/>
  <c r="P318" i="3"/>
  <c r="O318" i="3"/>
  <c r="AD318" i="3" s="1"/>
  <c r="N318" i="3"/>
  <c r="M318" i="3"/>
  <c r="L318" i="3"/>
  <c r="Z317" i="3"/>
  <c r="Y317" i="3"/>
  <c r="X317" i="3"/>
  <c r="W317" i="3"/>
  <c r="V317" i="3"/>
  <c r="U317" i="3"/>
  <c r="T317" i="3"/>
  <c r="S317" i="3"/>
  <c r="R317" i="3"/>
  <c r="AB317" i="3" s="1"/>
  <c r="Q317" i="3"/>
  <c r="P317" i="3"/>
  <c r="O317" i="3"/>
  <c r="AD317" i="3" s="1"/>
  <c r="N317" i="3"/>
  <c r="M317" i="3"/>
  <c r="L317" i="3"/>
  <c r="Z316" i="3"/>
  <c r="Y316" i="3"/>
  <c r="X316" i="3"/>
  <c r="W316" i="3"/>
  <c r="V316" i="3"/>
  <c r="U316" i="3"/>
  <c r="T316" i="3"/>
  <c r="S316" i="3"/>
  <c r="R316" i="3"/>
  <c r="Q316" i="3"/>
  <c r="P316" i="3"/>
  <c r="O316" i="3"/>
  <c r="N316" i="3"/>
  <c r="M316" i="3"/>
  <c r="L316" i="3"/>
  <c r="Z315" i="3"/>
  <c r="Y315" i="3"/>
  <c r="X315" i="3"/>
  <c r="W315" i="3"/>
  <c r="V315" i="3"/>
  <c r="U315" i="3"/>
  <c r="T315" i="3"/>
  <c r="S315" i="3"/>
  <c r="R315" i="3"/>
  <c r="Q315" i="3"/>
  <c r="P315" i="3"/>
  <c r="AC315" i="3" s="1"/>
  <c r="O315" i="3"/>
  <c r="N315" i="3"/>
  <c r="M315" i="3"/>
  <c r="L315" i="3"/>
  <c r="Z314" i="3"/>
  <c r="Y314" i="3"/>
  <c r="X314" i="3"/>
  <c r="W314" i="3"/>
  <c r="V314" i="3"/>
  <c r="U314" i="3"/>
  <c r="T314" i="3"/>
  <c r="S314" i="3"/>
  <c r="R314" i="3"/>
  <c r="AB314" i="3" s="1"/>
  <c r="Q314" i="3"/>
  <c r="P314" i="3"/>
  <c r="O314" i="3"/>
  <c r="AD314" i="3" s="1"/>
  <c r="N314" i="3"/>
  <c r="M314" i="3"/>
  <c r="L314" i="3"/>
  <c r="Z313" i="3"/>
  <c r="Y313" i="3"/>
  <c r="X313" i="3"/>
  <c r="W313" i="3"/>
  <c r="V313" i="3"/>
  <c r="U313" i="3"/>
  <c r="T313" i="3"/>
  <c r="S313" i="3"/>
  <c r="R313" i="3"/>
  <c r="AB313" i="3" s="1"/>
  <c r="Q313" i="3"/>
  <c r="P313" i="3"/>
  <c r="O313" i="3"/>
  <c r="AD313" i="3" s="1"/>
  <c r="N313" i="3"/>
  <c r="M313" i="3"/>
  <c r="L313" i="3"/>
  <c r="Z312" i="3"/>
  <c r="Y312" i="3"/>
  <c r="X312" i="3"/>
  <c r="W312" i="3"/>
  <c r="V312" i="3"/>
  <c r="U312" i="3"/>
  <c r="T312" i="3"/>
  <c r="S312" i="3"/>
  <c r="R312" i="3"/>
  <c r="Q312" i="3"/>
  <c r="P312" i="3"/>
  <c r="O312" i="3"/>
  <c r="N312" i="3"/>
  <c r="M312" i="3"/>
  <c r="L312" i="3"/>
  <c r="Z311" i="3"/>
  <c r="Y311" i="3"/>
  <c r="X311" i="3"/>
  <c r="W311" i="3"/>
  <c r="V311" i="3"/>
  <c r="U311" i="3"/>
  <c r="T311" i="3"/>
  <c r="S311" i="3"/>
  <c r="R311" i="3"/>
  <c r="Q311" i="3"/>
  <c r="P311" i="3"/>
  <c r="AC311" i="3" s="1"/>
  <c r="O311" i="3"/>
  <c r="N311" i="3"/>
  <c r="M311" i="3"/>
  <c r="L311" i="3"/>
  <c r="Z310" i="3"/>
  <c r="Y310" i="3"/>
  <c r="X310" i="3"/>
  <c r="W310" i="3"/>
  <c r="V310" i="3"/>
  <c r="U310" i="3"/>
  <c r="T310" i="3"/>
  <c r="S310" i="3"/>
  <c r="R310" i="3"/>
  <c r="AB310" i="3" s="1"/>
  <c r="Q310" i="3"/>
  <c r="P310" i="3"/>
  <c r="O310" i="3"/>
  <c r="AD310" i="3" s="1"/>
  <c r="N310" i="3"/>
  <c r="M310" i="3"/>
  <c r="L310" i="3"/>
  <c r="Z309" i="3"/>
  <c r="Y309" i="3"/>
  <c r="X309" i="3"/>
  <c r="W309" i="3"/>
  <c r="V309" i="3"/>
  <c r="U309" i="3"/>
  <c r="T309" i="3"/>
  <c r="S309" i="3"/>
  <c r="R309" i="3"/>
  <c r="AB309" i="3" s="1"/>
  <c r="Q309" i="3"/>
  <c r="P309" i="3"/>
  <c r="O309" i="3"/>
  <c r="AD309" i="3" s="1"/>
  <c r="N309" i="3"/>
  <c r="M309" i="3"/>
  <c r="L309" i="3"/>
  <c r="Z308" i="3"/>
  <c r="Y308" i="3"/>
  <c r="X308" i="3"/>
  <c r="W308" i="3"/>
  <c r="V308" i="3"/>
  <c r="U308" i="3"/>
  <c r="T308" i="3"/>
  <c r="S308" i="3"/>
  <c r="R308" i="3"/>
  <c r="Q308" i="3"/>
  <c r="P308" i="3"/>
  <c r="O308" i="3"/>
  <c r="N308" i="3"/>
  <c r="M308" i="3"/>
  <c r="L308" i="3"/>
  <c r="Z307" i="3"/>
  <c r="Y307" i="3"/>
  <c r="X307" i="3"/>
  <c r="W307" i="3"/>
  <c r="V307" i="3"/>
  <c r="U307" i="3"/>
  <c r="T307" i="3"/>
  <c r="S307" i="3"/>
  <c r="R307" i="3"/>
  <c r="Q307" i="3"/>
  <c r="P307" i="3"/>
  <c r="AC307" i="3" s="1"/>
  <c r="O307" i="3"/>
  <c r="N307" i="3"/>
  <c r="M307" i="3"/>
  <c r="L307" i="3"/>
  <c r="Z306" i="3"/>
  <c r="Y306" i="3"/>
  <c r="X306" i="3"/>
  <c r="W306" i="3"/>
  <c r="V306" i="3"/>
  <c r="U306" i="3"/>
  <c r="T306" i="3"/>
  <c r="S306" i="3"/>
  <c r="R306" i="3"/>
  <c r="AB306" i="3" s="1"/>
  <c r="Q306" i="3"/>
  <c r="P306" i="3"/>
  <c r="O306" i="3"/>
  <c r="AD306" i="3" s="1"/>
  <c r="N306" i="3"/>
  <c r="M306" i="3"/>
  <c r="L306" i="3"/>
  <c r="Z305" i="3"/>
  <c r="Y305" i="3"/>
  <c r="X305" i="3"/>
  <c r="W305" i="3"/>
  <c r="V305" i="3"/>
  <c r="U305" i="3"/>
  <c r="T305" i="3"/>
  <c r="S305" i="3"/>
  <c r="R305" i="3"/>
  <c r="AB305" i="3" s="1"/>
  <c r="Q305" i="3"/>
  <c r="P305" i="3"/>
  <c r="O305" i="3"/>
  <c r="AD305" i="3" s="1"/>
  <c r="N305" i="3"/>
  <c r="M305" i="3"/>
  <c r="L305" i="3"/>
  <c r="Z304" i="3"/>
  <c r="Y304" i="3"/>
  <c r="X304" i="3"/>
  <c r="W304" i="3"/>
  <c r="V304" i="3"/>
  <c r="U304" i="3"/>
  <c r="T304" i="3"/>
  <c r="S304" i="3"/>
  <c r="R304" i="3"/>
  <c r="Q304" i="3"/>
  <c r="P304" i="3"/>
  <c r="O304" i="3"/>
  <c r="N304" i="3"/>
  <c r="M304" i="3"/>
  <c r="L304" i="3"/>
  <c r="Z303" i="3"/>
  <c r="Y303" i="3"/>
  <c r="X303" i="3"/>
  <c r="W303" i="3"/>
  <c r="V303" i="3"/>
  <c r="U303" i="3"/>
  <c r="T303" i="3"/>
  <c r="S303" i="3"/>
  <c r="R303" i="3"/>
  <c r="Q303" i="3"/>
  <c r="P303" i="3"/>
  <c r="AC303" i="3" s="1"/>
  <c r="O303" i="3"/>
  <c r="N303" i="3"/>
  <c r="M303" i="3"/>
  <c r="L303" i="3"/>
  <c r="Z302" i="3"/>
  <c r="Y302" i="3"/>
  <c r="X302" i="3"/>
  <c r="W302" i="3"/>
  <c r="V302" i="3"/>
  <c r="U302" i="3"/>
  <c r="T302" i="3"/>
  <c r="S302" i="3"/>
  <c r="R302" i="3"/>
  <c r="AB302" i="3" s="1"/>
  <c r="Q302" i="3"/>
  <c r="P302" i="3"/>
  <c r="O302" i="3"/>
  <c r="AD302" i="3" s="1"/>
  <c r="N302" i="3"/>
  <c r="M302" i="3"/>
  <c r="L302" i="3"/>
  <c r="Z301" i="3"/>
  <c r="Y301" i="3"/>
  <c r="X301" i="3"/>
  <c r="W301" i="3"/>
  <c r="V301" i="3"/>
  <c r="U301" i="3"/>
  <c r="T301" i="3"/>
  <c r="S301" i="3"/>
  <c r="R301" i="3"/>
  <c r="AB301" i="3" s="1"/>
  <c r="Q301" i="3"/>
  <c r="P301" i="3"/>
  <c r="O301" i="3"/>
  <c r="AD301" i="3" s="1"/>
  <c r="N301" i="3"/>
  <c r="M301" i="3"/>
  <c r="L301" i="3"/>
  <c r="Z300" i="3"/>
  <c r="Y300" i="3"/>
  <c r="X300" i="3"/>
  <c r="W300" i="3"/>
  <c r="V300" i="3"/>
  <c r="U300" i="3"/>
  <c r="T300" i="3"/>
  <c r="S300" i="3"/>
  <c r="R300" i="3"/>
  <c r="Q300" i="3"/>
  <c r="P300" i="3"/>
  <c r="O300" i="3"/>
  <c r="N300" i="3"/>
  <c r="M300" i="3"/>
  <c r="L300" i="3"/>
  <c r="Z299" i="3"/>
  <c r="Y299" i="3"/>
  <c r="X299" i="3"/>
  <c r="W299" i="3"/>
  <c r="V299" i="3"/>
  <c r="U299" i="3"/>
  <c r="T299" i="3"/>
  <c r="S299" i="3"/>
  <c r="R299" i="3"/>
  <c r="Q299" i="3"/>
  <c r="P299" i="3"/>
  <c r="AC299" i="3" s="1"/>
  <c r="O299" i="3"/>
  <c r="N299" i="3"/>
  <c r="M299" i="3"/>
  <c r="L299" i="3"/>
  <c r="Z298" i="3"/>
  <c r="Y298" i="3"/>
  <c r="X298" i="3"/>
  <c r="W298" i="3"/>
  <c r="V298" i="3"/>
  <c r="U298" i="3"/>
  <c r="T298" i="3"/>
  <c r="S298" i="3"/>
  <c r="R298" i="3"/>
  <c r="AB298" i="3" s="1"/>
  <c r="Q298" i="3"/>
  <c r="P298" i="3"/>
  <c r="O298" i="3"/>
  <c r="AD298" i="3" s="1"/>
  <c r="N298" i="3"/>
  <c r="M298" i="3"/>
  <c r="L298" i="3"/>
  <c r="Z297" i="3"/>
  <c r="Y297" i="3"/>
  <c r="X297" i="3"/>
  <c r="W297" i="3"/>
  <c r="V297" i="3"/>
  <c r="U297" i="3"/>
  <c r="T297" i="3"/>
  <c r="S297" i="3"/>
  <c r="R297" i="3"/>
  <c r="AB297" i="3" s="1"/>
  <c r="Q297" i="3"/>
  <c r="P297" i="3"/>
  <c r="O297" i="3"/>
  <c r="AD297" i="3" s="1"/>
  <c r="N297" i="3"/>
  <c r="M297" i="3"/>
  <c r="L297" i="3"/>
  <c r="Z296" i="3"/>
  <c r="Y296" i="3"/>
  <c r="X296" i="3"/>
  <c r="W296" i="3"/>
  <c r="V296" i="3"/>
  <c r="U296" i="3"/>
  <c r="T296" i="3"/>
  <c r="S296" i="3"/>
  <c r="R296" i="3"/>
  <c r="Q296" i="3"/>
  <c r="P296" i="3"/>
  <c r="O296" i="3"/>
  <c r="N296" i="3"/>
  <c r="M296" i="3"/>
  <c r="L296" i="3"/>
  <c r="Z295" i="3"/>
  <c r="Y295" i="3"/>
  <c r="X295" i="3"/>
  <c r="W295" i="3"/>
  <c r="V295" i="3"/>
  <c r="U295" i="3"/>
  <c r="T295" i="3"/>
  <c r="S295" i="3"/>
  <c r="R295" i="3"/>
  <c r="Q295" i="3"/>
  <c r="P295" i="3"/>
  <c r="O295" i="3"/>
  <c r="N295" i="3"/>
  <c r="M295" i="3"/>
  <c r="L295" i="3"/>
  <c r="Z294" i="3"/>
  <c r="Y294" i="3"/>
  <c r="X294" i="3"/>
  <c r="W294" i="3"/>
  <c r="V294" i="3"/>
  <c r="U294" i="3"/>
  <c r="T294" i="3"/>
  <c r="S294" i="3"/>
  <c r="R294" i="3"/>
  <c r="AB294" i="3" s="1"/>
  <c r="Q294" i="3"/>
  <c r="P294" i="3"/>
  <c r="O294" i="3"/>
  <c r="AD294" i="3" s="1"/>
  <c r="N294" i="3"/>
  <c r="M294" i="3"/>
  <c r="L294" i="3"/>
  <c r="Z293" i="3"/>
  <c r="Y293" i="3"/>
  <c r="X293" i="3"/>
  <c r="W293" i="3"/>
  <c r="V293" i="3"/>
  <c r="U293" i="3"/>
  <c r="T293" i="3"/>
  <c r="S293" i="3"/>
  <c r="R293" i="3"/>
  <c r="AB293" i="3" s="1"/>
  <c r="Q293" i="3"/>
  <c r="P293" i="3"/>
  <c r="O293" i="3"/>
  <c r="AD293" i="3" s="1"/>
  <c r="N293" i="3"/>
  <c r="M293" i="3"/>
  <c r="L293" i="3"/>
  <c r="Z292" i="3"/>
  <c r="Y292" i="3"/>
  <c r="X292" i="3"/>
  <c r="W292" i="3"/>
  <c r="V292" i="3"/>
  <c r="U292" i="3"/>
  <c r="T292" i="3"/>
  <c r="S292" i="3"/>
  <c r="R292" i="3"/>
  <c r="Q292" i="3"/>
  <c r="P292" i="3"/>
  <c r="O292" i="3"/>
  <c r="N292" i="3"/>
  <c r="M292" i="3"/>
  <c r="L292" i="3"/>
  <c r="Z291" i="3"/>
  <c r="Y291" i="3"/>
  <c r="X291" i="3"/>
  <c r="W291" i="3"/>
  <c r="V291" i="3"/>
  <c r="U291" i="3"/>
  <c r="T291" i="3"/>
  <c r="S291" i="3"/>
  <c r="R291" i="3"/>
  <c r="Q291" i="3"/>
  <c r="P291" i="3"/>
  <c r="AC291" i="3" s="1"/>
  <c r="O291" i="3"/>
  <c r="N291" i="3"/>
  <c r="M291" i="3"/>
  <c r="L291" i="3"/>
  <c r="Z290" i="3"/>
  <c r="Y290" i="3"/>
  <c r="X290" i="3"/>
  <c r="W290" i="3"/>
  <c r="V290" i="3"/>
  <c r="U290" i="3"/>
  <c r="T290" i="3"/>
  <c r="S290" i="3"/>
  <c r="R290" i="3"/>
  <c r="AB290" i="3" s="1"/>
  <c r="Q290" i="3"/>
  <c r="P290" i="3"/>
  <c r="O290" i="3"/>
  <c r="AD290" i="3" s="1"/>
  <c r="N290" i="3"/>
  <c r="M290" i="3"/>
  <c r="L290" i="3"/>
  <c r="Z289" i="3"/>
  <c r="Y289" i="3"/>
  <c r="X289" i="3"/>
  <c r="W289" i="3"/>
  <c r="V289" i="3"/>
  <c r="U289" i="3"/>
  <c r="T289" i="3"/>
  <c r="S289" i="3"/>
  <c r="R289" i="3"/>
  <c r="AB289" i="3" s="1"/>
  <c r="Q289" i="3"/>
  <c r="P289" i="3"/>
  <c r="O289" i="3"/>
  <c r="AD289" i="3" s="1"/>
  <c r="N289" i="3"/>
  <c r="M289" i="3"/>
  <c r="L289" i="3"/>
  <c r="Z288" i="3"/>
  <c r="Y288" i="3"/>
  <c r="X288" i="3"/>
  <c r="W288" i="3"/>
  <c r="V288" i="3"/>
  <c r="U288" i="3"/>
  <c r="T288" i="3"/>
  <c r="S288" i="3"/>
  <c r="R288" i="3"/>
  <c r="Q288" i="3"/>
  <c r="P288" i="3"/>
  <c r="O288" i="3"/>
  <c r="N288" i="3"/>
  <c r="M288" i="3"/>
  <c r="L288" i="3"/>
  <c r="Z287" i="3"/>
  <c r="Y287" i="3"/>
  <c r="X287" i="3"/>
  <c r="W287" i="3"/>
  <c r="V287" i="3"/>
  <c r="U287" i="3"/>
  <c r="T287" i="3"/>
  <c r="S287" i="3"/>
  <c r="R287" i="3"/>
  <c r="Q287" i="3"/>
  <c r="P287" i="3"/>
  <c r="AC287" i="3" s="1"/>
  <c r="O287" i="3"/>
  <c r="N287" i="3"/>
  <c r="M287" i="3"/>
  <c r="L287" i="3"/>
  <c r="Z286" i="3"/>
  <c r="Y286" i="3"/>
  <c r="X286" i="3"/>
  <c r="W286" i="3"/>
  <c r="V286" i="3"/>
  <c r="U286" i="3"/>
  <c r="T286" i="3"/>
  <c r="S286" i="3"/>
  <c r="R286" i="3"/>
  <c r="AB286" i="3" s="1"/>
  <c r="Q286" i="3"/>
  <c r="P286" i="3"/>
  <c r="O286" i="3"/>
  <c r="AD286" i="3" s="1"/>
  <c r="N286" i="3"/>
  <c r="M286" i="3"/>
  <c r="L286" i="3"/>
  <c r="Z285" i="3"/>
  <c r="Y285" i="3"/>
  <c r="X285" i="3"/>
  <c r="W285" i="3"/>
  <c r="V285" i="3"/>
  <c r="U285" i="3"/>
  <c r="T285" i="3"/>
  <c r="S285" i="3"/>
  <c r="R285" i="3"/>
  <c r="AB285" i="3" s="1"/>
  <c r="Q285" i="3"/>
  <c r="P285" i="3"/>
  <c r="O285" i="3"/>
  <c r="AD285" i="3" s="1"/>
  <c r="N285" i="3"/>
  <c r="M285" i="3"/>
  <c r="L285" i="3"/>
  <c r="Z284" i="3"/>
  <c r="Y284" i="3"/>
  <c r="X284" i="3"/>
  <c r="W284" i="3"/>
  <c r="V284" i="3"/>
  <c r="U284" i="3"/>
  <c r="T284" i="3"/>
  <c r="S284" i="3"/>
  <c r="R284" i="3"/>
  <c r="Q284" i="3"/>
  <c r="P284" i="3"/>
  <c r="O284" i="3"/>
  <c r="N284" i="3"/>
  <c r="M284" i="3"/>
  <c r="L284" i="3"/>
  <c r="Z283" i="3"/>
  <c r="Y283" i="3"/>
  <c r="X283" i="3"/>
  <c r="W283" i="3"/>
  <c r="V283" i="3"/>
  <c r="U283" i="3"/>
  <c r="T283" i="3"/>
  <c r="S283" i="3"/>
  <c r="R283" i="3"/>
  <c r="Q283" i="3"/>
  <c r="P283" i="3"/>
  <c r="AC283" i="3" s="1"/>
  <c r="O283" i="3"/>
  <c r="N283" i="3"/>
  <c r="M283" i="3"/>
  <c r="L283" i="3"/>
  <c r="Z282" i="3"/>
  <c r="Y282" i="3"/>
  <c r="X282" i="3"/>
  <c r="W282" i="3"/>
  <c r="V282" i="3"/>
  <c r="U282" i="3"/>
  <c r="T282" i="3"/>
  <c r="S282" i="3"/>
  <c r="R282" i="3"/>
  <c r="AB282" i="3" s="1"/>
  <c r="Q282" i="3"/>
  <c r="P282" i="3"/>
  <c r="O282" i="3"/>
  <c r="AD282" i="3" s="1"/>
  <c r="N282" i="3"/>
  <c r="M282" i="3"/>
  <c r="L282" i="3"/>
  <c r="Z281" i="3"/>
  <c r="Y281" i="3"/>
  <c r="X281" i="3"/>
  <c r="W281" i="3"/>
  <c r="V281" i="3"/>
  <c r="U281" i="3"/>
  <c r="T281" i="3"/>
  <c r="S281" i="3"/>
  <c r="R281" i="3"/>
  <c r="AB281" i="3" s="1"/>
  <c r="Q281" i="3"/>
  <c r="P281" i="3"/>
  <c r="O281" i="3"/>
  <c r="AD281" i="3" s="1"/>
  <c r="N281" i="3"/>
  <c r="M281" i="3"/>
  <c r="L281" i="3"/>
  <c r="Z280" i="3"/>
  <c r="Y280" i="3"/>
  <c r="X280" i="3"/>
  <c r="W280" i="3"/>
  <c r="V280" i="3"/>
  <c r="U280" i="3"/>
  <c r="T280" i="3"/>
  <c r="S280" i="3"/>
  <c r="R280" i="3"/>
  <c r="Q280" i="3"/>
  <c r="P280" i="3"/>
  <c r="O280" i="3"/>
  <c r="N280" i="3"/>
  <c r="M280" i="3"/>
  <c r="L280" i="3"/>
  <c r="Z279" i="3"/>
  <c r="Y279" i="3"/>
  <c r="X279" i="3"/>
  <c r="W279" i="3"/>
  <c r="V279" i="3"/>
  <c r="U279" i="3"/>
  <c r="T279" i="3"/>
  <c r="S279" i="3"/>
  <c r="R279" i="3"/>
  <c r="Q279" i="3"/>
  <c r="P279" i="3"/>
  <c r="AC279" i="3" s="1"/>
  <c r="O279" i="3"/>
  <c r="N279" i="3"/>
  <c r="M279" i="3"/>
  <c r="L279" i="3"/>
  <c r="Z278" i="3"/>
  <c r="Y278" i="3"/>
  <c r="X278" i="3"/>
  <c r="W278" i="3"/>
  <c r="V278" i="3"/>
  <c r="U278" i="3"/>
  <c r="T278" i="3"/>
  <c r="S278" i="3"/>
  <c r="R278" i="3"/>
  <c r="AB278" i="3" s="1"/>
  <c r="Q278" i="3"/>
  <c r="P278" i="3"/>
  <c r="O278" i="3"/>
  <c r="AD278" i="3" s="1"/>
  <c r="N278" i="3"/>
  <c r="M278" i="3"/>
  <c r="L278" i="3"/>
  <c r="Z277" i="3"/>
  <c r="Y277" i="3"/>
  <c r="X277" i="3"/>
  <c r="W277" i="3"/>
  <c r="V277" i="3"/>
  <c r="U277" i="3"/>
  <c r="T277" i="3"/>
  <c r="S277" i="3"/>
  <c r="R277" i="3"/>
  <c r="AB277" i="3" s="1"/>
  <c r="Q277" i="3"/>
  <c r="P277" i="3"/>
  <c r="O277" i="3"/>
  <c r="AD277" i="3" s="1"/>
  <c r="N277" i="3"/>
  <c r="M277" i="3"/>
  <c r="L277" i="3"/>
  <c r="Z276" i="3"/>
  <c r="Y276" i="3"/>
  <c r="X276" i="3"/>
  <c r="W276" i="3"/>
  <c r="V276" i="3"/>
  <c r="U276" i="3"/>
  <c r="T276" i="3"/>
  <c r="S276" i="3"/>
  <c r="R276" i="3"/>
  <c r="Q276" i="3"/>
  <c r="P276" i="3"/>
  <c r="O276" i="3"/>
  <c r="N276" i="3"/>
  <c r="M276" i="3"/>
  <c r="L276" i="3"/>
  <c r="Z275" i="3"/>
  <c r="Y275" i="3"/>
  <c r="X275" i="3"/>
  <c r="W275" i="3"/>
  <c r="V275" i="3"/>
  <c r="U275" i="3"/>
  <c r="T275" i="3"/>
  <c r="S275" i="3"/>
  <c r="R275" i="3"/>
  <c r="Q275" i="3"/>
  <c r="P275" i="3"/>
  <c r="AC275" i="3" s="1"/>
  <c r="O275" i="3"/>
  <c r="N275" i="3"/>
  <c r="M275" i="3"/>
  <c r="L275" i="3"/>
  <c r="Z274" i="3"/>
  <c r="Y274" i="3"/>
  <c r="X274" i="3"/>
  <c r="W274" i="3"/>
  <c r="V274" i="3"/>
  <c r="U274" i="3"/>
  <c r="T274" i="3"/>
  <c r="S274" i="3"/>
  <c r="R274" i="3"/>
  <c r="AB274" i="3" s="1"/>
  <c r="Q274" i="3"/>
  <c r="P274" i="3"/>
  <c r="O274" i="3"/>
  <c r="AD274" i="3" s="1"/>
  <c r="N274" i="3"/>
  <c r="M274" i="3"/>
  <c r="L274" i="3"/>
  <c r="Z273" i="3"/>
  <c r="Y273" i="3"/>
  <c r="X273" i="3"/>
  <c r="W273" i="3"/>
  <c r="V273" i="3"/>
  <c r="U273" i="3"/>
  <c r="T273" i="3"/>
  <c r="S273" i="3"/>
  <c r="R273" i="3"/>
  <c r="AB273" i="3" s="1"/>
  <c r="Q273" i="3"/>
  <c r="P273" i="3"/>
  <c r="O273" i="3"/>
  <c r="AD273" i="3" s="1"/>
  <c r="N273" i="3"/>
  <c r="M273" i="3"/>
  <c r="L273" i="3"/>
  <c r="Z272" i="3"/>
  <c r="Y272" i="3"/>
  <c r="X272" i="3"/>
  <c r="W272" i="3"/>
  <c r="V272" i="3"/>
  <c r="U272" i="3"/>
  <c r="T272" i="3"/>
  <c r="S272" i="3"/>
  <c r="R272" i="3"/>
  <c r="Q272" i="3"/>
  <c r="P272" i="3"/>
  <c r="O272" i="3"/>
  <c r="N272" i="3"/>
  <c r="M272" i="3"/>
  <c r="L272" i="3"/>
  <c r="Z271" i="3"/>
  <c r="Y271" i="3"/>
  <c r="X271" i="3"/>
  <c r="W271" i="3"/>
  <c r="V271" i="3"/>
  <c r="U271" i="3"/>
  <c r="T271" i="3"/>
  <c r="S271" i="3"/>
  <c r="R271" i="3"/>
  <c r="Q271" i="3"/>
  <c r="P271" i="3"/>
  <c r="AC271" i="3" s="1"/>
  <c r="O271" i="3"/>
  <c r="N271" i="3"/>
  <c r="M271" i="3"/>
  <c r="L271" i="3"/>
  <c r="Z270" i="3"/>
  <c r="Y270" i="3"/>
  <c r="X270" i="3"/>
  <c r="W270" i="3"/>
  <c r="V270" i="3"/>
  <c r="U270" i="3"/>
  <c r="T270" i="3"/>
  <c r="S270" i="3"/>
  <c r="R270" i="3"/>
  <c r="AB270" i="3" s="1"/>
  <c r="Q270" i="3"/>
  <c r="P270" i="3"/>
  <c r="O270" i="3"/>
  <c r="AD270" i="3" s="1"/>
  <c r="N270" i="3"/>
  <c r="M270" i="3"/>
  <c r="L270" i="3"/>
  <c r="Z269" i="3"/>
  <c r="Y269" i="3"/>
  <c r="X269" i="3"/>
  <c r="W269" i="3"/>
  <c r="V269" i="3"/>
  <c r="U269" i="3"/>
  <c r="T269" i="3"/>
  <c r="S269" i="3"/>
  <c r="R269" i="3"/>
  <c r="AB269" i="3" s="1"/>
  <c r="Q269" i="3"/>
  <c r="P269" i="3"/>
  <c r="O269" i="3"/>
  <c r="AD269" i="3" s="1"/>
  <c r="N269" i="3"/>
  <c r="M269" i="3"/>
  <c r="L269" i="3"/>
  <c r="Z268" i="3"/>
  <c r="Y268" i="3"/>
  <c r="X268" i="3"/>
  <c r="W268" i="3"/>
  <c r="V268" i="3"/>
  <c r="U268" i="3"/>
  <c r="T268" i="3"/>
  <c r="S268" i="3"/>
  <c r="R268" i="3"/>
  <c r="Q268" i="3"/>
  <c r="P268" i="3"/>
  <c r="O268" i="3"/>
  <c r="N268" i="3"/>
  <c r="M268" i="3"/>
  <c r="L268" i="3"/>
  <c r="Z267" i="3"/>
  <c r="Y267" i="3"/>
  <c r="X267" i="3"/>
  <c r="W267" i="3"/>
  <c r="V267" i="3"/>
  <c r="U267" i="3"/>
  <c r="T267" i="3"/>
  <c r="S267" i="3"/>
  <c r="R267" i="3"/>
  <c r="Q267" i="3"/>
  <c r="P267" i="3"/>
  <c r="AC267" i="3" s="1"/>
  <c r="O267" i="3"/>
  <c r="N267" i="3"/>
  <c r="M267" i="3"/>
  <c r="L267" i="3"/>
  <c r="Z266" i="3"/>
  <c r="Y266" i="3"/>
  <c r="X266" i="3"/>
  <c r="W266" i="3"/>
  <c r="V266" i="3"/>
  <c r="U266" i="3"/>
  <c r="T266" i="3"/>
  <c r="S266" i="3"/>
  <c r="R266" i="3"/>
  <c r="AB266" i="3" s="1"/>
  <c r="Q266" i="3"/>
  <c r="P266" i="3"/>
  <c r="O266" i="3"/>
  <c r="AD266" i="3" s="1"/>
  <c r="N266" i="3"/>
  <c r="M266" i="3"/>
  <c r="L266" i="3"/>
  <c r="Z265" i="3"/>
  <c r="Y265" i="3"/>
  <c r="X265" i="3"/>
  <c r="W265" i="3"/>
  <c r="V265" i="3"/>
  <c r="U265" i="3"/>
  <c r="T265" i="3"/>
  <c r="S265" i="3"/>
  <c r="R265" i="3"/>
  <c r="AB265" i="3" s="1"/>
  <c r="Q265" i="3"/>
  <c r="P265" i="3"/>
  <c r="O265" i="3"/>
  <c r="AD265" i="3" s="1"/>
  <c r="N265" i="3"/>
  <c r="M265" i="3"/>
  <c r="L265" i="3"/>
  <c r="Z264" i="3"/>
  <c r="Y264" i="3"/>
  <c r="X264" i="3"/>
  <c r="W264" i="3"/>
  <c r="V264" i="3"/>
  <c r="U264" i="3"/>
  <c r="T264" i="3"/>
  <c r="S264" i="3"/>
  <c r="R264" i="3"/>
  <c r="Q264" i="3"/>
  <c r="P264" i="3"/>
  <c r="O264" i="3"/>
  <c r="N264" i="3"/>
  <c r="M264" i="3"/>
  <c r="L264" i="3"/>
  <c r="Z263" i="3"/>
  <c r="Y263" i="3"/>
  <c r="X263" i="3"/>
  <c r="W263" i="3"/>
  <c r="V263" i="3"/>
  <c r="U263" i="3"/>
  <c r="T263" i="3"/>
  <c r="S263" i="3"/>
  <c r="R263" i="3"/>
  <c r="Q263" i="3"/>
  <c r="P263" i="3"/>
  <c r="AC263" i="3" s="1"/>
  <c r="O263" i="3"/>
  <c r="N263" i="3"/>
  <c r="M263" i="3"/>
  <c r="L263" i="3"/>
  <c r="Z262" i="3"/>
  <c r="Y262" i="3"/>
  <c r="X262" i="3"/>
  <c r="W262" i="3"/>
  <c r="V262" i="3"/>
  <c r="U262" i="3"/>
  <c r="T262" i="3"/>
  <c r="S262" i="3"/>
  <c r="R262" i="3"/>
  <c r="AB262" i="3" s="1"/>
  <c r="Q262" i="3"/>
  <c r="P262" i="3"/>
  <c r="O262" i="3"/>
  <c r="AD262" i="3" s="1"/>
  <c r="N262" i="3"/>
  <c r="M262" i="3"/>
  <c r="L262" i="3"/>
  <c r="Z261" i="3"/>
  <c r="Y261" i="3"/>
  <c r="X261" i="3"/>
  <c r="W261" i="3"/>
  <c r="V261" i="3"/>
  <c r="U261" i="3"/>
  <c r="T261" i="3"/>
  <c r="S261" i="3"/>
  <c r="R261" i="3"/>
  <c r="AB261" i="3" s="1"/>
  <c r="Q261" i="3"/>
  <c r="P261" i="3"/>
  <c r="O261" i="3"/>
  <c r="AD261" i="3" s="1"/>
  <c r="N261" i="3"/>
  <c r="M261" i="3"/>
  <c r="L261" i="3"/>
  <c r="Z260" i="3"/>
  <c r="Y260" i="3"/>
  <c r="X260" i="3"/>
  <c r="W260" i="3"/>
  <c r="V260" i="3"/>
  <c r="U260" i="3"/>
  <c r="T260" i="3"/>
  <c r="S260" i="3"/>
  <c r="R260" i="3"/>
  <c r="Q260" i="3"/>
  <c r="P260" i="3"/>
  <c r="O260" i="3"/>
  <c r="N260" i="3"/>
  <c r="M260" i="3"/>
  <c r="L260" i="3"/>
  <c r="Z259" i="3"/>
  <c r="Y259" i="3"/>
  <c r="X259" i="3"/>
  <c r="W259" i="3"/>
  <c r="V259" i="3"/>
  <c r="U259" i="3"/>
  <c r="T259" i="3"/>
  <c r="S259" i="3"/>
  <c r="R259" i="3"/>
  <c r="Q259" i="3"/>
  <c r="P259" i="3"/>
  <c r="AC259" i="3" s="1"/>
  <c r="O259" i="3"/>
  <c r="N259" i="3"/>
  <c r="M259" i="3"/>
  <c r="L259" i="3"/>
  <c r="Z258" i="3"/>
  <c r="Y258" i="3"/>
  <c r="X258" i="3"/>
  <c r="W258" i="3"/>
  <c r="V258" i="3"/>
  <c r="U258" i="3"/>
  <c r="T258" i="3"/>
  <c r="S258" i="3"/>
  <c r="R258" i="3"/>
  <c r="AB258" i="3" s="1"/>
  <c r="Q258" i="3"/>
  <c r="P258" i="3"/>
  <c r="O258" i="3"/>
  <c r="AD258" i="3" s="1"/>
  <c r="N258" i="3"/>
  <c r="M258" i="3"/>
  <c r="L258" i="3"/>
  <c r="Z257" i="3"/>
  <c r="Y257" i="3"/>
  <c r="X257" i="3"/>
  <c r="W257" i="3"/>
  <c r="V257" i="3"/>
  <c r="U257" i="3"/>
  <c r="T257" i="3"/>
  <c r="S257" i="3"/>
  <c r="R257" i="3"/>
  <c r="AB257" i="3" s="1"/>
  <c r="Q257" i="3"/>
  <c r="P257" i="3"/>
  <c r="O257" i="3"/>
  <c r="AD257" i="3" s="1"/>
  <c r="N257" i="3"/>
  <c r="M257" i="3"/>
  <c r="L257" i="3"/>
  <c r="Z256" i="3"/>
  <c r="Y256" i="3"/>
  <c r="X256" i="3"/>
  <c r="W256" i="3"/>
  <c r="V256" i="3"/>
  <c r="U256" i="3"/>
  <c r="T256" i="3"/>
  <c r="S256" i="3"/>
  <c r="R256" i="3"/>
  <c r="Q256" i="3"/>
  <c r="P256" i="3"/>
  <c r="O256" i="3"/>
  <c r="N256" i="3"/>
  <c r="M256" i="3"/>
  <c r="L256" i="3"/>
  <c r="Z255" i="3"/>
  <c r="Y255" i="3"/>
  <c r="X255" i="3"/>
  <c r="W255" i="3"/>
  <c r="V255" i="3"/>
  <c r="U255" i="3"/>
  <c r="T255" i="3"/>
  <c r="S255" i="3"/>
  <c r="R255" i="3"/>
  <c r="Q255" i="3"/>
  <c r="P255" i="3"/>
  <c r="AC255" i="3" s="1"/>
  <c r="O255" i="3"/>
  <c r="N255" i="3"/>
  <c r="M255" i="3"/>
  <c r="L255" i="3"/>
  <c r="Z254" i="3"/>
  <c r="Y254" i="3"/>
  <c r="X254" i="3"/>
  <c r="W254" i="3"/>
  <c r="V254" i="3"/>
  <c r="U254" i="3"/>
  <c r="T254" i="3"/>
  <c r="S254" i="3"/>
  <c r="R254" i="3"/>
  <c r="AB254" i="3" s="1"/>
  <c r="Q254" i="3"/>
  <c r="P254" i="3"/>
  <c r="O254" i="3"/>
  <c r="AD254" i="3" s="1"/>
  <c r="N254" i="3"/>
  <c r="M254" i="3"/>
  <c r="L254" i="3"/>
  <c r="Z253" i="3"/>
  <c r="Y253" i="3"/>
  <c r="X253" i="3"/>
  <c r="W253" i="3"/>
  <c r="V253" i="3"/>
  <c r="U253" i="3"/>
  <c r="T253" i="3"/>
  <c r="S253" i="3"/>
  <c r="R253" i="3"/>
  <c r="AB253" i="3" s="1"/>
  <c r="Q253" i="3"/>
  <c r="P253" i="3"/>
  <c r="O253" i="3"/>
  <c r="AD253" i="3" s="1"/>
  <c r="N253" i="3"/>
  <c r="M253" i="3"/>
  <c r="L253" i="3"/>
  <c r="Z252" i="3"/>
  <c r="Y252" i="3"/>
  <c r="X252" i="3"/>
  <c r="W252" i="3"/>
  <c r="V252" i="3"/>
  <c r="U252" i="3"/>
  <c r="T252" i="3"/>
  <c r="S252" i="3"/>
  <c r="R252" i="3"/>
  <c r="Q252" i="3"/>
  <c r="P252" i="3"/>
  <c r="O252" i="3"/>
  <c r="N252" i="3"/>
  <c r="M252" i="3"/>
  <c r="L252" i="3"/>
  <c r="Z251" i="3"/>
  <c r="Y251" i="3"/>
  <c r="X251" i="3"/>
  <c r="W251" i="3"/>
  <c r="V251" i="3"/>
  <c r="U251" i="3"/>
  <c r="T251" i="3"/>
  <c r="S251" i="3"/>
  <c r="R251" i="3"/>
  <c r="Q251" i="3"/>
  <c r="P251" i="3"/>
  <c r="AC251" i="3" s="1"/>
  <c r="O251" i="3"/>
  <c r="N251" i="3"/>
  <c r="M251" i="3"/>
  <c r="L251" i="3"/>
  <c r="Z250" i="3"/>
  <c r="Y250" i="3"/>
  <c r="X250" i="3"/>
  <c r="W250" i="3"/>
  <c r="V250" i="3"/>
  <c r="U250" i="3"/>
  <c r="T250" i="3"/>
  <c r="S250" i="3"/>
  <c r="R250" i="3"/>
  <c r="AB250" i="3" s="1"/>
  <c r="Q250" i="3"/>
  <c r="P250" i="3"/>
  <c r="O250" i="3"/>
  <c r="AD250" i="3" s="1"/>
  <c r="N250" i="3"/>
  <c r="M250" i="3"/>
  <c r="L250" i="3"/>
  <c r="Z249" i="3"/>
  <c r="Y249" i="3"/>
  <c r="X249" i="3"/>
  <c r="W249" i="3"/>
  <c r="V249" i="3"/>
  <c r="U249" i="3"/>
  <c r="T249" i="3"/>
  <c r="S249" i="3"/>
  <c r="R249" i="3"/>
  <c r="AB249" i="3" s="1"/>
  <c r="Q249" i="3"/>
  <c r="P249" i="3"/>
  <c r="O249" i="3"/>
  <c r="AD249" i="3" s="1"/>
  <c r="N249" i="3"/>
  <c r="M249" i="3"/>
  <c r="L249" i="3"/>
  <c r="Z248" i="3"/>
  <c r="Y248" i="3"/>
  <c r="X248" i="3"/>
  <c r="W248" i="3"/>
  <c r="V248" i="3"/>
  <c r="U248" i="3"/>
  <c r="T248" i="3"/>
  <c r="S248" i="3"/>
  <c r="R248" i="3"/>
  <c r="Q248" i="3"/>
  <c r="P248" i="3"/>
  <c r="O248" i="3"/>
  <c r="N248" i="3"/>
  <c r="M248" i="3"/>
  <c r="L248" i="3"/>
  <c r="Z247" i="3"/>
  <c r="Y247" i="3"/>
  <c r="X247" i="3"/>
  <c r="W247" i="3"/>
  <c r="V247" i="3"/>
  <c r="U247" i="3"/>
  <c r="T247" i="3"/>
  <c r="S247" i="3"/>
  <c r="R247" i="3"/>
  <c r="Q247" i="3"/>
  <c r="P247" i="3"/>
  <c r="AC247" i="3" s="1"/>
  <c r="O247" i="3"/>
  <c r="N247" i="3"/>
  <c r="M247" i="3"/>
  <c r="L247" i="3"/>
  <c r="Z246" i="3"/>
  <c r="Y246" i="3"/>
  <c r="X246" i="3"/>
  <c r="W246" i="3"/>
  <c r="V246" i="3"/>
  <c r="U246" i="3"/>
  <c r="T246" i="3"/>
  <c r="S246" i="3"/>
  <c r="R246" i="3"/>
  <c r="AB246" i="3" s="1"/>
  <c r="Q246" i="3"/>
  <c r="P246" i="3"/>
  <c r="O246" i="3"/>
  <c r="AD246" i="3" s="1"/>
  <c r="N246" i="3"/>
  <c r="M246" i="3"/>
  <c r="L246" i="3"/>
  <c r="Z245" i="3"/>
  <c r="Y245" i="3"/>
  <c r="X245" i="3"/>
  <c r="W245" i="3"/>
  <c r="V245" i="3"/>
  <c r="U245" i="3"/>
  <c r="T245" i="3"/>
  <c r="S245" i="3"/>
  <c r="R245" i="3"/>
  <c r="AB245" i="3" s="1"/>
  <c r="Q245" i="3"/>
  <c r="P245" i="3"/>
  <c r="O245" i="3"/>
  <c r="AD245" i="3" s="1"/>
  <c r="N245" i="3"/>
  <c r="M245" i="3"/>
  <c r="L245" i="3"/>
  <c r="Z244" i="3"/>
  <c r="Y244" i="3"/>
  <c r="X244" i="3"/>
  <c r="W244" i="3"/>
  <c r="V244" i="3"/>
  <c r="U244" i="3"/>
  <c r="T244" i="3"/>
  <c r="S244" i="3"/>
  <c r="R244" i="3"/>
  <c r="Q244" i="3"/>
  <c r="P244" i="3"/>
  <c r="O244" i="3"/>
  <c r="N244" i="3"/>
  <c r="M244" i="3"/>
  <c r="L244" i="3"/>
  <c r="Z243" i="3"/>
  <c r="Y243" i="3"/>
  <c r="X243" i="3"/>
  <c r="W243" i="3"/>
  <c r="V243" i="3"/>
  <c r="U243" i="3"/>
  <c r="T243" i="3"/>
  <c r="S243" i="3"/>
  <c r="R243" i="3"/>
  <c r="Q243" i="3"/>
  <c r="P243" i="3"/>
  <c r="AC243" i="3" s="1"/>
  <c r="O243" i="3"/>
  <c r="N243" i="3"/>
  <c r="M243" i="3"/>
  <c r="L243" i="3"/>
  <c r="Z242" i="3"/>
  <c r="Y242" i="3"/>
  <c r="X242" i="3"/>
  <c r="W242" i="3"/>
  <c r="V242" i="3"/>
  <c r="U242" i="3"/>
  <c r="T242" i="3"/>
  <c r="S242" i="3"/>
  <c r="R242" i="3"/>
  <c r="AB242" i="3" s="1"/>
  <c r="Q242" i="3"/>
  <c r="P242" i="3"/>
  <c r="O242" i="3"/>
  <c r="AD242" i="3" s="1"/>
  <c r="N242" i="3"/>
  <c r="M242" i="3"/>
  <c r="L242" i="3"/>
  <c r="Z241" i="3"/>
  <c r="Y241" i="3"/>
  <c r="X241" i="3"/>
  <c r="W241" i="3"/>
  <c r="V241" i="3"/>
  <c r="U241" i="3"/>
  <c r="T241" i="3"/>
  <c r="S241" i="3"/>
  <c r="R241" i="3"/>
  <c r="AB241" i="3" s="1"/>
  <c r="Q241" i="3"/>
  <c r="P241" i="3"/>
  <c r="O241" i="3"/>
  <c r="AD241" i="3" s="1"/>
  <c r="N241" i="3"/>
  <c r="M241" i="3"/>
  <c r="L241" i="3"/>
  <c r="Z240" i="3"/>
  <c r="Y240" i="3"/>
  <c r="X240" i="3"/>
  <c r="W240" i="3"/>
  <c r="V240" i="3"/>
  <c r="U240" i="3"/>
  <c r="T240" i="3"/>
  <c r="S240" i="3"/>
  <c r="R240" i="3"/>
  <c r="Q240" i="3"/>
  <c r="P240" i="3"/>
  <c r="O240" i="3"/>
  <c r="N240" i="3"/>
  <c r="M240" i="3"/>
  <c r="L240" i="3"/>
  <c r="Z239" i="3"/>
  <c r="Y239" i="3"/>
  <c r="X239" i="3"/>
  <c r="W239" i="3"/>
  <c r="V239" i="3"/>
  <c r="U239" i="3"/>
  <c r="T239" i="3"/>
  <c r="S239" i="3"/>
  <c r="R239" i="3"/>
  <c r="Q239" i="3"/>
  <c r="P239" i="3"/>
  <c r="AC239" i="3" s="1"/>
  <c r="O239" i="3"/>
  <c r="N239" i="3"/>
  <c r="M239" i="3"/>
  <c r="L239" i="3"/>
  <c r="Z238" i="3"/>
  <c r="Y238" i="3"/>
  <c r="X238" i="3"/>
  <c r="W238" i="3"/>
  <c r="V238" i="3"/>
  <c r="U238" i="3"/>
  <c r="T238" i="3"/>
  <c r="S238" i="3"/>
  <c r="R238" i="3"/>
  <c r="AB238" i="3" s="1"/>
  <c r="Q238" i="3"/>
  <c r="P238" i="3"/>
  <c r="O238" i="3"/>
  <c r="AD238" i="3" s="1"/>
  <c r="N238" i="3"/>
  <c r="M238" i="3"/>
  <c r="L238" i="3"/>
  <c r="Z237" i="3"/>
  <c r="Y237" i="3"/>
  <c r="X237" i="3"/>
  <c r="W237" i="3"/>
  <c r="V237" i="3"/>
  <c r="U237" i="3"/>
  <c r="T237" i="3"/>
  <c r="S237" i="3"/>
  <c r="R237" i="3"/>
  <c r="AB237" i="3" s="1"/>
  <c r="Q237" i="3"/>
  <c r="P237" i="3"/>
  <c r="O237" i="3"/>
  <c r="AD237" i="3" s="1"/>
  <c r="N237" i="3"/>
  <c r="M237" i="3"/>
  <c r="L237" i="3"/>
  <c r="Z236" i="3"/>
  <c r="Y236" i="3"/>
  <c r="X236" i="3"/>
  <c r="W236" i="3"/>
  <c r="V236" i="3"/>
  <c r="U236" i="3"/>
  <c r="T236" i="3"/>
  <c r="S236" i="3"/>
  <c r="R236" i="3"/>
  <c r="Q236" i="3"/>
  <c r="P236" i="3"/>
  <c r="O236" i="3"/>
  <c r="N236" i="3"/>
  <c r="M236" i="3"/>
  <c r="L236" i="3"/>
  <c r="Z235" i="3"/>
  <c r="Y235" i="3"/>
  <c r="X235" i="3"/>
  <c r="W235" i="3"/>
  <c r="V235" i="3"/>
  <c r="U235" i="3"/>
  <c r="T235" i="3"/>
  <c r="S235" i="3"/>
  <c r="R235" i="3"/>
  <c r="Q235" i="3"/>
  <c r="P235" i="3"/>
  <c r="AC235" i="3" s="1"/>
  <c r="O235" i="3"/>
  <c r="N235" i="3"/>
  <c r="M235" i="3"/>
  <c r="L235" i="3"/>
  <c r="Z234" i="3"/>
  <c r="Y234" i="3"/>
  <c r="X234" i="3"/>
  <c r="W234" i="3"/>
  <c r="V234" i="3"/>
  <c r="U234" i="3"/>
  <c r="T234" i="3"/>
  <c r="S234" i="3"/>
  <c r="R234" i="3"/>
  <c r="AB234" i="3" s="1"/>
  <c r="Q234" i="3"/>
  <c r="P234" i="3"/>
  <c r="O234" i="3"/>
  <c r="AD234" i="3" s="1"/>
  <c r="N234" i="3"/>
  <c r="M234" i="3"/>
  <c r="L234" i="3"/>
  <c r="Z233" i="3"/>
  <c r="Y233" i="3"/>
  <c r="X233" i="3"/>
  <c r="W233" i="3"/>
  <c r="V233" i="3"/>
  <c r="U233" i="3"/>
  <c r="T233" i="3"/>
  <c r="S233" i="3"/>
  <c r="R233" i="3"/>
  <c r="AB233" i="3" s="1"/>
  <c r="Q233" i="3"/>
  <c r="P233" i="3"/>
  <c r="O233" i="3"/>
  <c r="AD233" i="3" s="1"/>
  <c r="N233" i="3"/>
  <c r="M233" i="3"/>
  <c r="L233" i="3"/>
  <c r="Z232" i="3"/>
  <c r="Y232" i="3"/>
  <c r="X232" i="3"/>
  <c r="W232" i="3"/>
  <c r="V232" i="3"/>
  <c r="U232" i="3"/>
  <c r="T232" i="3"/>
  <c r="S232" i="3"/>
  <c r="R232" i="3"/>
  <c r="Q232" i="3"/>
  <c r="P232" i="3"/>
  <c r="O232" i="3"/>
  <c r="N232" i="3"/>
  <c r="M232" i="3"/>
  <c r="L232" i="3"/>
  <c r="Z231" i="3"/>
  <c r="Y231" i="3"/>
  <c r="X231" i="3"/>
  <c r="W231" i="3"/>
  <c r="V231" i="3"/>
  <c r="U231" i="3"/>
  <c r="T231" i="3"/>
  <c r="S231" i="3"/>
  <c r="R231" i="3"/>
  <c r="Q231" i="3"/>
  <c r="P231" i="3"/>
  <c r="AC231" i="3" s="1"/>
  <c r="O231" i="3"/>
  <c r="N231" i="3"/>
  <c r="M231" i="3"/>
  <c r="L231" i="3"/>
  <c r="Z230" i="3"/>
  <c r="Y230" i="3"/>
  <c r="X230" i="3"/>
  <c r="W230" i="3"/>
  <c r="V230" i="3"/>
  <c r="U230" i="3"/>
  <c r="T230" i="3"/>
  <c r="S230" i="3"/>
  <c r="R230" i="3"/>
  <c r="AB230" i="3" s="1"/>
  <c r="Q230" i="3"/>
  <c r="P230" i="3"/>
  <c r="O230" i="3"/>
  <c r="AD230" i="3" s="1"/>
  <c r="N230" i="3"/>
  <c r="M230" i="3"/>
  <c r="L230" i="3"/>
  <c r="Z229" i="3"/>
  <c r="Y229" i="3"/>
  <c r="X229" i="3"/>
  <c r="W229" i="3"/>
  <c r="V229" i="3"/>
  <c r="U229" i="3"/>
  <c r="T229" i="3"/>
  <c r="S229" i="3"/>
  <c r="R229" i="3"/>
  <c r="AB229" i="3" s="1"/>
  <c r="Q229" i="3"/>
  <c r="P229" i="3"/>
  <c r="O229" i="3"/>
  <c r="AD229" i="3" s="1"/>
  <c r="N229" i="3"/>
  <c r="M229" i="3"/>
  <c r="L229" i="3"/>
  <c r="Z228" i="3"/>
  <c r="Y228" i="3"/>
  <c r="X228" i="3"/>
  <c r="W228" i="3"/>
  <c r="V228" i="3"/>
  <c r="U228" i="3"/>
  <c r="T228" i="3"/>
  <c r="S228" i="3"/>
  <c r="R228" i="3"/>
  <c r="Q228" i="3"/>
  <c r="P228" i="3"/>
  <c r="O228" i="3"/>
  <c r="N228" i="3"/>
  <c r="M228" i="3"/>
  <c r="L228" i="3"/>
  <c r="Z227" i="3"/>
  <c r="Y227" i="3"/>
  <c r="X227" i="3"/>
  <c r="W227" i="3"/>
  <c r="V227" i="3"/>
  <c r="U227" i="3"/>
  <c r="T227" i="3"/>
  <c r="S227" i="3"/>
  <c r="R227" i="3"/>
  <c r="Q227" i="3"/>
  <c r="P227" i="3"/>
  <c r="AC227" i="3" s="1"/>
  <c r="O227" i="3"/>
  <c r="N227" i="3"/>
  <c r="M227" i="3"/>
  <c r="L227" i="3"/>
  <c r="Z226" i="3"/>
  <c r="Y226" i="3"/>
  <c r="X226" i="3"/>
  <c r="W226" i="3"/>
  <c r="V226" i="3"/>
  <c r="U226" i="3"/>
  <c r="T226" i="3"/>
  <c r="S226" i="3"/>
  <c r="R226" i="3"/>
  <c r="AB226" i="3" s="1"/>
  <c r="Q226" i="3"/>
  <c r="P226" i="3"/>
  <c r="O226" i="3"/>
  <c r="AD226" i="3" s="1"/>
  <c r="N226" i="3"/>
  <c r="M226" i="3"/>
  <c r="L226" i="3"/>
  <c r="Z225" i="3"/>
  <c r="Y225" i="3"/>
  <c r="X225" i="3"/>
  <c r="W225" i="3"/>
  <c r="V225" i="3"/>
  <c r="U225" i="3"/>
  <c r="T225" i="3"/>
  <c r="S225" i="3"/>
  <c r="R225" i="3"/>
  <c r="AB225" i="3" s="1"/>
  <c r="Q225" i="3"/>
  <c r="P225" i="3"/>
  <c r="O225" i="3"/>
  <c r="AD225" i="3" s="1"/>
  <c r="N225" i="3"/>
  <c r="M225" i="3"/>
  <c r="L225" i="3"/>
  <c r="Z224" i="3"/>
  <c r="Y224" i="3"/>
  <c r="X224" i="3"/>
  <c r="W224" i="3"/>
  <c r="V224" i="3"/>
  <c r="U224" i="3"/>
  <c r="T224" i="3"/>
  <c r="S224" i="3"/>
  <c r="R224" i="3"/>
  <c r="Q224" i="3"/>
  <c r="P224" i="3"/>
  <c r="O224" i="3"/>
  <c r="N224" i="3"/>
  <c r="M224" i="3"/>
  <c r="L224" i="3"/>
  <c r="Z223" i="3"/>
  <c r="Y223" i="3"/>
  <c r="X223" i="3"/>
  <c r="W223" i="3"/>
  <c r="V223" i="3"/>
  <c r="U223" i="3"/>
  <c r="T223" i="3"/>
  <c r="S223" i="3"/>
  <c r="R223" i="3"/>
  <c r="Q223" i="3"/>
  <c r="P223" i="3"/>
  <c r="AC223" i="3" s="1"/>
  <c r="O223" i="3"/>
  <c r="N223" i="3"/>
  <c r="M223" i="3"/>
  <c r="L223" i="3"/>
  <c r="Z222" i="3"/>
  <c r="Y222" i="3"/>
  <c r="X222" i="3"/>
  <c r="W222" i="3"/>
  <c r="V222" i="3"/>
  <c r="U222" i="3"/>
  <c r="T222" i="3"/>
  <c r="S222" i="3"/>
  <c r="R222" i="3"/>
  <c r="AB222" i="3" s="1"/>
  <c r="Q222" i="3"/>
  <c r="P222" i="3"/>
  <c r="O222" i="3"/>
  <c r="AD222" i="3" s="1"/>
  <c r="N222" i="3"/>
  <c r="M222" i="3"/>
  <c r="L222" i="3"/>
  <c r="Z221" i="3"/>
  <c r="Y221" i="3"/>
  <c r="X221" i="3"/>
  <c r="W221" i="3"/>
  <c r="V221" i="3"/>
  <c r="U221" i="3"/>
  <c r="T221" i="3"/>
  <c r="S221" i="3"/>
  <c r="R221" i="3"/>
  <c r="AB221" i="3" s="1"/>
  <c r="Q221" i="3"/>
  <c r="P221" i="3"/>
  <c r="O221" i="3"/>
  <c r="AD221" i="3" s="1"/>
  <c r="N221" i="3"/>
  <c r="M221" i="3"/>
  <c r="L221" i="3"/>
  <c r="Z220" i="3"/>
  <c r="Y220" i="3"/>
  <c r="X220" i="3"/>
  <c r="W220" i="3"/>
  <c r="V220" i="3"/>
  <c r="U220" i="3"/>
  <c r="T220" i="3"/>
  <c r="S220" i="3"/>
  <c r="R220" i="3"/>
  <c r="Q220" i="3"/>
  <c r="P220" i="3"/>
  <c r="O220" i="3"/>
  <c r="N220" i="3"/>
  <c r="M220" i="3"/>
  <c r="L220" i="3"/>
  <c r="Z219" i="3"/>
  <c r="Y219" i="3"/>
  <c r="X219" i="3"/>
  <c r="W219" i="3"/>
  <c r="V219" i="3"/>
  <c r="U219" i="3"/>
  <c r="T219" i="3"/>
  <c r="S219" i="3"/>
  <c r="R219" i="3"/>
  <c r="Q219" i="3"/>
  <c r="P219" i="3"/>
  <c r="AC219" i="3" s="1"/>
  <c r="O219" i="3"/>
  <c r="N219" i="3"/>
  <c r="M219" i="3"/>
  <c r="L219" i="3"/>
  <c r="Z218" i="3"/>
  <c r="Y218" i="3"/>
  <c r="X218" i="3"/>
  <c r="W218" i="3"/>
  <c r="V218" i="3"/>
  <c r="U218" i="3"/>
  <c r="T218" i="3"/>
  <c r="S218" i="3"/>
  <c r="R218" i="3"/>
  <c r="AB218" i="3" s="1"/>
  <c r="Q218" i="3"/>
  <c r="P218" i="3"/>
  <c r="O218" i="3"/>
  <c r="AD218" i="3" s="1"/>
  <c r="N218" i="3"/>
  <c r="M218" i="3"/>
  <c r="L218" i="3"/>
  <c r="Z217" i="3"/>
  <c r="Y217" i="3"/>
  <c r="X217" i="3"/>
  <c r="W217" i="3"/>
  <c r="V217" i="3"/>
  <c r="U217" i="3"/>
  <c r="T217" i="3"/>
  <c r="S217" i="3"/>
  <c r="R217" i="3"/>
  <c r="AB217" i="3" s="1"/>
  <c r="Q217" i="3"/>
  <c r="P217" i="3"/>
  <c r="O217" i="3"/>
  <c r="AD217" i="3" s="1"/>
  <c r="N217" i="3"/>
  <c r="M217" i="3"/>
  <c r="L217" i="3"/>
  <c r="Z216" i="3"/>
  <c r="Y216" i="3"/>
  <c r="X216" i="3"/>
  <c r="W216" i="3"/>
  <c r="V216" i="3"/>
  <c r="U216" i="3"/>
  <c r="T216" i="3"/>
  <c r="S216" i="3"/>
  <c r="R216" i="3"/>
  <c r="Q216" i="3"/>
  <c r="P216" i="3"/>
  <c r="O216" i="3"/>
  <c r="N216" i="3"/>
  <c r="M216" i="3"/>
  <c r="L216" i="3"/>
  <c r="Z215" i="3"/>
  <c r="Y215" i="3"/>
  <c r="X215" i="3"/>
  <c r="W215" i="3"/>
  <c r="V215" i="3"/>
  <c r="U215" i="3"/>
  <c r="T215" i="3"/>
  <c r="S215" i="3"/>
  <c r="R215" i="3"/>
  <c r="Q215" i="3"/>
  <c r="P215" i="3"/>
  <c r="AC215" i="3" s="1"/>
  <c r="O215" i="3"/>
  <c r="N215" i="3"/>
  <c r="M215" i="3"/>
  <c r="L215" i="3"/>
  <c r="Z214" i="3"/>
  <c r="Y214" i="3"/>
  <c r="X214" i="3"/>
  <c r="W214" i="3"/>
  <c r="V214" i="3"/>
  <c r="U214" i="3"/>
  <c r="T214" i="3"/>
  <c r="S214" i="3"/>
  <c r="R214" i="3"/>
  <c r="AB214" i="3" s="1"/>
  <c r="Q214" i="3"/>
  <c r="P214" i="3"/>
  <c r="O214" i="3"/>
  <c r="AD214" i="3" s="1"/>
  <c r="N214" i="3"/>
  <c r="M214" i="3"/>
  <c r="L214" i="3"/>
  <c r="Z213" i="3"/>
  <c r="Y213" i="3"/>
  <c r="X213" i="3"/>
  <c r="W213" i="3"/>
  <c r="V213" i="3"/>
  <c r="U213" i="3"/>
  <c r="T213" i="3"/>
  <c r="S213" i="3"/>
  <c r="R213" i="3"/>
  <c r="AB213" i="3" s="1"/>
  <c r="Q213" i="3"/>
  <c r="P213" i="3"/>
  <c r="O213" i="3"/>
  <c r="AD213" i="3" s="1"/>
  <c r="N213" i="3"/>
  <c r="M213" i="3"/>
  <c r="L213" i="3"/>
  <c r="Z212" i="3"/>
  <c r="Y212" i="3"/>
  <c r="X212" i="3"/>
  <c r="W212" i="3"/>
  <c r="V212" i="3"/>
  <c r="U212" i="3"/>
  <c r="T212" i="3"/>
  <c r="S212" i="3"/>
  <c r="R212" i="3"/>
  <c r="Q212" i="3"/>
  <c r="P212" i="3"/>
  <c r="O212" i="3"/>
  <c r="N212" i="3"/>
  <c r="M212" i="3"/>
  <c r="L212" i="3"/>
  <c r="Z211" i="3"/>
  <c r="Y211" i="3"/>
  <c r="X211" i="3"/>
  <c r="W211" i="3"/>
  <c r="V211" i="3"/>
  <c r="U211" i="3"/>
  <c r="T211" i="3"/>
  <c r="S211" i="3"/>
  <c r="R211" i="3"/>
  <c r="Q211" i="3"/>
  <c r="P211" i="3"/>
  <c r="AC211" i="3" s="1"/>
  <c r="O211" i="3"/>
  <c r="N211" i="3"/>
  <c r="M211" i="3"/>
  <c r="L211" i="3"/>
  <c r="Z210" i="3"/>
  <c r="Y210" i="3"/>
  <c r="X210" i="3"/>
  <c r="W210" i="3"/>
  <c r="V210" i="3"/>
  <c r="U210" i="3"/>
  <c r="T210" i="3"/>
  <c r="S210" i="3"/>
  <c r="R210" i="3"/>
  <c r="AB210" i="3" s="1"/>
  <c r="Q210" i="3"/>
  <c r="P210" i="3"/>
  <c r="O210" i="3"/>
  <c r="AD210" i="3" s="1"/>
  <c r="N210" i="3"/>
  <c r="M210" i="3"/>
  <c r="L210" i="3"/>
  <c r="Z209" i="3"/>
  <c r="Y209" i="3"/>
  <c r="X209" i="3"/>
  <c r="W209" i="3"/>
  <c r="V209" i="3"/>
  <c r="U209" i="3"/>
  <c r="T209" i="3"/>
  <c r="S209" i="3"/>
  <c r="R209" i="3"/>
  <c r="AB209" i="3" s="1"/>
  <c r="Q209" i="3"/>
  <c r="P209" i="3"/>
  <c r="O209" i="3"/>
  <c r="AD209" i="3" s="1"/>
  <c r="N209" i="3"/>
  <c r="M209" i="3"/>
  <c r="L209" i="3"/>
  <c r="Z208" i="3"/>
  <c r="Y208" i="3"/>
  <c r="X208" i="3"/>
  <c r="W208" i="3"/>
  <c r="V208" i="3"/>
  <c r="U208" i="3"/>
  <c r="T208" i="3"/>
  <c r="S208" i="3"/>
  <c r="R208" i="3"/>
  <c r="Q208" i="3"/>
  <c r="P208" i="3"/>
  <c r="O208" i="3"/>
  <c r="N208" i="3"/>
  <c r="M208" i="3"/>
  <c r="L208" i="3"/>
  <c r="Z207" i="3"/>
  <c r="Y207" i="3"/>
  <c r="X207" i="3"/>
  <c r="W207" i="3"/>
  <c r="V207" i="3"/>
  <c r="U207" i="3"/>
  <c r="T207" i="3"/>
  <c r="S207" i="3"/>
  <c r="R207" i="3"/>
  <c r="Q207" i="3"/>
  <c r="P207" i="3"/>
  <c r="AC207" i="3" s="1"/>
  <c r="O207" i="3"/>
  <c r="N207" i="3"/>
  <c r="M207" i="3"/>
  <c r="L207" i="3"/>
  <c r="Z206" i="3"/>
  <c r="Y206" i="3"/>
  <c r="X206" i="3"/>
  <c r="W206" i="3"/>
  <c r="V206" i="3"/>
  <c r="U206" i="3"/>
  <c r="T206" i="3"/>
  <c r="S206" i="3"/>
  <c r="R206" i="3"/>
  <c r="AB206" i="3" s="1"/>
  <c r="Q206" i="3"/>
  <c r="P206" i="3"/>
  <c r="O206" i="3"/>
  <c r="AD206" i="3" s="1"/>
  <c r="N206" i="3"/>
  <c r="M206" i="3"/>
  <c r="L206" i="3"/>
  <c r="Z205" i="3"/>
  <c r="Y205" i="3"/>
  <c r="X205" i="3"/>
  <c r="W205" i="3"/>
  <c r="V205" i="3"/>
  <c r="U205" i="3"/>
  <c r="T205" i="3"/>
  <c r="S205" i="3"/>
  <c r="R205" i="3"/>
  <c r="AB205" i="3" s="1"/>
  <c r="Q205" i="3"/>
  <c r="P205" i="3"/>
  <c r="O205" i="3"/>
  <c r="AD205" i="3" s="1"/>
  <c r="N205" i="3"/>
  <c r="M205" i="3"/>
  <c r="L205" i="3"/>
  <c r="Z204" i="3"/>
  <c r="Y204" i="3"/>
  <c r="X204" i="3"/>
  <c r="W204" i="3"/>
  <c r="V204" i="3"/>
  <c r="U204" i="3"/>
  <c r="T204" i="3"/>
  <c r="S204" i="3"/>
  <c r="R204" i="3"/>
  <c r="Q204" i="3"/>
  <c r="P204" i="3"/>
  <c r="O204" i="3"/>
  <c r="N204" i="3"/>
  <c r="M204" i="3"/>
  <c r="L204" i="3"/>
  <c r="Z203" i="3"/>
  <c r="Y203" i="3"/>
  <c r="X203" i="3"/>
  <c r="W203" i="3"/>
  <c r="V203" i="3"/>
  <c r="U203" i="3"/>
  <c r="T203" i="3"/>
  <c r="S203" i="3"/>
  <c r="R203" i="3"/>
  <c r="Q203" i="3"/>
  <c r="P203" i="3"/>
  <c r="AC203" i="3" s="1"/>
  <c r="O203" i="3"/>
  <c r="N203" i="3"/>
  <c r="M203" i="3"/>
  <c r="L203" i="3"/>
  <c r="Z202" i="3"/>
  <c r="Y202" i="3"/>
  <c r="X202" i="3"/>
  <c r="W202" i="3"/>
  <c r="V202" i="3"/>
  <c r="U202" i="3"/>
  <c r="T202" i="3"/>
  <c r="S202" i="3"/>
  <c r="R202" i="3"/>
  <c r="AB202" i="3" s="1"/>
  <c r="Q202" i="3"/>
  <c r="P202" i="3"/>
  <c r="O202" i="3"/>
  <c r="AD202" i="3" s="1"/>
  <c r="N202" i="3"/>
  <c r="M202" i="3"/>
  <c r="L202" i="3"/>
  <c r="Z201" i="3"/>
  <c r="Y201" i="3"/>
  <c r="X201" i="3"/>
  <c r="W201" i="3"/>
  <c r="V201" i="3"/>
  <c r="U201" i="3"/>
  <c r="T201" i="3"/>
  <c r="S201" i="3"/>
  <c r="R201" i="3"/>
  <c r="AB201" i="3" s="1"/>
  <c r="Q201" i="3"/>
  <c r="P201" i="3"/>
  <c r="O201" i="3"/>
  <c r="AD201" i="3" s="1"/>
  <c r="N201" i="3"/>
  <c r="M201" i="3"/>
  <c r="L201" i="3"/>
  <c r="Z200" i="3"/>
  <c r="Y200" i="3"/>
  <c r="X200" i="3"/>
  <c r="W200" i="3"/>
  <c r="V200" i="3"/>
  <c r="U200" i="3"/>
  <c r="T200" i="3"/>
  <c r="S200" i="3"/>
  <c r="R200" i="3"/>
  <c r="Q200" i="3"/>
  <c r="P200" i="3"/>
  <c r="O200" i="3"/>
  <c r="N200" i="3"/>
  <c r="M200" i="3"/>
  <c r="L200" i="3"/>
  <c r="Z199" i="3"/>
  <c r="Y199" i="3"/>
  <c r="X199" i="3"/>
  <c r="W199" i="3"/>
  <c r="V199" i="3"/>
  <c r="U199" i="3"/>
  <c r="T199" i="3"/>
  <c r="S199" i="3"/>
  <c r="R199" i="3"/>
  <c r="Q199" i="3"/>
  <c r="P199" i="3"/>
  <c r="AC199" i="3" s="1"/>
  <c r="O199" i="3"/>
  <c r="N199" i="3"/>
  <c r="M199" i="3"/>
  <c r="L199" i="3"/>
  <c r="Z198" i="3"/>
  <c r="Y198" i="3"/>
  <c r="X198" i="3"/>
  <c r="W198" i="3"/>
  <c r="V198" i="3"/>
  <c r="U198" i="3"/>
  <c r="T198" i="3"/>
  <c r="S198" i="3"/>
  <c r="R198" i="3"/>
  <c r="AB198" i="3" s="1"/>
  <c r="Q198" i="3"/>
  <c r="P198" i="3"/>
  <c r="O198" i="3"/>
  <c r="AD198" i="3" s="1"/>
  <c r="N198" i="3"/>
  <c r="M198" i="3"/>
  <c r="L198" i="3"/>
  <c r="Z197" i="3"/>
  <c r="Y197" i="3"/>
  <c r="X197" i="3"/>
  <c r="W197" i="3"/>
  <c r="V197" i="3"/>
  <c r="U197" i="3"/>
  <c r="T197" i="3"/>
  <c r="S197" i="3"/>
  <c r="R197" i="3"/>
  <c r="AB197" i="3" s="1"/>
  <c r="Q197" i="3"/>
  <c r="P197" i="3"/>
  <c r="O197" i="3"/>
  <c r="AD197" i="3" s="1"/>
  <c r="N197" i="3"/>
  <c r="M197" i="3"/>
  <c r="L197" i="3"/>
  <c r="Z196" i="3"/>
  <c r="Y196" i="3"/>
  <c r="X196" i="3"/>
  <c r="W196" i="3"/>
  <c r="V196" i="3"/>
  <c r="U196" i="3"/>
  <c r="T196" i="3"/>
  <c r="S196" i="3"/>
  <c r="R196" i="3"/>
  <c r="Q196" i="3"/>
  <c r="P196" i="3"/>
  <c r="O196" i="3"/>
  <c r="N196" i="3"/>
  <c r="M196" i="3"/>
  <c r="L196" i="3"/>
  <c r="Z195" i="3"/>
  <c r="Y195" i="3"/>
  <c r="X195" i="3"/>
  <c r="W195" i="3"/>
  <c r="V195" i="3"/>
  <c r="U195" i="3"/>
  <c r="T195" i="3"/>
  <c r="S195" i="3"/>
  <c r="R195" i="3"/>
  <c r="Q195" i="3"/>
  <c r="P195" i="3"/>
  <c r="AC195" i="3" s="1"/>
  <c r="O195" i="3"/>
  <c r="N195" i="3"/>
  <c r="M195" i="3"/>
  <c r="L195" i="3"/>
  <c r="Z194" i="3"/>
  <c r="Y194" i="3"/>
  <c r="X194" i="3"/>
  <c r="W194" i="3"/>
  <c r="V194" i="3"/>
  <c r="U194" i="3"/>
  <c r="T194" i="3"/>
  <c r="S194" i="3"/>
  <c r="R194" i="3"/>
  <c r="AB194" i="3" s="1"/>
  <c r="Q194" i="3"/>
  <c r="P194" i="3"/>
  <c r="O194" i="3"/>
  <c r="AD194" i="3" s="1"/>
  <c r="N194" i="3"/>
  <c r="M194" i="3"/>
  <c r="L194" i="3"/>
  <c r="Z193" i="3"/>
  <c r="Y193" i="3"/>
  <c r="X193" i="3"/>
  <c r="W193" i="3"/>
  <c r="V193" i="3"/>
  <c r="U193" i="3"/>
  <c r="T193" i="3"/>
  <c r="S193" i="3"/>
  <c r="R193" i="3"/>
  <c r="AB193" i="3" s="1"/>
  <c r="Q193" i="3"/>
  <c r="P193" i="3"/>
  <c r="O193" i="3"/>
  <c r="AD193" i="3" s="1"/>
  <c r="N193" i="3"/>
  <c r="M193" i="3"/>
  <c r="L193" i="3"/>
  <c r="Z192" i="3"/>
  <c r="Y192" i="3"/>
  <c r="X192" i="3"/>
  <c r="W192" i="3"/>
  <c r="V192" i="3"/>
  <c r="U192" i="3"/>
  <c r="T192" i="3"/>
  <c r="S192" i="3"/>
  <c r="R192" i="3"/>
  <c r="Q192" i="3"/>
  <c r="P192" i="3"/>
  <c r="O192" i="3"/>
  <c r="N192" i="3"/>
  <c r="M192" i="3"/>
  <c r="L192" i="3"/>
  <c r="Z191" i="3"/>
  <c r="Y191" i="3"/>
  <c r="X191" i="3"/>
  <c r="W191" i="3"/>
  <c r="V191" i="3"/>
  <c r="U191" i="3"/>
  <c r="T191" i="3"/>
  <c r="S191" i="3"/>
  <c r="R191" i="3"/>
  <c r="Q191" i="3"/>
  <c r="P191" i="3"/>
  <c r="AC191" i="3" s="1"/>
  <c r="O191" i="3"/>
  <c r="N191" i="3"/>
  <c r="M191" i="3"/>
  <c r="L191" i="3"/>
  <c r="Z190" i="3"/>
  <c r="Y190" i="3"/>
  <c r="X190" i="3"/>
  <c r="W190" i="3"/>
  <c r="V190" i="3"/>
  <c r="U190" i="3"/>
  <c r="T190" i="3"/>
  <c r="S190" i="3"/>
  <c r="R190" i="3"/>
  <c r="AB190" i="3" s="1"/>
  <c r="Q190" i="3"/>
  <c r="P190" i="3"/>
  <c r="O190" i="3"/>
  <c r="AD190" i="3" s="1"/>
  <c r="N190" i="3"/>
  <c r="M190" i="3"/>
  <c r="L190" i="3"/>
  <c r="Z189" i="3"/>
  <c r="Y189" i="3"/>
  <c r="X189" i="3"/>
  <c r="W189" i="3"/>
  <c r="V189" i="3"/>
  <c r="U189" i="3"/>
  <c r="T189" i="3"/>
  <c r="S189" i="3"/>
  <c r="R189" i="3"/>
  <c r="AB189" i="3" s="1"/>
  <c r="Q189" i="3"/>
  <c r="P189" i="3"/>
  <c r="O189" i="3"/>
  <c r="AD189" i="3" s="1"/>
  <c r="N189" i="3"/>
  <c r="M189" i="3"/>
  <c r="L189" i="3"/>
  <c r="Z188" i="3"/>
  <c r="Y188" i="3"/>
  <c r="X188" i="3"/>
  <c r="W188" i="3"/>
  <c r="V188" i="3"/>
  <c r="U188" i="3"/>
  <c r="T188" i="3"/>
  <c r="S188" i="3"/>
  <c r="R188" i="3"/>
  <c r="Q188" i="3"/>
  <c r="P188" i="3"/>
  <c r="O188" i="3"/>
  <c r="N188" i="3"/>
  <c r="M188" i="3"/>
  <c r="L188" i="3"/>
  <c r="Z187" i="3"/>
  <c r="Y187" i="3"/>
  <c r="X187" i="3"/>
  <c r="W187" i="3"/>
  <c r="V187" i="3"/>
  <c r="U187" i="3"/>
  <c r="T187" i="3"/>
  <c r="S187" i="3"/>
  <c r="R187" i="3"/>
  <c r="Q187" i="3"/>
  <c r="P187" i="3"/>
  <c r="AC187" i="3" s="1"/>
  <c r="O187" i="3"/>
  <c r="N187" i="3"/>
  <c r="M187" i="3"/>
  <c r="L187" i="3"/>
  <c r="Z186" i="3"/>
  <c r="Y186" i="3"/>
  <c r="X186" i="3"/>
  <c r="W186" i="3"/>
  <c r="V186" i="3"/>
  <c r="U186" i="3"/>
  <c r="T186" i="3"/>
  <c r="S186" i="3"/>
  <c r="R186" i="3"/>
  <c r="AB186" i="3" s="1"/>
  <c r="Q186" i="3"/>
  <c r="P186" i="3"/>
  <c r="O186" i="3"/>
  <c r="AD186" i="3" s="1"/>
  <c r="N186" i="3"/>
  <c r="M186" i="3"/>
  <c r="L186" i="3"/>
  <c r="Z185" i="3"/>
  <c r="Y185" i="3"/>
  <c r="X185" i="3"/>
  <c r="W185" i="3"/>
  <c r="V185" i="3"/>
  <c r="U185" i="3"/>
  <c r="T185" i="3"/>
  <c r="S185" i="3"/>
  <c r="R185" i="3"/>
  <c r="AB185" i="3" s="1"/>
  <c r="Q185" i="3"/>
  <c r="P185" i="3"/>
  <c r="O185" i="3"/>
  <c r="AD185" i="3" s="1"/>
  <c r="N185" i="3"/>
  <c r="M185" i="3"/>
  <c r="L185" i="3"/>
  <c r="Z184" i="3"/>
  <c r="Y184" i="3"/>
  <c r="X184" i="3"/>
  <c r="W184" i="3"/>
  <c r="V184" i="3"/>
  <c r="U184" i="3"/>
  <c r="T184" i="3"/>
  <c r="S184" i="3"/>
  <c r="R184" i="3"/>
  <c r="Q184" i="3"/>
  <c r="P184" i="3"/>
  <c r="O184" i="3"/>
  <c r="N184" i="3"/>
  <c r="M184" i="3"/>
  <c r="L184" i="3"/>
  <c r="Z183" i="3"/>
  <c r="Y183" i="3"/>
  <c r="X183" i="3"/>
  <c r="W183" i="3"/>
  <c r="V183" i="3"/>
  <c r="U183" i="3"/>
  <c r="T183" i="3"/>
  <c r="S183" i="3"/>
  <c r="R183" i="3"/>
  <c r="Q183" i="3"/>
  <c r="P183" i="3"/>
  <c r="AC183" i="3" s="1"/>
  <c r="O183" i="3"/>
  <c r="N183" i="3"/>
  <c r="M183" i="3"/>
  <c r="L183" i="3"/>
  <c r="Z182" i="3"/>
  <c r="Y182" i="3"/>
  <c r="X182" i="3"/>
  <c r="W182" i="3"/>
  <c r="V182" i="3"/>
  <c r="U182" i="3"/>
  <c r="T182" i="3"/>
  <c r="S182" i="3"/>
  <c r="R182" i="3"/>
  <c r="AB182" i="3" s="1"/>
  <c r="Q182" i="3"/>
  <c r="P182" i="3"/>
  <c r="O182" i="3"/>
  <c r="AD182" i="3" s="1"/>
  <c r="N182" i="3"/>
  <c r="M182" i="3"/>
  <c r="L182" i="3"/>
  <c r="Z181" i="3"/>
  <c r="Y181" i="3"/>
  <c r="X181" i="3"/>
  <c r="W181" i="3"/>
  <c r="V181" i="3"/>
  <c r="U181" i="3"/>
  <c r="T181" i="3"/>
  <c r="S181" i="3"/>
  <c r="R181" i="3"/>
  <c r="AB181" i="3" s="1"/>
  <c r="Q181" i="3"/>
  <c r="P181" i="3"/>
  <c r="O181" i="3"/>
  <c r="AD181" i="3" s="1"/>
  <c r="N181" i="3"/>
  <c r="M181" i="3"/>
  <c r="L181" i="3"/>
  <c r="Z180" i="3"/>
  <c r="Y180" i="3"/>
  <c r="X180" i="3"/>
  <c r="W180" i="3"/>
  <c r="V180" i="3"/>
  <c r="U180" i="3"/>
  <c r="T180" i="3"/>
  <c r="S180" i="3"/>
  <c r="R180" i="3"/>
  <c r="Q180" i="3"/>
  <c r="P180" i="3"/>
  <c r="O180" i="3"/>
  <c r="N180" i="3"/>
  <c r="M180" i="3"/>
  <c r="L180" i="3"/>
  <c r="Z179" i="3"/>
  <c r="Y179" i="3"/>
  <c r="X179" i="3"/>
  <c r="W179" i="3"/>
  <c r="V179" i="3"/>
  <c r="U179" i="3"/>
  <c r="T179" i="3"/>
  <c r="S179" i="3"/>
  <c r="R179" i="3"/>
  <c r="Q179" i="3"/>
  <c r="P179" i="3"/>
  <c r="AC179" i="3" s="1"/>
  <c r="O179" i="3"/>
  <c r="N179" i="3"/>
  <c r="M179" i="3"/>
  <c r="L179" i="3"/>
  <c r="Z178" i="3"/>
  <c r="Y178" i="3"/>
  <c r="X178" i="3"/>
  <c r="W178" i="3"/>
  <c r="V178" i="3"/>
  <c r="U178" i="3"/>
  <c r="T178" i="3"/>
  <c r="S178" i="3"/>
  <c r="R178" i="3"/>
  <c r="AB178" i="3" s="1"/>
  <c r="Q178" i="3"/>
  <c r="P178" i="3"/>
  <c r="O178" i="3"/>
  <c r="AD178" i="3" s="1"/>
  <c r="N178" i="3"/>
  <c r="M178" i="3"/>
  <c r="L178" i="3"/>
  <c r="Z177" i="3"/>
  <c r="Y177" i="3"/>
  <c r="X177" i="3"/>
  <c r="W177" i="3"/>
  <c r="V177" i="3"/>
  <c r="U177" i="3"/>
  <c r="T177" i="3"/>
  <c r="S177" i="3"/>
  <c r="R177" i="3"/>
  <c r="AB177" i="3" s="1"/>
  <c r="Q177" i="3"/>
  <c r="P177" i="3"/>
  <c r="O177" i="3"/>
  <c r="AD177" i="3" s="1"/>
  <c r="N177" i="3"/>
  <c r="M177" i="3"/>
  <c r="L177" i="3"/>
  <c r="Z176" i="3"/>
  <c r="Y176" i="3"/>
  <c r="X176" i="3"/>
  <c r="W176" i="3"/>
  <c r="V176" i="3"/>
  <c r="U176" i="3"/>
  <c r="T176" i="3"/>
  <c r="S176" i="3"/>
  <c r="R176" i="3"/>
  <c r="Q176" i="3"/>
  <c r="P176" i="3"/>
  <c r="O176" i="3"/>
  <c r="N176" i="3"/>
  <c r="M176" i="3"/>
  <c r="L176" i="3"/>
  <c r="Z175" i="3"/>
  <c r="Y175" i="3"/>
  <c r="X175" i="3"/>
  <c r="W175" i="3"/>
  <c r="V175" i="3"/>
  <c r="U175" i="3"/>
  <c r="T175" i="3"/>
  <c r="S175" i="3"/>
  <c r="R175" i="3"/>
  <c r="Q175" i="3"/>
  <c r="P175" i="3"/>
  <c r="AC175" i="3" s="1"/>
  <c r="O175" i="3"/>
  <c r="N175" i="3"/>
  <c r="M175" i="3"/>
  <c r="L175" i="3"/>
  <c r="Z174" i="3"/>
  <c r="Y174" i="3"/>
  <c r="X174" i="3"/>
  <c r="W174" i="3"/>
  <c r="V174" i="3"/>
  <c r="U174" i="3"/>
  <c r="T174" i="3"/>
  <c r="S174" i="3"/>
  <c r="R174" i="3"/>
  <c r="AB174" i="3" s="1"/>
  <c r="Q174" i="3"/>
  <c r="P174" i="3"/>
  <c r="O174" i="3"/>
  <c r="AD174" i="3" s="1"/>
  <c r="N174" i="3"/>
  <c r="M174" i="3"/>
  <c r="L174" i="3"/>
  <c r="Z173" i="3"/>
  <c r="Y173" i="3"/>
  <c r="X173" i="3"/>
  <c r="W173" i="3"/>
  <c r="V173" i="3"/>
  <c r="U173" i="3"/>
  <c r="T173" i="3"/>
  <c r="S173" i="3"/>
  <c r="R173" i="3"/>
  <c r="AB173" i="3" s="1"/>
  <c r="Q173" i="3"/>
  <c r="P173" i="3"/>
  <c r="O173" i="3"/>
  <c r="AD173" i="3" s="1"/>
  <c r="N173" i="3"/>
  <c r="M173" i="3"/>
  <c r="L173" i="3"/>
  <c r="Z172" i="3"/>
  <c r="Y172" i="3"/>
  <c r="X172" i="3"/>
  <c r="W172" i="3"/>
  <c r="V172" i="3"/>
  <c r="U172" i="3"/>
  <c r="T172" i="3"/>
  <c r="S172" i="3"/>
  <c r="R172" i="3"/>
  <c r="Q172" i="3"/>
  <c r="P172" i="3"/>
  <c r="O172" i="3"/>
  <c r="N172" i="3"/>
  <c r="M172" i="3"/>
  <c r="L172" i="3"/>
  <c r="Z171" i="3"/>
  <c r="Y171" i="3"/>
  <c r="X171" i="3"/>
  <c r="W171" i="3"/>
  <c r="V171" i="3"/>
  <c r="U171" i="3"/>
  <c r="T171" i="3"/>
  <c r="S171" i="3"/>
  <c r="R171" i="3"/>
  <c r="Q171" i="3"/>
  <c r="P171" i="3"/>
  <c r="AC171" i="3" s="1"/>
  <c r="O171" i="3"/>
  <c r="N171" i="3"/>
  <c r="M171" i="3"/>
  <c r="L171" i="3"/>
  <c r="Z170" i="3"/>
  <c r="Y170" i="3"/>
  <c r="X170" i="3"/>
  <c r="W170" i="3"/>
  <c r="V170" i="3"/>
  <c r="U170" i="3"/>
  <c r="T170" i="3"/>
  <c r="S170" i="3"/>
  <c r="R170" i="3"/>
  <c r="AB170" i="3" s="1"/>
  <c r="Q170" i="3"/>
  <c r="P170" i="3"/>
  <c r="O170" i="3"/>
  <c r="AD170" i="3" s="1"/>
  <c r="N170" i="3"/>
  <c r="M170" i="3"/>
  <c r="L170" i="3"/>
  <c r="Z169" i="3"/>
  <c r="Y169" i="3"/>
  <c r="X169" i="3"/>
  <c r="W169" i="3"/>
  <c r="V169" i="3"/>
  <c r="U169" i="3"/>
  <c r="T169" i="3"/>
  <c r="S169" i="3"/>
  <c r="R169" i="3"/>
  <c r="AB169" i="3" s="1"/>
  <c r="Q169" i="3"/>
  <c r="P169" i="3"/>
  <c r="O169" i="3"/>
  <c r="AD169" i="3" s="1"/>
  <c r="N169" i="3"/>
  <c r="M169" i="3"/>
  <c r="L169" i="3"/>
  <c r="Z168" i="3"/>
  <c r="Y168" i="3"/>
  <c r="X168" i="3"/>
  <c r="W168" i="3"/>
  <c r="V168" i="3"/>
  <c r="U168" i="3"/>
  <c r="T168" i="3"/>
  <c r="S168" i="3"/>
  <c r="R168" i="3"/>
  <c r="Q168" i="3"/>
  <c r="P168" i="3"/>
  <c r="O168" i="3"/>
  <c r="N168" i="3"/>
  <c r="M168" i="3"/>
  <c r="L168" i="3"/>
  <c r="Z167" i="3"/>
  <c r="Y167" i="3"/>
  <c r="X167" i="3"/>
  <c r="W167" i="3"/>
  <c r="V167" i="3"/>
  <c r="U167" i="3"/>
  <c r="T167" i="3"/>
  <c r="S167" i="3"/>
  <c r="R167" i="3"/>
  <c r="Q167" i="3"/>
  <c r="P167" i="3"/>
  <c r="AC167" i="3" s="1"/>
  <c r="O167" i="3"/>
  <c r="N167" i="3"/>
  <c r="M167" i="3"/>
  <c r="L167" i="3"/>
  <c r="Z166" i="3"/>
  <c r="Y166" i="3"/>
  <c r="X166" i="3"/>
  <c r="W166" i="3"/>
  <c r="V166" i="3"/>
  <c r="U166" i="3"/>
  <c r="T166" i="3"/>
  <c r="S166" i="3"/>
  <c r="R166" i="3"/>
  <c r="AB166" i="3" s="1"/>
  <c r="Q166" i="3"/>
  <c r="P166" i="3"/>
  <c r="O166" i="3"/>
  <c r="AD166" i="3" s="1"/>
  <c r="N166" i="3"/>
  <c r="M166" i="3"/>
  <c r="L166" i="3"/>
  <c r="Z165" i="3"/>
  <c r="Y165" i="3"/>
  <c r="X165" i="3"/>
  <c r="W165" i="3"/>
  <c r="V165" i="3"/>
  <c r="U165" i="3"/>
  <c r="T165" i="3"/>
  <c r="S165" i="3"/>
  <c r="R165" i="3"/>
  <c r="AB165" i="3" s="1"/>
  <c r="Q165" i="3"/>
  <c r="P165" i="3"/>
  <c r="O165" i="3"/>
  <c r="AD165" i="3" s="1"/>
  <c r="N165" i="3"/>
  <c r="M165" i="3"/>
  <c r="L165" i="3"/>
  <c r="Z164" i="3"/>
  <c r="Y164" i="3"/>
  <c r="X164" i="3"/>
  <c r="W164" i="3"/>
  <c r="V164" i="3"/>
  <c r="U164" i="3"/>
  <c r="T164" i="3"/>
  <c r="S164" i="3"/>
  <c r="R164" i="3"/>
  <c r="Q164" i="3"/>
  <c r="P164" i="3"/>
  <c r="O164" i="3"/>
  <c r="N164" i="3"/>
  <c r="M164" i="3"/>
  <c r="L164" i="3"/>
  <c r="Z163" i="3"/>
  <c r="Y163" i="3"/>
  <c r="X163" i="3"/>
  <c r="W163" i="3"/>
  <c r="V163" i="3"/>
  <c r="U163" i="3"/>
  <c r="T163" i="3"/>
  <c r="S163" i="3"/>
  <c r="R163" i="3"/>
  <c r="Q163" i="3"/>
  <c r="P163" i="3"/>
  <c r="AC163" i="3" s="1"/>
  <c r="O163" i="3"/>
  <c r="N163" i="3"/>
  <c r="M163" i="3"/>
  <c r="L163" i="3"/>
  <c r="Z162" i="3"/>
  <c r="Y162" i="3"/>
  <c r="X162" i="3"/>
  <c r="W162" i="3"/>
  <c r="V162" i="3"/>
  <c r="U162" i="3"/>
  <c r="T162" i="3"/>
  <c r="S162" i="3"/>
  <c r="R162" i="3"/>
  <c r="AB162" i="3" s="1"/>
  <c r="Q162" i="3"/>
  <c r="P162" i="3"/>
  <c r="O162" i="3"/>
  <c r="AD162" i="3" s="1"/>
  <c r="N162" i="3"/>
  <c r="M162" i="3"/>
  <c r="L162" i="3"/>
  <c r="Z161" i="3"/>
  <c r="Y161" i="3"/>
  <c r="X161" i="3"/>
  <c r="W161" i="3"/>
  <c r="V161" i="3"/>
  <c r="U161" i="3"/>
  <c r="T161" i="3"/>
  <c r="S161" i="3"/>
  <c r="R161" i="3"/>
  <c r="AB161" i="3" s="1"/>
  <c r="Q161" i="3"/>
  <c r="P161" i="3"/>
  <c r="O161" i="3"/>
  <c r="AD161" i="3" s="1"/>
  <c r="N161" i="3"/>
  <c r="M161" i="3"/>
  <c r="L161" i="3"/>
  <c r="Z160" i="3"/>
  <c r="Y160" i="3"/>
  <c r="X160" i="3"/>
  <c r="W160" i="3"/>
  <c r="V160" i="3"/>
  <c r="U160" i="3"/>
  <c r="T160" i="3"/>
  <c r="S160" i="3"/>
  <c r="R160" i="3"/>
  <c r="Q160" i="3"/>
  <c r="P160" i="3"/>
  <c r="O160" i="3"/>
  <c r="N160" i="3"/>
  <c r="M160" i="3"/>
  <c r="L160" i="3"/>
  <c r="Z159" i="3"/>
  <c r="Y159" i="3"/>
  <c r="X159" i="3"/>
  <c r="W159" i="3"/>
  <c r="V159" i="3"/>
  <c r="U159" i="3"/>
  <c r="T159" i="3"/>
  <c r="S159" i="3"/>
  <c r="R159" i="3"/>
  <c r="Q159" i="3"/>
  <c r="P159" i="3"/>
  <c r="AC159" i="3" s="1"/>
  <c r="O159" i="3"/>
  <c r="N159" i="3"/>
  <c r="M159" i="3"/>
  <c r="L159" i="3"/>
  <c r="Z158" i="3"/>
  <c r="Y158" i="3"/>
  <c r="X158" i="3"/>
  <c r="W158" i="3"/>
  <c r="V158" i="3"/>
  <c r="U158" i="3"/>
  <c r="T158" i="3"/>
  <c r="S158" i="3"/>
  <c r="R158" i="3"/>
  <c r="AB158" i="3" s="1"/>
  <c r="Q158" i="3"/>
  <c r="P158" i="3"/>
  <c r="O158" i="3"/>
  <c r="AD158" i="3" s="1"/>
  <c r="N158" i="3"/>
  <c r="M158" i="3"/>
  <c r="L158" i="3"/>
  <c r="Z157" i="3"/>
  <c r="Y157" i="3"/>
  <c r="X157" i="3"/>
  <c r="W157" i="3"/>
  <c r="V157" i="3"/>
  <c r="U157" i="3"/>
  <c r="T157" i="3"/>
  <c r="S157" i="3"/>
  <c r="R157" i="3"/>
  <c r="AB157" i="3" s="1"/>
  <c r="Q157" i="3"/>
  <c r="P157" i="3"/>
  <c r="O157" i="3"/>
  <c r="AD157" i="3" s="1"/>
  <c r="N157" i="3"/>
  <c r="M157" i="3"/>
  <c r="L157" i="3"/>
  <c r="Z156" i="3"/>
  <c r="Y156" i="3"/>
  <c r="X156" i="3"/>
  <c r="W156" i="3"/>
  <c r="V156" i="3"/>
  <c r="U156" i="3"/>
  <c r="T156" i="3"/>
  <c r="S156" i="3"/>
  <c r="R156" i="3"/>
  <c r="Q156" i="3"/>
  <c r="P156" i="3"/>
  <c r="O156" i="3"/>
  <c r="N156" i="3"/>
  <c r="M156" i="3"/>
  <c r="L156" i="3"/>
  <c r="Z155" i="3"/>
  <c r="Y155" i="3"/>
  <c r="X155" i="3"/>
  <c r="W155" i="3"/>
  <c r="V155" i="3"/>
  <c r="U155" i="3"/>
  <c r="T155" i="3"/>
  <c r="S155" i="3"/>
  <c r="R155" i="3"/>
  <c r="Q155" i="3"/>
  <c r="P155" i="3"/>
  <c r="AC155" i="3" s="1"/>
  <c r="O155" i="3"/>
  <c r="N155" i="3"/>
  <c r="M155" i="3"/>
  <c r="L155" i="3"/>
  <c r="Z154" i="3"/>
  <c r="Y154" i="3"/>
  <c r="X154" i="3"/>
  <c r="W154" i="3"/>
  <c r="V154" i="3"/>
  <c r="U154" i="3"/>
  <c r="T154" i="3"/>
  <c r="S154" i="3"/>
  <c r="R154" i="3"/>
  <c r="AB154" i="3" s="1"/>
  <c r="Q154" i="3"/>
  <c r="P154" i="3"/>
  <c r="O154" i="3"/>
  <c r="AD154" i="3" s="1"/>
  <c r="N154" i="3"/>
  <c r="M154" i="3"/>
  <c r="L154" i="3"/>
  <c r="Z153" i="3"/>
  <c r="Y153" i="3"/>
  <c r="X153" i="3"/>
  <c r="W153" i="3"/>
  <c r="V153" i="3"/>
  <c r="U153" i="3"/>
  <c r="T153" i="3"/>
  <c r="S153" i="3"/>
  <c r="R153" i="3"/>
  <c r="AB153" i="3" s="1"/>
  <c r="Q153" i="3"/>
  <c r="P153" i="3"/>
  <c r="O153" i="3"/>
  <c r="AD153" i="3" s="1"/>
  <c r="N153" i="3"/>
  <c r="M153" i="3"/>
  <c r="L153" i="3"/>
  <c r="Z152" i="3"/>
  <c r="Y152" i="3"/>
  <c r="X152" i="3"/>
  <c r="W152" i="3"/>
  <c r="V152" i="3"/>
  <c r="U152" i="3"/>
  <c r="T152" i="3"/>
  <c r="S152" i="3"/>
  <c r="R152" i="3"/>
  <c r="Q152" i="3"/>
  <c r="P152" i="3"/>
  <c r="O152" i="3"/>
  <c r="N152" i="3"/>
  <c r="M152" i="3"/>
  <c r="L152" i="3"/>
  <c r="Z151" i="3"/>
  <c r="Y151" i="3"/>
  <c r="X151" i="3"/>
  <c r="W151" i="3"/>
  <c r="V151" i="3"/>
  <c r="U151" i="3"/>
  <c r="T151" i="3"/>
  <c r="S151" i="3"/>
  <c r="R151" i="3"/>
  <c r="Q151" i="3"/>
  <c r="P151" i="3"/>
  <c r="AC151" i="3" s="1"/>
  <c r="O151" i="3"/>
  <c r="N151" i="3"/>
  <c r="M151" i="3"/>
  <c r="L151" i="3"/>
  <c r="Z150" i="3"/>
  <c r="Y150" i="3"/>
  <c r="X150" i="3"/>
  <c r="W150" i="3"/>
  <c r="V150" i="3"/>
  <c r="U150" i="3"/>
  <c r="T150" i="3"/>
  <c r="S150" i="3"/>
  <c r="R150" i="3"/>
  <c r="AB150" i="3" s="1"/>
  <c r="Q150" i="3"/>
  <c r="P150" i="3"/>
  <c r="O150" i="3"/>
  <c r="AD150" i="3" s="1"/>
  <c r="N150" i="3"/>
  <c r="M150" i="3"/>
  <c r="L150" i="3"/>
  <c r="Z149" i="3"/>
  <c r="Y149" i="3"/>
  <c r="X149" i="3"/>
  <c r="W149" i="3"/>
  <c r="V149" i="3"/>
  <c r="U149" i="3"/>
  <c r="T149" i="3"/>
  <c r="S149" i="3"/>
  <c r="R149" i="3"/>
  <c r="AB149" i="3" s="1"/>
  <c r="Q149" i="3"/>
  <c r="P149" i="3"/>
  <c r="O149" i="3"/>
  <c r="AD149" i="3" s="1"/>
  <c r="N149" i="3"/>
  <c r="M149" i="3"/>
  <c r="L149" i="3"/>
  <c r="Z148" i="3"/>
  <c r="Y148" i="3"/>
  <c r="X148" i="3"/>
  <c r="W148" i="3"/>
  <c r="V148" i="3"/>
  <c r="U148" i="3"/>
  <c r="T148" i="3"/>
  <c r="S148" i="3"/>
  <c r="R148" i="3"/>
  <c r="Q148" i="3"/>
  <c r="P148" i="3"/>
  <c r="O148" i="3"/>
  <c r="N148" i="3"/>
  <c r="M148" i="3"/>
  <c r="L148" i="3"/>
  <c r="Z147" i="3"/>
  <c r="Y147" i="3"/>
  <c r="X147" i="3"/>
  <c r="W147" i="3"/>
  <c r="V147" i="3"/>
  <c r="U147" i="3"/>
  <c r="T147" i="3"/>
  <c r="S147" i="3"/>
  <c r="R147" i="3"/>
  <c r="Q147" i="3"/>
  <c r="P147" i="3"/>
  <c r="AC147" i="3" s="1"/>
  <c r="O147" i="3"/>
  <c r="N147" i="3"/>
  <c r="M147" i="3"/>
  <c r="L147" i="3"/>
  <c r="Z146" i="3"/>
  <c r="Y146" i="3"/>
  <c r="X146" i="3"/>
  <c r="W146" i="3"/>
  <c r="V146" i="3"/>
  <c r="U146" i="3"/>
  <c r="T146" i="3"/>
  <c r="S146" i="3"/>
  <c r="R146" i="3"/>
  <c r="AB146" i="3" s="1"/>
  <c r="Q146" i="3"/>
  <c r="P146" i="3"/>
  <c r="O146" i="3"/>
  <c r="AD146" i="3" s="1"/>
  <c r="N146" i="3"/>
  <c r="M146" i="3"/>
  <c r="L146" i="3"/>
  <c r="Z145" i="3"/>
  <c r="Y145" i="3"/>
  <c r="X145" i="3"/>
  <c r="W145" i="3"/>
  <c r="V145" i="3"/>
  <c r="U145" i="3"/>
  <c r="T145" i="3"/>
  <c r="S145" i="3"/>
  <c r="R145" i="3"/>
  <c r="AB145" i="3" s="1"/>
  <c r="Q145" i="3"/>
  <c r="P145" i="3"/>
  <c r="O145" i="3"/>
  <c r="AD145" i="3" s="1"/>
  <c r="N145" i="3"/>
  <c r="M145" i="3"/>
  <c r="L145" i="3"/>
  <c r="Z144" i="3"/>
  <c r="Y144" i="3"/>
  <c r="X144" i="3"/>
  <c r="W144" i="3"/>
  <c r="V144" i="3"/>
  <c r="U144" i="3"/>
  <c r="T144" i="3"/>
  <c r="S144" i="3"/>
  <c r="R144" i="3"/>
  <c r="Q144" i="3"/>
  <c r="P144" i="3"/>
  <c r="O144" i="3"/>
  <c r="N144" i="3"/>
  <c r="M144" i="3"/>
  <c r="L144" i="3"/>
  <c r="Z143" i="3"/>
  <c r="Y143" i="3"/>
  <c r="X143" i="3"/>
  <c r="W143" i="3"/>
  <c r="V143" i="3"/>
  <c r="U143" i="3"/>
  <c r="T143" i="3"/>
  <c r="S143" i="3"/>
  <c r="R143" i="3"/>
  <c r="Q143" i="3"/>
  <c r="P143" i="3"/>
  <c r="AC143" i="3" s="1"/>
  <c r="O143" i="3"/>
  <c r="N143" i="3"/>
  <c r="M143" i="3"/>
  <c r="L143" i="3"/>
  <c r="Z142" i="3"/>
  <c r="Y142" i="3"/>
  <c r="X142" i="3"/>
  <c r="W142" i="3"/>
  <c r="V142" i="3"/>
  <c r="U142" i="3"/>
  <c r="T142" i="3"/>
  <c r="S142" i="3"/>
  <c r="R142" i="3"/>
  <c r="AB142" i="3" s="1"/>
  <c r="Q142" i="3"/>
  <c r="P142" i="3"/>
  <c r="O142" i="3"/>
  <c r="AD142" i="3" s="1"/>
  <c r="N142" i="3"/>
  <c r="M142" i="3"/>
  <c r="L142" i="3"/>
  <c r="Z141" i="3"/>
  <c r="Y141" i="3"/>
  <c r="X141" i="3"/>
  <c r="W141" i="3"/>
  <c r="V141" i="3"/>
  <c r="U141" i="3"/>
  <c r="T141" i="3"/>
  <c r="S141" i="3"/>
  <c r="R141" i="3"/>
  <c r="AB141" i="3" s="1"/>
  <c r="Q141" i="3"/>
  <c r="P141" i="3"/>
  <c r="O141" i="3"/>
  <c r="AD141" i="3" s="1"/>
  <c r="N141" i="3"/>
  <c r="M141" i="3"/>
  <c r="L141" i="3"/>
  <c r="Z140" i="3"/>
  <c r="Y140" i="3"/>
  <c r="X140" i="3"/>
  <c r="W140" i="3"/>
  <c r="V140" i="3"/>
  <c r="U140" i="3"/>
  <c r="T140" i="3"/>
  <c r="S140" i="3"/>
  <c r="R140" i="3"/>
  <c r="Q140" i="3"/>
  <c r="P140" i="3"/>
  <c r="O140" i="3"/>
  <c r="N140" i="3"/>
  <c r="M140" i="3"/>
  <c r="L140" i="3"/>
  <c r="Z139" i="3"/>
  <c r="Y139" i="3"/>
  <c r="X139" i="3"/>
  <c r="W139" i="3"/>
  <c r="V139" i="3"/>
  <c r="U139" i="3"/>
  <c r="T139" i="3"/>
  <c r="S139" i="3"/>
  <c r="R139" i="3"/>
  <c r="Q139" i="3"/>
  <c r="P139" i="3"/>
  <c r="AC139" i="3" s="1"/>
  <c r="O139" i="3"/>
  <c r="N139" i="3"/>
  <c r="M139" i="3"/>
  <c r="L139" i="3"/>
  <c r="Z138" i="3"/>
  <c r="Y138" i="3"/>
  <c r="X138" i="3"/>
  <c r="W138" i="3"/>
  <c r="V138" i="3"/>
  <c r="U138" i="3"/>
  <c r="T138" i="3"/>
  <c r="S138" i="3"/>
  <c r="R138" i="3"/>
  <c r="AB138" i="3" s="1"/>
  <c r="Q138" i="3"/>
  <c r="P138" i="3"/>
  <c r="O138" i="3"/>
  <c r="AD138" i="3" s="1"/>
  <c r="N138" i="3"/>
  <c r="M138" i="3"/>
  <c r="L138" i="3"/>
  <c r="Z137" i="3"/>
  <c r="Y137" i="3"/>
  <c r="X137" i="3"/>
  <c r="W137" i="3"/>
  <c r="V137" i="3"/>
  <c r="U137" i="3"/>
  <c r="T137" i="3"/>
  <c r="S137" i="3"/>
  <c r="R137" i="3"/>
  <c r="AB137" i="3" s="1"/>
  <c r="Q137" i="3"/>
  <c r="P137" i="3"/>
  <c r="O137" i="3"/>
  <c r="AD137" i="3" s="1"/>
  <c r="N137" i="3"/>
  <c r="M137" i="3"/>
  <c r="L137" i="3"/>
  <c r="Z136" i="3"/>
  <c r="Y136" i="3"/>
  <c r="X136" i="3"/>
  <c r="W136" i="3"/>
  <c r="V136" i="3"/>
  <c r="U136" i="3"/>
  <c r="T136" i="3"/>
  <c r="S136" i="3"/>
  <c r="R136" i="3"/>
  <c r="Q136" i="3"/>
  <c r="P136" i="3"/>
  <c r="O136" i="3"/>
  <c r="N136" i="3"/>
  <c r="M136" i="3"/>
  <c r="L136" i="3"/>
  <c r="Z135" i="3"/>
  <c r="Y135" i="3"/>
  <c r="X135" i="3"/>
  <c r="W135" i="3"/>
  <c r="V135" i="3"/>
  <c r="U135" i="3"/>
  <c r="T135" i="3"/>
  <c r="S135" i="3"/>
  <c r="R135" i="3"/>
  <c r="Q135" i="3"/>
  <c r="P135" i="3"/>
  <c r="AC135" i="3" s="1"/>
  <c r="O135" i="3"/>
  <c r="N135" i="3"/>
  <c r="M135" i="3"/>
  <c r="L135" i="3"/>
  <c r="Z134" i="3"/>
  <c r="Y134" i="3"/>
  <c r="X134" i="3"/>
  <c r="W134" i="3"/>
  <c r="V134" i="3"/>
  <c r="U134" i="3"/>
  <c r="T134" i="3"/>
  <c r="S134" i="3"/>
  <c r="R134" i="3"/>
  <c r="AB134" i="3" s="1"/>
  <c r="Q134" i="3"/>
  <c r="P134" i="3"/>
  <c r="O134" i="3"/>
  <c r="AD134" i="3" s="1"/>
  <c r="N134" i="3"/>
  <c r="M134" i="3"/>
  <c r="L134" i="3"/>
  <c r="Z133" i="3"/>
  <c r="Y133" i="3"/>
  <c r="X133" i="3"/>
  <c r="W133" i="3"/>
  <c r="V133" i="3"/>
  <c r="U133" i="3"/>
  <c r="T133" i="3"/>
  <c r="S133" i="3"/>
  <c r="R133" i="3"/>
  <c r="AB133" i="3" s="1"/>
  <c r="Q133" i="3"/>
  <c r="P133" i="3"/>
  <c r="O133" i="3"/>
  <c r="AD133" i="3" s="1"/>
  <c r="N133" i="3"/>
  <c r="M133" i="3"/>
  <c r="L133" i="3"/>
  <c r="Z132" i="3"/>
  <c r="Y132" i="3"/>
  <c r="X132" i="3"/>
  <c r="W132" i="3"/>
  <c r="V132" i="3"/>
  <c r="U132" i="3"/>
  <c r="T132" i="3"/>
  <c r="S132" i="3"/>
  <c r="R132" i="3"/>
  <c r="Q132" i="3"/>
  <c r="P132" i="3"/>
  <c r="O132" i="3"/>
  <c r="N132" i="3"/>
  <c r="M132" i="3"/>
  <c r="L132" i="3"/>
  <c r="Z131" i="3"/>
  <c r="Y131" i="3"/>
  <c r="X131" i="3"/>
  <c r="W131" i="3"/>
  <c r="V131" i="3"/>
  <c r="U131" i="3"/>
  <c r="T131" i="3"/>
  <c r="S131" i="3"/>
  <c r="R131" i="3"/>
  <c r="Q131" i="3"/>
  <c r="P131" i="3"/>
  <c r="AC131" i="3" s="1"/>
  <c r="O131" i="3"/>
  <c r="N131" i="3"/>
  <c r="M131" i="3"/>
  <c r="L131" i="3"/>
  <c r="Z130" i="3"/>
  <c r="Y130" i="3"/>
  <c r="X130" i="3"/>
  <c r="W130" i="3"/>
  <c r="V130" i="3"/>
  <c r="U130" i="3"/>
  <c r="T130" i="3"/>
  <c r="S130" i="3"/>
  <c r="R130" i="3"/>
  <c r="AB130" i="3" s="1"/>
  <c r="Q130" i="3"/>
  <c r="P130" i="3"/>
  <c r="O130" i="3"/>
  <c r="AD130" i="3" s="1"/>
  <c r="N130" i="3"/>
  <c r="M130" i="3"/>
  <c r="L130" i="3"/>
  <c r="Z129" i="3"/>
  <c r="Y129" i="3"/>
  <c r="X129" i="3"/>
  <c r="W129" i="3"/>
  <c r="V129" i="3"/>
  <c r="U129" i="3"/>
  <c r="T129" i="3"/>
  <c r="S129" i="3"/>
  <c r="R129" i="3"/>
  <c r="AB129" i="3" s="1"/>
  <c r="Q129" i="3"/>
  <c r="P129" i="3"/>
  <c r="O129" i="3"/>
  <c r="AD129" i="3" s="1"/>
  <c r="N129" i="3"/>
  <c r="M129" i="3"/>
  <c r="L129" i="3"/>
  <c r="Z128" i="3"/>
  <c r="Y128" i="3"/>
  <c r="X128" i="3"/>
  <c r="W128" i="3"/>
  <c r="V128" i="3"/>
  <c r="U128" i="3"/>
  <c r="T128" i="3"/>
  <c r="S128" i="3"/>
  <c r="R128" i="3"/>
  <c r="Q128" i="3"/>
  <c r="P128" i="3"/>
  <c r="O128" i="3"/>
  <c r="N128" i="3"/>
  <c r="M128" i="3"/>
  <c r="L128" i="3"/>
  <c r="Z127" i="3"/>
  <c r="Y127" i="3"/>
  <c r="X127" i="3"/>
  <c r="W127" i="3"/>
  <c r="V127" i="3"/>
  <c r="U127" i="3"/>
  <c r="T127" i="3"/>
  <c r="S127" i="3"/>
  <c r="R127" i="3"/>
  <c r="Q127" i="3"/>
  <c r="P127" i="3"/>
  <c r="AC127" i="3" s="1"/>
  <c r="O127" i="3"/>
  <c r="N127" i="3"/>
  <c r="M127" i="3"/>
  <c r="L127" i="3"/>
  <c r="Z126" i="3"/>
  <c r="Y126" i="3"/>
  <c r="X126" i="3"/>
  <c r="W126" i="3"/>
  <c r="V126" i="3"/>
  <c r="U126" i="3"/>
  <c r="T126" i="3"/>
  <c r="S126" i="3"/>
  <c r="R126" i="3"/>
  <c r="AB126" i="3" s="1"/>
  <c r="Q126" i="3"/>
  <c r="P126" i="3"/>
  <c r="O126" i="3"/>
  <c r="AD126" i="3" s="1"/>
  <c r="N126" i="3"/>
  <c r="M126" i="3"/>
  <c r="L126" i="3"/>
  <c r="Z125" i="3"/>
  <c r="Y125" i="3"/>
  <c r="X125" i="3"/>
  <c r="W125" i="3"/>
  <c r="V125" i="3"/>
  <c r="U125" i="3"/>
  <c r="T125" i="3"/>
  <c r="S125" i="3"/>
  <c r="R125" i="3"/>
  <c r="AB125" i="3" s="1"/>
  <c r="Q125" i="3"/>
  <c r="P125" i="3"/>
  <c r="O125" i="3"/>
  <c r="AD125" i="3" s="1"/>
  <c r="N125" i="3"/>
  <c r="M125" i="3"/>
  <c r="L125" i="3"/>
  <c r="Z124" i="3"/>
  <c r="Y124" i="3"/>
  <c r="X124" i="3"/>
  <c r="W124" i="3"/>
  <c r="V124" i="3"/>
  <c r="U124" i="3"/>
  <c r="T124" i="3"/>
  <c r="S124" i="3"/>
  <c r="R124" i="3"/>
  <c r="Q124" i="3"/>
  <c r="P124" i="3"/>
  <c r="O124" i="3"/>
  <c r="N124" i="3"/>
  <c r="M124" i="3"/>
  <c r="L124" i="3"/>
  <c r="Z123" i="3"/>
  <c r="Y123" i="3"/>
  <c r="X123" i="3"/>
  <c r="W123" i="3"/>
  <c r="V123" i="3"/>
  <c r="U123" i="3"/>
  <c r="T123" i="3"/>
  <c r="S123" i="3"/>
  <c r="R123" i="3"/>
  <c r="Q123" i="3"/>
  <c r="P123" i="3"/>
  <c r="AC123" i="3" s="1"/>
  <c r="O123" i="3"/>
  <c r="N123" i="3"/>
  <c r="M123" i="3"/>
  <c r="L123" i="3"/>
  <c r="Z122" i="3"/>
  <c r="Y122" i="3"/>
  <c r="X122" i="3"/>
  <c r="W122" i="3"/>
  <c r="V122" i="3"/>
  <c r="U122" i="3"/>
  <c r="T122" i="3"/>
  <c r="S122" i="3"/>
  <c r="R122" i="3"/>
  <c r="AB122" i="3" s="1"/>
  <c r="Q122" i="3"/>
  <c r="P122" i="3"/>
  <c r="O122" i="3"/>
  <c r="AD122" i="3" s="1"/>
  <c r="N122" i="3"/>
  <c r="M122" i="3"/>
  <c r="L122" i="3"/>
  <c r="Z121" i="3"/>
  <c r="Y121" i="3"/>
  <c r="X121" i="3"/>
  <c r="W121" i="3"/>
  <c r="V121" i="3"/>
  <c r="U121" i="3"/>
  <c r="T121" i="3"/>
  <c r="S121" i="3"/>
  <c r="R121" i="3"/>
  <c r="AB121" i="3" s="1"/>
  <c r="Q121" i="3"/>
  <c r="P121" i="3"/>
  <c r="O121" i="3"/>
  <c r="AD121" i="3" s="1"/>
  <c r="N121" i="3"/>
  <c r="M121" i="3"/>
  <c r="L121" i="3"/>
  <c r="Z120" i="3"/>
  <c r="Y120" i="3"/>
  <c r="X120" i="3"/>
  <c r="W120" i="3"/>
  <c r="V120" i="3"/>
  <c r="U120" i="3"/>
  <c r="T120" i="3"/>
  <c r="S120" i="3"/>
  <c r="R120" i="3"/>
  <c r="Q120" i="3"/>
  <c r="P120" i="3"/>
  <c r="O120" i="3"/>
  <c r="N120" i="3"/>
  <c r="M120" i="3"/>
  <c r="L120" i="3"/>
  <c r="Z119" i="3"/>
  <c r="Y119" i="3"/>
  <c r="X119" i="3"/>
  <c r="W119" i="3"/>
  <c r="V119" i="3"/>
  <c r="U119" i="3"/>
  <c r="T119" i="3"/>
  <c r="S119" i="3"/>
  <c r="R119" i="3"/>
  <c r="Q119" i="3"/>
  <c r="P119" i="3"/>
  <c r="AC119" i="3" s="1"/>
  <c r="O119" i="3"/>
  <c r="N119" i="3"/>
  <c r="M119" i="3"/>
  <c r="L119" i="3"/>
  <c r="Z118" i="3"/>
  <c r="Y118" i="3"/>
  <c r="X118" i="3"/>
  <c r="W118" i="3"/>
  <c r="V118" i="3"/>
  <c r="U118" i="3"/>
  <c r="T118" i="3"/>
  <c r="S118" i="3"/>
  <c r="R118" i="3"/>
  <c r="AB118" i="3" s="1"/>
  <c r="Q118" i="3"/>
  <c r="P118" i="3"/>
  <c r="O118" i="3"/>
  <c r="AD118" i="3" s="1"/>
  <c r="N118" i="3"/>
  <c r="M118" i="3"/>
  <c r="L118" i="3"/>
  <c r="Z117" i="3"/>
  <c r="Y117" i="3"/>
  <c r="X117" i="3"/>
  <c r="W117" i="3"/>
  <c r="V117" i="3"/>
  <c r="U117" i="3"/>
  <c r="T117" i="3"/>
  <c r="S117" i="3"/>
  <c r="R117" i="3"/>
  <c r="AB117" i="3" s="1"/>
  <c r="Q117" i="3"/>
  <c r="P117" i="3"/>
  <c r="O117" i="3"/>
  <c r="AD117" i="3" s="1"/>
  <c r="N117" i="3"/>
  <c r="M117" i="3"/>
  <c r="L117" i="3"/>
  <c r="Z116" i="3"/>
  <c r="Y116" i="3"/>
  <c r="X116" i="3"/>
  <c r="W116" i="3"/>
  <c r="V116" i="3"/>
  <c r="U116" i="3"/>
  <c r="T116" i="3"/>
  <c r="S116" i="3"/>
  <c r="R116" i="3"/>
  <c r="Q116" i="3"/>
  <c r="P116" i="3"/>
  <c r="O116" i="3"/>
  <c r="N116" i="3"/>
  <c r="M116" i="3"/>
  <c r="L116" i="3"/>
  <c r="Z115" i="3"/>
  <c r="Y115" i="3"/>
  <c r="X115" i="3"/>
  <c r="W115" i="3"/>
  <c r="V115" i="3"/>
  <c r="U115" i="3"/>
  <c r="T115" i="3"/>
  <c r="S115" i="3"/>
  <c r="R115" i="3"/>
  <c r="Q115" i="3"/>
  <c r="P115" i="3"/>
  <c r="AC115" i="3" s="1"/>
  <c r="O115" i="3"/>
  <c r="N115" i="3"/>
  <c r="M115" i="3"/>
  <c r="L115" i="3"/>
  <c r="Z114" i="3"/>
  <c r="Y114" i="3"/>
  <c r="X114" i="3"/>
  <c r="W114" i="3"/>
  <c r="V114" i="3"/>
  <c r="U114" i="3"/>
  <c r="T114" i="3"/>
  <c r="S114" i="3"/>
  <c r="R114" i="3"/>
  <c r="AB114" i="3" s="1"/>
  <c r="Q114" i="3"/>
  <c r="P114" i="3"/>
  <c r="O114" i="3"/>
  <c r="AD114" i="3" s="1"/>
  <c r="N114" i="3"/>
  <c r="M114" i="3"/>
  <c r="L114" i="3"/>
  <c r="Z113" i="3"/>
  <c r="Y113" i="3"/>
  <c r="X113" i="3"/>
  <c r="W113" i="3"/>
  <c r="V113" i="3"/>
  <c r="U113" i="3"/>
  <c r="T113" i="3"/>
  <c r="S113" i="3"/>
  <c r="R113" i="3"/>
  <c r="AB113" i="3" s="1"/>
  <c r="Q113" i="3"/>
  <c r="P113" i="3"/>
  <c r="O113" i="3"/>
  <c r="AD113" i="3" s="1"/>
  <c r="N113" i="3"/>
  <c r="M113" i="3"/>
  <c r="L113" i="3"/>
  <c r="Z112" i="3"/>
  <c r="Y112" i="3"/>
  <c r="X112" i="3"/>
  <c r="W112" i="3"/>
  <c r="V112" i="3"/>
  <c r="U112" i="3"/>
  <c r="T112" i="3"/>
  <c r="S112" i="3"/>
  <c r="R112" i="3"/>
  <c r="Q112" i="3"/>
  <c r="P112" i="3"/>
  <c r="O112" i="3"/>
  <c r="N112" i="3"/>
  <c r="M112" i="3"/>
  <c r="L112" i="3"/>
  <c r="Z111" i="3"/>
  <c r="Y111" i="3"/>
  <c r="X111" i="3"/>
  <c r="W111" i="3"/>
  <c r="V111" i="3"/>
  <c r="U111" i="3"/>
  <c r="T111" i="3"/>
  <c r="S111" i="3"/>
  <c r="R111" i="3"/>
  <c r="Q111" i="3"/>
  <c r="P111" i="3"/>
  <c r="AC111" i="3" s="1"/>
  <c r="O111" i="3"/>
  <c r="N111" i="3"/>
  <c r="M111" i="3"/>
  <c r="L111" i="3"/>
  <c r="Z110" i="3"/>
  <c r="Y110" i="3"/>
  <c r="X110" i="3"/>
  <c r="W110" i="3"/>
  <c r="V110" i="3"/>
  <c r="U110" i="3"/>
  <c r="T110" i="3"/>
  <c r="S110" i="3"/>
  <c r="R110" i="3"/>
  <c r="AB110" i="3" s="1"/>
  <c r="Q110" i="3"/>
  <c r="P110" i="3"/>
  <c r="O110" i="3"/>
  <c r="AD110" i="3" s="1"/>
  <c r="N110" i="3"/>
  <c r="M110" i="3"/>
  <c r="L110" i="3"/>
  <c r="Z109" i="3"/>
  <c r="Y109" i="3"/>
  <c r="X109" i="3"/>
  <c r="W109" i="3"/>
  <c r="V109" i="3"/>
  <c r="U109" i="3"/>
  <c r="T109" i="3"/>
  <c r="S109" i="3"/>
  <c r="R109" i="3"/>
  <c r="AB109" i="3" s="1"/>
  <c r="Q109" i="3"/>
  <c r="P109" i="3"/>
  <c r="O109" i="3"/>
  <c r="AD109" i="3" s="1"/>
  <c r="N109" i="3"/>
  <c r="M109" i="3"/>
  <c r="L109" i="3"/>
  <c r="Z108" i="3"/>
  <c r="Y108" i="3"/>
  <c r="X108" i="3"/>
  <c r="W108" i="3"/>
  <c r="V108" i="3"/>
  <c r="U108" i="3"/>
  <c r="T108" i="3"/>
  <c r="S108" i="3"/>
  <c r="R108" i="3"/>
  <c r="Q108" i="3"/>
  <c r="P108" i="3"/>
  <c r="O108" i="3"/>
  <c r="N108" i="3"/>
  <c r="M108" i="3"/>
  <c r="L108" i="3"/>
  <c r="Z107" i="3"/>
  <c r="Y107" i="3"/>
  <c r="X107" i="3"/>
  <c r="W107" i="3"/>
  <c r="V107" i="3"/>
  <c r="U107" i="3"/>
  <c r="T107" i="3"/>
  <c r="S107" i="3"/>
  <c r="R107" i="3"/>
  <c r="Q107" i="3"/>
  <c r="P107" i="3"/>
  <c r="AC107" i="3" s="1"/>
  <c r="O107" i="3"/>
  <c r="N107" i="3"/>
  <c r="M107" i="3"/>
  <c r="L107" i="3"/>
  <c r="Z106" i="3"/>
  <c r="Y106" i="3"/>
  <c r="X106" i="3"/>
  <c r="W106" i="3"/>
  <c r="V106" i="3"/>
  <c r="U106" i="3"/>
  <c r="T106" i="3"/>
  <c r="S106" i="3"/>
  <c r="R106" i="3"/>
  <c r="AB106" i="3" s="1"/>
  <c r="Q106" i="3"/>
  <c r="P106" i="3"/>
  <c r="O106" i="3"/>
  <c r="AD106" i="3" s="1"/>
  <c r="N106" i="3"/>
  <c r="M106" i="3"/>
  <c r="L106" i="3"/>
  <c r="Z105" i="3"/>
  <c r="Y105" i="3"/>
  <c r="X105" i="3"/>
  <c r="W105" i="3"/>
  <c r="V105" i="3"/>
  <c r="U105" i="3"/>
  <c r="T105" i="3"/>
  <c r="S105" i="3"/>
  <c r="R105" i="3"/>
  <c r="AB105" i="3" s="1"/>
  <c r="Q105" i="3"/>
  <c r="P105" i="3"/>
  <c r="O105" i="3"/>
  <c r="AD105" i="3" s="1"/>
  <c r="N105" i="3"/>
  <c r="M105" i="3"/>
  <c r="L105" i="3"/>
  <c r="Z104" i="3"/>
  <c r="Y104" i="3"/>
  <c r="X104" i="3"/>
  <c r="W104" i="3"/>
  <c r="V104" i="3"/>
  <c r="U104" i="3"/>
  <c r="T104" i="3"/>
  <c r="S104" i="3"/>
  <c r="R104" i="3"/>
  <c r="Q104" i="3"/>
  <c r="P104" i="3"/>
  <c r="O104" i="3"/>
  <c r="N104" i="3"/>
  <c r="M104" i="3"/>
  <c r="L104" i="3"/>
  <c r="Z103" i="3"/>
  <c r="Y103" i="3"/>
  <c r="X103" i="3"/>
  <c r="W103" i="3"/>
  <c r="V103" i="3"/>
  <c r="U103" i="3"/>
  <c r="T103" i="3"/>
  <c r="S103" i="3"/>
  <c r="R103" i="3"/>
  <c r="Q103" i="3"/>
  <c r="P103" i="3"/>
  <c r="AC103" i="3" s="1"/>
  <c r="O103" i="3"/>
  <c r="N103" i="3"/>
  <c r="M103" i="3"/>
  <c r="L103" i="3"/>
  <c r="Z102" i="3"/>
  <c r="Y102" i="3"/>
  <c r="X102" i="3"/>
  <c r="W102" i="3"/>
  <c r="V102" i="3"/>
  <c r="U102" i="3"/>
  <c r="T102" i="3"/>
  <c r="S102" i="3"/>
  <c r="R102" i="3"/>
  <c r="AB102" i="3" s="1"/>
  <c r="Q102" i="3"/>
  <c r="P102" i="3"/>
  <c r="O102" i="3"/>
  <c r="AD102" i="3" s="1"/>
  <c r="N102" i="3"/>
  <c r="M102" i="3"/>
  <c r="L102" i="3"/>
  <c r="Z101" i="3"/>
  <c r="Y101" i="3"/>
  <c r="X101" i="3"/>
  <c r="W101" i="3"/>
  <c r="V101" i="3"/>
  <c r="U101" i="3"/>
  <c r="T101" i="3"/>
  <c r="S101" i="3"/>
  <c r="R101" i="3"/>
  <c r="AB101" i="3" s="1"/>
  <c r="Q101" i="3"/>
  <c r="P101" i="3"/>
  <c r="O101" i="3"/>
  <c r="AD101" i="3" s="1"/>
  <c r="N101" i="3"/>
  <c r="M101" i="3"/>
  <c r="L101" i="3"/>
  <c r="Z100" i="3"/>
  <c r="Y100" i="3"/>
  <c r="X100" i="3"/>
  <c r="W100" i="3"/>
  <c r="V100" i="3"/>
  <c r="U100" i="3"/>
  <c r="T100" i="3"/>
  <c r="S100" i="3"/>
  <c r="R100" i="3"/>
  <c r="Q100" i="3"/>
  <c r="P100" i="3"/>
  <c r="O100" i="3"/>
  <c r="N100" i="3"/>
  <c r="M100" i="3"/>
  <c r="L100" i="3"/>
  <c r="Z99" i="3"/>
  <c r="Y99" i="3"/>
  <c r="X99" i="3"/>
  <c r="W99" i="3"/>
  <c r="V99" i="3"/>
  <c r="U99" i="3"/>
  <c r="T99" i="3"/>
  <c r="S99" i="3"/>
  <c r="R99" i="3"/>
  <c r="Q99" i="3"/>
  <c r="P99" i="3"/>
  <c r="AC99" i="3" s="1"/>
  <c r="O99" i="3"/>
  <c r="N99" i="3"/>
  <c r="M99" i="3"/>
  <c r="L99" i="3"/>
  <c r="Z98" i="3"/>
  <c r="Y98" i="3"/>
  <c r="X98" i="3"/>
  <c r="W98" i="3"/>
  <c r="V98" i="3"/>
  <c r="U98" i="3"/>
  <c r="T98" i="3"/>
  <c r="S98" i="3"/>
  <c r="R98" i="3"/>
  <c r="AB98" i="3" s="1"/>
  <c r="Q98" i="3"/>
  <c r="P98" i="3"/>
  <c r="O98" i="3"/>
  <c r="AD98" i="3" s="1"/>
  <c r="N98" i="3"/>
  <c r="M98" i="3"/>
  <c r="L98" i="3"/>
  <c r="Z97" i="3"/>
  <c r="Y97" i="3"/>
  <c r="X97" i="3"/>
  <c r="W97" i="3"/>
  <c r="V97" i="3"/>
  <c r="U97" i="3"/>
  <c r="T97" i="3"/>
  <c r="S97" i="3"/>
  <c r="R97" i="3"/>
  <c r="AB97" i="3" s="1"/>
  <c r="Q97" i="3"/>
  <c r="P97" i="3"/>
  <c r="O97" i="3"/>
  <c r="AD97" i="3" s="1"/>
  <c r="N97" i="3"/>
  <c r="M97" i="3"/>
  <c r="L97" i="3"/>
  <c r="Z96" i="3"/>
  <c r="Y96" i="3"/>
  <c r="X96" i="3"/>
  <c r="W96" i="3"/>
  <c r="V96" i="3"/>
  <c r="U96" i="3"/>
  <c r="T96" i="3"/>
  <c r="S96" i="3"/>
  <c r="R96" i="3"/>
  <c r="Q96" i="3"/>
  <c r="P96" i="3"/>
  <c r="O96" i="3"/>
  <c r="N96" i="3"/>
  <c r="M96" i="3"/>
  <c r="L96" i="3"/>
  <c r="Z95" i="3"/>
  <c r="Y95" i="3"/>
  <c r="X95" i="3"/>
  <c r="W95" i="3"/>
  <c r="V95" i="3"/>
  <c r="U95" i="3"/>
  <c r="T95" i="3"/>
  <c r="S95" i="3"/>
  <c r="R95" i="3"/>
  <c r="Q95" i="3"/>
  <c r="P95" i="3"/>
  <c r="AC95" i="3" s="1"/>
  <c r="O95" i="3"/>
  <c r="N95" i="3"/>
  <c r="M95" i="3"/>
  <c r="L95" i="3"/>
  <c r="Z94" i="3"/>
  <c r="Y94" i="3"/>
  <c r="X94" i="3"/>
  <c r="W94" i="3"/>
  <c r="V94" i="3"/>
  <c r="U94" i="3"/>
  <c r="T94" i="3"/>
  <c r="S94" i="3"/>
  <c r="R94" i="3"/>
  <c r="AB94" i="3" s="1"/>
  <c r="Q94" i="3"/>
  <c r="P94" i="3"/>
  <c r="O94" i="3"/>
  <c r="AD94" i="3" s="1"/>
  <c r="N94" i="3"/>
  <c r="M94" i="3"/>
  <c r="L94" i="3"/>
  <c r="Z93" i="3"/>
  <c r="Y93" i="3"/>
  <c r="X93" i="3"/>
  <c r="W93" i="3"/>
  <c r="V93" i="3"/>
  <c r="U93" i="3"/>
  <c r="T93" i="3"/>
  <c r="S93" i="3"/>
  <c r="R93" i="3"/>
  <c r="AB93" i="3" s="1"/>
  <c r="Q93" i="3"/>
  <c r="P93" i="3"/>
  <c r="O93" i="3"/>
  <c r="AD93" i="3" s="1"/>
  <c r="N93" i="3"/>
  <c r="M93" i="3"/>
  <c r="L93" i="3"/>
  <c r="Z92" i="3"/>
  <c r="Y92" i="3"/>
  <c r="X92" i="3"/>
  <c r="W92" i="3"/>
  <c r="V92" i="3"/>
  <c r="U92" i="3"/>
  <c r="T92" i="3"/>
  <c r="S92" i="3"/>
  <c r="R92" i="3"/>
  <c r="Q92" i="3"/>
  <c r="P92" i="3"/>
  <c r="O92" i="3"/>
  <c r="N92" i="3"/>
  <c r="M92" i="3"/>
  <c r="L92" i="3"/>
  <c r="Z91" i="3"/>
  <c r="Y91" i="3"/>
  <c r="X91" i="3"/>
  <c r="W91" i="3"/>
  <c r="V91" i="3"/>
  <c r="U91" i="3"/>
  <c r="T91" i="3"/>
  <c r="S91" i="3"/>
  <c r="R91" i="3"/>
  <c r="Q91" i="3"/>
  <c r="P91" i="3"/>
  <c r="AC91" i="3" s="1"/>
  <c r="O91" i="3"/>
  <c r="N91" i="3"/>
  <c r="M91" i="3"/>
  <c r="L91" i="3"/>
  <c r="Z90" i="3"/>
  <c r="Y90" i="3"/>
  <c r="X90" i="3"/>
  <c r="W90" i="3"/>
  <c r="V90" i="3"/>
  <c r="U90" i="3"/>
  <c r="T90" i="3"/>
  <c r="S90" i="3"/>
  <c r="R90" i="3"/>
  <c r="AB90" i="3" s="1"/>
  <c r="Q90" i="3"/>
  <c r="P90" i="3"/>
  <c r="O90" i="3"/>
  <c r="AD90" i="3" s="1"/>
  <c r="N90" i="3"/>
  <c r="M90" i="3"/>
  <c r="L90" i="3"/>
  <c r="Z89" i="3"/>
  <c r="Y89" i="3"/>
  <c r="X89" i="3"/>
  <c r="W89" i="3"/>
  <c r="V89" i="3"/>
  <c r="U89" i="3"/>
  <c r="T89" i="3"/>
  <c r="S89" i="3"/>
  <c r="R89" i="3"/>
  <c r="AB89" i="3" s="1"/>
  <c r="Q89" i="3"/>
  <c r="P89" i="3"/>
  <c r="O89" i="3"/>
  <c r="AD89" i="3" s="1"/>
  <c r="N89" i="3"/>
  <c r="M89" i="3"/>
  <c r="L89" i="3"/>
  <c r="Z88" i="3"/>
  <c r="Y88" i="3"/>
  <c r="X88" i="3"/>
  <c r="W88" i="3"/>
  <c r="V88" i="3"/>
  <c r="U88" i="3"/>
  <c r="T88" i="3"/>
  <c r="S88" i="3"/>
  <c r="R88" i="3"/>
  <c r="Q88" i="3"/>
  <c r="P88" i="3"/>
  <c r="O88" i="3"/>
  <c r="N88" i="3"/>
  <c r="M88" i="3"/>
  <c r="L88" i="3"/>
  <c r="Z87" i="3"/>
  <c r="Y87" i="3"/>
  <c r="X87" i="3"/>
  <c r="W87" i="3"/>
  <c r="V87" i="3"/>
  <c r="U87" i="3"/>
  <c r="T87" i="3"/>
  <c r="S87" i="3"/>
  <c r="R87" i="3"/>
  <c r="Q87" i="3"/>
  <c r="P87" i="3"/>
  <c r="AC87" i="3" s="1"/>
  <c r="O87" i="3"/>
  <c r="N87" i="3"/>
  <c r="M87" i="3"/>
  <c r="L87" i="3"/>
  <c r="Z86" i="3"/>
  <c r="Y86" i="3"/>
  <c r="X86" i="3"/>
  <c r="W86" i="3"/>
  <c r="V86" i="3"/>
  <c r="U86" i="3"/>
  <c r="T86" i="3"/>
  <c r="S86" i="3"/>
  <c r="R86" i="3"/>
  <c r="AB86" i="3" s="1"/>
  <c r="Q86" i="3"/>
  <c r="P86" i="3"/>
  <c r="O86" i="3"/>
  <c r="AD86" i="3" s="1"/>
  <c r="N86" i="3"/>
  <c r="M86" i="3"/>
  <c r="L86" i="3"/>
  <c r="Z85" i="3"/>
  <c r="Y85" i="3"/>
  <c r="X85" i="3"/>
  <c r="W85" i="3"/>
  <c r="V85" i="3"/>
  <c r="U85" i="3"/>
  <c r="T85" i="3"/>
  <c r="S85" i="3"/>
  <c r="R85" i="3"/>
  <c r="AB85" i="3" s="1"/>
  <c r="Q85" i="3"/>
  <c r="P85" i="3"/>
  <c r="O85" i="3"/>
  <c r="AD85" i="3" s="1"/>
  <c r="N85" i="3"/>
  <c r="M85" i="3"/>
  <c r="L85" i="3"/>
  <c r="Z84" i="3"/>
  <c r="Y84" i="3"/>
  <c r="X84" i="3"/>
  <c r="W84" i="3"/>
  <c r="V84" i="3"/>
  <c r="U84" i="3"/>
  <c r="T84" i="3"/>
  <c r="S84" i="3"/>
  <c r="R84" i="3"/>
  <c r="Q84" i="3"/>
  <c r="P84" i="3"/>
  <c r="O84" i="3"/>
  <c r="N84" i="3"/>
  <c r="M84" i="3"/>
  <c r="L84" i="3"/>
  <c r="Z83" i="3"/>
  <c r="Y83" i="3"/>
  <c r="X83" i="3"/>
  <c r="W83" i="3"/>
  <c r="V83" i="3"/>
  <c r="U83" i="3"/>
  <c r="T83" i="3"/>
  <c r="S83" i="3"/>
  <c r="R83" i="3"/>
  <c r="Q83" i="3"/>
  <c r="P83" i="3"/>
  <c r="AC83" i="3" s="1"/>
  <c r="O83" i="3"/>
  <c r="N83" i="3"/>
  <c r="M83" i="3"/>
  <c r="L83" i="3"/>
  <c r="Z82" i="3"/>
  <c r="Y82" i="3"/>
  <c r="X82" i="3"/>
  <c r="W82" i="3"/>
  <c r="V82" i="3"/>
  <c r="U82" i="3"/>
  <c r="T82" i="3"/>
  <c r="S82" i="3"/>
  <c r="R82" i="3"/>
  <c r="AB82" i="3" s="1"/>
  <c r="Q82" i="3"/>
  <c r="P82" i="3"/>
  <c r="O82" i="3"/>
  <c r="AD82" i="3" s="1"/>
  <c r="N82" i="3"/>
  <c r="M82" i="3"/>
  <c r="L82" i="3"/>
  <c r="Z81" i="3"/>
  <c r="Y81" i="3"/>
  <c r="X81" i="3"/>
  <c r="W81" i="3"/>
  <c r="V81" i="3"/>
  <c r="U81" i="3"/>
  <c r="T81" i="3"/>
  <c r="S81" i="3"/>
  <c r="R81" i="3"/>
  <c r="AB81" i="3" s="1"/>
  <c r="Q81" i="3"/>
  <c r="P81" i="3"/>
  <c r="O81" i="3"/>
  <c r="AD81" i="3" s="1"/>
  <c r="N81" i="3"/>
  <c r="M81" i="3"/>
  <c r="L81" i="3"/>
  <c r="Z80" i="3"/>
  <c r="Y80" i="3"/>
  <c r="X80" i="3"/>
  <c r="W80" i="3"/>
  <c r="V80" i="3"/>
  <c r="U80" i="3"/>
  <c r="T80" i="3"/>
  <c r="S80" i="3"/>
  <c r="R80" i="3"/>
  <c r="Q80" i="3"/>
  <c r="P80" i="3"/>
  <c r="O80" i="3"/>
  <c r="N80" i="3"/>
  <c r="M80" i="3"/>
  <c r="L80" i="3"/>
  <c r="Z79" i="3"/>
  <c r="Y79" i="3"/>
  <c r="X79" i="3"/>
  <c r="W79" i="3"/>
  <c r="V79" i="3"/>
  <c r="U79" i="3"/>
  <c r="T79" i="3"/>
  <c r="S79" i="3"/>
  <c r="R79" i="3"/>
  <c r="Q79" i="3"/>
  <c r="P79" i="3"/>
  <c r="AC79" i="3" s="1"/>
  <c r="O79" i="3"/>
  <c r="N79" i="3"/>
  <c r="M79" i="3"/>
  <c r="L79" i="3"/>
  <c r="Z78" i="3"/>
  <c r="Y78" i="3"/>
  <c r="X78" i="3"/>
  <c r="W78" i="3"/>
  <c r="V78" i="3"/>
  <c r="U78" i="3"/>
  <c r="T78" i="3"/>
  <c r="S78" i="3"/>
  <c r="R78" i="3"/>
  <c r="AB78" i="3" s="1"/>
  <c r="Q78" i="3"/>
  <c r="P78" i="3"/>
  <c r="O78" i="3"/>
  <c r="AD78" i="3" s="1"/>
  <c r="N78" i="3"/>
  <c r="M78" i="3"/>
  <c r="L78" i="3"/>
  <c r="Z77" i="3"/>
  <c r="Y77" i="3"/>
  <c r="X77" i="3"/>
  <c r="W77" i="3"/>
  <c r="V77" i="3"/>
  <c r="U77" i="3"/>
  <c r="T77" i="3"/>
  <c r="S77" i="3"/>
  <c r="R77" i="3"/>
  <c r="AB77" i="3" s="1"/>
  <c r="Q77" i="3"/>
  <c r="P77" i="3"/>
  <c r="O77" i="3"/>
  <c r="AD77" i="3" s="1"/>
  <c r="N77" i="3"/>
  <c r="M77" i="3"/>
  <c r="L77" i="3"/>
  <c r="Z76" i="3"/>
  <c r="Y76" i="3"/>
  <c r="X76" i="3"/>
  <c r="W76" i="3"/>
  <c r="V76" i="3"/>
  <c r="U76" i="3"/>
  <c r="T76" i="3"/>
  <c r="S76" i="3"/>
  <c r="R76" i="3"/>
  <c r="Q76" i="3"/>
  <c r="P76" i="3"/>
  <c r="O76" i="3"/>
  <c r="N76" i="3"/>
  <c r="M76" i="3"/>
  <c r="L76" i="3"/>
  <c r="Z75" i="3"/>
  <c r="Y75" i="3"/>
  <c r="X75" i="3"/>
  <c r="W75" i="3"/>
  <c r="V75" i="3"/>
  <c r="U75" i="3"/>
  <c r="T75" i="3"/>
  <c r="S75" i="3"/>
  <c r="R75" i="3"/>
  <c r="Q75" i="3"/>
  <c r="P75" i="3"/>
  <c r="AC75" i="3" s="1"/>
  <c r="O75" i="3"/>
  <c r="N75" i="3"/>
  <c r="M75" i="3"/>
  <c r="L75" i="3"/>
  <c r="Z74" i="3"/>
  <c r="Y74" i="3"/>
  <c r="X74" i="3"/>
  <c r="W74" i="3"/>
  <c r="V74" i="3"/>
  <c r="U74" i="3"/>
  <c r="T74" i="3"/>
  <c r="S74" i="3"/>
  <c r="R74" i="3"/>
  <c r="AB74" i="3" s="1"/>
  <c r="Q74" i="3"/>
  <c r="P74" i="3"/>
  <c r="O74" i="3"/>
  <c r="AD74" i="3" s="1"/>
  <c r="N74" i="3"/>
  <c r="M74" i="3"/>
  <c r="L74" i="3"/>
  <c r="Z73" i="3"/>
  <c r="Y73" i="3"/>
  <c r="X73" i="3"/>
  <c r="W73" i="3"/>
  <c r="V73" i="3"/>
  <c r="U73" i="3"/>
  <c r="T73" i="3"/>
  <c r="S73" i="3"/>
  <c r="R73" i="3"/>
  <c r="AB73" i="3" s="1"/>
  <c r="Q73" i="3"/>
  <c r="P73" i="3"/>
  <c r="O73" i="3"/>
  <c r="AD73" i="3" s="1"/>
  <c r="N73" i="3"/>
  <c r="M73" i="3"/>
  <c r="L73" i="3"/>
  <c r="Z72" i="3"/>
  <c r="Y72" i="3"/>
  <c r="X72" i="3"/>
  <c r="W72" i="3"/>
  <c r="V72" i="3"/>
  <c r="U72" i="3"/>
  <c r="T72" i="3"/>
  <c r="S72" i="3"/>
  <c r="R72" i="3"/>
  <c r="Q72" i="3"/>
  <c r="P72" i="3"/>
  <c r="O72" i="3"/>
  <c r="N72" i="3"/>
  <c r="M72" i="3"/>
  <c r="L72" i="3"/>
  <c r="Z71" i="3"/>
  <c r="Y71" i="3"/>
  <c r="X71" i="3"/>
  <c r="W71" i="3"/>
  <c r="V71" i="3"/>
  <c r="U71" i="3"/>
  <c r="T71" i="3"/>
  <c r="S71" i="3"/>
  <c r="R71" i="3"/>
  <c r="Q71" i="3"/>
  <c r="P71" i="3"/>
  <c r="AC71" i="3" s="1"/>
  <c r="O71" i="3"/>
  <c r="N71" i="3"/>
  <c r="M71" i="3"/>
  <c r="L71" i="3"/>
  <c r="Z70" i="3"/>
  <c r="Y70" i="3"/>
  <c r="X70" i="3"/>
  <c r="W70" i="3"/>
  <c r="V70" i="3"/>
  <c r="U70" i="3"/>
  <c r="T70" i="3"/>
  <c r="S70" i="3"/>
  <c r="R70" i="3"/>
  <c r="AB70" i="3" s="1"/>
  <c r="Q70" i="3"/>
  <c r="P70" i="3"/>
  <c r="O70" i="3"/>
  <c r="AD70" i="3" s="1"/>
  <c r="N70" i="3"/>
  <c r="M70" i="3"/>
  <c r="L70" i="3"/>
  <c r="Z69" i="3"/>
  <c r="Y69" i="3"/>
  <c r="X69" i="3"/>
  <c r="W69" i="3"/>
  <c r="V69" i="3"/>
  <c r="U69" i="3"/>
  <c r="T69" i="3"/>
  <c r="S69" i="3"/>
  <c r="R69" i="3"/>
  <c r="AB69" i="3" s="1"/>
  <c r="Q69" i="3"/>
  <c r="P69" i="3"/>
  <c r="O69" i="3"/>
  <c r="AD69" i="3" s="1"/>
  <c r="N69" i="3"/>
  <c r="M69" i="3"/>
  <c r="L69" i="3"/>
  <c r="Z68" i="3"/>
  <c r="Y68" i="3"/>
  <c r="X68" i="3"/>
  <c r="W68" i="3"/>
  <c r="V68" i="3"/>
  <c r="U68" i="3"/>
  <c r="T68" i="3"/>
  <c r="S68" i="3"/>
  <c r="R68" i="3"/>
  <c r="Q68" i="3"/>
  <c r="P68" i="3"/>
  <c r="O68" i="3"/>
  <c r="N68" i="3"/>
  <c r="M68" i="3"/>
  <c r="L68" i="3"/>
  <c r="Z67" i="3"/>
  <c r="Y67" i="3"/>
  <c r="X67" i="3"/>
  <c r="W67" i="3"/>
  <c r="V67" i="3"/>
  <c r="U67" i="3"/>
  <c r="T67" i="3"/>
  <c r="S67" i="3"/>
  <c r="R67" i="3"/>
  <c r="Q67" i="3"/>
  <c r="P67" i="3"/>
  <c r="AC67" i="3" s="1"/>
  <c r="O67" i="3"/>
  <c r="N67" i="3"/>
  <c r="M67" i="3"/>
  <c r="L67" i="3"/>
  <c r="Z66" i="3"/>
  <c r="Y66" i="3"/>
  <c r="X66" i="3"/>
  <c r="W66" i="3"/>
  <c r="V66" i="3"/>
  <c r="U66" i="3"/>
  <c r="T66" i="3"/>
  <c r="S66" i="3"/>
  <c r="R66" i="3"/>
  <c r="AB66" i="3" s="1"/>
  <c r="Q66" i="3"/>
  <c r="P66" i="3"/>
  <c r="O66" i="3"/>
  <c r="AD66" i="3" s="1"/>
  <c r="N66" i="3"/>
  <c r="M66" i="3"/>
  <c r="L66" i="3"/>
  <c r="Z65" i="3"/>
  <c r="Y65" i="3"/>
  <c r="X65" i="3"/>
  <c r="W65" i="3"/>
  <c r="V65" i="3"/>
  <c r="U65" i="3"/>
  <c r="T65" i="3"/>
  <c r="S65" i="3"/>
  <c r="R65" i="3"/>
  <c r="AB65" i="3" s="1"/>
  <c r="Q65" i="3"/>
  <c r="P65" i="3"/>
  <c r="O65" i="3"/>
  <c r="AD65" i="3" s="1"/>
  <c r="N65" i="3"/>
  <c r="M65" i="3"/>
  <c r="L65" i="3"/>
  <c r="Z64" i="3"/>
  <c r="Y64" i="3"/>
  <c r="X64" i="3"/>
  <c r="W64" i="3"/>
  <c r="V64" i="3"/>
  <c r="U64" i="3"/>
  <c r="T64" i="3"/>
  <c r="S64" i="3"/>
  <c r="R64" i="3"/>
  <c r="Q64" i="3"/>
  <c r="P64" i="3"/>
  <c r="O64" i="3"/>
  <c r="N64" i="3"/>
  <c r="M64" i="3"/>
  <c r="L64" i="3"/>
  <c r="Z63" i="3"/>
  <c r="Y63" i="3"/>
  <c r="X63" i="3"/>
  <c r="W63" i="3"/>
  <c r="V63" i="3"/>
  <c r="U63" i="3"/>
  <c r="T63" i="3"/>
  <c r="S63" i="3"/>
  <c r="R63" i="3"/>
  <c r="Q63" i="3"/>
  <c r="P63" i="3"/>
  <c r="AC63" i="3" s="1"/>
  <c r="O63" i="3"/>
  <c r="N63" i="3"/>
  <c r="M63" i="3"/>
  <c r="L63" i="3"/>
  <c r="Z62" i="3"/>
  <c r="Y62" i="3"/>
  <c r="X62" i="3"/>
  <c r="W62" i="3"/>
  <c r="V62" i="3"/>
  <c r="U62" i="3"/>
  <c r="T62" i="3"/>
  <c r="S62" i="3"/>
  <c r="R62" i="3"/>
  <c r="AB62" i="3" s="1"/>
  <c r="Q62" i="3"/>
  <c r="P62" i="3"/>
  <c r="O62" i="3"/>
  <c r="AD62" i="3" s="1"/>
  <c r="N62" i="3"/>
  <c r="M62" i="3"/>
  <c r="L62" i="3"/>
  <c r="Z61" i="3"/>
  <c r="Y61" i="3"/>
  <c r="X61" i="3"/>
  <c r="W61" i="3"/>
  <c r="V61" i="3"/>
  <c r="U61" i="3"/>
  <c r="T61" i="3"/>
  <c r="S61" i="3"/>
  <c r="R61" i="3"/>
  <c r="AB61" i="3" s="1"/>
  <c r="Q61" i="3"/>
  <c r="P61" i="3"/>
  <c r="O61" i="3"/>
  <c r="AD61" i="3" s="1"/>
  <c r="N61" i="3"/>
  <c r="M61" i="3"/>
  <c r="L61" i="3"/>
  <c r="Z60" i="3"/>
  <c r="Y60" i="3"/>
  <c r="X60" i="3"/>
  <c r="W60" i="3"/>
  <c r="V60" i="3"/>
  <c r="U60" i="3"/>
  <c r="T60" i="3"/>
  <c r="S60" i="3"/>
  <c r="R60" i="3"/>
  <c r="Q60" i="3"/>
  <c r="P60" i="3"/>
  <c r="O60" i="3"/>
  <c r="N60" i="3"/>
  <c r="M60" i="3"/>
  <c r="L60" i="3"/>
  <c r="Z59" i="3"/>
  <c r="Y59" i="3"/>
  <c r="X59" i="3"/>
  <c r="W59" i="3"/>
  <c r="V59" i="3"/>
  <c r="U59" i="3"/>
  <c r="T59" i="3"/>
  <c r="S59" i="3"/>
  <c r="R59" i="3"/>
  <c r="Q59" i="3"/>
  <c r="P59" i="3"/>
  <c r="AC59" i="3" s="1"/>
  <c r="O59" i="3"/>
  <c r="N59" i="3"/>
  <c r="M59" i="3"/>
  <c r="L59" i="3"/>
  <c r="Z58" i="3"/>
  <c r="Y58" i="3"/>
  <c r="X58" i="3"/>
  <c r="W58" i="3"/>
  <c r="V58" i="3"/>
  <c r="U58" i="3"/>
  <c r="T58" i="3"/>
  <c r="S58" i="3"/>
  <c r="R58" i="3"/>
  <c r="AB58" i="3" s="1"/>
  <c r="Q58" i="3"/>
  <c r="P58" i="3"/>
  <c r="O58" i="3"/>
  <c r="AD58" i="3" s="1"/>
  <c r="N58" i="3"/>
  <c r="M58" i="3"/>
  <c r="L58" i="3"/>
  <c r="Z57" i="3"/>
  <c r="Y57" i="3"/>
  <c r="X57" i="3"/>
  <c r="W57" i="3"/>
  <c r="V57" i="3"/>
  <c r="U57" i="3"/>
  <c r="T57" i="3"/>
  <c r="S57" i="3"/>
  <c r="R57" i="3"/>
  <c r="AB57" i="3" s="1"/>
  <c r="Q57" i="3"/>
  <c r="P57" i="3"/>
  <c r="O57" i="3"/>
  <c r="AD57" i="3" s="1"/>
  <c r="N57" i="3"/>
  <c r="M57" i="3"/>
  <c r="L57" i="3"/>
  <c r="Z56" i="3"/>
  <c r="Y56" i="3"/>
  <c r="X56" i="3"/>
  <c r="W56" i="3"/>
  <c r="V56" i="3"/>
  <c r="U56" i="3"/>
  <c r="T56" i="3"/>
  <c r="S56" i="3"/>
  <c r="R56" i="3"/>
  <c r="Q56" i="3"/>
  <c r="P56" i="3"/>
  <c r="O56" i="3"/>
  <c r="N56" i="3"/>
  <c r="M56" i="3"/>
  <c r="L56" i="3"/>
  <c r="Z55" i="3"/>
  <c r="Y55" i="3"/>
  <c r="X55" i="3"/>
  <c r="W55" i="3"/>
  <c r="V55" i="3"/>
  <c r="U55" i="3"/>
  <c r="T55" i="3"/>
  <c r="S55" i="3"/>
  <c r="R55" i="3"/>
  <c r="Q55" i="3"/>
  <c r="P55" i="3"/>
  <c r="AC55" i="3" s="1"/>
  <c r="O55" i="3"/>
  <c r="N55" i="3"/>
  <c r="M55" i="3"/>
  <c r="L55" i="3"/>
  <c r="Z54" i="3"/>
  <c r="Y54" i="3"/>
  <c r="X54" i="3"/>
  <c r="W54" i="3"/>
  <c r="V54" i="3"/>
  <c r="U54" i="3"/>
  <c r="T54" i="3"/>
  <c r="S54" i="3"/>
  <c r="R54" i="3"/>
  <c r="AB54" i="3" s="1"/>
  <c r="Q54" i="3"/>
  <c r="P54" i="3"/>
  <c r="O54" i="3"/>
  <c r="AD54" i="3" s="1"/>
  <c r="N54" i="3"/>
  <c r="M54" i="3"/>
  <c r="L54" i="3"/>
  <c r="Z53" i="3"/>
  <c r="Y53" i="3"/>
  <c r="X53" i="3"/>
  <c r="W53" i="3"/>
  <c r="V53" i="3"/>
  <c r="U53" i="3"/>
  <c r="T53" i="3"/>
  <c r="S53" i="3"/>
  <c r="R53" i="3"/>
  <c r="AB53" i="3" s="1"/>
  <c r="Q53" i="3"/>
  <c r="P53" i="3"/>
  <c r="O53" i="3"/>
  <c r="AD53" i="3" s="1"/>
  <c r="N53" i="3"/>
  <c r="M53" i="3"/>
  <c r="L53" i="3"/>
  <c r="Z52" i="3"/>
  <c r="Y52" i="3"/>
  <c r="X52" i="3"/>
  <c r="W52" i="3"/>
  <c r="V52" i="3"/>
  <c r="U52" i="3"/>
  <c r="T52" i="3"/>
  <c r="S52" i="3"/>
  <c r="R52" i="3"/>
  <c r="Q52" i="3"/>
  <c r="P52" i="3"/>
  <c r="O52" i="3"/>
  <c r="N52" i="3"/>
  <c r="M52" i="3"/>
  <c r="L52" i="3"/>
  <c r="Z51" i="3"/>
  <c r="Y51" i="3"/>
  <c r="X51" i="3"/>
  <c r="W51" i="3"/>
  <c r="V51" i="3"/>
  <c r="U51" i="3"/>
  <c r="T51" i="3"/>
  <c r="S51" i="3"/>
  <c r="R51" i="3"/>
  <c r="Q51" i="3"/>
  <c r="P51" i="3"/>
  <c r="AC51" i="3" s="1"/>
  <c r="O51" i="3"/>
  <c r="N51" i="3"/>
  <c r="M51" i="3"/>
  <c r="L51" i="3"/>
  <c r="Z50" i="3"/>
  <c r="Y50" i="3"/>
  <c r="X50" i="3"/>
  <c r="W50" i="3"/>
  <c r="V50" i="3"/>
  <c r="U50" i="3"/>
  <c r="T50" i="3"/>
  <c r="S50" i="3"/>
  <c r="R50" i="3"/>
  <c r="AB50" i="3" s="1"/>
  <c r="Q50" i="3"/>
  <c r="P50" i="3"/>
  <c r="O50" i="3"/>
  <c r="AD50" i="3" s="1"/>
  <c r="N50" i="3"/>
  <c r="M50" i="3"/>
  <c r="L50" i="3"/>
  <c r="Z49" i="3"/>
  <c r="Y49" i="3"/>
  <c r="X49" i="3"/>
  <c r="W49" i="3"/>
  <c r="V49" i="3"/>
  <c r="U49" i="3"/>
  <c r="T49" i="3"/>
  <c r="S49" i="3"/>
  <c r="R49" i="3"/>
  <c r="AB49" i="3" s="1"/>
  <c r="Q49" i="3"/>
  <c r="P49" i="3"/>
  <c r="O49" i="3"/>
  <c r="AD49" i="3" s="1"/>
  <c r="N49" i="3"/>
  <c r="M49" i="3"/>
  <c r="L49" i="3"/>
  <c r="Z48" i="3"/>
  <c r="Y48" i="3"/>
  <c r="X48" i="3"/>
  <c r="W48" i="3"/>
  <c r="V48" i="3"/>
  <c r="U48" i="3"/>
  <c r="T48" i="3"/>
  <c r="S48" i="3"/>
  <c r="R48" i="3"/>
  <c r="Q48" i="3"/>
  <c r="P48" i="3"/>
  <c r="O48" i="3"/>
  <c r="N48" i="3"/>
  <c r="M48" i="3"/>
  <c r="L48" i="3"/>
  <c r="Z47" i="3"/>
  <c r="Y47" i="3"/>
  <c r="X47" i="3"/>
  <c r="W47" i="3"/>
  <c r="V47" i="3"/>
  <c r="U47" i="3"/>
  <c r="T47" i="3"/>
  <c r="S47" i="3"/>
  <c r="R47" i="3"/>
  <c r="Q47" i="3"/>
  <c r="P47" i="3"/>
  <c r="AC47" i="3" s="1"/>
  <c r="O47" i="3"/>
  <c r="N47" i="3"/>
  <c r="M47" i="3"/>
  <c r="L47" i="3"/>
  <c r="Z46" i="3"/>
  <c r="Y46" i="3"/>
  <c r="X46" i="3"/>
  <c r="W46" i="3"/>
  <c r="V46" i="3"/>
  <c r="U46" i="3"/>
  <c r="T46" i="3"/>
  <c r="S46" i="3"/>
  <c r="R46" i="3"/>
  <c r="AB46" i="3" s="1"/>
  <c r="Q46" i="3"/>
  <c r="P46" i="3"/>
  <c r="O46" i="3"/>
  <c r="AD46" i="3" s="1"/>
  <c r="N46" i="3"/>
  <c r="M46" i="3"/>
  <c r="L46" i="3"/>
  <c r="Z45" i="3"/>
  <c r="Y45" i="3"/>
  <c r="X45" i="3"/>
  <c r="W45" i="3"/>
  <c r="V45" i="3"/>
  <c r="U45" i="3"/>
  <c r="T45" i="3"/>
  <c r="S45" i="3"/>
  <c r="R45" i="3"/>
  <c r="AB45" i="3" s="1"/>
  <c r="Q45" i="3"/>
  <c r="P45" i="3"/>
  <c r="O45" i="3"/>
  <c r="AD45" i="3" s="1"/>
  <c r="N45" i="3"/>
  <c r="M45" i="3"/>
  <c r="L45" i="3"/>
  <c r="Z44" i="3"/>
  <c r="Y44" i="3"/>
  <c r="X44" i="3"/>
  <c r="W44" i="3"/>
  <c r="V44" i="3"/>
  <c r="U44" i="3"/>
  <c r="T44" i="3"/>
  <c r="S44" i="3"/>
  <c r="R44" i="3"/>
  <c r="Q44" i="3"/>
  <c r="P44" i="3"/>
  <c r="O44" i="3"/>
  <c r="N44" i="3"/>
  <c r="M44" i="3"/>
  <c r="L44" i="3"/>
  <c r="Z43" i="3"/>
  <c r="Y43" i="3"/>
  <c r="X43" i="3"/>
  <c r="W43" i="3"/>
  <c r="V43" i="3"/>
  <c r="U43" i="3"/>
  <c r="T43" i="3"/>
  <c r="S43" i="3"/>
  <c r="R43" i="3"/>
  <c r="Q43" i="3"/>
  <c r="P43" i="3"/>
  <c r="AC43" i="3" s="1"/>
  <c r="O43" i="3"/>
  <c r="N43" i="3"/>
  <c r="M43" i="3"/>
  <c r="L43" i="3"/>
  <c r="Z42" i="3"/>
  <c r="Y42" i="3"/>
  <c r="X42" i="3"/>
  <c r="W42" i="3"/>
  <c r="V42" i="3"/>
  <c r="U42" i="3"/>
  <c r="T42" i="3"/>
  <c r="S42" i="3"/>
  <c r="R42" i="3"/>
  <c r="AB42" i="3" s="1"/>
  <c r="Q42" i="3"/>
  <c r="P42" i="3"/>
  <c r="O42" i="3"/>
  <c r="AD42" i="3" s="1"/>
  <c r="N42" i="3"/>
  <c r="M42" i="3"/>
  <c r="L42" i="3"/>
  <c r="Z41" i="3"/>
  <c r="Y41" i="3"/>
  <c r="X41" i="3"/>
  <c r="W41" i="3"/>
  <c r="V41" i="3"/>
  <c r="U41" i="3"/>
  <c r="T41" i="3"/>
  <c r="S41" i="3"/>
  <c r="R41" i="3"/>
  <c r="AB41" i="3" s="1"/>
  <c r="Q41" i="3"/>
  <c r="P41" i="3"/>
  <c r="O41" i="3"/>
  <c r="AD41" i="3" s="1"/>
  <c r="N41" i="3"/>
  <c r="M41" i="3"/>
  <c r="L41" i="3"/>
  <c r="Z40" i="3"/>
  <c r="Y40" i="3"/>
  <c r="X40" i="3"/>
  <c r="W40" i="3"/>
  <c r="V40" i="3"/>
  <c r="U40" i="3"/>
  <c r="T40" i="3"/>
  <c r="S40" i="3"/>
  <c r="R40" i="3"/>
  <c r="Q40" i="3"/>
  <c r="P40" i="3"/>
  <c r="O40" i="3"/>
  <c r="N40" i="3"/>
  <c r="M40" i="3"/>
  <c r="L40" i="3"/>
  <c r="Z39" i="3"/>
  <c r="Y39" i="3"/>
  <c r="X39" i="3"/>
  <c r="W39" i="3"/>
  <c r="V39" i="3"/>
  <c r="U39" i="3"/>
  <c r="T39" i="3"/>
  <c r="S39" i="3"/>
  <c r="R39" i="3"/>
  <c r="Q39" i="3"/>
  <c r="P39" i="3"/>
  <c r="AC39" i="3" s="1"/>
  <c r="O39" i="3"/>
  <c r="N39" i="3"/>
  <c r="M39" i="3"/>
  <c r="L39" i="3"/>
  <c r="Z38" i="3"/>
  <c r="Y38" i="3"/>
  <c r="X38" i="3"/>
  <c r="W38" i="3"/>
  <c r="V38" i="3"/>
  <c r="U38" i="3"/>
  <c r="T38" i="3"/>
  <c r="S38" i="3"/>
  <c r="R38" i="3"/>
  <c r="AB38" i="3" s="1"/>
  <c r="Q38" i="3"/>
  <c r="P38" i="3"/>
  <c r="O38" i="3"/>
  <c r="AD38" i="3" s="1"/>
  <c r="N38" i="3"/>
  <c r="M38" i="3"/>
  <c r="L38" i="3"/>
  <c r="Z37" i="3"/>
  <c r="Y37" i="3"/>
  <c r="X37" i="3"/>
  <c r="W37" i="3"/>
  <c r="V37" i="3"/>
  <c r="U37" i="3"/>
  <c r="T37" i="3"/>
  <c r="S37" i="3"/>
  <c r="R37" i="3"/>
  <c r="AB37" i="3" s="1"/>
  <c r="Q37" i="3"/>
  <c r="P37" i="3"/>
  <c r="O37" i="3"/>
  <c r="AD37" i="3" s="1"/>
  <c r="N37" i="3"/>
  <c r="M37" i="3"/>
  <c r="L37" i="3"/>
  <c r="Z36" i="3"/>
  <c r="Y36" i="3"/>
  <c r="X36" i="3"/>
  <c r="W36" i="3"/>
  <c r="V36" i="3"/>
  <c r="U36" i="3"/>
  <c r="T36" i="3"/>
  <c r="S36" i="3"/>
  <c r="R36" i="3"/>
  <c r="Q36" i="3"/>
  <c r="P36" i="3"/>
  <c r="O36" i="3"/>
  <c r="N36" i="3"/>
  <c r="M36" i="3"/>
  <c r="L36" i="3"/>
  <c r="Z35" i="3"/>
  <c r="Y35" i="3"/>
  <c r="X35" i="3"/>
  <c r="W35" i="3"/>
  <c r="V35" i="3"/>
  <c r="U35" i="3"/>
  <c r="T35" i="3"/>
  <c r="S35" i="3"/>
  <c r="R35" i="3"/>
  <c r="Q35" i="3"/>
  <c r="P35" i="3"/>
  <c r="AC35" i="3" s="1"/>
  <c r="O35" i="3"/>
  <c r="N35" i="3"/>
  <c r="M35" i="3"/>
  <c r="L35" i="3"/>
  <c r="Z34" i="3"/>
  <c r="Y34" i="3"/>
  <c r="X34" i="3"/>
  <c r="W34" i="3"/>
  <c r="V34" i="3"/>
  <c r="U34" i="3"/>
  <c r="T34" i="3"/>
  <c r="S34" i="3"/>
  <c r="R34" i="3"/>
  <c r="AB34" i="3" s="1"/>
  <c r="Q34" i="3"/>
  <c r="P34" i="3"/>
  <c r="O34" i="3"/>
  <c r="AD34" i="3" s="1"/>
  <c r="N34" i="3"/>
  <c r="M34" i="3"/>
  <c r="L34" i="3"/>
  <c r="Z33" i="3"/>
  <c r="Y33" i="3"/>
  <c r="X33" i="3"/>
  <c r="W33" i="3"/>
  <c r="V33" i="3"/>
  <c r="U33" i="3"/>
  <c r="T33" i="3"/>
  <c r="S33" i="3"/>
  <c r="R33" i="3"/>
  <c r="AB33" i="3" s="1"/>
  <c r="Q33" i="3"/>
  <c r="P33" i="3"/>
  <c r="O33" i="3"/>
  <c r="AD33" i="3" s="1"/>
  <c r="N33" i="3"/>
  <c r="M33" i="3"/>
  <c r="L33" i="3"/>
  <c r="Z32" i="3"/>
  <c r="Y32" i="3"/>
  <c r="X32" i="3"/>
  <c r="W32" i="3"/>
  <c r="V32" i="3"/>
  <c r="U32" i="3"/>
  <c r="T32" i="3"/>
  <c r="S32" i="3"/>
  <c r="R32" i="3"/>
  <c r="Q32" i="3"/>
  <c r="P32" i="3"/>
  <c r="O32" i="3"/>
  <c r="N32" i="3"/>
  <c r="M32" i="3"/>
  <c r="L32" i="3"/>
  <c r="Z31" i="3"/>
  <c r="Y31" i="3"/>
  <c r="X31" i="3"/>
  <c r="W31" i="3"/>
  <c r="V31" i="3"/>
  <c r="U31" i="3"/>
  <c r="T31" i="3"/>
  <c r="S31" i="3"/>
  <c r="R31" i="3"/>
  <c r="Q31" i="3"/>
  <c r="P31" i="3"/>
  <c r="AC31" i="3" s="1"/>
  <c r="O31" i="3"/>
  <c r="N31" i="3"/>
  <c r="M31" i="3"/>
  <c r="L31" i="3"/>
  <c r="Z30" i="3"/>
  <c r="Y30" i="3"/>
  <c r="X30" i="3"/>
  <c r="W30" i="3"/>
  <c r="V30" i="3"/>
  <c r="U30" i="3"/>
  <c r="T30" i="3"/>
  <c r="S30" i="3"/>
  <c r="R30" i="3"/>
  <c r="AB30" i="3" s="1"/>
  <c r="Q30" i="3"/>
  <c r="P30" i="3"/>
  <c r="O30" i="3"/>
  <c r="AD30" i="3" s="1"/>
  <c r="N30" i="3"/>
  <c r="M30" i="3"/>
  <c r="L30" i="3"/>
  <c r="Z29" i="3"/>
  <c r="Y29" i="3"/>
  <c r="X29" i="3"/>
  <c r="W29" i="3"/>
  <c r="V29" i="3"/>
  <c r="U29" i="3"/>
  <c r="T29" i="3"/>
  <c r="S29" i="3"/>
  <c r="R29" i="3"/>
  <c r="AB29" i="3" s="1"/>
  <c r="Q29" i="3"/>
  <c r="P29" i="3"/>
  <c r="O29" i="3"/>
  <c r="AD29" i="3" s="1"/>
  <c r="N29" i="3"/>
  <c r="M29" i="3"/>
  <c r="L29" i="3"/>
  <c r="Z28" i="3"/>
  <c r="Y28" i="3"/>
  <c r="X28" i="3"/>
  <c r="W28" i="3"/>
  <c r="V28" i="3"/>
  <c r="U28" i="3"/>
  <c r="T28" i="3"/>
  <c r="S28" i="3"/>
  <c r="R28" i="3"/>
  <c r="Q28" i="3"/>
  <c r="P28" i="3"/>
  <c r="O28" i="3"/>
  <c r="N28" i="3"/>
  <c r="M28" i="3"/>
  <c r="L28" i="3"/>
  <c r="Z27" i="3"/>
  <c r="Y27" i="3"/>
  <c r="X27" i="3"/>
  <c r="W27" i="3"/>
  <c r="V27" i="3"/>
  <c r="U27" i="3"/>
  <c r="T27" i="3"/>
  <c r="S27" i="3"/>
  <c r="R27" i="3"/>
  <c r="Q27" i="3"/>
  <c r="P27" i="3"/>
  <c r="AC27" i="3" s="1"/>
  <c r="O27" i="3"/>
  <c r="N27" i="3"/>
  <c r="M27" i="3"/>
  <c r="L27" i="3"/>
  <c r="Z26" i="3"/>
  <c r="Y26" i="3"/>
  <c r="X26" i="3"/>
  <c r="W26" i="3"/>
  <c r="V26" i="3"/>
  <c r="U26" i="3"/>
  <c r="T26" i="3"/>
  <c r="S26" i="3"/>
  <c r="R26" i="3"/>
  <c r="AB26" i="3" s="1"/>
  <c r="Q26" i="3"/>
  <c r="P26" i="3"/>
  <c r="O26" i="3"/>
  <c r="AD26" i="3" s="1"/>
  <c r="N26" i="3"/>
  <c r="M26" i="3"/>
  <c r="L26" i="3"/>
  <c r="Z25" i="3"/>
  <c r="Y25" i="3"/>
  <c r="X25" i="3"/>
  <c r="W25" i="3"/>
  <c r="V25" i="3"/>
  <c r="U25" i="3"/>
  <c r="T25" i="3"/>
  <c r="S25" i="3"/>
  <c r="R25" i="3"/>
  <c r="AB25" i="3" s="1"/>
  <c r="Q25" i="3"/>
  <c r="P25" i="3"/>
  <c r="O25" i="3"/>
  <c r="AD25" i="3" s="1"/>
  <c r="N25" i="3"/>
  <c r="M25" i="3"/>
  <c r="L25" i="3"/>
  <c r="Z24" i="3"/>
  <c r="Y24" i="3"/>
  <c r="X24" i="3"/>
  <c r="W24" i="3"/>
  <c r="V24" i="3"/>
  <c r="U24" i="3"/>
  <c r="T24" i="3"/>
  <c r="S24" i="3"/>
  <c r="R24" i="3"/>
  <c r="Q24" i="3"/>
  <c r="P24" i="3"/>
  <c r="O24" i="3"/>
  <c r="N24" i="3"/>
  <c r="M24" i="3"/>
  <c r="L24" i="3"/>
  <c r="Z23" i="3"/>
  <c r="Y23" i="3"/>
  <c r="X23" i="3"/>
  <c r="W23" i="3"/>
  <c r="V23" i="3"/>
  <c r="U23" i="3"/>
  <c r="T23" i="3"/>
  <c r="S23" i="3"/>
  <c r="R23" i="3"/>
  <c r="Q23" i="3"/>
  <c r="P23" i="3"/>
  <c r="AC23" i="3" s="1"/>
  <c r="O23" i="3"/>
  <c r="N23" i="3"/>
  <c r="M23" i="3"/>
  <c r="L23" i="3"/>
  <c r="Z22" i="3"/>
  <c r="Y22" i="3"/>
  <c r="X22" i="3"/>
  <c r="W22" i="3"/>
  <c r="V22" i="3"/>
  <c r="U22" i="3"/>
  <c r="T22" i="3"/>
  <c r="S22" i="3"/>
  <c r="R22" i="3"/>
  <c r="AB22" i="3" s="1"/>
  <c r="Q22" i="3"/>
  <c r="P22" i="3"/>
  <c r="O22" i="3"/>
  <c r="AD22" i="3" s="1"/>
  <c r="N22" i="3"/>
  <c r="M22" i="3"/>
  <c r="L22" i="3"/>
  <c r="Z21" i="3"/>
  <c r="Y21" i="3"/>
  <c r="X21" i="3"/>
  <c r="W21" i="3"/>
  <c r="V21" i="3"/>
  <c r="U21" i="3"/>
  <c r="T21" i="3"/>
  <c r="S21" i="3"/>
  <c r="R21" i="3"/>
  <c r="AB21" i="3" s="1"/>
  <c r="Q21" i="3"/>
  <c r="P21" i="3"/>
  <c r="O21" i="3"/>
  <c r="AD21" i="3" s="1"/>
  <c r="N21" i="3"/>
  <c r="M21" i="3"/>
  <c r="L21" i="3"/>
  <c r="Z20" i="3"/>
  <c r="Y20" i="3"/>
  <c r="X20" i="3"/>
  <c r="W20" i="3"/>
  <c r="V20" i="3"/>
  <c r="U20" i="3"/>
  <c r="T20" i="3"/>
  <c r="S20" i="3"/>
  <c r="R20" i="3"/>
  <c r="Q20" i="3"/>
  <c r="P20" i="3"/>
  <c r="O20" i="3"/>
  <c r="N20" i="3"/>
  <c r="M20" i="3"/>
  <c r="L20" i="3"/>
  <c r="Z19" i="3"/>
  <c r="Y19" i="3"/>
  <c r="X19" i="3"/>
  <c r="W19" i="3"/>
  <c r="V19" i="3"/>
  <c r="U19" i="3"/>
  <c r="T19" i="3"/>
  <c r="S19" i="3"/>
  <c r="R19" i="3"/>
  <c r="Q19" i="3"/>
  <c r="P19" i="3"/>
  <c r="AC19" i="3" s="1"/>
  <c r="O19" i="3"/>
  <c r="N19" i="3"/>
  <c r="M19" i="3"/>
  <c r="L19" i="3"/>
  <c r="Z18" i="3"/>
  <c r="Y18" i="3"/>
  <c r="X18" i="3"/>
  <c r="W18" i="3"/>
  <c r="V18" i="3"/>
  <c r="U18" i="3"/>
  <c r="T18" i="3"/>
  <c r="S18" i="3"/>
  <c r="R18" i="3"/>
  <c r="AB18" i="3" s="1"/>
  <c r="Q18" i="3"/>
  <c r="P18" i="3"/>
  <c r="O18" i="3"/>
  <c r="AD18" i="3" s="1"/>
  <c r="N18" i="3"/>
  <c r="M18" i="3"/>
  <c r="L18" i="3"/>
  <c r="Z17" i="3"/>
  <c r="Y17" i="3"/>
  <c r="X17" i="3"/>
  <c r="W17" i="3"/>
  <c r="V17" i="3"/>
  <c r="U17" i="3"/>
  <c r="T17" i="3"/>
  <c r="S17" i="3"/>
  <c r="R17" i="3"/>
  <c r="AB17" i="3" s="1"/>
  <c r="Q17" i="3"/>
  <c r="P17" i="3"/>
  <c r="O17" i="3"/>
  <c r="AD17" i="3" s="1"/>
  <c r="N17" i="3"/>
  <c r="M17" i="3"/>
  <c r="L17" i="3"/>
  <c r="Z16" i="3"/>
  <c r="Y16" i="3"/>
  <c r="X16" i="3"/>
  <c r="W16" i="3"/>
  <c r="V16" i="3"/>
  <c r="U16" i="3"/>
  <c r="T16" i="3"/>
  <c r="S16" i="3"/>
  <c r="R16" i="3"/>
  <c r="Q16" i="3"/>
  <c r="P16" i="3"/>
  <c r="O16" i="3"/>
  <c r="N16" i="3"/>
  <c r="M16" i="3"/>
  <c r="L16" i="3"/>
  <c r="Z15" i="3"/>
  <c r="Y15" i="3"/>
  <c r="X15" i="3"/>
  <c r="W15" i="3"/>
  <c r="V15" i="3"/>
  <c r="U15" i="3"/>
  <c r="T15" i="3"/>
  <c r="S15" i="3"/>
  <c r="R15" i="3"/>
  <c r="Q15" i="3"/>
  <c r="P15" i="3"/>
  <c r="AC15" i="3" s="1"/>
  <c r="O15" i="3"/>
  <c r="N15" i="3"/>
  <c r="M15" i="3"/>
  <c r="L15" i="3"/>
  <c r="Z584" i="3"/>
  <c r="Y584" i="3"/>
  <c r="X584" i="3"/>
  <c r="W584" i="3"/>
  <c r="V584" i="3"/>
  <c r="U584" i="3"/>
  <c r="T584" i="3"/>
  <c r="S584" i="3"/>
  <c r="R584" i="3"/>
  <c r="AB584" i="3" s="1"/>
  <c r="Q584" i="3"/>
  <c r="P584" i="3"/>
  <c r="O584" i="3"/>
  <c r="AD584" i="3" s="1"/>
  <c r="N584" i="3"/>
  <c r="M584" i="3"/>
  <c r="L584" i="3"/>
  <c r="Z14" i="3"/>
  <c r="Y14" i="3"/>
  <c r="X14" i="3"/>
  <c r="W14" i="3"/>
  <c r="V14" i="3"/>
  <c r="U14" i="3"/>
  <c r="T14" i="3"/>
  <c r="S14" i="3"/>
  <c r="R14" i="3"/>
  <c r="AB14" i="3" s="1"/>
  <c r="Q14" i="3"/>
  <c r="P14" i="3"/>
  <c r="O14" i="3"/>
  <c r="AD14" i="3" s="1"/>
  <c r="N14" i="3"/>
  <c r="M14" i="3"/>
  <c r="L14" i="3"/>
  <c r="Z13" i="3"/>
  <c r="Y13" i="3"/>
  <c r="X13" i="3"/>
  <c r="W13" i="3"/>
  <c r="V13" i="3"/>
  <c r="U13" i="3"/>
  <c r="T13" i="3"/>
  <c r="S13" i="3"/>
  <c r="R13" i="3"/>
  <c r="Q13" i="3"/>
  <c r="P13" i="3"/>
  <c r="O13" i="3"/>
  <c r="N13" i="3"/>
  <c r="M13" i="3"/>
  <c r="L13" i="3"/>
  <c r="Z12" i="3"/>
  <c r="Y12" i="3"/>
  <c r="X12" i="3"/>
  <c r="W12" i="3"/>
  <c r="V12" i="3"/>
  <c r="U12" i="3"/>
  <c r="T12" i="3"/>
  <c r="S12" i="3"/>
  <c r="R12" i="3"/>
  <c r="Q12" i="3"/>
  <c r="P12" i="3"/>
  <c r="AC12" i="3" s="1"/>
  <c r="O12" i="3"/>
  <c r="N12" i="3"/>
  <c r="M12" i="3"/>
  <c r="L12" i="3"/>
  <c r="Z11" i="3"/>
  <c r="Y11" i="3"/>
  <c r="X11" i="3"/>
  <c r="W11" i="3"/>
  <c r="V11" i="3"/>
  <c r="U11" i="3"/>
  <c r="T11" i="3"/>
  <c r="S11" i="3"/>
  <c r="R11" i="3"/>
  <c r="AB11" i="3" s="1"/>
  <c r="Q11" i="3"/>
  <c r="P11" i="3"/>
  <c r="O11" i="3"/>
  <c r="AD11" i="3" s="1"/>
  <c r="N11" i="3"/>
  <c r="M11" i="3"/>
  <c r="L11" i="3"/>
  <c r="Z10" i="3"/>
  <c r="Y10" i="3"/>
  <c r="X10" i="3"/>
  <c r="W10" i="3"/>
  <c r="V10" i="3"/>
  <c r="U10" i="3"/>
  <c r="T10" i="3"/>
  <c r="S10" i="3"/>
  <c r="R10" i="3"/>
  <c r="AB10" i="3" s="1"/>
  <c r="Q10" i="3"/>
  <c r="P10" i="3"/>
  <c r="O10" i="3"/>
  <c r="AD10" i="3" s="1"/>
  <c r="N10" i="3"/>
  <c r="M10" i="3"/>
  <c r="L10" i="3"/>
  <c r="Z9" i="3"/>
  <c r="Y9" i="3"/>
  <c r="X9" i="3"/>
  <c r="W9" i="3"/>
  <c r="V9" i="3"/>
  <c r="U9" i="3"/>
  <c r="T9" i="3"/>
  <c r="S9" i="3"/>
  <c r="R9" i="3"/>
  <c r="Q9" i="3"/>
  <c r="P9" i="3"/>
  <c r="O9" i="3"/>
  <c r="N9" i="3"/>
  <c r="M9" i="3"/>
  <c r="L9" i="3"/>
  <c r="Z8" i="3"/>
  <c r="Y8" i="3"/>
  <c r="X8" i="3"/>
  <c r="W8" i="3"/>
  <c r="V8" i="3"/>
  <c r="U8" i="3"/>
  <c r="T8" i="3"/>
  <c r="S8" i="3"/>
  <c r="R8" i="3"/>
  <c r="Q8" i="3"/>
  <c r="P8" i="3"/>
  <c r="AC8" i="3" s="1"/>
  <c r="O8" i="3"/>
  <c r="N8" i="3"/>
  <c r="M8" i="3"/>
  <c r="L8" i="3"/>
  <c r="Z7" i="3"/>
  <c r="Y7" i="3"/>
  <c r="X7" i="3"/>
  <c r="W7" i="3"/>
  <c r="V7" i="3"/>
  <c r="U7" i="3"/>
  <c r="T7" i="3"/>
  <c r="S7" i="3"/>
  <c r="R7" i="3"/>
  <c r="AB7" i="3" s="1"/>
  <c r="Q7" i="3"/>
  <c r="P7" i="3"/>
  <c r="O7" i="3"/>
  <c r="AD7" i="3" s="1"/>
  <c r="N7" i="3"/>
  <c r="M7" i="3"/>
  <c r="L7" i="3"/>
  <c r="Z6" i="3"/>
  <c r="Y6" i="3"/>
  <c r="X6" i="3"/>
  <c r="W6" i="3"/>
  <c r="V6" i="3"/>
  <c r="U6" i="3"/>
  <c r="T6" i="3"/>
  <c r="S6" i="3"/>
  <c r="R6" i="3"/>
  <c r="AB6" i="3" s="1"/>
  <c r="Q6" i="3"/>
  <c r="P6" i="3"/>
  <c r="O6" i="3"/>
  <c r="AD6" i="3" s="1"/>
  <c r="N6" i="3"/>
  <c r="M6" i="3"/>
  <c r="L6" i="3"/>
  <c r="Z5" i="3"/>
  <c r="Y5" i="3"/>
  <c r="X5" i="3"/>
  <c r="W5" i="3"/>
  <c r="V5" i="3"/>
  <c r="U5" i="3"/>
  <c r="T5" i="3"/>
  <c r="S5" i="3"/>
  <c r="R5" i="3"/>
  <c r="Q5" i="3"/>
  <c r="P5" i="3"/>
  <c r="O5" i="3"/>
  <c r="N5" i="3"/>
  <c r="M5" i="3"/>
  <c r="L5" i="3"/>
  <c r="Z4" i="3"/>
  <c r="Y4" i="3"/>
  <c r="X4" i="3"/>
  <c r="W4" i="3"/>
  <c r="V4" i="3"/>
  <c r="U4" i="3"/>
  <c r="T4" i="3"/>
  <c r="S4" i="3"/>
  <c r="R4" i="3"/>
  <c r="Q4" i="3"/>
  <c r="P4" i="3"/>
  <c r="AC4" i="3" s="1"/>
  <c r="O4" i="3"/>
  <c r="N4" i="3"/>
  <c r="M4" i="3"/>
  <c r="L4" i="3"/>
  <c r="N3" i="3"/>
  <c r="O3" i="3"/>
  <c r="P3" i="3"/>
  <c r="Q3" i="3"/>
  <c r="R3" i="3"/>
  <c r="S3" i="3"/>
  <c r="T3" i="3"/>
  <c r="U3" i="3"/>
  <c r="V3" i="3"/>
  <c r="W3" i="3"/>
  <c r="X3" i="3"/>
  <c r="Y3" i="3"/>
  <c r="M3" i="3"/>
  <c r="Z3" i="3"/>
  <c r="L3" i="3"/>
  <c r="B561" i="10" l="1"/>
  <c r="AA207" i="3"/>
  <c r="G207" i="3"/>
  <c r="D207" i="10" s="1"/>
  <c r="AA211" i="3"/>
  <c r="G211" i="3"/>
  <c r="D211" i="10" s="1"/>
  <c r="AA215" i="3"/>
  <c r="G215" i="3"/>
  <c r="D215" i="10" s="1"/>
  <c r="AA219" i="3"/>
  <c r="G219" i="3"/>
  <c r="D219" i="10" s="1"/>
  <c r="AA223" i="3"/>
  <c r="G223" i="3"/>
  <c r="D223" i="10" s="1"/>
  <c r="AA227" i="3"/>
  <c r="G227" i="3"/>
  <c r="D227" i="10" s="1"/>
  <c r="AA231" i="3"/>
  <c r="G231" i="3"/>
  <c r="D231" i="10" s="1"/>
  <c r="AA235" i="3"/>
  <c r="G235" i="3"/>
  <c r="D235" i="10" s="1"/>
  <c r="AA239" i="3"/>
  <c r="G239" i="3"/>
  <c r="D239" i="10" s="1"/>
  <c r="AA243" i="3"/>
  <c r="G243" i="3"/>
  <c r="D243" i="10" s="1"/>
  <c r="AA247" i="3"/>
  <c r="G247" i="3"/>
  <c r="D247" i="10" s="1"/>
  <c r="AA251" i="3"/>
  <c r="G251" i="3"/>
  <c r="D251" i="10" s="1"/>
  <c r="AA255" i="3"/>
  <c r="G255" i="3"/>
  <c r="D255" i="10" s="1"/>
  <c r="AA259" i="3"/>
  <c r="G259" i="3"/>
  <c r="D259" i="10" s="1"/>
  <c r="AA263" i="3"/>
  <c r="G263" i="3"/>
  <c r="D263" i="10" s="1"/>
  <c r="AA267" i="3"/>
  <c r="G267" i="3"/>
  <c r="D267" i="10" s="1"/>
  <c r="AA271" i="3"/>
  <c r="G271" i="3"/>
  <c r="D271" i="10" s="1"/>
  <c r="AA279" i="3"/>
  <c r="G279" i="3"/>
  <c r="D279" i="10" s="1"/>
  <c r="AA283" i="3"/>
  <c r="G283" i="3"/>
  <c r="D283" i="10" s="1"/>
  <c r="AA287" i="3"/>
  <c r="G287" i="3"/>
  <c r="D287" i="10" s="1"/>
  <c r="AA291" i="3"/>
  <c r="G291" i="3"/>
  <c r="D291" i="10" s="1"/>
  <c r="AA295" i="3"/>
  <c r="G295" i="3"/>
  <c r="D295" i="10" s="1"/>
  <c r="AA315" i="3"/>
  <c r="G315" i="3"/>
  <c r="D315" i="10" s="1"/>
  <c r="AA323" i="3"/>
  <c r="G323" i="3"/>
  <c r="D323" i="10" s="1"/>
  <c r="AA335" i="3"/>
  <c r="G335" i="3"/>
  <c r="D335" i="10" s="1"/>
  <c r="AA351" i="3"/>
  <c r="G351" i="3"/>
  <c r="D351" i="10" s="1"/>
  <c r="AA363" i="3"/>
  <c r="G363" i="3"/>
  <c r="D363" i="10" s="1"/>
  <c r="AA50" i="3"/>
  <c r="G50" i="3"/>
  <c r="D50" i="10" s="1"/>
  <c r="AB52" i="3"/>
  <c r="AA54" i="3"/>
  <c r="G54" i="3"/>
  <c r="D54" i="10" s="1"/>
  <c r="AB56" i="3"/>
  <c r="AC58" i="3"/>
  <c r="AA62" i="3"/>
  <c r="G62" i="3"/>
  <c r="D62" i="10" s="1"/>
  <c r="AC66" i="3"/>
  <c r="AA70" i="3"/>
  <c r="G70" i="3"/>
  <c r="D70" i="10" s="1"/>
  <c r="AC70" i="3"/>
  <c r="AB72" i="3"/>
  <c r="AA74" i="3"/>
  <c r="G74" i="3"/>
  <c r="D74" i="10" s="1"/>
  <c r="AB76" i="3"/>
  <c r="AC78" i="3"/>
  <c r="AB80" i="3"/>
  <c r="AA82" i="3"/>
  <c r="G82" i="3"/>
  <c r="D82" i="10" s="1"/>
  <c r="AC86" i="3"/>
  <c r="AB88" i="3"/>
  <c r="AA90" i="3"/>
  <c r="G90" i="3"/>
  <c r="D90" i="10" s="1"/>
  <c r="AA94" i="3"/>
  <c r="G94" i="3"/>
  <c r="D94" i="10" s="1"/>
  <c r="AC98" i="3"/>
  <c r="AB100" i="3"/>
  <c r="AA102" i="3"/>
  <c r="G102" i="3"/>
  <c r="D102" i="10" s="1"/>
  <c r="AC106" i="3"/>
  <c r="AB108" i="3"/>
  <c r="AA110" i="3"/>
  <c r="G110" i="3"/>
  <c r="D110" i="10" s="1"/>
  <c r="AC114" i="3"/>
  <c r="AB116" i="3"/>
  <c r="AA118" i="3"/>
  <c r="G118" i="3"/>
  <c r="D118" i="10" s="1"/>
  <c r="AC122" i="3"/>
  <c r="AA126" i="3"/>
  <c r="G126" i="3"/>
  <c r="D126" i="10" s="1"/>
  <c r="AA130" i="3"/>
  <c r="G130" i="3"/>
  <c r="D130" i="10" s="1"/>
  <c r="AA134" i="3"/>
  <c r="G134" i="3"/>
  <c r="D134" i="10" s="1"/>
  <c r="AC138" i="3"/>
  <c r="AB140" i="3"/>
  <c r="AC142" i="3"/>
  <c r="AC146" i="3"/>
  <c r="AC150" i="3"/>
  <c r="AB152" i="3"/>
  <c r="AC154" i="3"/>
  <c r="AB156" i="3"/>
  <c r="AA158" i="3"/>
  <c r="G158" i="3"/>
  <c r="D158" i="10" s="1"/>
  <c r="AC162" i="3"/>
  <c r="AC166" i="3"/>
  <c r="AB168" i="3"/>
  <c r="AA170" i="3"/>
  <c r="G170" i="3"/>
  <c r="D170" i="10" s="1"/>
  <c r="AA174" i="3"/>
  <c r="G174" i="3"/>
  <c r="D174" i="10" s="1"/>
  <c r="AB176" i="3"/>
  <c r="AC178" i="3"/>
  <c r="AB180" i="3"/>
  <c r="AC182" i="3"/>
  <c r="AC186" i="3"/>
  <c r="AA190" i="3"/>
  <c r="G190" i="3"/>
  <c r="D190" i="10" s="1"/>
  <c r="AB192" i="3"/>
  <c r="AA194" i="3"/>
  <c r="G194" i="3"/>
  <c r="D194" i="10" s="1"/>
  <c r="AC198" i="3"/>
  <c r="AC202" i="3"/>
  <c r="AC206" i="3"/>
  <c r="AB208" i="3"/>
  <c r="AC210" i="3"/>
  <c r="AA214" i="3"/>
  <c r="G214" i="3"/>
  <c r="D214" i="10" s="1"/>
  <c r="AB216" i="3"/>
  <c r="AC218" i="3"/>
  <c r="AA222" i="3"/>
  <c r="G222" i="3"/>
  <c r="D222" i="10" s="1"/>
  <c r="AC222" i="3"/>
  <c r="AB224" i="3"/>
  <c r="AC226" i="3"/>
  <c r="AB228" i="3"/>
  <c r="AC230" i="3"/>
  <c r="AB232" i="3"/>
  <c r="AC234" i="3"/>
  <c r="AC238" i="3"/>
  <c r="AC242" i="3"/>
  <c r="AB244" i="3"/>
  <c r="AC246" i="3"/>
  <c r="AC250" i="3"/>
  <c r="AC254" i="3"/>
  <c r="AC258" i="3"/>
  <c r="AA262" i="3"/>
  <c r="G262" i="3"/>
  <c r="D262" i="10" s="1"/>
  <c r="AC262" i="3"/>
  <c r="AB264" i="3"/>
  <c r="AA266" i="3"/>
  <c r="G266" i="3"/>
  <c r="D266" i="10" s="1"/>
  <c r="AC266" i="3"/>
  <c r="G274" i="3"/>
  <c r="D274" i="10" s="1"/>
  <c r="G278" i="3"/>
  <c r="D278" i="10" s="1"/>
  <c r="G290" i="3"/>
  <c r="D290" i="10" s="1"/>
  <c r="G294" i="3"/>
  <c r="D294" i="10" s="1"/>
  <c r="AA4" i="3"/>
  <c r="G4" i="3"/>
  <c r="D4" i="10" s="1"/>
  <c r="AA23" i="3"/>
  <c r="G23" i="3"/>
  <c r="D23" i="10" s="1"/>
  <c r="AA27" i="3"/>
  <c r="G27" i="3"/>
  <c r="D27" i="10" s="1"/>
  <c r="AA31" i="3"/>
  <c r="G31" i="3"/>
  <c r="D31" i="10" s="1"/>
  <c r="AA35" i="3"/>
  <c r="G35" i="3"/>
  <c r="D35" i="10" s="1"/>
  <c r="AA43" i="3"/>
  <c r="G43" i="3"/>
  <c r="D43" i="10" s="1"/>
  <c r="AA47" i="3"/>
  <c r="G47" i="3"/>
  <c r="D47" i="10" s="1"/>
  <c r="AA51" i="3"/>
  <c r="G51" i="3"/>
  <c r="D51" i="10" s="1"/>
  <c r="AA55" i="3"/>
  <c r="G55" i="3"/>
  <c r="D55" i="10" s="1"/>
  <c r="AA59" i="3"/>
  <c r="G59" i="3"/>
  <c r="D59" i="10" s="1"/>
  <c r="AA63" i="3"/>
  <c r="G63" i="3"/>
  <c r="D63" i="10" s="1"/>
  <c r="AA67" i="3"/>
  <c r="G67" i="3"/>
  <c r="D67" i="10" s="1"/>
  <c r="AA71" i="3"/>
  <c r="G71" i="3"/>
  <c r="D71" i="10" s="1"/>
  <c r="AA75" i="3"/>
  <c r="G75" i="3"/>
  <c r="D75" i="10" s="1"/>
  <c r="AA79" i="3"/>
  <c r="G79" i="3"/>
  <c r="D79" i="10" s="1"/>
  <c r="AA83" i="3"/>
  <c r="G83" i="3"/>
  <c r="D83" i="10" s="1"/>
  <c r="AA87" i="3"/>
  <c r="G87" i="3"/>
  <c r="D87" i="10" s="1"/>
  <c r="AA91" i="3"/>
  <c r="G91" i="3"/>
  <c r="D91" i="10" s="1"/>
  <c r="AA95" i="3"/>
  <c r="G95" i="3"/>
  <c r="D95" i="10" s="1"/>
  <c r="AA111" i="3"/>
  <c r="G111" i="3"/>
  <c r="D111" i="10" s="1"/>
  <c r="AA123" i="3"/>
  <c r="G123" i="3"/>
  <c r="D123" i="10" s="1"/>
  <c r="AA127" i="3"/>
  <c r="G127" i="3"/>
  <c r="D127" i="10" s="1"/>
  <c r="AA131" i="3"/>
  <c r="G131" i="3"/>
  <c r="D131" i="10" s="1"/>
  <c r="AA135" i="3"/>
  <c r="G135" i="3"/>
  <c r="D135" i="10" s="1"/>
  <c r="AA191" i="3"/>
  <c r="G191" i="3"/>
  <c r="D191" i="10" s="1"/>
  <c r="AA195" i="3"/>
  <c r="G195" i="3"/>
  <c r="D195" i="10" s="1"/>
  <c r="AA199" i="3"/>
  <c r="G199" i="3"/>
  <c r="D199" i="10" s="1"/>
  <c r="AC295" i="3"/>
  <c r="AA299" i="3"/>
  <c r="G299" i="3"/>
  <c r="D299" i="10" s="1"/>
  <c r="AA303" i="3"/>
  <c r="G303" i="3"/>
  <c r="D303" i="10" s="1"/>
  <c r="AA307" i="3"/>
  <c r="G307" i="3"/>
  <c r="D307" i="10" s="1"/>
  <c r="AA311" i="3"/>
  <c r="G311" i="3"/>
  <c r="D311" i="10" s="1"/>
  <c r="AA319" i="3"/>
  <c r="G319" i="3"/>
  <c r="D319" i="10" s="1"/>
  <c r="AA327" i="3"/>
  <c r="G327" i="3"/>
  <c r="D327" i="10" s="1"/>
  <c r="AA331" i="3"/>
  <c r="G331" i="3"/>
  <c r="D331" i="10" s="1"/>
  <c r="AA343" i="3"/>
  <c r="G343" i="3"/>
  <c r="D343" i="10" s="1"/>
  <c r="AA347" i="3"/>
  <c r="G347" i="3"/>
  <c r="D347" i="10" s="1"/>
  <c r="AA355" i="3"/>
  <c r="G355" i="3"/>
  <c r="D355" i="10" s="1"/>
  <c r="AA359" i="3"/>
  <c r="G359" i="3"/>
  <c r="D359" i="10" s="1"/>
  <c r="AA391" i="3"/>
  <c r="G391" i="3"/>
  <c r="D391" i="10" s="1"/>
  <c r="AA403" i="3"/>
  <c r="G403" i="3"/>
  <c r="D403" i="10" s="1"/>
  <c r="AA411" i="3"/>
  <c r="G411" i="3"/>
  <c r="D411" i="10" s="1"/>
  <c r="AA423" i="3"/>
  <c r="G423" i="3"/>
  <c r="D423" i="10" s="1"/>
  <c r="AA427" i="3"/>
  <c r="G427" i="3"/>
  <c r="D427" i="10" s="1"/>
  <c r="AA443" i="3"/>
  <c r="G443" i="3"/>
  <c r="D443" i="10" s="1"/>
  <c r="AA467" i="3"/>
  <c r="G467" i="3"/>
  <c r="D467" i="10" s="1"/>
  <c r="AA471" i="3"/>
  <c r="G471" i="3"/>
  <c r="D471" i="10" s="1"/>
  <c r="AA475" i="3"/>
  <c r="G475" i="3"/>
  <c r="D475" i="10" s="1"/>
  <c r="AA483" i="3"/>
  <c r="G483" i="3"/>
  <c r="D483" i="10" s="1"/>
  <c r="AA487" i="3"/>
  <c r="G487" i="3"/>
  <c r="D487" i="10" s="1"/>
  <c r="AA491" i="3"/>
  <c r="G491" i="3"/>
  <c r="D491" i="10" s="1"/>
  <c r="AA495" i="3"/>
  <c r="G495" i="3"/>
  <c r="D495" i="10" s="1"/>
  <c r="AA511" i="3"/>
  <c r="G511" i="3"/>
  <c r="D511" i="10" s="1"/>
  <c r="AC3" i="3"/>
  <c r="AA7" i="3"/>
  <c r="G7" i="3"/>
  <c r="D7" i="10" s="1"/>
  <c r="AB9" i="3"/>
  <c r="AC11" i="3"/>
  <c r="AC584" i="3"/>
  <c r="AC18" i="3"/>
  <c r="AB20" i="3"/>
  <c r="AA22" i="3"/>
  <c r="G22" i="3"/>
  <c r="D22" i="10" s="1"/>
  <c r="AA26" i="3"/>
  <c r="G26" i="3"/>
  <c r="D26" i="10" s="1"/>
  <c r="AB28" i="3"/>
  <c r="AA30" i="3"/>
  <c r="G30" i="3"/>
  <c r="D30" i="10" s="1"/>
  <c r="AA34" i="3"/>
  <c r="G34" i="3"/>
  <c r="D34" i="10" s="1"/>
  <c r="AB36" i="3"/>
  <c r="AC38" i="3"/>
  <c r="AB40" i="3"/>
  <c r="AA42" i="3"/>
  <c r="G42" i="3"/>
  <c r="D42" i="10" s="1"/>
  <c r="AC42" i="3"/>
  <c r="AB44" i="3"/>
  <c r="AA46" i="3"/>
  <c r="G46" i="3"/>
  <c r="D46" i="10" s="1"/>
  <c r="AC46" i="3"/>
  <c r="AB48" i="3"/>
  <c r="AC50" i="3"/>
  <c r="AC54" i="3"/>
  <c r="AA58" i="3"/>
  <c r="G58" i="3"/>
  <c r="D58" i="10" s="1"/>
  <c r="AB60" i="3"/>
  <c r="AC62" i="3"/>
  <c r="AB64" i="3"/>
  <c r="AA66" i="3"/>
  <c r="G66" i="3"/>
  <c r="D66" i="10" s="1"/>
  <c r="AB68" i="3"/>
  <c r="AC74" i="3"/>
  <c r="AA78" i="3"/>
  <c r="G78" i="3"/>
  <c r="D78" i="10" s="1"/>
  <c r="AC82" i="3"/>
  <c r="AB84" i="3"/>
  <c r="AA86" i="3"/>
  <c r="G86" i="3"/>
  <c r="D86" i="10" s="1"/>
  <c r="AC90" i="3"/>
  <c r="AB92" i="3"/>
  <c r="AC94" i="3"/>
  <c r="AB96" i="3"/>
  <c r="AA98" i="3"/>
  <c r="G98" i="3"/>
  <c r="D98" i="10" s="1"/>
  <c r="AC102" i="3"/>
  <c r="AB104" i="3"/>
  <c r="AA106" i="3"/>
  <c r="G106" i="3"/>
  <c r="D106" i="10" s="1"/>
  <c r="AC110" i="3"/>
  <c r="AB112" i="3"/>
  <c r="AA114" i="3"/>
  <c r="G114" i="3"/>
  <c r="D114" i="10" s="1"/>
  <c r="AC118" i="3"/>
  <c r="AB120" i="3"/>
  <c r="AA122" i="3"/>
  <c r="G122" i="3"/>
  <c r="D122" i="10" s="1"/>
  <c r="AB124" i="3"/>
  <c r="AC126" i="3"/>
  <c r="AB128" i="3"/>
  <c r="AC130" i="3"/>
  <c r="AB132" i="3"/>
  <c r="AC134" i="3"/>
  <c r="AB136" i="3"/>
  <c r="AA138" i="3"/>
  <c r="G138" i="3"/>
  <c r="D138" i="10" s="1"/>
  <c r="AA142" i="3"/>
  <c r="G142" i="3"/>
  <c r="D142" i="10" s="1"/>
  <c r="AB144" i="3"/>
  <c r="AA146" i="3"/>
  <c r="G146" i="3"/>
  <c r="D146" i="10" s="1"/>
  <c r="AB148" i="3"/>
  <c r="AA150" i="3"/>
  <c r="G150" i="3"/>
  <c r="D150" i="10" s="1"/>
  <c r="AA154" i="3"/>
  <c r="G154" i="3"/>
  <c r="D154" i="10" s="1"/>
  <c r="AC158" i="3"/>
  <c r="AB160" i="3"/>
  <c r="AA162" i="3"/>
  <c r="G162" i="3"/>
  <c r="D162" i="10" s="1"/>
  <c r="AB164" i="3"/>
  <c r="AA166" i="3"/>
  <c r="G166" i="3"/>
  <c r="D166" i="10" s="1"/>
  <c r="AC170" i="3"/>
  <c r="AB172" i="3"/>
  <c r="AC174" i="3"/>
  <c r="AA178" i="3"/>
  <c r="G178" i="3"/>
  <c r="D178" i="10" s="1"/>
  <c r="AA182" i="3"/>
  <c r="G182" i="3"/>
  <c r="D182" i="10" s="1"/>
  <c r="AB184" i="3"/>
  <c r="AA186" i="3"/>
  <c r="G186" i="3"/>
  <c r="D186" i="10" s="1"/>
  <c r="AB188" i="3"/>
  <c r="AC190" i="3"/>
  <c r="AC194" i="3"/>
  <c r="AB196" i="3"/>
  <c r="AA198" i="3"/>
  <c r="G198" i="3"/>
  <c r="D198" i="10" s="1"/>
  <c r="AB200" i="3"/>
  <c r="AA202" i="3"/>
  <c r="G202" i="3"/>
  <c r="D202" i="10" s="1"/>
  <c r="AB204" i="3"/>
  <c r="AA206" i="3"/>
  <c r="G206" i="3"/>
  <c r="D206" i="10" s="1"/>
  <c r="AA210" i="3"/>
  <c r="G210" i="3"/>
  <c r="D210" i="10" s="1"/>
  <c r="AB212" i="3"/>
  <c r="AC214" i="3"/>
  <c r="AA218" i="3"/>
  <c r="G218" i="3"/>
  <c r="D218" i="10" s="1"/>
  <c r="AB220" i="3"/>
  <c r="AA226" i="3"/>
  <c r="G226" i="3"/>
  <c r="D226" i="10" s="1"/>
  <c r="AA230" i="3"/>
  <c r="G230" i="3"/>
  <c r="D230" i="10" s="1"/>
  <c r="AA234" i="3"/>
  <c r="G234" i="3"/>
  <c r="D234" i="10" s="1"/>
  <c r="AB236" i="3"/>
  <c r="AA238" i="3"/>
  <c r="G238" i="3"/>
  <c r="D238" i="10" s="1"/>
  <c r="AB240" i="3"/>
  <c r="AA242" i="3"/>
  <c r="G242" i="3"/>
  <c r="D242" i="10" s="1"/>
  <c r="AA246" i="3"/>
  <c r="G246" i="3"/>
  <c r="D246" i="10" s="1"/>
  <c r="AB248" i="3"/>
  <c r="AA250" i="3"/>
  <c r="G250" i="3"/>
  <c r="D250" i="10" s="1"/>
  <c r="AB252" i="3"/>
  <c r="AA254" i="3"/>
  <c r="G254" i="3"/>
  <c r="D254" i="10" s="1"/>
  <c r="AB256" i="3"/>
  <c r="AA258" i="3"/>
  <c r="G258" i="3"/>
  <c r="D258" i="10" s="1"/>
  <c r="AB260" i="3"/>
  <c r="AD3" i="3"/>
  <c r="AB4" i="3"/>
  <c r="AB585" i="3" s="1"/>
  <c r="AD5" i="3"/>
  <c r="AA6" i="3"/>
  <c r="G6" i="3"/>
  <c r="D6" i="10" s="1"/>
  <c r="AC6" i="3"/>
  <c r="AB8" i="3"/>
  <c r="AD9" i="3"/>
  <c r="AA10" i="3"/>
  <c r="G10" i="3"/>
  <c r="D10" i="10" s="1"/>
  <c r="AC10" i="3"/>
  <c r="AB12" i="3"/>
  <c r="AD13" i="3"/>
  <c r="AA14" i="3"/>
  <c r="G14" i="3"/>
  <c r="D14" i="10" s="1"/>
  <c r="AC14" i="3"/>
  <c r="AB15" i="3"/>
  <c r="AD16" i="3"/>
  <c r="AA17" i="3"/>
  <c r="G17" i="3"/>
  <c r="D17" i="10" s="1"/>
  <c r="AC17" i="3"/>
  <c r="AB19" i="3"/>
  <c r="AD20" i="3"/>
  <c r="AA21" i="3"/>
  <c r="G21" i="3"/>
  <c r="D21" i="10" s="1"/>
  <c r="AC21" i="3"/>
  <c r="AB23" i="3"/>
  <c r="AD24" i="3"/>
  <c r="AA25" i="3"/>
  <c r="G25" i="3"/>
  <c r="D25" i="10" s="1"/>
  <c r="AC25" i="3"/>
  <c r="AB27" i="3"/>
  <c r="AD28" i="3"/>
  <c r="AA29" i="3"/>
  <c r="G29" i="3"/>
  <c r="D29" i="10" s="1"/>
  <c r="AC29" i="3"/>
  <c r="AB31" i="3"/>
  <c r="AD32" i="3"/>
  <c r="AA33" i="3"/>
  <c r="G33" i="3"/>
  <c r="D33" i="10" s="1"/>
  <c r="AC33" i="3"/>
  <c r="AB35" i="3"/>
  <c r="AD36" i="3"/>
  <c r="AA37" i="3"/>
  <c r="G37" i="3"/>
  <c r="D37" i="10" s="1"/>
  <c r="AC37" i="3"/>
  <c r="AB39" i="3"/>
  <c r="AD40" i="3"/>
  <c r="AA41" i="3"/>
  <c r="G41" i="3"/>
  <c r="D41" i="10" s="1"/>
  <c r="AC41" i="3"/>
  <c r="AB43" i="3"/>
  <c r="AD44" i="3"/>
  <c r="AA45" i="3"/>
  <c r="G45" i="3"/>
  <c r="D45" i="10" s="1"/>
  <c r="AC45" i="3"/>
  <c r="AB47" i="3"/>
  <c r="AD48" i="3"/>
  <c r="AA49" i="3"/>
  <c r="G49" i="3"/>
  <c r="D49" i="10" s="1"/>
  <c r="AC49" i="3"/>
  <c r="AB51" i="3"/>
  <c r="AD52" i="3"/>
  <c r="AA53" i="3"/>
  <c r="G53" i="3"/>
  <c r="D53" i="10" s="1"/>
  <c r="AC53" i="3"/>
  <c r="AB55" i="3"/>
  <c r="AD56" i="3"/>
  <c r="AA57" i="3"/>
  <c r="G57" i="3"/>
  <c r="D57" i="10" s="1"/>
  <c r="AC57" i="3"/>
  <c r="AB59" i="3"/>
  <c r="AD60" i="3"/>
  <c r="AA61" i="3"/>
  <c r="G61" i="3"/>
  <c r="D61" i="10" s="1"/>
  <c r="AC61" i="3"/>
  <c r="AB63" i="3"/>
  <c r="AD64" i="3"/>
  <c r="AA65" i="3"/>
  <c r="G65" i="3"/>
  <c r="D65" i="10" s="1"/>
  <c r="AC65" i="3"/>
  <c r="AB67" i="3"/>
  <c r="AD68" i="3"/>
  <c r="AA69" i="3"/>
  <c r="G69" i="3"/>
  <c r="D69" i="10" s="1"/>
  <c r="AC69" i="3"/>
  <c r="AB71" i="3"/>
  <c r="AD72" i="3"/>
  <c r="AA73" i="3"/>
  <c r="G73" i="3"/>
  <c r="D73" i="10" s="1"/>
  <c r="AC73" i="3"/>
  <c r="AB75" i="3"/>
  <c r="AD76" i="3"/>
  <c r="AA77" i="3"/>
  <c r="G77" i="3"/>
  <c r="D77" i="10" s="1"/>
  <c r="AC77" i="3"/>
  <c r="AB79" i="3"/>
  <c r="AD80" i="3"/>
  <c r="AA81" i="3"/>
  <c r="G81" i="3"/>
  <c r="D81" i="10" s="1"/>
  <c r="AC81" i="3"/>
  <c r="AB83" i="3"/>
  <c r="AD84" i="3"/>
  <c r="AA85" i="3"/>
  <c r="G85" i="3"/>
  <c r="D85" i="10" s="1"/>
  <c r="AC85" i="3"/>
  <c r="AB87" i="3"/>
  <c r="AD88" i="3"/>
  <c r="AA89" i="3"/>
  <c r="G89" i="3"/>
  <c r="D89" i="10" s="1"/>
  <c r="AC89" i="3"/>
  <c r="AB91" i="3"/>
  <c r="AD92" i="3"/>
  <c r="AA93" i="3"/>
  <c r="G93" i="3"/>
  <c r="D93" i="10" s="1"/>
  <c r="AC93" i="3"/>
  <c r="AB95" i="3"/>
  <c r="AD96" i="3"/>
  <c r="AA97" i="3"/>
  <c r="G97" i="3"/>
  <c r="D97" i="10" s="1"/>
  <c r="AC97" i="3"/>
  <c r="AB99" i="3"/>
  <c r="AD100" i="3"/>
  <c r="AA101" i="3"/>
  <c r="G101" i="3"/>
  <c r="D101" i="10" s="1"/>
  <c r="AC101" i="3"/>
  <c r="AB103" i="3"/>
  <c r="AD104" i="3"/>
  <c r="AA105" i="3"/>
  <c r="G105" i="3"/>
  <c r="D105" i="10" s="1"/>
  <c r="AC105" i="3"/>
  <c r="AB107" i="3"/>
  <c r="AD108" i="3"/>
  <c r="AA109" i="3"/>
  <c r="G109" i="3"/>
  <c r="D109" i="10" s="1"/>
  <c r="AC109" i="3"/>
  <c r="AB111" i="3"/>
  <c r="AD112" i="3"/>
  <c r="AA113" i="3"/>
  <c r="G113" i="3"/>
  <c r="D113" i="10" s="1"/>
  <c r="AC113" i="3"/>
  <c r="AB115" i="3"/>
  <c r="AD116" i="3"/>
  <c r="AA117" i="3"/>
  <c r="G117" i="3"/>
  <c r="D117" i="10" s="1"/>
  <c r="AC117" i="3"/>
  <c r="AB119" i="3"/>
  <c r="AD120" i="3"/>
  <c r="AA121" i="3"/>
  <c r="G121" i="3"/>
  <c r="D121" i="10" s="1"/>
  <c r="AC121" i="3"/>
  <c r="AB123" i="3"/>
  <c r="AD124" i="3"/>
  <c r="AA125" i="3"/>
  <c r="G125" i="3"/>
  <c r="D125" i="10" s="1"/>
  <c r="AC125" i="3"/>
  <c r="AB127" i="3"/>
  <c r="AD128" i="3"/>
  <c r="AA129" i="3"/>
  <c r="G129" i="3"/>
  <c r="D129" i="10" s="1"/>
  <c r="AC129" i="3"/>
  <c r="AB131" i="3"/>
  <c r="AD132" i="3"/>
  <c r="AA133" i="3"/>
  <c r="G133" i="3"/>
  <c r="D133" i="10" s="1"/>
  <c r="AC133" i="3"/>
  <c r="AB135" i="3"/>
  <c r="AD136" i="3"/>
  <c r="AA137" i="3"/>
  <c r="G137" i="3"/>
  <c r="D137" i="10" s="1"/>
  <c r="AC137" i="3"/>
  <c r="AB139" i="3"/>
  <c r="AD140" i="3"/>
  <c r="AA141" i="3"/>
  <c r="G141" i="3"/>
  <c r="D141" i="10" s="1"/>
  <c r="AC141" i="3"/>
  <c r="AB143" i="3"/>
  <c r="AD144" i="3"/>
  <c r="AA145" i="3"/>
  <c r="G145" i="3"/>
  <c r="D145" i="10" s="1"/>
  <c r="AC145" i="3"/>
  <c r="AB147" i="3"/>
  <c r="AD148" i="3"/>
  <c r="AA149" i="3"/>
  <c r="G149" i="3"/>
  <c r="D149" i="10" s="1"/>
  <c r="AC149" i="3"/>
  <c r="AB151" i="3"/>
  <c r="AD152" i="3"/>
  <c r="AA153" i="3"/>
  <c r="G153" i="3"/>
  <c r="D153" i="10" s="1"/>
  <c r="AC153" i="3"/>
  <c r="AB155" i="3"/>
  <c r="AD156" i="3"/>
  <c r="AA157" i="3"/>
  <c r="G157" i="3"/>
  <c r="D157" i="10" s="1"/>
  <c r="AC157" i="3"/>
  <c r="AB159" i="3"/>
  <c r="AD160" i="3"/>
  <c r="AA161" i="3"/>
  <c r="G161" i="3"/>
  <c r="D161" i="10" s="1"/>
  <c r="AC161" i="3"/>
  <c r="AB163" i="3"/>
  <c r="AD164" i="3"/>
  <c r="AA165" i="3"/>
  <c r="G165" i="3"/>
  <c r="D165" i="10" s="1"/>
  <c r="AC165" i="3"/>
  <c r="AB167" i="3"/>
  <c r="AD168" i="3"/>
  <c r="AA169" i="3"/>
  <c r="G169" i="3"/>
  <c r="D169" i="10" s="1"/>
  <c r="AC169" i="3"/>
  <c r="AB171" i="3"/>
  <c r="AD172" i="3"/>
  <c r="AA173" i="3"/>
  <c r="G173" i="3"/>
  <c r="D173" i="10" s="1"/>
  <c r="AC173" i="3"/>
  <c r="AB175" i="3"/>
  <c r="AD176" i="3"/>
  <c r="AA177" i="3"/>
  <c r="G177" i="3"/>
  <c r="D177" i="10" s="1"/>
  <c r="AC177" i="3"/>
  <c r="AB179" i="3"/>
  <c r="AD180" i="3"/>
  <c r="AA181" i="3"/>
  <c r="G181" i="3"/>
  <c r="D181" i="10" s="1"/>
  <c r="AC181" i="3"/>
  <c r="AB183" i="3"/>
  <c r="AD184" i="3"/>
  <c r="AA185" i="3"/>
  <c r="G185" i="3"/>
  <c r="D185" i="10" s="1"/>
  <c r="AC185" i="3"/>
  <c r="AB187" i="3"/>
  <c r="AD188" i="3"/>
  <c r="AA189" i="3"/>
  <c r="G189" i="3"/>
  <c r="D189" i="10" s="1"/>
  <c r="AC189" i="3"/>
  <c r="AB191" i="3"/>
  <c r="AD192" i="3"/>
  <c r="AA193" i="3"/>
  <c r="G193" i="3"/>
  <c r="D193" i="10" s="1"/>
  <c r="AC193" i="3"/>
  <c r="AB195" i="3"/>
  <c r="AD196" i="3"/>
  <c r="AA197" i="3"/>
  <c r="G197" i="3"/>
  <c r="D197" i="10" s="1"/>
  <c r="AC197" i="3"/>
  <c r="AB199" i="3"/>
  <c r="AD200" i="3"/>
  <c r="AA201" i="3"/>
  <c r="G201" i="3"/>
  <c r="D201" i="10" s="1"/>
  <c r="AC201" i="3"/>
  <c r="AB203" i="3"/>
  <c r="AD204" i="3"/>
  <c r="AA205" i="3"/>
  <c r="G205" i="3"/>
  <c r="D205" i="10" s="1"/>
  <c r="AC205" i="3"/>
  <c r="AB207" i="3"/>
  <c r="AD208" i="3"/>
  <c r="AA209" i="3"/>
  <c r="G209" i="3"/>
  <c r="D209" i="10" s="1"/>
  <c r="AC209" i="3"/>
  <c r="AB211" i="3"/>
  <c r="AD212" i="3"/>
  <c r="AA213" i="3"/>
  <c r="G213" i="3"/>
  <c r="D213" i="10" s="1"/>
  <c r="AC213" i="3"/>
  <c r="AB215" i="3"/>
  <c r="AD216" i="3"/>
  <c r="AA217" i="3"/>
  <c r="G217" i="3"/>
  <c r="D217" i="10" s="1"/>
  <c r="AC217" i="3"/>
  <c r="AB219" i="3"/>
  <c r="AD220" i="3"/>
  <c r="AA221" i="3"/>
  <c r="G221" i="3"/>
  <c r="D221" i="10" s="1"/>
  <c r="AC221" i="3"/>
  <c r="AB223" i="3"/>
  <c r="AD224" i="3"/>
  <c r="AA225" i="3"/>
  <c r="G225" i="3"/>
  <c r="D225" i="10" s="1"/>
  <c r="AC225" i="3"/>
  <c r="AB227" i="3"/>
  <c r="AA8" i="3"/>
  <c r="G8" i="3"/>
  <c r="D8" i="10" s="1"/>
  <c r="AA12" i="3"/>
  <c r="G12" i="3"/>
  <c r="D12" i="10" s="1"/>
  <c r="AA15" i="3"/>
  <c r="G15" i="3"/>
  <c r="D15" i="10" s="1"/>
  <c r="AA19" i="3"/>
  <c r="G19" i="3"/>
  <c r="D19" i="10" s="1"/>
  <c r="AA39" i="3"/>
  <c r="G39" i="3"/>
  <c r="D39" i="10" s="1"/>
  <c r="AA99" i="3"/>
  <c r="G99" i="3"/>
  <c r="D99" i="10" s="1"/>
  <c r="AA103" i="3"/>
  <c r="G103" i="3"/>
  <c r="D103" i="10" s="1"/>
  <c r="AA107" i="3"/>
  <c r="G107" i="3"/>
  <c r="D107" i="10" s="1"/>
  <c r="AA115" i="3"/>
  <c r="G115" i="3"/>
  <c r="D115" i="10" s="1"/>
  <c r="AA119" i="3"/>
  <c r="G119" i="3"/>
  <c r="D119" i="10" s="1"/>
  <c r="AA139" i="3"/>
  <c r="G139" i="3"/>
  <c r="D139" i="10" s="1"/>
  <c r="AA143" i="3"/>
  <c r="G143" i="3"/>
  <c r="D143" i="10" s="1"/>
  <c r="AA147" i="3"/>
  <c r="G147" i="3"/>
  <c r="D147" i="10" s="1"/>
  <c r="AA151" i="3"/>
  <c r="G151" i="3"/>
  <c r="D151" i="10" s="1"/>
  <c r="AA155" i="3"/>
  <c r="G155" i="3"/>
  <c r="D155" i="10" s="1"/>
  <c r="AA159" i="3"/>
  <c r="G159" i="3"/>
  <c r="D159" i="10" s="1"/>
  <c r="AA163" i="3"/>
  <c r="G163" i="3"/>
  <c r="D163" i="10" s="1"/>
  <c r="AA167" i="3"/>
  <c r="G167" i="3"/>
  <c r="D167" i="10" s="1"/>
  <c r="AA171" i="3"/>
  <c r="G171" i="3"/>
  <c r="D171" i="10" s="1"/>
  <c r="AA175" i="3"/>
  <c r="G175" i="3"/>
  <c r="D175" i="10" s="1"/>
  <c r="AA179" i="3"/>
  <c r="G179" i="3"/>
  <c r="D179" i="10" s="1"/>
  <c r="AA183" i="3"/>
  <c r="G183" i="3"/>
  <c r="D183" i="10" s="1"/>
  <c r="AA187" i="3"/>
  <c r="G187" i="3"/>
  <c r="D187" i="10" s="1"/>
  <c r="AA203" i="3"/>
  <c r="G203" i="3"/>
  <c r="D203" i="10" s="1"/>
  <c r="AA275" i="3"/>
  <c r="G275" i="3"/>
  <c r="D275" i="10" s="1"/>
  <c r="AA339" i="3"/>
  <c r="G339" i="3"/>
  <c r="D339" i="10" s="1"/>
  <c r="AA367" i="3"/>
  <c r="G367" i="3"/>
  <c r="D367" i="10" s="1"/>
  <c r="AA371" i="3"/>
  <c r="G371" i="3"/>
  <c r="D371" i="10" s="1"/>
  <c r="AA375" i="3"/>
  <c r="G375" i="3"/>
  <c r="D375" i="10" s="1"/>
  <c r="AA379" i="3"/>
  <c r="G379" i="3"/>
  <c r="D379" i="10" s="1"/>
  <c r="AA383" i="3"/>
  <c r="G383" i="3"/>
  <c r="D383" i="10" s="1"/>
  <c r="AA387" i="3"/>
  <c r="G387" i="3"/>
  <c r="D387" i="10" s="1"/>
  <c r="AA395" i="3"/>
  <c r="G395" i="3"/>
  <c r="D395" i="10" s="1"/>
  <c r="AA399" i="3"/>
  <c r="G399" i="3"/>
  <c r="D399" i="10" s="1"/>
  <c r="AA407" i="3"/>
  <c r="G407" i="3"/>
  <c r="D407" i="10" s="1"/>
  <c r="AA415" i="3"/>
  <c r="G415" i="3"/>
  <c r="D415" i="10" s="1"/>
  <c r="AA419" i="3"/>
  <c r="G419" i="3"/>
  <c r="D419" i="10" s="1"/>
  <c r="AA431" i="3"/>
  <c r="G431" i="3"/>
  <c r="D431" i="10" s="1"/>
  <c r="AA435" i="3"/>
  <c r="G435" i="3"/>
  <c r="D435" i="10" s="1"/>
  <c r="AA439" i="3"/>
  <c r="G439" i="3"/>
  <c r="D439" i="10" s="1"/>
  <c r="AA447" i="3"/>
  <c r="G447" i="3"/>
  <c r="D447" i="10" s="1"/>
  <c r="AA451" i="3"/>
  <c r="G451" i="3"/>
  <c r="D451" i="10" s="1"/>
  <c r="AA455" i="3"/>
  <c r="G455" i="3"/>
  <c r="D455" i="10" s="1"/>
  <c r="AA459" i="3"/>
  <c r="G459" i="3"/>
  <c r="D459" i="10" s="1"/>
  <c r="AA463" i="3"/>
  <c r="G463" i="3"/>
  <c r="D463" i="10" s="1"/>
  <c r="AA479" i="3"/>
  <c r="G479" i="3"/>
  <c r="D479" i="10" s="1"/>
  <c r="AA499" i="3"/>
  <c r="G499" i="3"/>
  <c r="D499" i="10" s="1"/>
  <c r="AA503" i="3"/>
  <c r="G503" i="3"/>
  <c r="D503" i="10" s="1"/>
  <c r="AA507" i="3"/>
  <c r="G507" i="3"/>
  <c r="D507" i="10" s="1"/>
  <c r="AA3" i="3"/>
  <c r="G3" i="3"/>
  <c r="D3" i="10" s="1"/>
  <c r="AB5" i="3"/>
  <c r="AC7" i="3"/>
  <c r="AA11" i="3"/>
  <c r="G11" i="3"/>
  <c r="D11" i="10" s="1"/>
  <c r="AB13" i="3"/>
  <c r="AA584" i="3"/>
  <c r="G584" i="3"/>
  <c r="D584" i="10" s="1"/>
  <c r="AB16" i="3"/>
  <c r="AA18" i="3"/>
  <c r="G18" i="3"/>
  <c r="D18" i="10" s="1"/>
  <c r="AC22" i="3"/>
  <c r="AB24" i="3"/>
  <c r="AC26" i="3"/>
  <c r="AC30" i="3"/>
  <c r="AB32" i="3"/>
  <c r="AC34" i="3"/>
  <c r="AA38" i="3"/>
  <c r="G38" i="3"/>
  <c r="D38" i="10" s="1"/>
  <c r="AB3" i="3"/>
  <c r="AD4" i="3"/>
  <c r="H611" i="3" s="1"/>
  <c r="AA5" i="3"/>
  <c r="G5" i="3"/>
  <c r="D5" i="10" s="1"/>
  <c r="AC5" i="3"/>
  <c r="AD8" i="3"/>
  <c r="AA9" i="3"/>
  <c r="G9" i="3"/>
  <c r="D9" i="10" s="1"/>
  <c r="AC9" i="3"/>
  <c r="AD12" i="3"/>
  <c r="AA13" i="3"/>
  <c r="G13" i="3"/>
  <c r="D13" i="10" s="1"/>
  <c r="AC13" i="3"/>
  <c r="AD15" i="3"/>
  <c r="AA16" i="3"/>
  <c r="G16" i="3"/>
  <c r="D16" i="10" s="1"/>
  <c r="AC16" i="3"/>
  <c r="AD19" i="3"/>
  <c r="AA20" i="3"/>
  <c r="G20" i="3"/>
  <c r="D20" i="10" s="1"/>
  <c r="AC20" i="3"/>
  <c r="AD23" i="3"/>
  <c r="AA24" i="3"/>
  <c r="G24" i="3"/>
  <c r="D24" i="10" s="1"/>
  <c r="AC24" i="3"/>
  <c r="AD27" i="3"/>
  <c r="AA28" i="3"/>
  <c r="G28" i="3"/>
  <c r="D28" i="10" s="1"/>
  <c r="AC28" i="3"/>
  <c r="AD31" i="3"/>
  <c r="AA32" i="3"/>
  <c r="G32" i="3"/>
  <c r="D32" i="10" s="1"/>
  <c r="AC32" i="3"/>
  <c r="AD35" i="3"/>
  <c r="AA36" i="3"/>
  <c r="G36" i="3"/>
  <c r="D36" i="10" s="1"/>
  <c r="AC36" i="3"/>
  <c r="AD39" i="3"/>
  <c r="AA40" i="3"/>
  <c r="G40" i="3"/>
  <c r="D40" i="10" s="1"/>
  <c r="AC40" i="3"/>
  <c r="AD43" i="3"/>
  <c r="AA44" i="3"/>
  <c r="G44" i="3"/>
  <c r="D44" i="10" s="1"/>
  <c r="AC44" i="3"/>
  <c r="AD47" i="3"/>
  <c r="AA48" i="3"/>
  <c r="G48" i="3"/>
  <c r="D48" i="10" s="1"/>
  <c r="AC48" i="3"/>
  <c r="AD51" i="3"/>
  <c r="AA52" i="3"/>
  <c r="G52" i="3"/>
  <c r="D52" i="10" s="1"/>
  <c r="AC52" i="3"/>
  <c r="AD55" i="3"/>
  <c r="AA56" i="3"/>
  <c r="G56" i="3"/>
  <c r="D56" i="10" s="1"/>
  <c r="AC56" i="3"/>
  <c r="AD59" i="3"/>
  <c r="AA60" i="3"/>
  <c r="G60" i="3"/>
  <c r="D60" i="10" s="1"/>
  <c r="AC60" i="3"/>
  <c r="AD63" i="3"/>
  <c r="AA64" i="3"/>
  <c r="G64" i="3"/>
  <c r="D64" i="10" s="1"/>
  <c r="AC64" i="3"/>
  <c r="AD67" i="3"/>
  <c r="AA68" i="3"/>
  <c r="G68" i="3"/>
  <c r="D68" i="10" s="1"/>
  <c r="AC68" i="3"/>
  <c r="AD71" i="3"/>
  <c r="AA72" i="3"/>
  <c r="G72" i="3"/>
  <c r="D72" i="10" s="1"/>
  <c r="AC72" i="3"/>
  <c r="AD75" i="3"/>
  <c r="AA76" i="3"/>
  <c r="G76" i="3"/>
  <c r="D76" i="10" s="1"/>
  <c r="AC76" i="3"/>
  <c r="AD79" i="3"/>
  <c r="AA80" i="3"/>
  <c r="G80" i="3"/>
  <c r="D80" i="10" s="1"/>
  <c r="AC80" i="3"/>
  <c r="AD83" i="3"/>
  <c r="AA84" i="3"/>
  <c r="G84" i="3"/>
  <c r="D84" i="10" s="1"/>
  <c r="AC84" i="3"/>
  <c r="AD87" i="3"/>
  <c r="AA88" i="3"/>
  <c r="G88" i="3"/>
  <c r="D88" i="10" s="1"/>
  <c r="AC88" i="3"/>
  <c r="AD91" i="3"/>
  <c r="AA92" i="3"/>
  <c r="G92" i="3"/>
  <c r="D92" i="10" s="1"/>
  <c r="AC92" i="3"/>
  <c r="AD95" i="3"/>
  <c r="AA96" i="3"/>
  <c r="G96" i="3"/>
  <c r="D96" i="10" s="1"/>
  <c r="AC96" i="3"/>
  <c r="AD99" i="3"/>
  <c r="AA100" i="3"/>
  <c r="G100" i="3"/>
  <c r="D100" i="10" s="1"/>
  <c r="AC100" i="3"/>
  <c r="AD103" i="3"/>
  <c r="AA104" i="3"/>
  <c r="G104" i="3"/>
  <c r="D104" i="10" s="1"/>
  <c r="AC104" i="3"/>
  <c r="AD107" i="3"/>
  <c r="AA108" i="3"/>
  <c r="G108" i="3"/>
  <c r="D108" i="10" s="1"/>
  <c r="AC108" i="3"/>
  <c r="AD111" i="3"/>
  <c r="AA112" i="3"/>
  <c r="G112" i="3"/>
  <c r="D112" i="10" s="1"/>
  <c r="AC112" i="3"/>
  <c r="AD115" i="3"/>
  <c r="AA116" i="3"/>
  <c r="G116" i="3"/>
  <c r="D116" i="10" s="1"/>
  <c r="AC116" i="3"/>
  <c r="AD119" i="3"/>
  <c r="AA120" i="3"/>
  <c r="G120" i="3"/>
  <c r="D120" i="10" s="1"/>
  <c r="AC120" i="3"/>
  <c r="AD123" i="3"/>
  <c r="AA124" i="3"/>
  <c r="G124" i="3"/>
  <c r="D124" i="10" s="1"/>
  <c r="AC124" i="3"/>
  <c r="AD127" i="3"/>
  <c r="AA128" i="3"/>
  <c r="G128" i="3"/>
  <c r="D128" i="10" s="1"/>
  <c r="AC128" i="3"/>
  <c r="AD131" i="3"/>
  <c r="AA132" i="3"/>
  <c r="G132" i="3"/>
  <c r="D132" i="10" s="1"/>
  <c r="AC132" i="3"/>
  <c r="AD135" i="3"/>
  <c r="AA136" i="3"/>
  <c r="G136" i="3"/>
  <c r="D136" i="10" s="1"/>
  <c r="AC136" i="3"/>
  <c r="AD139" i="3"/>
  <c r="AA140" i="3"/>
  <c r="G140" i="3"/>
  <c r="D140" i="10" s="1"/>
  <c r="AC140" i="3"/>
  <c r="AD143" i="3"/>
  <c r="AA144" i="3"/>
  <c r="G144" i="3"/>
  <c r="D144" i="10" s="1"/>
  <c r="AC144" i="3"/>
  <c r="AD147" i="3"/>
  <c r="AA148" i="3"/>
  <c r="G148" i="3"/>
  <c r="D148" i="10" s="1"/>
  <c r="AC148" i="3"/>
  <c r="AD151" i="3"/>
  <c r="AA152" i="3"/>
  <c r="G152" i="3"/>
  <c r="D152" i="10" s="1"/>
  <c r="AC152" i="3"/>
  <c r="AD155" i="3"/>
  <c r="AA156" i="3"/>
  <c r="G156" i="3"/>
  <c r="D156" i="10" s="1"/>
  <c r="AC156" i="3"/>
  <c r="AD159" i="3"/>
  <c r="AA160" i="3"/>
  <c r="G160" i="3"/>
  <c r="D160" i="10" s="1"/>
  <c r="AC160" i="3"/>
  <c r="AD163" i="3"/>
  <c r="AA164" i="3"/>
  <c r="G164" i="3"/>
  <c r="D164" i="10" s="1"/>
  <c r="AC164" i="3"/>
  <c r="AD167" i="3"/>
  <c r="AA168" i="3"/>
  <c r="G168" i="3"/>
  <c r="D168" i="10" s="1"/>
  <c r="AC168" i="3"/>
  <c r="AD171" i="3"/>
  <c r="AA172" i="3"/>
  <c r="G172" i="3"/>
  <c r="D172" i="10" s="1"/>
  <c r="AC172" i="3"/>
  <c r="AD175" i="3"/>
  <c r="AA176" i="3"/>
  <c r="G176" i="3"/>
  <c r="D176" i="10" s="1"/>
  <c r="AC176" i="3"/>
  <c r="AD179" i="3"/>
  <c r="AA180" i="3"/>
  <c r="G180" i="3"/>
  <c r="D180" i="10" s="1"/>
  <c r="AC180" i="3"/>
  <c r="AD183" i="3"/>
  <c r="AA184" i="3"/>
  <c r="G184" i="3"/>
  <c r="D184" i="10" s="1"/>
  <c r="AC184" i="3"/>
  <c r="AD187" i="3"/>
  <c r="AA188" i="3"/>
  <c r="G188" i="3"/>
  <c r="D188" i="10" s="1"/>
  <c r="AC188" i="3"/>
  <c r="AD191" i="3"/>
  <c r="AA192" i="3"/>
  <c r="G192" i="3"/>
  <c r="D192" i="10" s="1"/>
  <c r="AC192" i="3"/>
  <c r="AD195" i="3"/>
  <c r="AA196" i="3"/>
  <c r="G196" i="3"/>
  <c r="D196" i="10" s="1"/>
  <c r="AC196" i="3"/>
  <c r="AD199" i="3"/>
  <c r="AA200" i="3"/>
  <c r="G200" i="3"/>
  <c r="D200" i="10" s="1"/>
  <c r="AC200" i="3"/>
  <c r="AD203" i="3"/>
  <c r="AA204" i="3"/>
  <c r="G204" i="3"/>
  <c r="D204" i="10" s="1"/>
  <c r="AC204" i="3"/>
  <c r="AD207" i="3"/>
  <c r="AA208" i="3"/>
  <c r="G208" i="3"/>
  <c r="D208" i="10" s="1"/>
  <c r="AC208" i="3"/>
  <c r="AD211" i="3"/>
  <c r="AA212" i="3"/>
  <c r="G212" i="3"/>
  <c r="D212" i="10" s="1"/>
  <c r="AC212" i="3"/>
  <c r="AD215" i="3"/>
  <c r="AA216" i="3"/>
  <c r="G216" i="3"/>
  <c r="D216" i="10" s="1"/>
  <c r="AC216" i="3"/>
  <c r="AD219" i="3"/>
  <c r="AA220" i="3"/>
  <c r="G220" i="3"/>
  <c r="D220" i="10" s="1"/>
  <c r="AC220" i="3"/>
  <c r="AD223" i="3"/>
  <c r="AA224" i="3"/>
  <c r="G224" i="3"/>
  <c r="D224" i="10" s="1"/>
  <c r="AC224" i="3"/>
  <c r="AD227" i="3"/>
  <c r="AA228" i="3"/>
  <c r="G228" i="3"/>
  <c r="D228" i="10" s="1"/>
  <c r="AC228" i="3"/>
  <c r="AD231" i="3"/>
  <c r="AA232" i="3"/>
  <c r="G232" i="3"/>
  <c r="D232" i="10" s="1"/>
  <c r="AC232" i="3"/>
  <c r="AD235" i="3"/>
  <c r="AA236" i="3"/>
  <c r="G236" i="3"/>
  <c r="D236" i="10" s="1"/>
  <c r="AC236" i="3"/>
  <c r="AD239" i="3"/>
  <c r="AA240" i="3"/>
  <c r="G240" i="3"/>
  <c r="D240" i="10" s="1"/>
  <c r="AC240" i="3"/>
  <c r="AD243" i="3"/>
  <c r="AA244" i="3"/>
  <c r="G244" i="3"/>
  <c r="D244" i="10" s="1"/>
  <c r="AC244" i="3"/>
  <c r="AD247" i="3"/>
  <c r="AA248" i="3"/>
  <c r="G248" i="3"/>
  <c r="D248" i="10" s="1"/>
  <c r="AC248" i="3"/>
  <c r="AD251" i="3"/>
  <c r="AA252" i="3"/>
  <c r="G252" i="3"/>
  <c r="D252" i="10" s="1"/>
  <c r="AC252" i="3"/>
  <c r="AD255" i="3"/>
  <c r="AA256" i="3"/>
  <c r="G256" i="3"/>
  <c r="D256" i="10" s="1"/>
  <c r="AC256" i="3"/>
  <c r="AD259" i="3"/>
  <c r="AA260" i="3"/>
  <c r="G260" i="3"/>
  <c r="D260" i="10" s="1"/>
  <c r="AC260" i="3"/>
  <c r="AD263" i="3"/>
  <c r="AA264" i="3"/>
  <c r="G264" i="3"/>
  <c r="D264" i="10" s="1"/>
  <c r="AC264" i="3"/>
  <c r="AD267" i="3"/>
  <c r="AA268" i="3"/>
  <c r="G268" i="3"/>
  <c r="D268" i="10" s="1"/>
  <c r="AC268" i="3"/>
  <c r="AD271" i="3"/>
  <c r="AA272" i="3"/>
  <c r="G272" i="3"/>
  <c r="D272" i="10" s="1"/>
  <c r="AC272" i="3"/>
  <c r="AD275" i="3"/>
  <c r="AA276" i="3"/>
  <c r="G276" i="3"/>
  <c r="D276" i="10" s="1"/>
  <c r="AC276" i="3"/>
  <c r="AD279" i="3"/>
  <c r="AA280" i="3"/>
  <c r="G280" i="3"/>
  <c r="D280" i="10" s="1"/>
  <c r="AC280" i="3"/>
  <c r="AD283" i="3"/>
  <c r="AA284" i="3"/>
  <c r="G284" i="3"/>
  <c r="D284" i="10" s="1"/>
  <c r="AC284" i="3"/>
  <c r="AD287" i="3"/>
  <c r="AA288" i="3"/>
  <c r="G288" i="3"/>
  <c r="D288" i="10" s="1"/>
  <c r="AC288" i="3"/>
  <c r="AD291" i="3"/>
  <c r="AA292" i="3"/>
  <c r="G292" i="3"/>
  <c r="D292" i="10" s="1"/>
  <c r="AC292" i="3"/>
  <c r="AD295" i="3"/>
  <c r="AA296" i="3"/>
  <c r="G296" i="3"/>
  <c r="D296" i="10" s="1"/>
  <c r="AC296" i="3"/>
  <c r="AD299" i="3"/>
  <c r="AA300" i="3"/>
  <c r="G300" i="3"/>
  <c r="D300" i="10" s="1"/>
  <c r="AC300" i="3"/>
  <c r="AD303" i="3"/>
  <c r="AA304" i="3"/>
  <c r="G304" i="3"/>
  <c r="D304" i="10" s="1"/>
  <c r="AC304" i="3"/>
  <c r="AD307" i="3"/>
  <c r="AA308" i="3"/>
  <c r="G308" i="3"/>
  <c r="D308" i="10" s="1"/>
  <c r="AC308" i="3"/>
  <c r="AD311" i="3"/>
  <c r="AA312" i="3"/>
  <c r="G312" i="3"/>
  <c r="D312" i="10" s="1"/>
  <c r="AC312" i="3"/>
  <c r="AD315" i="3"/>
  <c r="AA316" i="3"/>
  <c r="G316" i="3"/>
  <c r="D316" i="10" s="1"/>
  <c r="AC316" i="3"/>
  <c r="AD319" i="3"/>
  <c r="AA320" i="3"/>
  <c r="G320" i="3"/>
  <c r="D320" i="10" s="1"/>
  <c r="AC320" i="3"/>
  <c r="AD323" i="3"/>
  <c r="AA324" i="3"/>
  <c r="G324" i="3"/>
  <c r="D324" i="10" s="1"/>
  <c r="AC324" i="3"/>
  <c r="AD327" i="3"/>
  <c r="AA328" i="3"/>
  <c r="G328" i="3"/>
  <c r="D328" i="10" s="1"/>
  <c r="AC328" i="3"/>
  <c r="AD331" i="3"/>
  <c r="AA332" i="3"/>
  <c r="G332" i="3"/>
  <c r="D332" i="10" s="1"/>
  <c r="AC332" i="3"/>
  <c r="AD335" i="3"/>
  <c r="AA336" i="3"/>
  <c r="G336" i="3"/>
  <c r="D336" i="10" s="1"/>
  <c r="AC336" i="3"/>
  <c r="AD339" i="3"/>
  <c r="AA340" i="3"/>
  <c r="G340" i="3"/>
  <c r="D340" i="10" s="1"/>
  <c r="AC340" i="3"/>
  <c r="AD343" i="3"/>
  <c r="AA344" i="3"/>
  <c r="G344" i="3"/>
  <c r="D344" i="10" s="1"/>
  <c r="AC344" i="3"/>
  <c r="AD347" i="3"/>
  <c r="AA348" i="3"/>
  <c r="G348" i="3"/>
  <c r="D348" i="10" s="1"/>
  <c r="AC348" i="3"/>
  <c r="AD351" i="3"/>
  <c r="AA352" i="3"/>
  <c r="G352" i="3"/>
  <c r="D352" i="10" s="1"/>
  <c r="AC352" i="3"/>
  <c r="AD355" i="3"/>
  <c r="AA356" i="3"/>
  <c r="G356" i="3"/>
  <c r="D356" i="10" s="1"/>
  <c r="AC356" i="3"/>
  <c r="AD359" i="3"/>
  <c r="AA360" i="3"/>
  <c r="G360" i="3"/>
  <c r="D360" i="10" s="1"/>
  <c r="AC360" i="3"/>
  <c r="AD363" i="3"/>
  <c r="AA364" i="3"/>
  <c r="G364" i="3"/>
  <c r="D364" i="10" s="1"/>
  <c r="AC364" i="3"/>
  <c r="AD367" i="3"/>
  <c r="AA368" i="3"/>
  <c r="G368" i="3"/>
  <c r="D368" i="10" s="1"/>
  <c r="AC368" i="3"/>
  <c r="AD371" i="3"/>
  <c r="AA372" i="3"/>
  <c r="G372" i="3"/>
  <c r="D372" i="10" s="1"/>
  <c r="AC372" i="3"/>
  <c r="AD375" i="3"/>
  <c r="AA376" i="3"/>
  <c r="G376" i="3"/>
  <c r="D376" i="10" s="1"/>
  <c r="AC376" i="3"/>
  <c r="AD379" i="3"/>
  <c r="AA380" i="3"/>
  <c r="G380" i="3"/>
  <c r="D380" i="10" s="1"/>
  <c r="AC380" i="3"/>
  <c r="AD383" i="3"/>
  <c r="AA384" i="3"/>
  <c r="G384" i="3"/>
  <c r="D384" i="10" s="1"/>
  <c r="AC384" i="3"/>
  <c r="AD387" i="3"/>
  <c r="AA388" i="3"/>
  <c r="G388" i="3"/>
  <c r="D388" i="10" s="1"/>
  <c r="AC388" i="3"/>
  <c r="AD391" i="3"/>
  <c r="AA392" i="3"/>
  <c r="G392" i="3"/>
  <c r="D392" i="10" s="1"/>
  <c r="AC392" i="3"/>
  <c r="AD395" i="3"/>
  <c r="AA396" i="3"/>
  <c r="G396" i="3"/>
  <c r="D396" i="10" s="1"/>
  <c r="AC396" i="3"/>
  <c r="AD399" i="3"/>
  <c r="AA400" i="3"/>
  <c r="G400" i="3"/>
  <c r="D400" i="10" s="1"/>
  <c r="AC400" i="3"/>
  <c r="AD403" i="3"/>
  <c r="AA404" i="3"/>
  <c r="G404" i="3"/>
  <c r="D404" i="10" s="1"/>
  <c r="AC404" i="3"/>
  <c r="AD407" i="3"/>
  <c r="AA408" i="3"/>
  <c r="G408" i="3"/>
  <c r="D408" i="10" s="1"/>
  <c r="AC408" i="3"/>
  <c r="AD411" i="3"/>
  <c r="AA412" i="3"/>
  <c r="G412" i="3"/>
  <c r="D412" i="10" s="1"/>
  <c r="AC412" i="3"/>
  <c r="D2" i="10"/>
  <c r="AD415" i="3"/>
  <c r="AA416" i="3"/>
  <c r="G416" i="3"/>
  <c r="D416" i="10" s="1"/>
  <c r="AC416" i="3"/>
  <c r="AD419" i="3"/>
  <c r="AA420" i="3"/>
  <c r="G420" i="3"/>
  <c r="D420" i="10" s="1"/>
  <c r="AC420" i="3"/>
  <c r="AD423" i="3"/>
  <c r="AA424" i="3"/>
  <c r="G424" i="3"/>
  <c r="D424" i="10" s="1"/>
  <c r="AC424" i="3"/>
  <c r="AD427" i="3"/>
  <c r="AA428" i="3"/>
  <c r="G428" i="3"/>
  <c r="D428" i="10" s="1"/>
  <c r="AC428" i="3"/>
  <c r="AD431" i="3"/>
  <c r="AA432" i="3"/>
  <c r="G432" i="3"/>
  <c r="D432" i="10" s="1"/>
  <c r="AC432" i="3"/>
  <c r="AD435" i="3"/>
  <c r="AA436" i="3"/>
  <c r="G436" i="3"/>
  <c r="D436" i="10" s="1"/>
  <c r="AC436" i="3"/>
  <c r="AD439" i="3"/>
  <c r="AA440" i="3"/>
  <c r="G440" i="3"/>
  <c r="D440" i="10" s="1"/>
  <c r="AC440" i="3"/>
  <c r="AD443" i="3"/>
  <c r="AA444" i="3"/>
  <c r="G444" i="3"/>
  <c r="D444" i="10" s="1"/>
  <c r="AC444" i="3"/>
  <c r="AD447" i="3"/>
  <c r="AA448" i="3"/>
  <c r="G448" i="3"/>
  <c r="D448" i="10" s="1"/>
  <c r="AC448" i="3"/>
  <c r="AD451" i="3"/>
  <c r="AA452" i="3"/>
  <c r="G452" i="3"/>
  <c r="D452" i="10" s="1"/>
  <c r="AC452" i="3"/>
  <c r="AD455" i="3"/>
  <c r="AA456" i="3"/>
  <c r="G456" i="3"/>
  <c r="D456" i="10" s="1"/>
  <c r="AC456" i="3"/>
  <c r="AD459" i="3"/>
  <c r="AA460" i="3"/>
  <c r="G460" i="3"/>
  <c r="D460" i="10" s="1"/>
  <c r="AC460" i="3"/>
  <c r="AD463" i="3"/>
  <c r="AA464" i="3"/>
  <c r="G464" i="3"/>
  <c r="D464" i="10" s="1"/>
  <c r="AC464" i="3"/>
  <c r="AD467" i="3"/>
  <c r="AA468" i="3"/>
  <c r="G468" i="3"/>
  <c r="D468" i="10" s="1"/>
  <c r="AC468" i="3"/>
  <c r="AD471" i="3"/>
  <c r="AA472" i="3"/>
  <c r="G472" i="3"/>
  <c r="D472" i="10" s="1"/>
  <c r="AC472" i="3"/>
  <c r="AD475" i="3"/>
  <c r="AA476" i="3"/>
  <c r="G476" i="3"/>
  <c r="D476" i="10" s="1"/>
  <c r="AC476" i="3"/>
  <c r="AD479" i="3"/>
  <c r="AA480" i="3"/>
  <c r="G480" i="3"/>
  <c r="D480" i="10" s="1"/>
  <c r="AC480" i="3"/>
  <c r="AD483" i="3"/>
  <c r="AA484" i="3"/>
  <c r="G484" i="3"/>
  <c r="D484" i="10" s="1"/>
  <c r="AC484" i="3"/>
  <c r="AD487" i="3"/>
  <c r="AA488" i="3"/>
  <c r="G488" i="3"/>
  <c r="D488" i="10" s="1"/>
  <c r="AC488" i="3"/>
  <c r="AD491" i="3"/>
  <c r="AA492" i="3"/>
  <c r="G492" i="3"/>
  <c r="D492" i="10" s="1"/>
  <c r="AC492" i="3"/>
  <c r="AD495" i="3"/>
  <c r="AA496" i="3"/>
  <c r="G496" i="3"/>
  <c r="D496" i="10" s="1"/>
  <c r="AC496" i="3"/>
  <c r="AD499" i="3"/>
  <c r="AA500" i="3"/>
  <c r="G500" i="3"/>
  <c r="D500" i="10" s="1"/>
  <c r="AC500" i="3"/>
  <c r="AD503" i="3"/>
  <c r="AA504" i="3"/>
  <c r="G504" i="3"/>
  <c r="D504" i="10" s="1"/>
  <c r="AC504" i="3"/>
  <c r="AD507" i="3"/>
  <c r="AA508" i="3"/>
  <c r="G508" i="3"/>
  <c r="D508" i="10" s="1"/>
  <c r="AC508" i="3"/>
  <c r="AD511" i="3"/>
  <c r="AA512" i="3"/>
  <c r="G512" i="3"/>
  <c r="D512" i="10" s="1"/>
  <c r="AC512" i="3"/>
  <c r="AD515" i="3"/>
  <c r="AA516" i="3"/>
  <c r="G516" i="3"/>
  <c r="D516" i="10" s="1"/>
  <c r="AC516" i="3"/>
  <c r="AD519" i="3"/>
  <c r="AA520" i="3"/>
  <c r="G520" i="3"/>
  <c r="D520" i="10" s="1"/>
  <c r="AC520" i="3"/>
  <c r="AD523" i="3"/>
  <c r="AA524" i="3"/>
  <c r="G524" i="3"/>
  <c r="D524" i="10" s="1"/>
  <c r="AC524" i="3"/>
  <c r="AD527" i="3"/>
  <c r="AA528" i="3"/>
  <c r="G528" i="3"/>
  <c r="D528" i="10" s="1"/>
  <c r="AC528" i="3"/>
  <c r="AD531" i="3"/>
  <c r="AA532" i="3"/>
  <c r="G532" i="3"/>
  <c r="D532" i="10" s="1"/>
  <c r="AC532" i="3"/>
  <c r="AD535" i="3"/>
  <c r="AA536" i="3"/>
  <c r="G536" i="3"/>
  <c r="D536" i="10" s="1"/>
  <c r="AC536" i="3"/>
  <c r="AD539" i="3"/>
  <c r="AA540" i="3"/>
  <c r="G540" i="3"/>
  <c r="D540" i="10" s="1"/>
  <c r="AC540" i="3"/>
  <c r="AB542" i="3"/>
  <c r="AD543" i="3"/>
  <c r="AA544" i="3"/>
  <c r="G544" i="3"/>
  <c r="D544" i="10" s="1"/>
  <c r="AC544" i="3"/>
  <c r="AB546" i="3"/>
  <c r="AD547" i="3"/>
  <c r="AA548" i="3"/>
  <c r="G548" i="3"/>
  <c r="D548" i="10" s="1"/>
  <c r="AC548" i="3"/>
  <c r="AB550" i="3"/>
  <c r="AD551" i="3"/>
  <c r="AA552" i="3"/>
  <c r="G552" i="3"/>
  <c r="D552" i="10" s="1"/>
  <c r="AC552" i="3"/>
  <c r="AB554" i="3"/>
  <c r="AD555" i="3"/>
  <c r="AA556" i="3"/>
  <c r="G556" i="3"/>
  <c r="D556" i="10" s="1"/>
  <c r="AC556" i="3"/>
  <c r="AB558" i="3"/>
  <c r="AD559" i="3"/>
  <c r="AA560" i="3"/>
  <c r="G560" i="3"/>
  <c r="D560" i="10" s="1"/>
  <c r="AC560" i="3"/>
  <c r="AB562" i="3"/>
  <c r="AD563" i="3"/>
  <c r="AA564" i="3"/>
  <c r="G564" i="3"/>
  <c r="D564" i="10" s="1"/>
  <c r="AC564" i="3"/>
  <c r="AB566" i="3"/>
  <c r="AD567" i="3"/>
  <c r="AA568" i="3"/>
  <c r="G568" i="3"/>
  <c r="D568" i="10" s="1"/>
  <c r="AC568" i="3"/>
  <c r="AB570" i="3"/>
  <c r="AD571" i="3"/>
  <c r="AA572" i="3"/>
  <c r="G572" i="3"/>
  <c r="D572" i="10" s="1"/>
  <c r="AC572" i="3"/>
  <c r="AD575" i="3"/>
  <c r="AA576" i="3"/>
  <c r="G576" i="3"/>
  <c r="D576" i="10" s="1"/>
  <c r="AC576" i="3"/>
  <c r="AA580" i="3"/>
  <c r="G580" i="3"/>
  <c r="D580" i="10" s="1"/>
  <c r="G523" i="3"/>
  <c r="D523" i="10" s="1"/>
  <c r="G539" i="3"/>
  <c r="D539" i="10" s="1"/>
  <c r="G555" i="3"/>
  <c r="D555" i="10" s="1"/>
  <c r="AA559" i="3"/>
  <c r="AA563" i="3"/>
  <c r="AA567" i="3"/>
  <c r="AA571" i="3"/>
  <c r="AB577" i="3"/>
  <c r="AC579" i="3"/>
  <c r="AB581" i="3"/>
  <c r="AA583" i="3"/>
  <c r="G583" i="3"/>
  <c r="D583" i="10" s="1"/>
  <c r="AC583" i="3"/>
  <c r="G527" i="3"/>
  <c r="D527" i="10" s="1"/>
  <c r="G543" i="3"/>
  <c r="D543" i="10" s="1"/>
  <c r="G559" i="3"/>
  <c r="D559" i="10" s="1"/>
  <c r="G575" i="3"/>
  <c r="D575" i="10" s="1"/>
  <c r="AB268" i="3"/>
  <c r="AA270" i="3"/>
  <c r="AC270" i="3"/>
  <c r="AB272" i="3"/>
  <c r="AA274" i="3"/>
  <c r="AC274" i="3"/>
  <c r="AB276" i="3"/>
  <c r="AA278" i="3"/>
  <c r="AC278" i="3"/>
  <c r="AB280" i="3"/>
  <c r="AA282" i="3"/>
  <c r="AC282" i="3"/>
  <c r="AB284" i="3"/>
  <c r="AA286" i="3"/>
  <c r="AC286" i="3"/>
  <c r="AB288" i="3"/>
  <c r="AA290" i="3"/>
  <c r="AC290" i="3"/>
  <c r="AB292" i="3"/>
  <c r="AA294" i="3"/>
  <c r="AC294" i="3"/>
  <c r="AB296" i="3"/>
  <c r="AA298" i="3"/>
  <c r="AC298" i="3"/>
  <c r="AB300" i="3"/>
  <c r="AA302" i="3"/>
  <c r="G302" i="3"/>
  <c r="D302" i="10" s="1"/>
  <c r="AC302" i="3"/>
  <c r="AB304" i="3"/>
  <c r="AA306" i="3"/>
  <c r="G306" i="3"/>
  <c r="D306" i="10" s="1"/>
  <c r="AC306" i="3"/>
  <c r="AB308" i="3"/>
  <c r="AA310" i="3"/>
  <c r="G310" i="3"/>
  <c r="D310" i="10" s="1"/>
  <c r="AC310" i="3"/>
  <c r="AB312" i="3"/>
  <c r="AA314" i="3"/>
  <c r="G314" i="3"/>
  <c r="D314" i="10" s="1"/>
  <c r="AC314" i="3"/>
  <c r="AB316" i="3"/>
  <c r="AA318" i="3"/>
  <c r="G318" i="3"/>
  <c r="D318" i="10" s="1"/>
  <c r="AC318" i="3"/>
  <c r="AB320" i="3"/>
  <c r="AA322" i="3"/>
  <c r="G322" i="3"/>
  <c r="D322" i="10" s="1"/>
  <c r="AC322" i="3"/>
  <c r="AB324" i="3"/>
  <c r="AA326" i="3"/>
  <c r="G326" i="3"/>
  <c r="D326" i="10" s="1"/>
  <c r="AC326" i="3"/>
  <c r="AB328" i="3"/>
  <c r="AA330" i="3"/>
  <c r="G330" i="3"/>
  <c r="D330" i="10" s="1"/>
  <c r="AC330" i="3"/>
  <c r="AB332" i="3"/>
  <c r="AA334" i="3"/>
  <c r="G334" i="3"/>
  <c r="D334" i="10" s="1"/>
  <c r="AC334" i="3"/>
  <c r="AB336" i="3"/>
  <c r="AA338" i="3"/>
  <c r="G338" i="3"/>
  <c r="D338" i="10" s="1"/>
  <c r="AC338" i="3"/>
  <c r="AB340" i="3"/>
  <c r="AA342" i="3"/>
  <c r="G342" i="3"/>
  <c r="D342" i="10" s="1"/>
  <c r="AC342" i="3"/>
  <c r="AB344" i="3"/>
  <c r="AA346" i="3"/>
  <c r="G346" i="3"/>
  <c r="D346" i="10" s="1"/>
  <c r="AC346" i="3"/>
  <c r="AB348" i="3"/>
  <c r="AA350" i="3"/>
  <c r="G350" i="3"/>
  <c r="D350" i="10" s="1"/>
  <c r="AC350" i="3"/>
  <c r="AB352" i="3"/>
  <c r="AA354" i="3"/>
  <c r="G354" i="3"/>
  <c r="D354" i="10" s="1"/>
  <c r="AC354" i="3"/>
  <c r="AB356" i="3"/>
  <c r="AA358" i="3"/>
  <c r="G358" i="3"/>
  <c r="D358" i="10" s="1"/>
  <c r="AC358" i="3"/>
  <c r="AB360" i="3"/>
  <c r="AA362" i="3"/>
  <c r="G362" i="3"/>
  <c r="D362" i="10" s="1"/>
  <c r="AC362" i="3"/>
  <c r="AB364" i="3"/>
  <c r="AA366" i="3"/>
  <c r="G366" i="3"/>
  <c r="D366" i="10" s="1"/>
  <c r="AC366" i="3"/>
  <c r="AB368" i="3"/>
  <c r="AA370" i="3"/>
  <c r="G370" i="3"/>
  <c r="D370" i="10" s="1"/>
  <c r="AC370" i="3"/>
  <c r="AB372" i="3"/>
  <c r="AA374" i="3"/>
  <c r="G374" i="3"/>
  <c r="D374" i="10" s="1"/>
  <c r="AC374" i="3"/>
  <c r="AB376" i="3"/>
  <c r="AA378" i="3"/>
  <c r="G378" i="3"/>
  <c r="D378" i="10" s="1"/>
  <c r="AC378" i="3"/>
  <c r="AB380" i="3"/>
  <c r="AA382" i="3"/>
  <c r="G382" i="3"/>
  <c r="D382" i="10" s="1"/>
  <c r="AC382" i="3"/>
  <c r="AB384" i="3"/>
  <c r="AA386" i="3"/>
  <c r="G386" i="3"/>
  <c r="D386" i="10" s="1"/>
  <c r="AC386" i="3"/>
  <c r="AB388" i="3"/>
  <c r="AA390" i="3"/>
  <c r="G390" i="3"/>
  <c r="D390" i="10" s="1"/>
  <c r="AC390" i="3"/>
  <c r="AB392" i="3"/>
  <c r="AA394" i="3"/>
  <c r="G394" i="3"/>
  <c r="D394" i="10" s="1"/>
  <c r="AC394" i="3"/>
  <c r="AB396" i="3"/>
  <c r="AA398" i="3"/>
  <c r="G398" i="3"/>
  <c r="D398" i="10" s="1"/>
  <c r="AC398" i="3"/>
  <c r="AB400" i="3"/>
  <c r="AA402" i="3"/>
  <c r="G402" i="3"/>
  <c r="D402" i="10" s="1"/>
  <c r="AC402" i="3"/>
  <c r="AB404" i="3"/>
  <c r="AA406" i="3"/>
  <c r="G406" i="3"/>
  <c r="D406" i="10" s="1"/>
  <c r="AC406" i="3"/>
  <c r="AB408" i="3"/>
  <c r="AA410" i="3"/>
  <c r="G410" i="3"/>
  <c r="D410" i="10" s="1"/>
  <c r="AC410" i="3"/>
  <c r="AB412" i="3"/>
  <c r="AA414" i="3"/>
  <c r="G414" i="3"/>
  <c r="D414" i="10" s="1"/>
  <c r="AC414" i="3"/>
  <c r="AB416" i="3"/>
  <c r="AA418" i="3"/>
  <c r="G418" i="3"/>
  <c r="D418" i="10" s="1"/>
  <c r="AC418" i="3"/>
  <c r="AB420" i="3"/>
  <c r="AA422" i="3"/>
  <c r="G422" i="3"/>
  <c r="D422" i="10" s="1"/>
  <c r="AC422" i="3"/>
  <c r="AB424" i="3"/>
  <c r="AA426" i="3"/>
  <c r="G426" i="3"/>
  <c r="D426" i="10" s="1"/>
  <c r="AC426" i="3"/>
  <c r="AB428" i="3"/>
  <c r="AA430" i="3"/>
  <c r="G430" i="3"/>
  <c r="D430" i="10" s="1"/>
  <c r="AC430" i="3"/>
  <c r="AB432" i="3"/>
  <c r="AA434" i="3"/>
  <c r="G434" i="3"/>
  <c r="D434" i="10" s="1"/>
  <c r="AC434" i="3"/>
  <c r="AB436" i="3"/>
  <c r="AA438" i="3"/>
  <c r="G438" i="3"/>
  <c r="D438" i="10" s="1"/>
  <c r="AC438" i="3"/>
  <c r="AB440" i="3"/>
  <c r="AA442" i="3"/>
  <c r="G442" i="3"/>
  <c r="D442" i="10" s="1"/>
  <c r="AC442" i="3"/>
  <c r="AB444" i="3"/>
  <c r="AA446" i="3"/>
  <c r="G446" i="3"/>
  <c r="D446" i="10" s="1"/>
  <c r="AC446" i="3"/>
  <c r="AB448" i="3"/>
  <c r="AA450" i="3"/>
  <c r="G450" i="3"/>
  <c r="D450" i="10" s="1"/>
  <c r="AC450" i="3"/>
  <c r="AB452" i="3"/>
  <c r="AA454" i="3"/>
  <c r="G454" i="3"/>
  <c r="D454" i="10" s="1"/>
  <c r="AC454" i="3"/>
  <c r="AB456" i="3"/>
  <c r="AA458" i="3"/>
  <c r="G458" i="3"/>
  <c r="D458" i="10" s="1"/>
  <c r="AC458" i="3"/>
  <c r="AB460" i="3"/>
  <c r="AA462" i="3"/>
  <c r="G462" i="3"/>
  <c r="D462" i="10" s="1"/>
  <c r="AC462" i="3"/>
  <c r="AB464" i="3"/>
  <c r="AA466" i="3"/>
  <c r="G466" i="3"/>
  <c r="D466" i="10" s="1"/>
  <c r="AC466" i="3"/>
  <c r="AB468" i="3"/>
  <c r="AA470" i="3"/>
  <c r="G470" i="3"/>
  <c r="D470" i="10" s="1"/>
  <c r="AC470" i="3"/>
  <c r="AB472" i="3"/>
  <c r="AA474" i="3"/>
  <c r="G474" i="3"/>
  <c r="D474" i="10" s="1"/>
  <c r="AC474" i="3"/>
  <c r="AB476" i="3"/>
  <c r="AA478" i="3"/>
  <c r="G478" i="3"/>
  <c r="D478" i="10" s="1"/>
  <c r="AC478" i="3"/>
  <c r="AB480" i="3"/>
  <c r="AA482" i="3"/>
  <c r="G482" i="3"/>
  <c r="D482" i="10" s="1"/>
  <c r="AC482" i="3"/>
  <c r="AB484" i="3"/>
  <c r="AA486" i="3"/>
  <c r="G486" i="3"/>
  <c r="D486" i="10" s="1"/>
  <c r="AC486" i="3"/>
  <c r="AB488" i="3"/>
  <c r="AA490" i="3"/>
  <c r="G490" i="3"/>
  <c r="D490" i="10" s="1"/>
  <c r="AC490" i="3"/>
  <c r="AB492" i="3"/>
  <c r="AA494" i="3"/>
  <c r="G494" i="3"/>
  <c r="D494" i="10" s="1"/>
  <c r="AC494" i="3"/>
  <c r="AB496" i="3"/>
  <c r="AA498" i="3"/>
  <c r="G498" i="3"/>
  <c r="D498" i="10" s="1"/>
  <c r="AC498" i="3"/>
  <c r="AB500" i="3"/>
  <c r="AA502" i="3"/>
  <c r="G502" i="3"/>
  <c r="D502" i="10" s="1"/>
  <c r="AC502" i="3"/>
  <c r="AB504" i="3"/>
  <c r="AA506" i="3"/>
  <c r="G506" i="3"/>
  <c r="D506" i="10" s="1"/>
  <c r="AC506" i="3"/>
  <c r="AB508" i="3"/>
  <c r="AA510" i="3"/>
  <c r="G510" i="3"/>
  <c r="D510" i="10" s="1"/>
  <c r="AC510" i="3"/>
  <c r="AB512" i="3"/>
  <c r="AA514" i="3"/>
  <c r="G514" i="3"/>
  <c r="D514" i="10" s="1"/>
  <c r="AC514" i="3"/>
  <c r="AB516" i="3"/>
  <c r="AA518" i="3"/>
  <c r="G518" i="3"/>
  <c r="D518" i="10" s="1"/>
  <c r="AC518" i="3"/>
  <c r="AB520" i="3"/>
  <c r="AA522" i="3"/>
  <c r="G522" i="3"/>
  <c r="D522" i="10" s="1"/>
  <c r="AC522" i="3"/>
  <c r="AB524" i="3"/>
  <c r="AD525" i="3"/>
  <c r="AA526" i="3"/>
  <c r="G526" i="3"/>
  <c r="D526" i="10" s="1"/>
  <c r="AC526" i="3"/>
  <c r="AB528" i="3"/>
  <c r="AD529" i="3"/>
  <c r="AA530" i="3"/>
  <c r="G530" i="3"/>
  <c r="D530" i="10" s="1"/>
  <c r="AC530" i="3"/>
  <c r="AB532" i="3"/>
  <c r="AD533" i="3"/>
  <c r="AA534" i="3"/>
  <c r="G534" i="3"/>
  <c r="D534" i="10" s="1"/>
  <c r="AC534" i="3"/>
  <c r="AB536" i="3"/>
  <c r="AD537" i="3"/>
  <c r="AA538" i="3"/>
  <c r="G538" i="3"/>
  <c r="D538" i="10" s="1"/>
  <c r="AC538" i="3"/>
  <c r="AB540" i="3"/>
  <c r="AD541" i="3"/>
  <c r="AA542" i="3"/>
  <c r="G542" i="3"/>
  <c r="D542" i="10" s="1"/>
  <c r="AC542" i="3"/>
  <c r="AB544" i="3"/>
  <c r="AD545" i="3"/>
  <c r="AA546" i="3"/>
  <c r="G546" i="3"/>
  <c r="D546" i="10" s="1"/>
  <c r="AC546" i="3"/>
  <c r="AB548" i="3"/>
  <c r="AD549" i="3"/>
  <c r="AA550" i="3"/>
  <c r="G550" i="3"/>
  <c r="D550" i="10" s="1"/>
  <c r="AC550" i="3"/>
  <c r="AB552" i="3"/>
  <c r="AD553" i="3"/>
  <c r="AA554" i="3"/>
  <c r="G554" i="3"/>
  <c r="D554" i="10" s="1"/>
  <c r="AC554" i="3"/>
  <c r="AB556" i="3"/>
  <c r="AD557" i="3"/>
  <c r="AA558" i="3"/>
  <c r="G558" i="3"/>
  <c r="D558" i="10" s="1"/>
  <c r="AC558" i="3"/>
  <c r="AB560" i="3"/>
  <c r="AD561" i="3"/>
  <c r="AA562" i="3"/>
  <c r="G562" i="3"/>
  <c r="D562" i="10" s="1"/>
  <c r="AC562" i="3"/>
  <c r="AB564" i="3"/>
  <c r="AD565" i="3"/>
  <c r="AA566" i="3"/>
  <c r="G566" i="3"/>
  <c r="D566" i="10" s="1"/>
  <c r="AC566" i="3"/>
  <c r="AB568" i="3"/>
  <c r="AD569" i="3"/>
  <c r="AA570" i="3"/>
  <c r="G570" i="3"/>
  <c r="D570" i="10" s="1"/>
  <c r="AC570" i="3"/>
  <c r="AB572" i="3"/>
  <c r="AD573" i="3"/>
  <c r="AA574" i="3"/>
  <c r="G574" i="3"/>
  <c r="D574" i="10" s="1"/>
  <c r="AC574" i="3"/>
  <c r="AB576" i="3"/>
  <c r="AD577" i="3"/>
  <c r="AA578" i="3"/>
  <c r="G578" i="3"/>
  <c r="D578" i="10" s="1"/>
  <c r="AC578" i="3"/>
  <c r="AB580" i="3"/>
  <c r="AA582" i="3"/>
  <c r="G582" i="3"/>
  <c r="D582" i="10" s="1"/>
  <c r="AC582" i="3"/>
  <c r="AB2" i="3"/>
  <c r="G270" i="3"/>
  <c r="D270" i="10" s="1"/>
  <c r="G286" i="3"/>
  <c r="D286" i="10" s="1"/>
  <c r="G515" i="3"/>
  <c r="D515" i="10" s="1"/>
  <c r="G531" i="3"/>
  <c r="D531" i="10" s="1"/>
  <c r="G547" i="3"/>
  <c r="D547" i="10" s="1"/>
  <c r="G563" i="3"/>
  <c r="D563" i="10" s="1"/>
  <c r="G579" i="3"/>
  <c r="D579" i="10" s="1"/>
  <c r="AD228" i="3"/>
  <c r="AA229" i="3"/>
  <c r="G229" i="3"/>
  <c r="D229" i="10" s="1"/>
  <c r="AC229" i="3"/>
  <c r="AB231" i="3"/>
  <c r="AD232" i="3"/>
  <c r="AA233" i="3"/>
  <c r="G233" i="3"/>
  <c r="D233" i="10" s="1"/>
  <c r="AC233" i="3"/>
  <c r="AB235" i="3"/>
  <c r="AD236" i="3"/>
  <c r="AA237" i="3"/>
  <c r="G237" i="3"/>
  <c r="D237" i="10" s="1"/>
  <c r="AC237" i="3"/>
  <c r="AB239" i="3"/>
  <c r="AD240" i="3"/>
  <c r="AA241" i="3"/>
  <c r="G241" i="3"/>
  <c r="D241" i="10" s="1"/>
  <c r="AC241" i="3"/>
  <c r="AB243" i="3"/>
  <c r="AD244" i="3"/>
  <c r="AA245" i="3"/>
  <c r="G245" i="3"/>
  <c r="D245" i="10" s="1"/>
  <c r="AC245" i="3"/>
  <c r="AB247" i="3"/>
  <c r="AD248" i="3"/>
  <c r="AA249" i="3"/>
  <c r="G249" i="3"/>
  <c r="D249" i="10" s="1"/>
  <c r="AC249" i="3"/>
  <c r="AB251" i="3"/>
  <c r="AD252" i="3"/>
  <c r="AA253" i="3"/>
  <c r="G253" i="3"/>
  <c r="D253" i="10" s="1"/>
  <c r="AC253" i="3"/>
  <c r="AB255" i="3"/>
  <c r="AD256" i="3"/>
  <c r="AA257" i="3"/>
  <c r="G257" i="3"/>
  <c r="D257" i="10" s="1"/>
  <c r="AC257" i="3"/>
  <c r="AB259" i="3"/>
  <c r="AD260" i="3"/>
  <c r="AA261" i="3"/>
  <c r="G261" i="3"/>
  <c r="D261" i="10" s="1"/>
  <c r="AC261" i="3"/>
  <c r="AB263" i="3"/>
  <c r="AD264" i="3"/>
  <c r="AA265" i="3"/>
  <c r="G265" i="3"/>
  <c r="D265" i="10" s="1"/>
  <c r="AC265" i="3"/>
  <c r="AB267" i="3"/>
  <c r="AD268" i="3"/>
  <c r="AA269" i="3"/>
  <c r="G269" i="3"/>
  <c r="D269" i="10" s="1"/>
  <c r="AC269" i="3"/>
  <c r="AB271" i="3"/>
  <c r="AD272" i="3"/>
  <c r="AA273" i="3"/>
  <c r="G273" i="3"/>
  <c r="D273" i="10" s="1"/>
  <c r="AC273" i="3"/>
  <c r="AB275" i="3"/>
  <c r="AD276" i="3"/>
  <c r="AA277" i="3"/>
  <c r="G277" i="3"/>
  <c r="D277" i="10" s="1"/>
  <c r="AC277" i="3"/>
  <c r="AB279" i="3"/>
  <c r="AD280" i="3"/>
  <c r="AA281" i="3"/>
  <c r="G281" i="3"/>
  <c r="D281" i="10" s="1"/>
  <c r="AC281" i="3"/>
  <c r="AB283" i="3"/>
  <c r="AD284" i="3"/>
  <c r="AA285" i="3"/>
  <c r="G285" i="3"/>
  <c r="D285" i="10" s="1"/>
  <c r="AC285" i="3"/>
  <c r="AB287" i="3"/>
  <c r="AD288" i="3"/>
  <c r="AA289" i="3"/>
  <c r="G289" i="3"/>
  <c r="D289" i="10" s="1"/>
  <c r="AC289" i="3"/>
  <c r="AB291" i="3"/>
  <c r="AD292" i="3"/>
  <c r="AA293" i="3"/>
  <c r="G293" i="3"/>
  <c r="D293" i="10" s="1"/>
  <c r="AC293" i="3"/>
  <c r="AB295" i="3"/>
  <c r="AD296" i="3"/>
  <c r="AA297" i="3"/>
  <c r="G297" i="3"/>
  <c r="D297" i="10" s="1"/>
  <c r="AC297" i="3"/>
  <c r="AB299" i="3"/>
  <c r="AD300" i="3"/>
  <c r="AA301" i="3"/>
  <c r="G301" i="3"/>
  <c r="D301" i="10" s="1"/>
  <c r="AC301" i="3"/>
  <c r="AB303" i="3"/>
  <c r="AD304" i="3"/>
  <c r="AA305" i="3"/>
  <c r="G305" i="3"/>
  <c r="D305" i="10" s="1"/>
  <c r="AC305" i="3"/>
  <c r="AB307" i="3"/>
  <c r="AD308" i="3"/>
  <c r="AA309" i="3"/>
  <c r="G309" i="3"/>
  <c r="D309" i="10" s="1"/>
  <c r="AC309" i="3"/>
  <c r="AB311" i="3"/>
  <c r="AD312" i="3"/>
  <c r="AA313" i="3"/>
  <c r="G313" i="3"/>
  <c r="D313" i="10" s="1"/>
  <c r="AC313" i="3"/>
  <c r="AB315" i="3"/>
  <c r="AD316" i="3"/>
  <c r="AA317" i="3"/>
  <c r="G317" i="3"/>
  <c r="D317" i="10" s="1"/>
  <c r="AC317" i="3"/>
  <c r="AB319" i="3"/>
  <c r="AD320" i="3"/>
  <c r="AA321" i="3"/>
  <c r="G321" i="3"/>
  <c r="D321" i="10" s="1"/>
  <c r="AC321" i="3"/>
  <c r="AB323" i="3"/>
  <c r="AD324" i="3"/>
  <c r="AA325" i="3"/>
  <c r="G325" i="3"/>
  <c r="D325" i="10" s="1"/>
  <c r="AC325" i="3"/>
  <c r="AB327" i="3"/>
  <c r="AD328" i="3"/>
  <c r="AA329" i="3"/>
  <c r="G329" i="3"/>
  <c r="D329" i="10" s="1"/>
  <c r="AC329" i="3"/>
  <c r="AB331" i="3"/>
  <c r="AD332" i="3"/>
  <c r="AA333" i="3"/>
  <c r="G333" i="3"/>
  <c r="D333" i="10" s="1"/>
  <c r="AC333" i="3"/>
  <c r="AB335" i="3"/>
  <c r="AD336" i="3"/>
  <c r="AA337" i="3"/>
  <c r="G337" i="3"/>
  <c r="D337" i="10" s="1"/>
  <c r="AC337" i="3"/>
  <c r="AB339" i="3"/>
  <c r="AD340" i="3"/>
  <c r="AA341" i="3"/>
  <c r="G341" i="3"/>
  <c r="D341" i="10" s="1"/>
  <c r="AC341" i="3"/>
  <c r="AB343" i="3"/>
  <c r="AD344" i="3"/>
  <c r="AA345" i="3"/>
  <c r="G345" i="3"/>
  <c r="D345" i="10" s="1"/>
  <c r="AC345" i="3"/>
  <c r="AB347" i="3"/>
  <c r="AD348" i="3"/>
  <c r="AA349" i="3"/>
  <c r="G349" i="3"/>
  <c r="D349" i="10" s="1"/>
  <c r="AC349" i="3"/>
  <c r="AB351" i="3"/>
  <c r="AD352" i="3"/>
  <c r="AA353" i="3"/>
  <c r="G353" i="3"/>
  <c r="D353" i="10" s="1"/>
  <c r="AC353" i="3"/>
  <c r="AB355" i="3"/>
  <c r="AD356" i="3"/>
  <c r="AA357" i="3"/>
  <c r="G357" i="3"/>
  <c r="D357" i="10" s="1"/>
  <c r="AC357" i="3"/>
  <c r="AB359" i="3"/>
  <c r="AD360" i="3"/>
  <c r="AA361" i="3"/>
  <c r="G361" i="3"/>
  <c r="D361" i="10" s="1"/>
  <c r="AC361" i="3"/>
  <c r="AB363" i="3"/>
  <c r="AD364" i="3"/>
  <c r="AA365" i="3"/>
  <c r="G365" i="3"/>
  <c r="D365" i="10" s="1"/>
  <c r="AC365" i="3"/>
  <c r="AB367" i="3"/>
  <c r="AD368" i="3"/>
  <c r="AA369" i="3"/>
  <c r="G369" i="3"/>
  <c r="D369" i="10" s="1"/>
  <c r="AC369" i="3"/>
  <c r="AB371" i="3"/>
  <c r="AD372" i="3"/>
  <c r="AA373" i="3"/>
  <c r="G373" i="3"/>
  <c r="D373" i="10" s="1"/>
  <c r="AC373" i="3"/>
  <c r="AB375" i="3"/>
  <c r="AD376" i="3"/>
  <c r="AA377" i="3"/>
  <c r="G377" i="3"/>
  <c r="D377" i="10" s="1"/>
  <c r="AC377" i="3"/>
  <c r="AB379" i="3"/>
  <c r="AD380" i="3"/>
  <c r="AA381" i="3"/>
  <c r="G381" i="3"/>
  <c r="D381" i="10" s="1"/>
  <c r="AC381" i="3"/>
  <c r="AB383" i="3"/>
  <c r="AD384" i="3"/>
  <c r="AA385" i="3"/>
  <c r="G385" i="3"/>
  <c r="D385" i="10" s="1"/>
  <c r="AC385" i="3"/>
  <c r="AB387" i="3"/>
  <c r="AD388" i="3"/>
  <c r="AA389" i="3"/>
  <c r="G389" i="3"/>
  <c r="D389" i="10" s="1"/>
  <c r="AC389" i="3"/>
  <c r="AB391" i="3"/>
  <c r="AD392" i="3"/>
  <c r="AA393" i="3"/>
  <c r="G393" i="3"/>
  <c r="D393" i="10" s="1"/>
  <c r="AC393" i="3"/>
  <c r="AB395" i="3"/>
  <c r="AD396" i="3"/>
  <c r="AA397" i="3"/>
  <c r="G397" i="3"/>
  <c r="D397" i="10" s="1"/>
  <c r="AC397" i="3"/>
  <c r="AB399" i="3"/>
  <c r="AD400" i="3"/>
  <c r="AA401" i="3"/>
  <c r="G401" i="3"/>
  <c r="D401" i="10" s="1"/>
  <c r="AC401" i="3"/>
  <c r="AB403" i="3"/>
  <c r="AD404" i="3"/>
  <c r="AA405" i="3"/>
  <c r="G405" i="3"/>
  <c r="D405" i="10" s="1"/>
  <c r="AC405" i="3"/>
  <c r="AB407" i="3"/>
  <c r="AD408" i="3"/>
  <c r="AA409" i="3"/>
  <c r="G409" i="3"/>
  <c r="D409" i="10" s="1"/>
  <c r="AC409" i="3"/>
  <c r="AB411" i="3"/>
  <c r="AD412" i="3"/>
  <c r="AA413" i="3"/>
  <c r="G413" i="3"/>
  <c r="D413" i="10" s="1"/>
  <c r="AC413" i="3"/>
  <c r="AB415" i="3"/>
  <c r="AD416" i="3"/>
  <c r="AA417" i="3"/>
  <c r="G417" i="3"/>
  <c r="D417" i="10" s="1"/>
  <c r="AC417" i="3"/>
  <c r="AB419" i="3"/>
  <c r="AD420" i="3"/>
  <c r="AA421" i="3"/>
  <c r="G421" i="3"/>
  <c r="D421" i="10" s="1"/>
  <c r="AC421" i="3"/>
  <c r="AB423" i="3"/>
  <c r="AD424" i="3"/>
  <c r="AA425" i="3"/>
  <c r="G425" i="3"/>
  <c r="D425" i="10" s="1"/>
  <c r="AC425" i="3"/>
  <c r="AB427" i="3"/>
  <c r="AD428" i="3"/>
  <c r="AA429" i="3"/>
  <c r="G429" i="3"/>
  <c r="D429" i="10" s="1"/>
  <c r="AC429" i="3"/>
  <c r="AB431" i="3"/>
  <c r="AD432" i="3"/>
  <c r="AA433" i="3"/>
  <c r="G433" i="3"/>
  <c r="D433" i="10" s="1"/>
  <c r="AC433" i="3"/>
  <c r="AB435" i="3"/>
  <c r="AD436" i="3"/>
  <c r="AA437" i="3"/>
  <c r="G437" i="3"/>
  <c r="D437" i="10" s="1"/>
  <c r="AC437" i="3"/>
  <c r="AB439" i="3"/>
  <c r="AD440" i="3"/>
  <c r="AA441" i="3"/>
  <c r="G441" i="3"/>
  <c r="D441" i="10" s="1"/>
  <c r="AC441" i="3"/>
  <c r="AB443" i="3"/>
  <c r="AD444" i="3"/>
  <c r="AA445" i="3"/>
  <c r="G445" i="3"/>
  <c r="D445" i="10" s="1"/>
  <c r="AC445" i="3"/>
  <c r="AB447" i="3"/>
  <c r="AD448" i="3"/>
  <c r="AA449" i="3"/>
  <c r="G449" i="3"/>
  <c r="D449" i="10" s="1"/>
  <c r="AC449" i="3"/>
  <c r="AB451" i="3"/>
  <c r="AD452" i="3"/>
  <c r="AA453" i="3"/>
  <c r="G453" i="3"/>
  <c r="D453" i="10" s="1"/>
  <c r="AC453" i="3"/>
  <c r="AB455" i="3"/>
  <c r="AD456" i="3"/>
  <c r="AA457" i="3"/>
  <c r="G457" i="3"/>
  <c r="D457" i="10" s="1"/>
  <c r="AC457" i="3"/>
  <c r="AB459" i="3"/>
  <c r="AD460" i="3"/>
  <c r="AA461" i="3"/>
  <c r="G461" i="3"/>
  <c r="D461" i="10" s="1"/>
  <c r="AC461" i="3"/>
  <c r="AB463" i="3"/>
  <c r="AD464" i="3"/>
  <c r="AA465" i="3"/>
  <c r="G465" i="3"/>
  <c r="D465" i="10" s="1"/>
  <c r="AC465" i="3"/>
  <c r="AB467" i="3"/>
  <c r="AD468" i="3"/>
  <c r="AA469" i="3"/>
  <c r="G469" i="3"/>
  <c r="D469" i="10" s="1"/>
  <c r="AC469" i="3"/>
  <c r="AB471" i="3"/>
  <c r="AD472" i="3"/>
  <c r="AA473" i="3"/>
  <c r="G473" i="3"/>
  <c r="D473" i="10" s="1"/>
  <c r="AC473" i="3"/>
  <c r="AB475" i="3"/>
  <c r="AD476" i="3"/>
  <c r="AA477" i="3"/>
  <c r="G477" i="3"/>
  <c r="D477" i="10" s="1"/>
  <c r="AC477" i="3"/>
  <c r="AB479" i="3"/>
  <c r="AD480" i="3"/>
  <c r="AA481" i="3"/>
  <c r="G481" i="3"/>
  <c r="D481" i="10" s="1"/>
  <c r="AC481" i="3"/>
  <c r="AB483" i="3"/>
  <c r="AD484" i="3"/>
  <c r="AA485" i="3"/>
  <c r="G485" i="3"/>
  <c r="D485" i="10" s="1"/>
  <c r="AC485" i="3"/>
  <c r="AB487" i="3"/>
  <c r="AD488" i="3"/>
  <c r="AA489" i="3"/>
  <c r="G489" i="3"/>
  <c r="D489" i="10" s="1"/>
  <c r="AC489" i="3"/>
  <c r="AB491" i="3"/>
  <c r="AD492" i="3"/>
  <c r="AA493" i="3"/>
  <c r="G493" i="3"/>
  <c r="D493" i="10" s="1"/>
  <c r="AC493" i="3"/>
  <c r="AB495" i="3"/>
  <c r="AD496" i="3"/>
  <c r="AA497" i="3"/>
  <c r="G497" i="3"/>
  <c r="D497" i="10" s="1"/>
  <c r="AC497" i="3"/>
  <c r="AB499" i="3"/>
  <c r="AD500" i="3"/>
  <c r="AA501" i="3"/>
  <c r="G501" i="3"/>
  <c r="D501" i="10" s="1"/>
  <c r="AC501" i="3"/>
  <c r="AB503" i="3"/>
  <c r="AD504" i="3"/>
  <c r="AA505" i="3"/>
  <c r="G505" i="3"/>
  <c r="D505" i="10" s="1"/>
  <c r="AC505" i="3"/>
  <c r="AB507" i="3"/>
  <c r="AD508" i="3"/>
  <c r="AA509" i="3"/>
  <c r="G509" i="3"/>
  <c r="D509" i="10" s="1"/>
  <c r="AC509" i="3"/>
  <c r="AB511" i="3"/>
  <c r="AD512" i="3"/>
  <c r="AA513" i="3"/>
  <c r="G513" i="3"/>
  <c r="D513" i="10" s="1"/>
  <c r="AC513" i="3"/>
  <c r="AB515" i="3"/>
  <c r="AD516" i="3"/>
  <c r="AA517" i="3"/>
  <c r="G517" i="3"/>
  <c r="D517" i="10" s="1"/>
  <c r="AC517" i="3"/>
  <c r="AB519" i="3"/>
  <c r="AD520" i="3"/>
  <c r="AA521" i="3"/>
  <c r="G521" i="3"/>
  <c r="D521" i="10" s="1"/>
  <c r="AC521" i="3"/>
  <c r="AD524" i="3"/>
  <c r="AA525" i="3"/>
  <c r="G525" i="3"/>
  <c r="D525" i="10" s="1"/>
  <c r="AC525" i="3"/>
  <c r="AD528" i="3"/>
  <c r="AA529" i="3"/>
  <c r="G529" i="3"/>
  <c r="D529" i="10" s="1"/>
  <c r="AC529" i="3"/>
  <c r="AD532" i="3"/>
  <c r="AA533" i="3"/>
  <c r="G533" i="3"/>
  <c r="D533" i="10" s="1"/>
  <c r="AC533" i="3"/>
  <c r="AD536" i="3"/>
  <c r="AA537" i="3"/>
  <c r="G537" i="3"/>
  <c r="D537" i="10" s="1"/>
  <c r="AC537" i="3"/>
  <c r="AD540" i="3"/>
  <c r="AA541" i="3"/>
  <c r="G541" i="3"/>
  <c r="D541" i="10" s="1"/>
  <c r="AA545" i="3"/>
  <c r="G545" i="3"/>
  <c r="D545" i="10" s="1"/>
  <c r="AA549" i="3"/>
  <c r="G549" i="3"/>
  <c r="D549" i="10" s="1"/>
  <c r="G553" i="3"/>
  <c r="D553" i="10" s="1"/>
  <c r="AA553" i="3"/>
  <c r="AA557" i="3"/>
  <c r="G557" i="3"/>
  <c r="D557" i="10" s="1"/>
  <c r="AA561" i="3"/>
  <c r="G561" i="3"/>
  <c r="D561" i="10" s="1"/>
  <c r="AA565" i="3"/>
  <c r="G565" i="3"/>
  <c r="D565" i="10" s="1"/>
  <c r="AA569" i="3"/>
  <c r="G569" i="3"/>
  <c r="D569" i="10" s="1"/>
  <c r="AD572" i="3"/>
  <c r="AA573" i="3"/>
  <c r="G573" i="3"/>
  <c r="D573" i="10" s="1"/>
  <c r="AC573" i="3"/>
  <c r="AD576" i="3"/>
  <c r="AA577" i="3"/>
  <c r="G577" i="3"/>
  <c r="D577" i="10" s="1"/>
  <c r="AC577" i="3"/>
  <c r="AD580" i="3"/>
  <c r="AA581" i="3"/>
  <c r="G581" i="3"/>
  <c r="D581" i="10" s="1"/>
  <c r="AC581" i="3"/>
  <c r="AB583" i="3"/>
  <c r="AD2" i="3"/>
  <c r="G282" i="3"/>
  <c r="D282" i="10" s="1"/>
  <c r="G298" i="3"/>
  <c r="D298" i="10" s="1"/>
  <c r="G519" i="3"/>
  <c r="D519" i="10" s="1"/>
  <c r="G535" i="3"/>
  <c r="D535" i="10" s="1"/>
  <c r="G551" i="3"/>
  <c r="D551" i="10" s="1"/>
  <c r="G567" i="3"/>
  <c r="D567" i="10" s="1"/>
  <c r="C586" i="10"/>
  <c r="W585" i="3"/>
  <c r="S585" i="3"/>
  <c r="O585" i="3"/>
  <c r="L585" i="3"/>
  <c r="X585" i="3"/>
  <c r="M585" i="3"/>
  <c r="Y585" i="3"/>
  <c r="U585" i="3"/>
  <c r="Q585" i="3"/>
  <c r="N585" i="3"/>
  <c r="V585" i="3"/>
  <c r="Z585" i="3"/>
  <c r="T585" i="3"/>
  <c r="P585" i="3"/>
  <c r="R585" i="3"/>
  <c r="H610" i="3"/>
  <c r="AA2" i="3"/>
  <c r="H605" i="3"/>
  <c r="H604" i="3"/>
  <c r="H603" i="3"/>
  <c r="H602" i="3"/>
  <c r="H601" i="3"/>
  <c r="H600" i="3"/>
  <c r="H599" i="3"/>
  <c r="H598" i="3"/>
  <c r="D598" i="3"/>
  <c r="H597" i="3"/>
  <c r="D597" i="3"/>
  <c r="H596" i="3"/>
  <c r="D596" i="3"/>
  <c r="H595" i="3"/>
  <c r="D595" i="3"/>
  <c r="H594" i="3"/>
  <c r="D594" i="3"/>
  <c r="H593" i="3"/>
  <c r="D593" i="3"/>
  <c r="H592" i="3"/>
  <c r="D592" i="3"/>
  <c r="H591" i="3"/>
  <c r="D591" i="3"/>
  <c r="D588" i="3"/>
  <c r="D587" i="3"/>
  <c r="D586" i="3"/>
  <c r="G586" i="3" l="1"/>
  <c r="I611" i="3" s="1"/>
  <c r="AD585" i="3"/>
  <c r="D586" i="10"/>
  <c r="H608" i="3"/>
  <c r="AA585" i="3"/>
  <c r="AC585" i="3"/>
  <c r="H609" i="3"/>
  <c r="H606" i="3"/>
  <c r="G585" i="3"/>
  <c r="J591" i="3" s="1"/>
  <c r="B594" i="3"/>
  <c r="B591" i="3"/>
  <c r="B593" i="3"/>
  <c r="B595" i="3"/>
  <c r="B597" i="3"/>
  <c r="D599" i="3"/>
  <c r="A598" i="3" s="1"/>
  <c r="B596" i="3"/>
  <c r="B592" i="3"/>
  <c r="I597" i="3" l="1"/>
  <c r="I603" i="3"/>
  <c r="I602" i="3"/>
  <c r="I595" i="3"/>
  <c r="I599" i="3"/>
  <c r="I596" i="3"/>
  <c r="I610" i="3"/>
  <c r="I598" i="3"/>
  <c r="I604" i="3"/>
  <c r="I593" i="3"/>
  <c r="I594" i="3"/>
  <c r="I608" i="3"/>
  <c r="I605" i="3"/>
  <c r="I600" i="3"/>
  <c r="I591" i="3"/>
  <c r="I601" i="3"/>
  <c r="I592" i="3"/>
  <c r="I609" i="3"/>
  <c r="J606" i="3"/>
  <c r="J605" i="3"/>
  <c r="H586" i="3"/>
  <c r="J596" i="3"/>
  <c r="J595" i="3"/>
  <c r="J599" i="3"/>
  <c r="J594" i="3"/>
  <c r="J604" i="3"/>
  <c r="J593" i="3"/>
  <c r="J598" i="3"/>
  <c r="J597" i="3"/>
  <c r="J603" i="3"/>
  <c r="J601" i="3"/>
  <c r="G587" i="3"/>
  <c r="H587" i="3" s="1"/>
  <c r="J602" i="3"/>
  <c r="J592" i="3"/>
  <c r="J600" i="3"/>
  <c r="D602" i="3"/>
  <c r="A597" i="3"/>
  <c r="A596" i="3"/>
  <c r="A591" i="3"/>
  <c r="A595" i="3"/>
  <c r="A592" i="3"/>
  <c r="A593" i="3"/>
  <c r="A594" i="3"/>
  <c r="D601" i="3" l="1"/>
</calcChain>
</file>

<file path=xl/sharedStrings.xml><?xml version="1.0" encoding="utf-8"?>
<sst xmlns="http://schemas.openxmlformats.org/spreadsheetml/2006/main" count="4127" uniqueCount="1778">
  <si>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</si>
  <si>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</si>
  <si>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</si>
  <si>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</si>
  <si>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</si>
  <si>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</si>
  <si>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</si>
  <si>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</si>
  <si>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</si>
  <si>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</si>
  <si>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</si>
  <si>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</si>
  <si>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</si>
  <si>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</si>
  <si>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</si>
  <si>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</si>
  <si>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</si>
  <si>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</si>
  <si>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</si>
  <si>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</si>
  <si>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</si>
  <si>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</si>
  <si>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</si>
  <si>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</si>
  <si>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</si>
  <si>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</si>
  <si>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</si>
  <si>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</si>
  <si>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</si>
  <si>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</si>
  <si>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</si>
  <si>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</si>
  <si>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</si>
  <si>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</si>
  <si>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</si>
  <si>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</si>
  <si>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</si>
  <si>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</si>
  <si>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</si>
  <si>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</si>
  <si>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</si>
  <si>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</si>
  <si>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</si>
  <si>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</si>
  <si>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</si>
  <si>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</si>
  <si>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</si>
  <si>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</si>
  <si>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</si>
  <si>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</si>
  <si>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</si>
  <si>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</si>
  <si>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</si>
  <si>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</si>
  <si>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</si>
  <si>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</si>
  <si>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</si>
  <si>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</si>
  <si>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</si>
  <si>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</si>
  <si>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</si>
  <si>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</si>
  <si>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</si>
  <si>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</si>
  <si>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</si>
  <si>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</si>
  <si>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</si>
  <si>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</si>
  <si>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</si>
  <si>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</si>
  <si>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</si>
  <si>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</si>
  <si>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</si>
  <si>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</si>
  <si>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</si>
  <si>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</si>
  <si>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</si>
  <si>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</si>
  <si>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</si>
  <si>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</si>
  <si>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</si>
  <si>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</si>
  <si>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</si>
  <si>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</si>
  <si>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</si>
  <si>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</si>
  <si>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</si>
  <si>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</si>
  <si>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</si>
  <si>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</si>
  <si>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</si>
  <si>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</si>
  <si>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</si>
  <si>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</si>
  <si>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</si>
  <si>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</si>
  <si>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</si>
  <si>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</si>
  <si>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</si>
  <si>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</si>
  <si>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</si>
  <si>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</si>
  <si>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</si>
  <si>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</si>
  <si>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</si>
  <si>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</si>
  <si>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</si>
  <si>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</si>
  <si>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</si>
  <si>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</si>
  <si>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</si>
  <si>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</si>
  <si>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</si>
  <si>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</si>
  <si>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</si>
  <si>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</si>
  <si>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</si>
  <si>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</si>
  <si>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</si>
  <si>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</si>
  <si>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</si>
  <si>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</si>
  <si>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</si>
  <si>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</si>
  <si>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</si>
  <si>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</si>
  <si>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</si>
  <si>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</si>
  <si>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</si>
  <si>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</si>
  <si>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</si>
  <si>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</si>
  <si>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</si>
  <si>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</si>
  <si>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</si>
  <si>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</si>
  <si>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</si>
  <si>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</si>
  <si>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</si>
  <si>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</si>
  <si>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</si>
  <si>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</si>
  <si>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</si>
  <si>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</si>
  <si>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</si>
  <si>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</si>
  <si>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</si>
  <si>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</si>
  <si>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</si>
  <si>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</si>
  <si>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</si>
  <si>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</si>
  <si>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</si>
  <si>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</si>
  <si>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</si>
  <si>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</si>
  <si>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</si>
  <si>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</si>
  <si>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</si>
  <si>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</si>
  <si>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</si>
  <si>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</si>
  <si>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</si>
  <si>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</si>
  <si>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</si>
  <si>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</si>
  <si>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</si>
  <si>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</si>
  <si>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</si>
  <si>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</si>
  <si>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</si>
  <si>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</si>
  <si>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</si>
  <si>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</si>
  <si>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</si>
  <si>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</si>
  <si>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</si>
  <si>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</si>
  <si>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</si>
  <si>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</si>
  <si>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</si>
  <si>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</si>
  <si>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</si>
  <si>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</si>
  <si>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</si>
  <si>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</si>
  <si>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</si>
  <si>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</si>
  <si>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</si>
  <si>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</si>
  <si>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</si>
  <si>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</si>
  <si>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</si>
  <si>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</si>
  <si>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</si>
  <si>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</si>
  <si>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</si>
  <si>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</si>
  <si>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</si>
  <si>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</si>
  <si>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</si>
  <si>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</si>
  <si>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</si>
  <si>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</si>
  <si>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</si>
  <si>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</si>
  <si>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</si>
  <si>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</si>
  <si>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</si>
  <si>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</si>
  <si>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</si>
  <si>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</si>
  <si>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</si>
  <si>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</si>
  <si>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</si>
  <si>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</si>
  <si>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</si>
  <si>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</si>
  <si>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</si>
  <si>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</si>
  <si>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</si>
  <si>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</si>
  <si>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</si>
  <si>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</si>
  <si>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</si>
  <si>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</si>
  <si>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</si>
  <si>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</si>
  <si>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</si>
  <si>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</si>
  <si>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</si>
  <si>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</si>
  <si>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</si>
  <si>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</si>
  <si>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</si>
  <si>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</si>
  <si>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</si>
  <si>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</si>
  <si>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</si>
  <si>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</si>
  <si>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</si>
  <si>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</si>
  <si>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</si>
  <si>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</si>
  <si>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</si>
  <si>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</si>
  <si>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</si>
  <si>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</si>
  <si>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</si>
  <si>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</si>
  <si>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</si>
  <si>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</si>
  <si>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</si>
  <si>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</si>
  <si>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</si>
  <si>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</si>
  <si>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</si>
  <si>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</si>
  <si>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</si>
  <si>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</si>
  <si>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</si>
  <si>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</si>
  <si>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</si>
  <si>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</si>
  <si>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</si>
  <si>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</si>
  <si>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</si>
  <si>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</si>
  <si>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</si>
  <si>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</si>
  <si>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</si>
  <si>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</si>
  <si>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</si>
  <si>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</si>
  <si>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</si>
  <si>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</si>
  <si>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</si>
  <si>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</si>
  <si>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</si>
  <si>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</si>
  <si>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</si>
  <si>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</si>
  <si>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</si>
  <si>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</si>
  <si>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</si>
  <si>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</si>
  <si>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</si>
  <si>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</si>
  <si>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</si>
  <si>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</si>
  <si>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</si>
  <si>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</si>
  <si>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</si>
  <si>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</si>
  <si>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</si>
  <si>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</si>
  <si>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</si>
  <si>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</si>
  <si>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</si>
  <si>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</si>
  <si>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</si>
  <si>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</si>
  <si>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</si>
  <si>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</si>
  <si>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</si>
  <si>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</si>
  <si>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</si>
  <si>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</si>
  <si>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</si>
  <si>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</si>
  <si>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</si>
  <si>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</si>
  <si>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</si>
  <si>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</si>
  <si>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</si>
  <si>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</si>
  <si>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</si>
  <si>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</si>
  <si>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</si>
  <si>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</si>
  <si>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</si>
  <si>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</si>
  <si>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</si>
  <si>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</si>
  <si>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</si>
  <si>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</si>
  <si>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</si>
  <si>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</si>
  <si>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</si>
  <si>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</si>
  <si>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</si>
  <si>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</si>
  <si>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</si>
  <si>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</si>
  <si>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</si>
  <si>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</si>
  <si>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</si>
  <si>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</si>
  <si>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</si>
  <si>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</si>
  <si>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</si>
  <si>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</si>
  <si>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</si>
  <si>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</si>
  <si>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</si>
  <si>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</si>
  <si>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</si>
  <si>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</si>
  <si>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</si>
  <si>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</si>
  <si>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</si>
  <si>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</si>
  <si>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</si>
  <si>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</si>
  <si>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</si>
  <si>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</si>
  <si>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</si>
  <si>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</si>
  <si>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</si>
  <si>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</si>
  <si>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</si>
  <si>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</si>
  <si>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</si>
  <si>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</si>
  <si>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</si>
  <si>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</si>
  <si>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</si>
  <si>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</si>
  <si>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</si>
  <si>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</si>
  <si>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</si>
  <si>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</si>
  <si>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</si>
  <si>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</si>
  <si>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</si>
  <si>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</si>
  <si>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</si>
  <si>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</si>
  <si>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</si>
  <si>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</si>
  <si>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</si>
  <si>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</si>
  <si>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</si>
  <si>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</si>
  <si>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</si>
  <si>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</si>
  <si>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</si>
  <si>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</si>
  <si>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</si>
  <si>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</si>
  <si>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</si>
  <si>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</si>
  <si>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</si>
  <si>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</si>
  <si>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</si>
  <si>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</si>
  <si>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</si>
  <si>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</si>
  <si>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</si>
  <si>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</si>
  <si>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</si>
  <si>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</si>
  <si>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</si>
  <si>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</si>
  <si>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</si>
  <si>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</si>
  <si>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</si>
  <si>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</si>
  <si>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</si>
  <si>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</si>
  <si>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</si>
  <si>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</si>
  <si>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</si>
  <si>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</si>
  <si>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</si>
  <si>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</si>
  <si>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</si>
  <si>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</si>
  <si>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</si>
  <si>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</si>
  <si>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</si>
  <si>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</si>
  <si>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</si>
  <si>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</si>
  <si>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</si>
  <si>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</si>
  <si>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</si>
  <si>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</si>
  <si>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</si>
  <si>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</si>
  <si>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</si>
  <si>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</si>
  <si>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</si>
  <si>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</si>
  <si>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</si>
  <si>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</si>
  <si>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</si>
  <si>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</si>
  <si>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</si>
  <si>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</si>
  <si>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</si>
  <si>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</si>
  <si>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</si>
  <si>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</si>
  <si>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</si>
  <si>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</si>
  <si>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</si>
  <si>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</si>
  <si>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</si>
  <si>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</si>
  <si>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</si>
  <si>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</si>
  <si>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</si>
  <si>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</si>
  <si>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</si>
  <si>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</si>
  <si>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</si>
  <si>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</si>
  <si>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</si>
  <si>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</si>
  <si>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</si>
  <si>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</si>
  <si>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</si>
  <si>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</si>
  <si>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</si>
  <si>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</si>
  <si>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</si>
  <si>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</si>
  <si>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</si>
  <si>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</si>
  <si>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</si>
  <si>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</si>
  <si>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</si>
  <si>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</si>
  <si>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</si>
  <si>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</si>
  <si>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</si>
  <si>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</si>
  <si>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</si>
  <si>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</si>
  <si>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</si>
  <si>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</si>
  <si>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</si>
  <si>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</si>
  <si>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</si>
  <si>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</si>
  <si>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</si>
  <si>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</si>
  <si>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</si>
  <si>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</si>
  <si>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</si>
  <si>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</si>
  <si>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</si>
  <si>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</si>
  <si>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</si>
  <si>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</si>
  <si>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</si>
  <si>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</si>
  <si>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</si>
  <si>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</si>
  <si>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</si>
  <si>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</si>
  <si>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</si>
  <si>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</si>
  <si>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</si>
  <si>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</si>
  <si>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</si>
  <si>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</si>
  <si>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</si>
  <si>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</si>
  <si>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</si>
  <si>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</si>
  <si>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</si>
  <si>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</si>
  <si>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</si>
  <si>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</si>
  <si>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</si>
  <si>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</si>
  <si>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</si>
  <si>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</si>
  <si>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</si>
  <si>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</si>
  <si>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</si>
  <si>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</si>
  <si>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</si>
  <si>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</si>
  <si>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</si>
  <si>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</si>
  <si>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</si>
  <si>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</si>
  <si>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</si>
  <si>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</si>
  <si>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</si>
  <si>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</si>
  <si>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</si>
  <si>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</si>
  <si>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</si>
  <si>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</si>
  <si>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</si>
  <si>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</si>
  <si>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</si>
  <si>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</si>
  <si>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</si>
  <si>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</si>
  <si>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</si>
  <si>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</si>
  <si>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</si>
  <si>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</si>
  <si>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</si>
  <si>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</si>
  <si>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</si>
  <si>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</si>
  <si>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</si>
  <si>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</si>
  <si>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</si>
  <si>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</si>
  <si>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</si>
  <si>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</si>
  <si>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</si>
  <si>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</si>
  <si>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</si>
  <si>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</si>
  <si>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</si>
  <si>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</si>
  <si>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</si>
  <si>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</si>
  <si>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</si>
  <si>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</si>
  <si>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</si>
  <si>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</si>
  <si>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</si>
  <si>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</si>
  <si>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</si>
  <si>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</si>
  <si>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</si>
  <si>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</si>
  <si>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</si>
  <si>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</si>
  <si>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</si>
  <si>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</si>
  <si>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</si>
  <si>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</si>
  <si>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</si>
  <si>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</si>
  <si>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</si>
  <si>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</si>
  <si>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</si>
  <si>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</si>
  <si>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</si>
  <si>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</si>
  <si>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</si>
  <si>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</si>
  <si>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</si>
  <si>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</si>
  <si>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</si>
  <si>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</si>
  <si>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</si>
  <si>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</si>
  <si>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</si>
  <si>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</si>
  <si>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</si>
  <si>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</si>
  <si>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</si>
  <si>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</si>
  <si>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</si>
  <si>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</si>
  <si>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</si>
  <si>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</si>
  <si>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</si>
  <si>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</si>
  <si>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</si>
  <si>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</si>
  <si>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</si>
  <si>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</si>
  <si>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</si>
  <si>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</si>
  <si>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</si>
  <si>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</si>
  <si>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</si>
  <si>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</si>
  <si>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</si>
  <si>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</si>
  <si>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</si>
  <si>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</si>
  <si>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</si>
  <si>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</si>
  <si>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</si>
  <si>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</si>
  <si>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</si>
  <si>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</si>
  <si>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</si>
  <si>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</si>
  <si>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</si>
  <si>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</si>
  <si>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</si>
  <si>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</si>
  <si>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</si>
  <si>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</si>
  <si>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</si>
  <si>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</si>
  <si>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</si>
  <si>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</si>
  <si>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</si>
  <si>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</si>
  <si>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</si>
  <si>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</si>
  <si>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</si>
  <si>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</si>
  <si>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</si>
  <si>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</si>
  <si>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</si>
  <si>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</si>
  <si>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</si>
  <si>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</si>
  <si>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</si>
  <si>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</si>
  <si>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</si>
  <si>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</si>
  <si>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</si>
  <si>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</si>
  <si>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</si>
  <si>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</si>
  <si>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</si>
  <si>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</si>
  <si>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</si>
  <si>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</si>
  <si>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</si>
  <si>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</si>
  <si>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</si>
  <si>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</si>
  <si>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</si>
  <si>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</si>
  <si>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</si>
  <si>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</si>
  <si>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</si>
  <si>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</si>
  <si>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</si>
  <si>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</si>
  <si>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</si>
  <si>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</si>
  <si>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</si>
  <si>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</si>
  <si>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</si>
  <si>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</si>
  <si>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</si>
  <si>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</si>
  <si>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</si>
  <si>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</si>
  <si>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</si>
  <si>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</si>
  <si>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</si>
  <si>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</si>
  <si>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</si>
  <si>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</si>
  <si>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</si>
  <si>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</si>
  <si>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</si>
  <si>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</si>
  <si>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</si>
  <si>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</si>
  <si>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</si>
  <si>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</si>
  <si>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</si>
  <si>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</si>
  <si>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</si>
  <si>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</si>
  <si>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</si>
  <si>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</si>
  <si>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</si>
  <si>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</si>
  <si>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</si>
  <si>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</si>
  <si>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</si>
  <si>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</si>
  <si>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</si>
  <si>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</si>
  <si>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</si>
  <si>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</si>
  <si>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</si>
  <si>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</si>
  <si>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</si>
  <si>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</si>
  <si>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</si>
  <si>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</si>
  <si>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</si>
  <si>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</si>
  <si>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</si>
  <si>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</si>
  <si>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</si>
  <si>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</si>
  <si>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</si>
  <si>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</si>
  <si>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</si>
  <si>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</si>
  <si>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</si>
  <si>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</si>
  <si>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</si>
  <si>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</si>
  <si>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</si>
  <si>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</si>
  <si>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</si>
  <si>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</si>
  <si>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</si>
  <si>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</si>
  <si>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</si>
  <si>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</si>
  <si>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</si>
  <si>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</si>
  <si>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</si>
  <si>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</si>
  <si>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</si>
  <si>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</si>
  <si>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</si>
  <si>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</si>
  <si>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</si>
  <si>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</si>
  <si>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</si>
  <si>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</si>
  <si>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</si>
  <si>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</si>
  <si>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</si>
  <si>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</si>
  <si>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</si>
  <si>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</si>
  <si>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</si>
  <si>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</si>
  <si>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</si>
  <si>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</si>
  <si>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</si>
  <si>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</si>
  <si>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</si>
  <si>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</si>
  <si>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</si>
  <si>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</si>
  <si>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</si>
  <si>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</si>
  <si>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</si>
  <si>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</si>
  <si>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</si>
  <si>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</si>
  <si>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</si>
  <si>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</si>
  <si>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</si>
  <si>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</si>
  <si>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</si>
  <si>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</si>
  <si>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</si>
  <si>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</si>
  <si>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</si>
  <si>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</si>
  <si>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</si>
  <si>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</si>
  <si>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</si>
  <si>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</si>
  <si>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</si>
  <si>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</si>
  <si>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</si>
  <si>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</si>
  <si>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</si>
  <si>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</si>
  <si>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</si>
  <si>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</si>
  <si>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</si>
  <si>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</si>
  <si>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</si>
  <si>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</si>
  <si>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</si>
  <si>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</si>
  <si>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</si>
  <si>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</si>
  <si>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</si>
  <si>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</si>
  <si>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</si>
  <si>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</si>
  <si>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</si>
  <si>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</si>
  <si>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</si>
  <si>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</si>
  <si>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</si>
  <si>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</si>
  <si>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</si>
  <si>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</si>
  <si>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</si>
  <si>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</si>
  <si>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</si>
  <si>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</si>
  <si>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</si>
  <si>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</si>
  <si>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</si>
  <si>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</si>
  <si>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</si>
  <si>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</si>
  <si>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</si>
  <si>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</si>
  <si>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</si>
  <si>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</si>
  <si>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</si>
  <si>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</si>
  <si>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</si>
  <si>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</si>
  <si>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</si>
  <si>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</si>
  <si>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</si>
  <si>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</si>
  <si>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</si>
  <si>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</si>
  <si>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</si>
  <si>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</si>
  <si>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</si>
  <si>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</si>
  <si>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</si>
  <si>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</si>
  <si>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</si>
  <si>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</si>
  <si>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</si>
  <si>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</si>
  <si>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</si>
  <si>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</si>
  <si>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</si>
  <si>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</si>
  <si>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</si>
  <si>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</si>
  <si>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</si>
  <si>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</si>
  <si>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</si>
  <si>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</si>
  <si>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</si>
  <si>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</si>
  <si>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</si>
  <si>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</si>
  <si>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</si>
  <si>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</si>
  <si>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</si>
  <si>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</si>
  <si>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</si>
  <si>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</si>
  <si>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</si>
  <si>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</si>
  <si>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</si>
  <si>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</si>
  <si>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</si>
  <si>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</si>
  <si>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</si>
  <si>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</si>
  <si>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</si>
  <si>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</si>
  <si>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</si>
  <si>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</si>
  <si>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</si>
  <si>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</si>
  <si>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</si>
  <si>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</si>
  <si>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</si>
  <si>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</si>
  <si>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</si>
  <si>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</si>
  <si>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</si>
  <si>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</si>
  <si>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</si>
  <si>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</si>
  <si>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</si>
  <si>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</si>
  <si>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</si>
  <si>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</si>
  <si>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</si>
  <si>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</si>
  <si>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</si>
  <si>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</si>
  <si>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</si>
  <si>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</si>
  <si>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</si>
  <si>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</si>
  <si>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</si>
  <si>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</si>
  <si>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</si>
  <si>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</si>
  <si>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</si>
  <si>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</si>
  <si>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</si>
  <si>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</si>
  <si>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</si>
  <si>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</si>
  <si>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</si>
  <si>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</si>
  <si>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</si>
  <si>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</si>
  <si>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</si>
  <si>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</si>
  <si>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</si>
  <si>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</si>
  <si>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</si>
  <si>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</si>
  <si>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</si>
  <si>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</si>
  <si>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</si>
  <si>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</si>
  <si>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</si>
  <si>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</si>
  <si>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</si>
  <si>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</si>
  <si>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</si>
  <si>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</si>
  <si>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</si>
  <si>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</si>
  <si>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</si>
  <si>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</si>
  <si>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</si>
  <si>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</si>
  <si>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</si>
  <si>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</si>
  <si>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</si>
  <si>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</si>
  <si>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</si>
  <si>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</si>
  <si>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</si>
  <si>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</si>
  <si>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</si>
  <si>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</si>
  <si>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</si>
  <si>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</si>
  <si>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</si>
  <si>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</si>
  <si>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</si>
  <si>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</si>
  <si>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</si>
  <si>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</si>
  <si>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</si>
  <si>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</si>
  <si>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</si>
  <si>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</si>
  <si>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</si>
  <si>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</si>
  <si>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</si>
  <si>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</si>
  <si>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</si>
  <si>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</si>
  <si>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</si>
  <si>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</si>
  <si>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</si>
  <si>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</si>
  <si>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</si>
  <si>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</si>
  <si>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</si>
  <si>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</si>
  <si>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</si>
  <si>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</si>
  <si>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</si>
  <si>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</si>
  <si>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</si>
  <si>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</si>
  <si>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</si>
  <si>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</si>
  <si>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</si>
  <si>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</si>
  <si>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</si>
  <si>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</si>
  <si>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</si>
  <si>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</si>
  <si>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</si>
  <si>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</si>
  <si>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</si>
  <si>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</si>
  <si>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</si>
  <si>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</si>
  <si>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</si>
  <si>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</si>
  <si>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</si>
  <si>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</si>
  <si>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</si>
  <si>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</si>
  <si>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</si>
  <si>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</si>
  <si>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</si>
  <si>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</si>
  <si>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</si>
  <si>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</si>
  <si>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</si>
  <si>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</si>
  <si>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</si>
  <si>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</si>
  <si>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</si>
  <si>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</si>
  <si>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</si>
  <si>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</si>
  <si>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</si>
  <si>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</si>
  <si>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</si>
  <si>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</si>
  <si>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</si>
  <si>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</si>
  <si>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</si>
  <si>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</si>
  <si>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</si>
  <si>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</si>
  <si>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</si>
  <si>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</si>
  <si>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</si>
  <si>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</si>
  <si>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</si>
  <si>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</si>
  <si>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</si>
  <si>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</si>
  <si>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</si>
  <si>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</si>
  <si>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</si>
  <si>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</si>
  <si>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</si>
  <si>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</si>
  <si>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</si>
  <si>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</si>
  <si>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</si>
  <si>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</si>
  <si>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</si>
  <si>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</si>
  <si>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</si>
  <si>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</si>
  <si>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</si>
  <si>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</si>
  <si>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</si>
  <si>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</si>
  <si>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</si>
  <si>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</si>
  <si>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</si>
  <si>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</si>
  <si>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</si>
  <si>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</si>
  <si>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</si>
  <si>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</si>
  <si>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</si>
  <si>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</si>
  <si>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</si>
  <si>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</si>
  <si>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</si>
  <si>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</si>
  <si>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</si>
  <si>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</si>
  <si>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</si>
  <si>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</si>
  <si>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</si>
  <si>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</si>
  <si>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</si>
  <si>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</si>
  <si>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</si>
  <si>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</si>
  <si>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</si>
  <si>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</si>
  <si>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</si>
  <si>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</si>
  <si>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</si>
  <si>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</si>
  <si>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</si>
  <si>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</si>
  <si>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</si>
  <si>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</si>
  <si>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</si>
  <si>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</si>
  <si>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</si>
  <si>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</si>
  <si>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</si>
  <si>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</si>
  <si>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</si>
  <si>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</si>
  <si>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</si>
  <si>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</si>
  <si>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</si>
  <si>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</si>
  <si>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</si>
  <si>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</si>
  <si>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</si>
  <si>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</si>
  <si>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</si>
  <si>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</si>
  <si>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</si>
  <si>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</si>
  <si>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</si>
  <si>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</si>
  <si>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</si>
  <si>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</si>
  <si>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</si>
  <si>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</si>
  <si>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</si>
  <si>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</si>
  <si>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</si>
  <si>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</si>
  <si>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</si>
  <si>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</si>
  <si>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</si>
  <si>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</si>
  <si>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</si>
  <si>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</si>
  <si>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</si>
  <si>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</si>
  <si>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</si>
  <si>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</si>
  <si>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</si>
  <si>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</si>
  <si>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</si>
  <si>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</si>
  <si>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</si>
  <si>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</si>
  <si>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</si>
  <si>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</si>
  <si>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</si>
  <si>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</si>
  <si>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</si>
  <si>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</si>
  <si>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</si>
  <si>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</si>
  <si>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</si>
  <si>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</si>
  <si>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</si>
  <si>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</si>
  <si>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</si>
  <si>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</si>
  <si>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</si>
  <si>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</si>
  <si>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</si>
  <si>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</si>
  <si>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</si>
  <si>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</si>
  <si>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</si>
  <si>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</si>
  <si>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</si>
  <si>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</si>
  <si>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</si>
  <si>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</si>
  <si>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</si>
  <si>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</si>
  <si>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</si>
  <si>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</si>
  <si>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</si>
  <si>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</si>
  <si>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</si>
  <si>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</si>
  <si>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</si>
  <si>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</si>
  <si>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</si>
  <si>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</si>
  <si>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</si>
  <si>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</si>
  <si>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</si>
  <si>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</si>
  <si>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</si>
  <si>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</si>
  <si>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</si>
  <si>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</si>
  <si>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</si>
  <si>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</si>
  <si>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</si>
  <si>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</si>
  <si>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</si>
  <si>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</si>
  <si>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</si>
  <si>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</si>
  <si>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</si>
  <si>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</si>
  <si>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</si>
  <si>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</si>
  <si>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</si>
  <si>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</si>
  <si>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</si>
  <si>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</si>
  <si>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</si>
  <si>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</si>
  <si>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</si>
  <si>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</si>
  <si>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</si>
  <si>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</si>
  <si>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</si>
  <si>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</si>
  <si>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</si>
  <si>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</si>
  <si>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</si>
  <si>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</si>
  <si>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</si>
  <si>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</si>
  <si>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</si>
  <si>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</si>
  <si>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</si>
  <si>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</si>
  <si>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</si>
  <si>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</si>
  <si>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</si>
  <si>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</si>
  <si>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</si>
  <si>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</si>
  <si>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</si>
  <si>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</si>
  <si>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</si>
  <si>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</si>
  <si>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</si>
  <si>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</si>
  <si>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</si>
  <si>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</si>
  <si>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</si>
  <si>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</si>
  <si>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</si>
  <si>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</si>
  <si>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</si>
  <si>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</si>
  <si>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</si>
  <si>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</si>
  <si>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</si>
  <si>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</si>
  <si>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</si>
  <si>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</si>
  <si>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</si>
  <si>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</si>
  <si>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</si>
  <si>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</si>
  <si>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</si>
  <si>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</si>
  <si>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</si>
  <si>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</si>
  <si>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</si>
  <si>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</si>
  <si>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</si>
  <si>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</si>
  <si>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</si>
  <si>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</si>
  <si>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</si>
  <si>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</si>
  <si>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</si>
  <si>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</si>
  <si>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</si>
  <si>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</si>
  <si>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</si>
  <si>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</si>
  <si>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</si>
  <si>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</si>
  <si>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</si>
  <si>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</si>
  <si>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</si>
  <si>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</si>
  <si>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</si>
  <si>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</si>
  <si>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</si>
  <si>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</si>
  <si>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</si>
  <si>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</si>
  <si>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</si>
  <si>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</si>
  <si>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</si>
  <si>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</si>
  <si>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</si>
  <si>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</si>
  <si>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</si>
  <si>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</si>
  <si>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</si>
  <si>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</si>
  <si>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</si>
  <si>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</si>
  <si>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</si>
  <si>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</si>
  <si>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</si>
  <si>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</si>
  <si>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</si>
  <si>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</si>
  <si>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</si>
  <si>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</si>
  <si>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</si>
  <si>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</si>
  <si>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</si>
  <si>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</si>
  <si>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</si>
  <si>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</si>
  <si>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</si>
  <si>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</si>
  <si>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</si>
  <si>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</si>
  <si>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</si>
  <si>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</si>
  <si>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</si>
  <si>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</si>
  <si>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</si>
  <si>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</si>
  <si>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</si>
  <si>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</si>
  <si>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</si>
  <si>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</si>
  <si>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</si>
  <si>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</si>
  <si>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</si>
  <si>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</si>
  <si>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</si>
  <si>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</si>
  <si>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</si>
  <si>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</si>
  <si>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</si>
  <si>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</si>
  <si>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</si>
  <si>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</si>
  <si>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</si>
  <si>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</si>
  <si>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</si>
  <si>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</si>
  <si>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</si>
  <si>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</si>
  <si>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</si>
  <si>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</si>
  <si>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</si>
  <si>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</si>
  <si>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</si>
  <si>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</si>
  <si>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</si>
  <si>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</si>
  <si>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</si>
  <si>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</si>
  <si>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</si>
  <si>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</si>
  <si>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</si>
  <si>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</si>
  <si>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</si>
  <si>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</si>
  <si>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</si>
  <si>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</si>
  <si>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</si>
  <si>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</si>
  <si>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</si>
  <si>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</si>
  <si>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</si>
  <si>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</si>
  <si>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</si>
  <si>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</si>
  <si>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</si>
  <si>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</si>
  <si>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</si>
  <si>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</si>
  <si>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</si>
  <si>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</si>
  <si>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</si>
  <si>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</si>
  <si>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</si>
  <si>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</si>
  <si>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</si>
  <si>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</si>
  <si>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</si>
  <si>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</si>
  <si>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</si>
  <si>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</si>
  <si>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</si>
  <si>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</si>
  <si>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</si>
  <si>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</si>
  <si>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</si>
  <si>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</si>
  <si>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</si>
  <si>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</si>
  <si>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</si>
  <si>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</si>
  <si>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</si>
  <si>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</si>
  <si>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</si>
  <si>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</si>
  <si>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</si>
  <si>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</si>
  <si>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</si>
  <si>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</si>
  <si>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</si>
  <si>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</si>
  <si>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</si>
  <si>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</si>
  <si>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</si>
  <si>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</si>
  <si>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</si>
  <si>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</si>
  <si>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</si>
  <si>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</si>
  <si>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</si>
  <si>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</si>
  <si>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</si>
  <si>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</si>
  <si>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</si>
  <si>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</si>
  <si>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</si>
  <si>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</si>
  <si>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</si>
  <si>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</si>
  <si>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</si>
  <si>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</si>
  <si>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</si>
  <si>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</si>
  <si>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</si>
  <si>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</si>
  <si>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</si>
  <si>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</si>
  <si>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</si>
  <si>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</si>
  <si>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</si>
  <si>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</si>
  <si>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</si>
  <si>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</si>
  <si>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</si>
  <si>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</si>
  <si>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</si>
  <si>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</si>
  <si>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</si>
  <si>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</si>
  <si>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</si>
  <si>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</si>
  <si>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</si>
  <si>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</si>
  <si>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</si>
  <si>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</si>
  <si>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</si>
  <si>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</si>
  <si>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</si>
  <si>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</si>
  <si>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</si>
  <si>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</si>
  <si>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</si>
  <si>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</si>
  <si>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</si>
  <si>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</si>
  <si>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</si>
  <si>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</si>
  <si>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</si>
  <si>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</si>
  <si>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</si>
  <si>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</si>
  <si>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</si>
  <si>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</si>
  <si>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</si>
  <si>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</si>
  <si>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</si>
  <si>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</si>
  <si>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</si>
  <si>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</si>
  <si>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</si>
  <si>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</si>
  <si>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</si>
  <si>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</si>
  <si>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</si>
  <si>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</si>
  <si>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</si>
  <si>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</si>
  <si>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</si>
  <si>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</si>
  <si>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</si>
  <si>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</si>
  <si>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</si>
  <si>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</si>
  <si>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</si>
  <si>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</si>
  <si>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</si>
  <si>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</si>
  <si>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</si>
  <si>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</si>
  <si>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</si>
  <si>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</si>
  <si>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</si>
  <si>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</si>
  <si>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</si>
  <si>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</si>
  <si>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</si>
  <si>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</si>
  <si>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</si>
  <si>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</si>
  <si>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</si>
  <si>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</si>
  <si>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</si>
  <si>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</si>
  <si>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</si>
  <si>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</si>
  <si>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</si>
  <si>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</si>
  <si>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</si>
  <si>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</si>
  <si>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</si>
  <si>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</si>
  <si>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</si>
  <si>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</si>
  <si>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</si>
  <si>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</si>
  <si>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</si>
  <si>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</si>
  <si>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</si>
  <si>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</si>
  <si>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</si>
  <si>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</si>
  <si>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</si>
  <si>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</si>
  <si>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</si>
  <si>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</si>
  <si>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</si>
  <si>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</si>
  <si>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</si>
  <si>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</si>
  <si>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</si>
  <si>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</si>
  <si>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</si>
  <si>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</si>
  <si>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</si>
  <si>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</si>
  <si>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</si>
  <si>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</si>
  <si>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</si>
  <si>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</si>
  <si>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</si>
  <si>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</si>
  <si>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</si>
  <si>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</si>
  <si>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</si>
  <si>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</si>
  <si>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</si>
  <si>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</si>
  <si>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</si>
  <si>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</si>
  <si>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</si>
  <si>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</si>
  <si>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</si>
  <si>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</si>
  <si>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</si>
  <si>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</si>
  <si>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</si>
  <si>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</si>
  <si>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</si>
  <si>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</si>
  <si>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</si>
  <si>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</si>
  <si>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</si>
  <si>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</si>
  <si>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</si>
  <si>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</si>
  <si>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</si>
  <si>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</si>
  <si>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</si>
  <si>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</si>
  <si>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</si>
  <si>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</si>
  <si>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</si>
  <si>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</si>
  <si>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</si>
  <si>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</si>
  <si>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</si>
  <si>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</si>
  <si>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</si>
  <si>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</si>
  <si>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</si>
  <si>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</si>
  <si>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</si>
  <si>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</si>
  <si>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</si>
  <si>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</si>
  <si>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</si>
  <si>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</si>
  <si>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</si>
  <si>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</si>
  <si>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</si>
  <si>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</si>
  <si>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</si>
  <si>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</si>
  <si>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</si>
  <si>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</si>
  <si>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</si>
  <si>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</si>
  <si>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</si>
  <si>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</si>
  <si>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</si>
  <si>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</si>
  <si>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</si>
  <si>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</si>
  <si>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</si>
  <si>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</si>
  <si>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</si>
  <si>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</si>
  <si>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</si>
  <si>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</si>
  <si>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</si>
  <si>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</si>
  <si>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</si>
  <si>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</si>
  <si>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</si>
  <si>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</si>
  <si>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</si>
  <si>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</si>
  <si>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</si>
  <si>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</si>
  <si>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</si>
  <si>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</si>
  <si>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</si>
  <si>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</si>
  <si>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</si>
  <si>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</si>
  <si>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</si>
  <si>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</si>
  <si>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</si>
  <si>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</si>
  <si>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</si>
  <si>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</si>
  <si>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</si>
  <si>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</si>
  <si>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</si>
  <si>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</si>
  <si>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</si>
  <si>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</si>
  <si>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</si>
  <si>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</si>
  <si>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</si>
  <si>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</si>
  <si>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</si>
  <si>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</si>
  <si>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</si>
  <si>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</si>
  <si>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</si>
  <si>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</si>
  <si>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</si>
  <si>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</si>
  <si>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</si>
  <si>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</si>
  <si>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</si>
  <si>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</si>
  <si>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</si>
  <si>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</si>
  <si>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</si>
  <si>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</si>
  <si>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</si>
  <si>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</si>
  <si>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</si>
  <si>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</si>
  <si>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</si>
  <si>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</si>
  <si>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</si>
  <si>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</si>
  <si>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</si>
  <si>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</si>
  <si>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</si>
  <si>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</si>
  <si>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</si>
  <si>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</si>
  <si>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</si>
  <si>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</si>
  <si>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</si>
  <si>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</si>
  <si>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</si>
  <si>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</si>
  <si>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</si>
  <si>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</si>
  <si>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</si>
  <si>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</si>
  <si>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</si>
  <si>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</si>
  <si>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</si>
  <si>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</si>
  <si>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</si>
  <si>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</si>
  <si>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</si>
  <si>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</si>
  <si>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</si>
  <si>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</si>
  <si>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</si>
  <si>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</si>
  <si>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</si>
  <si>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</si>
  <si>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</si>
  <si>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</si>
  <si>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</si>
  <si>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</si>
  <si>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</si>
  <si>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</si>
  <si>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</si>
  <si>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</si>
  <si>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</si>
  <si>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</si>
  <si>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</si>
  <si>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</si>
  <si>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</si>
  <si>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</si>
  <si>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</si>
  <si>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</si>
  <si>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</si>
  <si>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</si>
  <si>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</si>
  <si>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</si>
  <si>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</si>
  <si>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</si>
  <si>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</si>
  <si>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</si>
  <si>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</si>
  <si>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</si>
  <si>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</si>
  <si>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</si>
  <si>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</si>
  <si>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</si>
  <si>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</si>
  <si>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</si>
  <si>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</si>
  <si>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</si>
  <si>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</si>
  <si>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</si>
  <si>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</si>
  <si>
    <t>Flexibility of work</t>
  </si>
  <si>
    <t>Work pressures</t>
  </si>
  <si>
    <t>Effectiveness</t>
  </si>
  <si>
    <t>Change code</t>
  </si>
  <si>
    <t>Relationship to organisation (inc. expectations / psychological contract, justice concerns)</t>
  </si>
  <si>
    <t>Change factor (mentioned, concerned with)</t>
  </si>
  <si>
    <t>CF 1</t>
  </si>
  <si>
    <t>CF 2</t>
  </si>
  <si>
    <t>CF 3</t>
  </si>
  <si>
    <t>CF 4</t>
  </si>
  <si>
    <t>StdDev of HW_satisf</t>
  </si>
  <si>
    <t>St dev</t>
  </si>
  <si>
    <t>Total - All respondents (N = 539)</t>
  </si>
  <si>
    <t>% of responses</t>
  </si>
  <si>
    <t>Note: can be higher that reponses as people can mention multiple themes</t>
  </si>
  <si>
    <t>+ safety concerns</t>
  </si>
  <si>
    <t>Theme factor (mentioned, concerned with)</t>
  </si>
  <si>
    <t>Theme factor code</t>
  </si>
  <si>
    <t>Total - Q2 respondents (N = 251)</t>
  </si>
  <si>
    <t>Total - Q2 non-respondents (N = 288)</t>
  </si>
  <si>
    <t>Count of HW_satisf2</t>
  </si>
  <si>
    <t>StdDev of HW_satisf3</t>
  </si>
  <si>
    <t>TF 1 : Flexibility of work</t>
  </si>
  <si>
    <t xml:space="preserve"> (inc. psychological contract, justice concerns)</t>
  </si>
  <si>
    <t>269 includes those who answered Q2 but not Q1, hence will be different to N in pivot tables (which exlcudde -99 and -1 in HWP)</t>
  </si>
  <si>
    <t>Relationship to organisation</t>
  </si>
  <si>
    <t xml:space="preserve">TF 1 : </t>
  </si>
  <si>
    <t xml:space="preserve">TF 2 : </t>
  </si>
  <si>
    <t xml:space="preserve">TF 3 : </t>
  </si>
  <si>
    <t xml:space="preserve">TF 4 : </t>
  </si>
  <si>
    <t>5 responses</t>
  </si>
  <si>
    <t>TF 2 : Relationship to organisation</t>
  </si>
  <si>
    <t>TF 3 : Effectiveness</t>
  </si>
  <si>
    <t>TF 4 : Work pressures</t>
  </si>
  <si>
    <t>t</t>
  </si>
  <si>
    <t>mean diff</t>
  </si>
  <si>
    <t>terms</t>
  </si>
  <si>
    <t>sum</t>
  </si>
  <si>
    <t>sqrt sum</t>
  </si>
  <si>
    <t>mean / sqrt sum</t>
  </si>
  <si>
    <t>df</t>
  </si>
  <si>
    <t>p-value</t>
  </si>
  <si>
    <t>All others</t>
  </si>
  <si>
    <t>CF 1 or 2</t>
  </si>
  <si>
    <t>Effect</t>
  </si>
  <si>
    <t>Flex + effectiveness</t>
  </si>
  <si>
    <t>All others in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</si>
</sst>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00000000000"/>
  </numFmts>
  <fonts count="13"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
      <b/>
      <sz val="11"/>
      <color rgb="FFC00000"/>
      <name val="Calibri"/>
      <family val="2"/>
      <scheme val="minor"/>
    </font>
    <font>
      <i/>
      <sz val="11"/>
      <color theme="5" tint="-0.249977111117893"/>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23">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8" fillId="3" borderId="0" xfId="0" applyFont="1" applyFill="1" applyAlignment="1">
      <alignment horizontal="center"/>
    </xf>
    <xf numFmtId="9" fontId="7" fillId="3" borderId="0" xfId="1" applyFont="1" applyFill="1" applyAlignment="1">
      <alignment horizontal="center"/>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xf numFmtId="0" fontId="4" fillId="0" borderId="0" xfId="0" applyFont="1" applyAlignment="1">
      <alignment horizontal="left"/>
    </xf>
    <xf numFmtId="0" fontId="10" fillId="0" borderId="0" xfId="0" applyFont="1" applyAlignment="1">
      <alignment horizontal="left"/>
    </xf>
    <xf numFmtId="0" fontId="0" fillId="0" borderId="0" xfId="0" applyAlignment="1"/>
    <xf numFmtId="0" fontId="4" fillId="0" borderId="0" xfId="0" applyFont="1" applyAlignment="1">
      <alignment horizontal="center"/>
    </xf>
    <xf numFmtId="0" fontId="9" fillId="0" borderId="0" xfId="0" applyFont="1" applyAlignment="1">
      <alignment horizontal="left"/>
    </xf>
    <xf numFmtId="165" fontId="0" fillId="0" borderId="0" xfId="0" applyNumberFormat="1"/>
    <xf numFmtId="0" fontId="0" fillId="0" borderId="0" xfId="0" applyFont="1" applyAlignment="1">
      <alignment horizontal="center"/>
    </xf>
    <xf numFmtId="0" fontId="11" fillId="0" borderId="0" xfId="0" applyFont="1" applyAlignment="1">
      <alignment horizontal="center"/>
    </xf>
    <xf numFmtId="0" fontId="12" fillId="0" borderId="0" xfId="0" applyFont="1" applyAlignment="1">
      <alignment horizontal="left"/>
    </xf>
    <xf numFmtId="0" fontId="0" fillId="2" borderId="12" xfId="0" applyFont="1" applyFill="1" applyBorder="1" applyAlignment="1">
      <alignment horizontal="left"/>
    </xf>
    <xf numFmtId="1" fontId="0" fillId="2" borderId="12" xfId="0" applyNumberFormat="1" applyFont="1" applyFill="1" applyBorder="1" applyAlignment="1">
      <alignment horizontal="left"/>
    </xf>
    <xf numFmtId="0" fontId="0" fillId="0" borderId="12" xfId="0" applyFont="1" applyBorder="1" applyAlignment="1"/>
    <xf numFmtId="0" fontId="0" fillId="0" borderId="12" xfId="0" applyFont="1" applyBorder="1" applyAlignment="1">
      <alignment horizontal="center"/>
    </xf>
    <xf numFmtId="9" fontId="0" fillId="0" borderId="12" xfId="1" applyFont="1" applyBorder="1" applyAlignment="1">
      <alignment horizontal="center"/>
    </xf>
    <xf numFmtId="0" fontId="0" fillId="2" borderId="12" xfId="0" applyFont="1" applyFill="1" applyBorder="1" applyAlignment="1">
      <alignment horizontal="center"/>
    </xf>
    <xf numFmtId="0" fontId="0" fillId="2" borderId="12" xfId="0" applyFont="1" applyFill="1" applyBorder="1" applyAlignment="1"/>
    <xf numFmtId="0" fontId="0" fillId="0" borderId="12" xfId="0" applyFont="1" applyBorder="1" applyAlignment="1">
      <alignment horizontal="left"/>
    </xf>
    <xf numFmtId="0" fontId="0" fillId="0" borderId="0" xfId="0" quotePrefix="1"/>
    <xf numFmtId="0" fontId="0" fillId="0" borderId="0" xfId="0" applyFont="1" applyBorder="1" applyAlignment="1">
      <alignment horizontal="left"/>
    </xf>
    <xf numFmtId="1" fontId="1" fillId="5" borderId="11" xfId="0" quotePrefix="1" applyNumberFormat="1" applyFont="1" applyFill="1" applyBorder="1" applyAlignment="1">
      <alignment horizontal="center"/>
    </xf>
    <xf numFmtId="0" fontId="6" fillId="0" borderId="0" xfId="0" applyFont="1" applyAlignment="1">
      <alignment horizontal="center"/>
    </xf>
    <xf numFmtId="2" fontId="0" fillId="0" borderId="0" xfId="0" applyNumberFormat="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1" fontId="0" fillId="0" borderId="0" xfId="0" applyNumberFormat="1"/>
    <xf numFmtId="167" fontId="0" fillId="0" borderId="0" xfId="0" applyNumberFormat="1"/>
    <xf numFmtId="166" fontId="0" fillId="0" borderId="0" xfId="1" applyNumberFormat="1" applyFont="1" applyAlignment="1">
      <alignment horizontal="center"/>
    </xf>
    <xf numFmtId="0" fontId="8" fillId="3" borderId="0" xfId="0" applyFont="1" applyFill="1" applyAlignment="1">
      <alignment horizontal="center"/>
    </xf>
    <xf numFmtId="0" fontId="7" fillId="3" borderId="4" xfId="0" applyFont="1" applyFill="1" applyBorder="1" applyAlignment="1">
      <alignment horizontal="center"/>
    </xf>
    <xf numFmtId="0" fontId="7" fillId="3" borderId="0" xfId="0" applyFont="1" applyFill="1" applyAlignment="1">
      <alignment horizontal="center"/>
    </xf>
  </cellXfs>
  <cellStyles count="2">
    <cellStyle name="Normal" xfId="0" builtinId="0"/>
    <cellStyle name="Per cent" xfId="1" builtinId="5"/>
  </cellStyles>
  <dxfs count="2">
    <dxf>
      <numFmt numFmtId="165" formatCode="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detailed'!$E$24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detailed'!$D$25:$D$42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 detailed'!$E$25:$E$42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factor'!$F$13</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factor'!$E$15:$E$21</c:f>
              <c:strCache>
                <c:ptCount val="7"/>
                <c:pt idx="0">
                  <c:v>TF 1 : Flexibility of work</c:v>
                </c:pt>
                <c:pt idx="1">
                  <c:v>TF 3 : Effectiveness</c:v>
                </c:pt>
                <c:pt idx="2">
                  <c:v>Total - Q2 respondents (N = 251)</c:v>
                </c:pt>
                <c:pt idx="3">
                  <c:v>TF 4 : Work pressures</c:v>
                </c:pt>
                <c:pt idx="4">
                  <c:v>TF 2 : Relationship to organisation</c:v>
                </c:pt>
                <c:pt idx="5">
                  <c:v>Total - All respondents (N = 539)</c:v>
                </c:pt>
                <c:pt idx="6">
                  <c:v>Total - Q2 non-respondents (N = 288)</c:v>
                </c:pt>
              </c:strCache>
            </c:strRef>
          </c:cat>
          <c:val>
            <c:numRef>
              <c:f>'pivot table factor'!$F$15:$F$21</c:f>
              <c:numCache>
                <c:formatCode>0.00</c:formatCode>
                <c:ptCount val="7"/>
                <c:pt idx="0">
                  <c:v>3.6524822695035462</c:v>
                </c:pt>
                <c:pt idx="1">
                  <c:v>3.6833333333333331</c:v>
                </c:pt>
                <c:pt idx="2">
                  <c:v>3.7250996015936253</c:v>
                </c:pt>
                <c:pt idx="3">
                  <c:v>3.8</c:v>
                </c:pt>
                <c:pt idx="4">
                  <c:v>3.8360655737704916</c:v>
                </c:pt>
                <c:pt idx="5">
                  <c:v>3.9239332096474953</c:v>
                </c:pt>
                <c:pt idx="6">
                  <c:v>4.0972222222222223</c:v>
                </c:pt>
              </c:numCache>
            </c:numRef>
          </c:val>
          <c:extLst>
            <c:ext xmlns:c16="http://schemas.microsoft.com/office/drawing/2014/chart" uri="{C3380CC4-5D6E-409C-BE32-E72D297353CC}">
              <c16:uniqueId val="{00000000-20A6-C04F-9BD1-799AE3037B3E}"/>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xdr:row>
      <xdr:rowOff>99391</xdr:rowOff>
    </xdr:from>
    <xdr:to>
      <xdr:col>13</xdr:col>
      <xdr:colOff>298174</xdr:colOff>
      <xdr:row>37</xdr:row>
      <xdr:rowOff>59267</xdr:rowOff>
    </xdr:to>
    <xdr:graphicFrame macro="">
      <xdr:nvGraphicFramePr>
        <xdr:cNvPr id="2" name="Chart 1">
          <a:extLst>
            <a:ext uri="{FF2B5EF4-FFF2-40B4-BE49-F238E27FC236}">
              <a16:creationId xmlns:a16="http://schemas.microsoft.com/office/drawing/2014/main" id="{022DD877-E3CB-2649-9DBD-597B73AD9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7.443365509258" createdVersion="7" refreshedVersion="7" minRefreshableVersion="3" recordCount="583" xr:uid="{115ABE34-2B80-914A-BCC6-1A9497357AEF}">
  <cacheSource type="worksheet">
    <worksheetSource ref="A1:Z584" sheet="Hybrid Working survey (full)"/>
  </cacheSource>
  <cacheFields count="26">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9.55957164352" createdVersion="7" refreshedVersion="7" minRefreshableVersion="3" recordCount="583" xr:uid="{2D7F03C3-9AD7-774E-BF30-BBAE101D3854}">
  <cacheSource type="worksheet">
    <worksheetSource ref="C1:AE584" sheet="Hybrid Working survey (full)"/>
  </cacheSource>
  <cacheFields count="29">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acheField>
    <cacheField name="2" numFmtId="0">
      <sharedItems containsSemiMixedTypes="0" containsString="0" containsNumber="1" containsInteger="1" minValue="0" maxValue="1"/>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acheField>
    <cacheField name="7" numFmtId="0">
      <sharedItems containsSemiMixedTypes="0" containsString="0" containsNumber="1" containsInteger="1" minValue="0" maxValue="1"/>
    </cacheField>
    <cacheField name="8" numFmtId="0">
      <sharedItems containsSemiMixedTypes="0" containsString="0" containsNumber="1" containsInteger="1" minValue="0" maxValue="1"/>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acheField>
    <cacheField name="12" numFmtId="0">
      <sharedItems containsSemiMixedTypes="0" containsString="0" containsNumber="1" containsInteger="1" minValue="0" maxValue="1"/>
    </cacheField>
    <cacheField name="13" numFmtId="0">
      <sharedItems containsSemiMixedTypes="0" containsString="0" containsNumber="1" containsInteger="1" minValue="0" maxValue="1"/>
    </cacheField>
    <cacheField name="14" numFmtId="0">
      <sharedItems containsSemiMixedTypes="0" containsString="0" containsNumber="1" containsInteger="1" minValue="0" maxValue="1"/>
    </cacheField>
    <cacheField name="15"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0"/>
        <n v="1"/>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 name="CF 1 or 2"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s v="-99"/>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x v="1"/>
    <x v="0"/>
    <x v="1"/>
    <x v="0"/>
    <x v="1"/>
    <x v="0"/>
    <x v="0"/>
    <x v="0"/>
    <x v="0"/>
    <x v="0"/>
    <x v="0"/>
    <x v="0"/>
    <x v="0"/>
    <x v="0"/>
    <x v="0"/>
  </r>
  <r>
    <s v="142.126.152.18"/>
    <d v="2021-07-08T09:30:31"/>
    <s v="R_zduo0bCkcNQElWN"/>
    <x v="2"/>
    <s v="-99"/>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s v="-99"/>
    <x v="1"/>
    <n v="3"/>
    <m/>
    <m/>
    <m/>
    <x v="0"/>
    <x v="0"/>
    <x v="1"/>
    <x v="0"/>
    <x v="0"/>
    <x v="0"/>
    <x v="0"/>
    <x v="0"/>
    <x v="0"/>
    <x v="0"/>
    <x v="0"/>
    <x v="0"/>
    <x v="0"/>
    <x v="0"/>
    <x v="0"/>
  </r>
  <r>
    <s v="80.28.203.26"/>
    <d v="2021-08-01T09:20:15"/>
    <s v="R_3HtPZOE6rcTOtN3"/>
    <x v="0"/>
    <s v="-99"/>
    <s v="-99"/>
    <x v="0"/>
    <m/>
    <m/>
    <m/>
    <m/>
    <x v="0"/>
    <x v="0"/>
    <x v="0"/>
    <x v="0"/>
    <x v="0"/>
    <x v="0"/>
    <x v="0"/>
    <x v="0"/>
    <x v="0"/>
    <x v="0"/>
    <x v="0"/>
    <x v="0"/>
    <x v="0"/>
    <x v="0"/>
    <x v="0"/>
  </r>
  <r>
    <s v="78.65.171.201"/>
    <d v="2021-08-01T09:30:04"/>
    <s v="R_2qCphuqOPFqPMB6"/>
    <x v="3"/>
    <s v="-99"/>
    <s v="-99"/>
    <x v="0"/>
    <m/>
    <m/>
    <m/>
    <m/>
    <x v="0"/>
    <x v="0"/>
    <x v="0"/>
    <x v="0"/>
    <x v="0"/>
    <x v="0"/>
    <x v="0"/>
    <x v="0"/>
    <x v="0"/>
    <x v="0"/>
    <x v="0"/>
    <x v="0"/>
    <x v="0"/>
    <x v="0"/>
    <x v="0"/>
  </r>
  <r>
    <s v="86.25.102.29"/>
    <d v="2021-08-01T09:36:06"/>
    <s v="R_3O6VyxrdwUSNglG"/>
    <x v="0"/>
    <s v="-99"/>
    <s v="Go to the office oat lest once a week, or more as need arises."/>
    <x v="0"/>
    <m/>
    <m/>
    <m/>
    <m/>
    <x v="0"/>
    <x v="0"/>
    <x v="0"/>
    <x v="0"/>
    <x v="0"/>
    <x v="0"/>
    <x v="0"/>
    <x v="0"/>
    <x v="0"/>
    <x v="0"/>
    <x v="0"/>
    <x v="0"/>
    <x v="0"/>
    <x v="0"/>
    <x v="0"/>
  </r>
  <r>
    <s v="84.71.52.136"/>
    <d v="2021-08-01T09:39:04"/>
    <s v="R_2S2nUy3y0SoojpH"/>
    <x v="2"/>
    <s v="Make hybrid working mandatory across all teams"/>
    <s v="-99"/>
    <x v="1"/>
    <n v="7"/>
    <m/>
    <m/>
    <m/>
    <x v="0"/>
    <x v="0"/>
    <x v="0"/>
    <x v="0"/>
    <x v="0"/>
    <x v="0"/>
    <x v="1"/>
    <x v="0"/>
    <x v="0"/>
    <x v="0"/>
    <x v="0"/>
    <x v="0"/>
    <x v="0"/>
    <x v="0"/>
    <x v="0"/>
  </r>
  <r>
    <s v="217.156.131.8"/>
    <d v="2021-08-01T10:02:42"/>
    <s v="R_udL5AnWvCLMoiUV"/>
    <x v="2"/>
    <s v="-99"/>
    <s v="-99"/>
    <x v="0"/>
    <m/>
    <m/>
    <m/>
    <m/>
    <x v="0"/>
    <x v="0"/>
    <x v="0"/>
    <x v="0"/>
    <x v="0"/>
    <x v="0"/>
    <x v="0"/>
    <x v="0"/>
    <x v="0"/>
    <x v="0"/>
    <x v="0"/>
    <x v="0"/>
    <x v="0"/>
    <x v="0"/>
    <x v="0"/>
  </r>
  <r>
    <s v="217.226.210.210"/>
    <d v="2021-08-02T00:13:23"/>
    <s v="R_1r9zkry05D9Z9JW"/>
    <x v="3"/>
    <s v="Provide sufficient homeoffice equipment for homeoffice."/>
    <s v="-99"/>
    <x v="1"/>
    <n v="6"/>
    <m/>
    <m/>
    <m/>
    <x v="0"/>
    <x v="0"/>
    <x v="0"/>
    <x v="0"/>
    <x v="0"/>
    <x v="1"/>
    <x v="0"/>
    <x v="0"/>
    <x v="0"/>
    <x v="0"/>
    <x v="0"/>
    <x v="0"/>
    <x v="0"/>
    <x v="0"/>
    <x v="0"/>
  </r>
  <r>
    <s v="2.197.209.238"/>
    <d v="2021-08-12T06:54:25"/>
    <s v="R_2cCbDKlC4jEnLpm"/>
    <x v="0"/>
    <s v="-99"/>
    <s v="-99"/>
    <x v="0"/>
    <m/>
    <m/>
    <m/>
    <m/>
    <x v="0"/>
    <x v="0"/>
    <x v="0"/>
    <x v="0"/>
    <x v="0"/>
    <x v="0"/>
    <x v="0"/>
    <x v="0"/>
    <x v="0"/>
    <x v="0"/>
    <x v="0"/>
    <x v="0"/>
    <x v="0"/>
    <x v="0"/>
    <x v="0"/>
  </r>
  <r>
    <s v="86.169.75.148"/>
    <d v="2021-08-12T09:53:02"/>
    <s v="R_3fxeeDdiCx252Zy"/>
    <x v="1"/>
    <s v="I feel FTI should check with all different teams on their feelings to returning to the office."/>
    <s v="-99"/>
    <x v="1"/>
    <n v="2"/>
    <m/>
    <m/>
    <m/>
    <x v="0"/>
    <x v="1"/>
    <x v="0"/>
    <x v="0"/>
    <x v="0"/>
    <x v="0"/>
    <x v="0"/>
    <x v="0"/>
    <x v="0"/>
    <x v="0"/>
    <x v="0"/>
    <x v="0"/>
    <x v="0"/>
    <x v="0"/>
    <x v="0"/>
  </r>
  <r>
    <s v="94.200.207.218"/>
    <d v="2021-08-14T04:51:32"/>
    <s v="R_2WvAYct829pxj4Q"/>
    <x v="3"/>
    <s v="-99"/>
    <s v="-99"/>
    <x v="0"/>
    <m/>
    <m/>
    <m/>
    <m/>
    <x v="0"/>
    <x v="0"/>
    <x v="0"/>
    <x v="0"/>
    <x v="0"/>
    <x v="0"/>
    <x v="0"/>
    <x v="0"/>
    <x v="0"/>
    <x v="0"/>
    <x v="0"/>
    <x v="0"/>
    <x v="0"/>
    <x v="0"/>
    <x v="0"/>
  </r>
  <r>
    <s v="31.52.68.51"/>
    <d v="2021-08-19T10:35:00"/>
    <s v="R_SAG1h9RiXeflKqB"/>
    <x v="3"/>
    <s v="-99"/>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s v="-99"/>
    <x v="1"/>
    <n v="2"/>
    <n v="14"/>
    <m/>
    <m/>
    <x v="0"/>
    <x v="1"/>
    <x v="0"/>
    <x v="0"/>
    <x v="0"/>
    <x v="0"/>
    <x v="0"/>
    <x v="0"/>
    <x v="0"/>
    <x v="0"/>
    <x v="0"/>
    <x v="0"/>
    <x v="0"/>
    <x v="1"/>
    <x v="0"/>
  </r>
  <r>
    <s v="92.18.36.47"/>
    <d v="2021-06-14T06:33:39"/>
    <s v="R_XnZgghN8mIZOi3L"/>
    <x v="4"/>
    <s v="offer flexibility in work location. Encourage people to switch off outside core hours."/>
    <s v="-99"/>
    <x v="1"/>
    <n v="1"/>
    <n v="3"/>
    <m/>
    <m/>
    <x v="1"/>
    <x v="0"/>
    <x v="1"/>
    <x v="0"/>
    <x v="0"/>
    <x v="0"/>
    <x v="0"/>
    <x v="0"/>
    <x v="0"/>
    <x v="0"/>
    <x v="0"/>
    <x v="0"/>
    <x v="0"/>
    <x v="0"/>
    <x v="0"/>
  </r>
  <r>
    <s v="109.154.64.44"/>
    <d v="2021-06-14T07:04:32"/>
    <s v="R_3Elysdn8r9gFrvH"/>
    <x v="4"/>
    <s v="-99"/>
    <s v="-99"/>
    <x v="0"/>
    <m/>
    <m/>
    <m/>
    <m/>
    <x v="0"/>
    <x v="0"/>
    <x v="0"/>
    <x v="0"/>
    <x v="0"/>
    <x v="0"/>
    <x v="0"/>
    <x v="0"/>
    <x v="0"/>
    <x v="0"/>
    <x v="0"/>
    <x v="0"/>
    <x v="0"/>
    <x v="0"/>
    <x v="0"/>
  </r>
  <r>
    <s v="90.194.106.210"/>
    <d v="2021-06-14T07:32:19"/>
    <s v="R_2AWPsYs9EsKSCfY"/>
    <x v="4"/>
    <s v="-99"/>
    <s v="-99"/>
    <x v="0"/>
    <m/>
    <m/>
    <m/>
    <m/>
    <x v="0"/>
    <x v="0"/>
    <x v="0"/>
    <x v="0"/>
    <x v="0"/>
    <x v="0"/>
    <x v="0"/>
    <x v="0"/>
    <x v="0"/>
    <x v="0"/>
    <x v="0"/>
    <x v="0"/>
    <x v="0"/>
    <x v="0"/>
    <x v="0"/>
  </r>
  <r>
    <s v="151.228.197.23"/>
    <d v="2021-06-15T02:23:37"/>
    <s v="R_2zkdaBmWciZg00P"/>
    <x v="4"/>
    <s v="Encourage set team in the office days for those who want it, have times when email traffic is reduced"/>
    <s v="-99"/>
    <x v="1"/>
    <n v="4"/>
    <m/>
    <m/>
    <m/>
    <x v="0"/>
    <x v="0"/>
    <x v="0"/>
    <x v="1"/>
    <x v="0"/>
    <x v="0"/>
    <x v="0"/>
    <x v="0"/>
    <x v="0"/>
    <x v="0"/>
    <x v="0"/>
    <x v="0"/>
    <x v="0"/>
    <x v="0"/>
    <x v="0"/>
  </r>
  <r>
    <s v="78.149.162.35"/>
    <d v="2021-06-15T03:23:54"/>
    <s v="R_2e4k6JUcY8elack"/>
    <x v="4"/>
    <s v="-99"/>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x v="1"/>
    <x v="0"/>
    <x v="0"/>
    <x v="0"/>
    <x v="0"/>
    <x v="0"/>
    <x v="0"/>
    <x v="0"/>
    <x v="0"/>
    <x v="0"/>
    <x v="1"/>
    <x v="0"/>
    <x v="0"/>
    <x v="0"/>
    <x v="0"/>
  </r>
  <r>
    <s v="109.145.211.215"/>
    <d v="2021-06-29T05:56:45"/>
    <s v="R_2bZ84KkrwS1Z89d"/>
    <x v="2"/>
    <s v="-99"/>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x v="1"/>
    <x v="0"/>
    <x v="0"/>
    <x v="0"/>
    <x v="0"/>
    <x v="0"/>
    <x v="0"/>
    <x v="0"/>
    <x v="0"/>
    <x v="0"/>
    <x v="0"/>
    <x v="0"/>
    <x v="0"/>
    <x v="0"/>
    <x v="0"/>
  </r>
  <r>
    <s v="165.49.28.41"/>
    <d v="2021-06-29T06:33:02"/>
    <s v="R_24kIptJGmkG6Gt4"/>
    <x v="0"/>
    <s v="Don't stipulate any minimum number of days you have to be in the office, let people decide what works for them"/>
    <s v="-99"/>
    <x v="1"/>
    <n v="1"/>
    <n v="2"/>
    <m/>
    <m/>
    <x v="1"/>
    <x v="1"/>
    <x v="0"/>
    <x v="0"/>
    <x v="0"/>
    <x v="0"/>
    <x v="0"/>
    <x v="0"/>
    <x v="0"/>
    <x v="0"/>
    <x v="0"/>
    <x v="0"/>
    <x v="0"/>
    <x v="0"/>
    <x v="0"/>
  </r>
  <r>
    <s v="102.39.184.92"/>
    <d v="2021-06-29T06:57:28"/>
    <s v="R_2zHhzxriGV4cdyf"/>
    <x v="1"/>
    <s v="None"/>
    <s v="-99"/>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s v="-99"/>
    <x v="1"/>
    <n v="6"/>
    <m/>
    <m/>
    <m/>
    <x v="0"/>
    <x v="0"/>
    <x v="0"/>
    <x v="0"/>
    <x v="0"/>
    <x v="1"/>
    <x v="0"/>
    <x v="0"/>
    <x v="0"/>
    <x v="0"/>
    <x v="0"/>
    <x v="0"/>
    <x v="0"/>
    <x v="0"/>
    <x v="0"/>
  </r>
  <r>
    <s v="151.225.253.249"/>
    <d v="2021-06-29T07:37:53"/>
    <s v="R_sAr0jVWts3Z4hKV"/>
    <x v="2"/>
    <s v="-99"/>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x v="1"/>
    <x v="0"/>
    <x v="0"/>
    <x v="0"/>
    <x v="0"/>
    <x v="0"/>
    <x v="0"/>
    <x v="0"/>
    <x v="0"/>
    <x v="1"/>
    <x v="0"/>
    <x v="0"/>
    <x v="0"/>
    <x v="1"/>
    <x v="0"/>
  </r>
  <r>
    <s v="82.3.232.210"/>
    <d v="2021-06-29T08:10:50"/>
    <s v="R_RdV3MUALZFYpGdb"/>
    <x v="0"/>
    <s v="-99"/>
    <s v="-99"/>
    <x v="0"/>
    <m/>
    <m/>
    <m/>
    <m/>
    <x v="0"/>
    <x v="0"/>
    <x v="0"/>
    <x v="0"/>
    <x v="0"/>
    <x v="0"/>
    <x v="0"/>
    <x v="0"/>
    <x v="0"/>
    <x v="0"/>
    <x v="0"/>
    <x v="0"/>
    <x v="0"/>
    <x v="0"/>
    <x v="0"/>
  </r>
  <r>
    <s v="94.11.226.117"/>
    <d v="2021-06-29T08:11:32"/>
    <s v="R_22rmNQf2dhBDawz"/>
    <x v="2"/>
    <s v="Allow us to decide how many days we go to the office"/>
    <s v="-99"/>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s v="-99"/>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x v="0"/>
    <x v="0"/>
    <x v="0"/>
    <x v="0"/>
    <x v="0"/>
    <x v="0"/>
    <x v="1"/>
    <x v="0"/>
    <x v="0"/>
    <x v="0"/>
    <x v="0"/>
    <x v="0"/>
    <x v="1"/>
    <x v="0"/>
    <x v="0"/>
  </r>
  <r>
    <s v="86.164.12.237"/>
    <d v="2021-06-30T09:00:06"/>
    <s v="R_2AFpB3hKZzHus7L"/>
    <x v="2"/>
    <s v="-99"/>
    <s v="-99"/>
    <x v="0"/>
    <m/>
    <m/>
    <m/>
    <m/>
    <x v="0"/>
    <x v="0"/>
    <x v="0"/>
    <x v="0"/>
    <x v="0"/>
    <x v="0"/>
    <x v="0"/>
    <x v="0"/>
    <x v="0"/>
    <x v="0"/>
    <x v="0"/>
    <x v="0"/>
    <x v="0"/>
    <x v="0"/>
    <x v="0"/>
  </r>
  <r>
    <s v="167.98.40.198"/>
    <d v="2021-06-30T09:09:32"/>
    <s v="R_2ttg2l0Au1H18qh"/>
    <x v="2"/>
    <s v="-99"/>
    <s v="-99"/>
    <x v="0"/>
    <m/>
    <m/>
    <m/>
    <m/>
    <x v="0"/>
    <x v="0"/>
    <x v="0"/>
    <x v="0"/>
    <x v="0"/>
    <x v="0"/>
    <x v="0"/>
    <x v="0"/>
    <x v="0"/>
    <x v="0"/>
    <x v="0"/>
    <x v="0"/>
    <x v="0"/>
    <x v="0"/>
    <x v="0"/>
  </r>
  <r>
    <s v="86.180.25.37"/>
    <d v="2021-07-01T03:50:04"/>
    <s v="R_sHHTdDe8OH1EZPP"/>
    <x v="0"/>
    <s v="-99"/>
    <s v="-99"/>
    <x v="0"/>
    <m/>
    <m/>
    <m/>
    <m/>
    <x v="0"/>
    <x v="0"/>
    <x v="0"/>
    <x v="0"/>
    <x v="0"/>
    <x v="0"/>
    <x v="0"/>
    <x v="0"/>
    <x v="0"/>
    <x v="0"/>
    <x v="0"/>
    <x v="0"/>
    <x v="0"/>
    <x v="0"/>
    <x v="0"/>
  </r>
  <r>
    <s v="195.68.35.83"/>
    <d v="2021-07-01T05:34:17"/>
    <s v="R_3CBJUig7X2lZuQm"/>
    <x v="1"/>
    <s v="FTI should insure flexibility in the hybrid working principles"/>
    <s v="-99"/>
    <x v="1"/>
    <n v="1"/>
    <m/>
    <m/>
    <m/>
    <x v="1"/>
    <x v="0"/>
    <x v="0"/>
    <x v="0"/>
    <x v="0"/>
    <x v="0"/>
    <x v="0"/>
    <x v="0"/>
    <x v="0"/>
    <x v="0"/>
    <x v="0"/>
    <x v="0"/>
    <x v="0"/>
    <x v="0"/>
    <x v="0"/>
  </r>
  <r>
    <s v="167.98.40.198"/>
    <d v="2021-07-01T08:20:45"/>
    <s v="R_3mfprzyRfMvge34"/>
    <x v="3"/>
    <s v="-99"/>
    <s v="-99"/>
    <x v="0"/>
    <m/>
    <m/>
    <m/>
    <m/>
    <x v="0"/>
    <x v="0"/>
    <x v="0"/>
    <x v="0"/>
    <x v="0"/>
    <x v="0"/>
    <x v="0"/>
    <x v="0"/>
    <x v="0"/>
    <x v="0"/>
    <x v="0"/>
    <x v="0"/>
    <x v="0"/>
    <x v="0"/>
    <x v="0"/>
  </r>
  <r>
    <s v="94.200.207.218"/>
    <d v="2021-07-01T08:28:03"/>
    <s v="R_1DRMI473zOo2tkJ"/>
    <x v="0"/>
    <s v="-99"/>
    <s v="-99"/>
    <x v="0"/>
    <m/>
    <m/>
    <m/>
    <m/>
    <x v="0"/>
    <x v="0"/>
    <x v="0"/>
    <x v="0"/>
    <x v="0"/>
    <x v="0"/>
    <x v="0"/>
    <x v="0"/>
    <x v="0"/>
    <x v="0"/>
    <x v="0"/>
    <x v="0"/>
    <x v="0"/>
    <x v="0"/>
    <x v="0"/>
  </r>
  <r>
    <s v="151.230.21.43"/>
    <d v="2021-07-01T08:49:32"/>
    <s v="R_2UbcV5DOPtzWYSi"/>
    <x v="0"/>
    <s v="-99"/>
    <s v="-99"/>
    <x v="0"/>
    <m/>
    <m/>
    <m/>
    <m/>
    <x v="0"/>
    <x v="0"/>
    <x v="0"/>
    <x v="0"/>
    <x v="0"/>
    <x v="0"/>
    <x v="0"/>
    <x v="0"/>
    <x v="0"/>
    <x v="0"/>
    <x v="0"/>
    <x v="0"/>
    <x v="0"/>
    <x v="0"/>
    <x v="0"/>
  </r>
  <r>
    <s v="81.100.171.0"/>
    <d v="2021-07-01T09:02:12"/>
    <s v="R_2Blit1L0E4GhZ7m"/>
    <x v="2"/>
    <s v="no"/>
    <s v="-99"/>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s v="-99"/>
    <x v="1"/>
    <n v="1"/>
    <n v="3"/>
    <m/>
    <m/>
    <x v="1"/>
    <x v="0"/>
    <x v="1"/>
    <x v="0"/>
    <x v="0"/>
    <x v="0"/>
    <x v="0"/>
    <x v="0"/>
    <x v="0"/>
    <x v="0"/>
    <x v="0"/>
    <x v="0"/>
    <x v="0"/>
    <x v="0"/>
    <x v="0"/>
  </r>
  <r>
    <s v="86.6.33.128"/>
    <d v="2021-07-02T04:02:41"/>
    <s v="R_t04lvnNcQUMLPtn"/>
    <x v="0"/>
    <s v="-99"/>
    <s v="Working from different countries"/>
    <x v="1"/>
    <n v="1"/>
    <m/>
    <m/>
    <m/>
    <x v="1"/>
    <x v="0"/>
    <x v="0"/>
    <x v="0"/>
    <x v="0"/>
    <x v="0"/>
    <x v="0"/>
    <x v="0"/>
    <x v="0"/>
    <x v="0"/>
    <x v="0"/>
    <x v="0"/>
    <x v="0"/>
    <x v="0"/>
    <x v="0"/>
  </r>
  <r>
    <s v="86.165.37.108"/>
    <d v="2021-07-02T07:51:07"/>
    <s v="R_2CVdAHJJeN8HEVV"/>
    <x v="2"/>
    <s v="-99"/>
    <s v="Flexibility to go into the office once or twice a week would be ideal"/>
    <x v="1"/>
    <n v="1"/>
    <m/>
    <m/>
    <m/>
    <x v="1"/>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x v="1"/>
    <x v="1"/>
    <x v="0"/>
    <x v="1"/>
    <x v="0"/>
    <x v="0"/>
    <x v="0"/>
    <x v="0"/>
    <x v="0"/>
    <x v="0"/>
    <x v="0"/>
    <x v="0"/>
    <x v="0"/>
    <x v="0"/>
    <x v="0"/>
  </r>
  <r>
    <s v="82.2.108.31"/>
    <d v="2021-07-06T02:22:38"/>
    <s v="R_DdykPiqDcaVqLvP"/>
    <x v="0"/>
    <s v="Not really but think about a work life balance and what this means for working parents"/>
    <s v="-99"/>
    <x v="1"/>
    <n v="2"/>
    <n v="3"/>
    <m/>
    <m/>
    <x v="0"/>
    <x v="1"/>
    <x v="1"/>
    <x v="0"/>
    <x v="0"/>
    <x v="0"/>
    <x v="0"/>
    <x v="0"/>
    <x v="0"/>
    <x v="0"/>
    <x v="0"/>
    <x v="0"/>
    <x v="0"/>
    <x v="0"/>
    <x v="0"/>
  </r>
  <r>
    <s v="94.193.32.161"/>
    <d v="2021-07-12T07:50:40"/>
    <s v="R_puhnXezfXCsgpON"/>
    <x v="2"/>
    <s v="-99"/>
    <s v="-99"/>
    <x v="0"/>
    <m/>
    <m/>
    <m/>
    <m/>
    <x v="0"/>
    <x v="0"/>
    <x v="0"/>
    <x v="0"/>
    <x v="0"/>
    <x v="0"/>
    <x v="0"/>
    <x v="0"/>
    <x v="0"/>
    <x v="0"/>
    <x v="0"/>
    <x v="0"/>
    <x v="0"/>
    <x v="0"/>
    <x v="0"/>
  </r>
  <r>
    <s v="84.66.225.23"/>
    <d v="2021-07-12T08:11:30"/>
    <s v="R_1jf9rbonyDb8r0L"/>
    <x v="0"/>
    <s v="introduce Flexible working hours and core hours"/>
    <s v="-99"/>
    <x v="1"/>
    <n v="1"/>
    <m/>
    <m/>
    <m/>
    <x v="1"/>
    <x v="0"/>
    <x v="0"/>
    <x v="0"/>
    <x v="0"/>
    <x v="0"/>
    <x v="0"/>
    <x v="0"/>
    <x v="0"/>
    <x v="0"/>
    <x v="0"/>
    <x v="0"/>
    <x v="0"/>
    <x v="0"/>
    <x v="0"/>
  </r>
  <r>
    <s v="109.43.115.151"/>
    <d v="2021-07-22T01:52:54"/>
    <s v="R_a5VSngjNOWgroSl"/>
    <x v="0"/>
    <s v="-99"/>
    <s v="-99"/>
    <x v="0"/>
    <m/>
    <m/>
    <m/>
    <m/>
    <x v="0"/>
    <x v="0"/>
    <x v="0"/>
    <x v="0"/>
    <x v="0"/>
    <x v="0"/>
    <x v="0"/>
    <x v="0"/>
    <x v="0"/>
    <x v="0"/>
    <x v="0"/>
    <x v="0"/>
    <x v="0"/>
    <x v="0"/>
    <x v="0"/>
  </r>
  <r>
    <s v="82.13.193.217"/>
    <d v="2021-07-22T08:26:57"/>
    <s v="R_2fxGJXdTJshIlNp"/>
    <x v="0"/>
    <s v="no"/>
    <s v="-99"/>
    <x v="0"/>
    <m/>
    <m/>
    <m/>
    <m/>
    <x v="0"/>
    <x v="0"/>
    <x v="0"/>
    <x v="0"/>
    <x v="0"/>
    <x v="0"/>
    <x v="0"/>
    <x v="0"/>
    <x v="0"/>
    <x v="0"/>
    <x v="0"/>
    <x v="0"/>
    <x v="0"/>
    <x v="0"/>
    <x v="0"/>
  </r>
  <r>
    <s v="86.149.170.47"/>
    <d v="2021-07-25T12:46:38"/>
    <s v="R_3gXGK1Ej16YXibf"/>
    <x v="0"/>
    <s v="-99"/>
    <s v="-99"/>
    <x v="0"/>
    <m/>
    <m/>
    <m/>
    <m/>
    <x v="0"/>
    <x v="0"/>
    <x v="0"/>
    <x v="0"/>
    <x v="0"/>
    <x v="0"/>
    <x v="0"/>
    <x v="0"/>
    <x v="0"/>
    <x v="0"/>
    <x v="0"/>
    <x v="0"/>
    <x v="0"/>
    <x v="0"/>
    <x v="0"/>
  </r>
  <r>
    <s v="109.150.12.99"/>
    <d v="2021-07-29T09:15:46"/>
    <s v="R_1rDpHTbahWJnTOa"/>
    <x v="3"/>
    <s v="New rail flexi season tickets are 8 journeys per month - a 3 day office a week policy prevents use of these"/>
    <s v="-99"/>
    <x v="1"/>
    <n v="1"/>
    <n v="2"/>
    <m/>
    <m/>
    <x v="1"/>
    <x v="1"/>
    <x v="0"/>
    <x v="0"/>
    <x v="0"/>
    <x v="0"/>
    <x v="0"/>
    <x v="0"/>
    <x v="0"/>
    <x v="0"/>
    <x v="0"/>
    <x v="0"/>
    <x v="0"/>
    <x v="0"/>
    <x v="0"/>
  </r>
  <r>
    <s v="217.156.131.8"/>
    <d v="2021-07-29T09:22:41"/>
    <s v="R_3FUnc0xWGA1OtEA"/>
    <x v="2"/>
    <s v="-99"/>
    <s v="-99"/>
    <x v="0"/>
    <m/>
    <m/>
    <m/>
    <m/>
    <x v="0"/>
    <x v="0"/>
    <x v="0"/>
    <x v="0"/>
    <x v="0"/>
    <x v="0"/>
    <x v="0"/>
    <x v="0"/>
    <x v="0"/>
    <x v="0"/>
    <x v="0"/>
    <x v="0"/>
    <x v="0"/>
    <x v="0"/>
    <x v="0"/>
  </r>
  <r>
    <s v="51.19.247.160"/>
    <d v="2021-07-29T09:26:55"/>
    <s v="R_rkjHrjBHZJFNoJ3"/>
    <x v="2"/>
    <s v="-99"/>
    <s v="-99"/>
    <x v="0"/>
    <m/>
    <m/>
    <m/>
    <m/>
    <x v="0"/>
    <x v="0"/>
    <x v="0"/>
    <x v="0"/>
    <x v="0"/>
    <x v="0"/>
    <x v="0"/>
    <x v="0"/>
    <x v="0"/>
    <x v="0"/>
    <x v="0"/>
    <x v="0"/>
    <x v="0"/>
    <x v="0"/>
    <x v="0"/>
  </r>
  <r>
    <s v="94.3.215.164"/>
    <d v="2021-07-29T09:46:42"/>
    <s v="R_8qQjNbnNY3JvMfn"/>
    <x v="3"/>
    <s v="-99"/>
    <s v="I work overseas a lot so I am not always in the office.  I a"/>
    <x v="0"/>
    <m/>
    <m/>
    <m/>
    <m/>
    <x v="0"/>
    <x v="0"/>
    <x v="0"/>
    <x v="0"/>
    <x v="0"/>
    <x v="0"/>
    <x v="0"/>
    <x v="0"/>
    <x v="0"/>
    <x v="0"/>
    <x v="0"/>
    <x v="0"/>
    <x v="0"/>
    <x v="0"/>
    <x v="0"/>
  </r>
  <r>
    <s v="86.180.25.121"/>
    <d v="2021-07-29T09:56:12"/>
    <s v="R_3FKUlck7d7jx1Ak"/>
    <x v="0"/>
    <s v="-99"/>
    <s v="-99"/>
    <x v="0"/>
    <m/>
    <m/>
    <m/>
    <m/>
    <x v="0"/>
    <x v="0"/>
    <x v="0"/>
    <x v="0"/>
    <x v="0"/>
    <x v="0"/>
    <x v="0"/>
    <x v="0"/>
    <x v="0"/>
    <x v="0"/>
    <x v="0"/>
    <x v="0"/>
    <x v="0"/>
    <x v="0"/>
    <x v="0"/>
  </r>
  <r>
    <s v="86.162.243.61"/>
    <d v="2021-07-29T10:23:42"/>
    <s v="R_sUvqfDLw6TmnO9P"/>
    <x v="2"/>
    <s v="-99"/>
    <s v="-99"/>
    <x v="0"/>
    <m/>
    <m/>
    <m/>
    <m/>
    <x v="0"/>
    <x v="0"/>
    <x v="0"/>
    <x v="0"/>
    <x v="0"/>
    <x v="0"/>
    <x v="0"/>
    <x v="0"/>
    <x v="0"/>
    <x v="0"/>
    <x v="0"/>
    <x v="0"/>
    <x v="0"/>
    <x v="0"/>
    <x v="0"/>
  </r>
  <r>
    <s v="185.171.45.146"/>
    <d v="2021-07-29T11:00:51"/>
    <s v="R_3UHQeRObbRpp7c5"/>
    <x v="2"/>
    <s v="-99"/>
    <s v="-99"/>
    <x v="0"/>
    <m/>
    <m/>
    <m/>
    <m/>
    <x v="0"/>
    <x v="0"/>
    <x v="0"/>
    <x v="0"/>
    <x v="0"/>
    <x v="0"/>
    <x v="0"/>
    <x v="0"/>
    <x v="0"/>
    <x v="0"/>
    <x v="0"/>
    <x v="0"/>
    <x v="0"/>
    <x v="0"/>
    <x v="0"/>
  </r>
  <r>
    <s v="2.30.95.218"/>
    <d v="2021-07-29T11:29:40"/>
    <s v="R_2RaaC1qcJIcI0SV"/>
    <x v="3"/>
    <s v="improved commuication"/>
    <s v="-99"/>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s v="-99"/>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s v="-99"/>
    <x v="1"/>
    <n v="2"/>
    <m/>
    <m/>
    <m/>
    <x v="0"/>
    <x v="1"/>
    <x v="0"/>
    <x v="0"/>
    <x v="0"/>
    <x v="0"/>
    <x v="0"/>
    <x v="0"/>
    <x v="0"/>
    <x v="0"/>
    <x v="0"/>
    <x v="0"/>
    <x v="0"/>
    <x v="0"/>
    <x v="0"/>
  </r>
  <r>
    <s v="2.26.4.245"/>
    <d v="2021-08-02T04:12:33"/>
    <s v="R_1kXN5GENbAuqWxm"/>
    <x v="2"/>
    <s v="-99"/>
    <s v="-99"/>
    <x v="0"/>
    <m/>
    <m/>
    <m/>
    <m/>
    <x v="0"/>
    <x v="0"/>
    <x v="0"/>
    <x v="0"/>
    <x v="0"/>
    <x v="0"/>
    <x v="0"/>
    <x v="0"/>
    <x v="0"/>
    <x v="0"/>
    <x v="0"/>
    <x v="0"/>
    <x v="0"/>
    <x v="0"/>
    <x v="0"/>
  </r>
  <r>
    <s v="217.161.83.250"/>
    <d v="2021-08-02T08:56:42"/>
    <s v="R_2dsf42EXREJ1AyB"/>
    <x v="2"/>
    <s v="I think FTI are moving in the right direction"/>
    <s v="I have been WFH since March 16th 2020, prior to this I was in the office full time and I am happy with WFH but flexible to be in the office if required montly or Quartlery"/>
    <x v="1"/>
    <n v="15"/>
    <m/>
    <m/>
    <m/>
    <x v="0"/>
    <x v="0"/>
    <x v="0"/>
    <x v="0"/>
    <x v="0"/>
    <x v="0"/>
    <x v="0"/>
    <x v="0"/>
    <x v="0"/>
    <x v="0"/>
    <x v="0"/>
    <x v="0"/>
    <x v="0"/>
    <x v="0"/>
    <x v="1"/>
  </r>
  <r>
    <s v="87.115.71.222"/>
    <d v="2021-08-02T08:57:15"/>
    <s v="R_22WGxW5pxGoPqR5"/>
    <x v="2"/>
    <s v="-99"/>
    <s v="-99"/>
    <x v="0"/>
    <m/>
    <m/>
    <m/>
    <m/>
    <x v="0"/>
    <x v="0"/>
    <x v="0"/>
    <x v="0"/>
    <x v="0"/>
    <x v="0"/>
    <x v="0"/>
    <x v="0"/>
    <x v="0"/>
    <x v="0"/>
    <x v="0"/>
    <x v="0"/>
    <x v="0"/>
    <x v="0"/>
    <x v="0"/>
  </r>
  <r>
    <s v="86.171.165.72"/>
    <d v="2021-08-05T04:09:57"/>
    <s v="R_1BVqSBHYfnvFxnl"/>
    <x v="2"/>
    <s v="-99"/>
    <s v="-99"/>
    <x v="0"/>
    <m/>
    <m/>
    <m/>
    <m/>
    <x v="0"/>
    <x v="0"/>
    <x v="0"/>
    <x v="0"/>
    <x v="0"/>
    <x v="0"/>
    <x v="0"/>
    <x v="0"/>
    <x v="0"/>
    <x v="0"/>
    <x v="0"/>
    <x v="0"/>
    <x v="0"/>
    <x v="0"/>
    <x v="0"/>
  </r>
  <r>
    <s v="90.193.210.101"/>
    <d v="2021-08-09T03:15:49"/>
    <s v="R_3n73QDTIB57l1NL"/>
    <x v="0"/>
    <s v="-99"/>
    <s v="-99"/>
    <x v="0"/>
    <m/>
    <m/>
    <m/>
    <m/>
    <x v="0"/>
    <x v="0"/>
    <x v="0"/>
    <x v="0"/>
    <x v="0"/>
    <x v="0"/>
    <x v="0"/>
    <x v="0"/>
    <x v="0"/>
    <x v="0"/>
    <x v="0"/>
    <x v="0"/>
    <x v="0"/>
    <x v="0"/>
    <x v="0"/>
  </r>
  <r>
    <s v="81.153.174.45"/>
    <d v="2021-08-09T03:49:02"/>
    <s v="R_3aWzIeoSMS5VYYN"/>
    <x v="3"/>
    <s v="-99"/>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s v="-99"/>
    <x v="1"/>
    <n v="1"/>
    <n v="2"/>
    <m/>
    <m/>
    <x v="1"/>
    <x v="1"/>
    <x v="0"/>
    <x v="0"/>
    <x v="0"/>
    <x v="0"/>
    <x v="0"/>
    <x v="0"/>
    <x v="0"/>
    <x v="0"/>
    <x v="0"/>
    <x v="0"/>
    <x v="0"/>
    <x v="0"/>
    <x v="0"/>
  </r>
  <r>
    <s v="80.31.116.25"/>
    <d v="2021-08-11T15:15:41"/>
    <s v="R_2UaWguwWdnuSNbN"/>
    <x v="0"/>
    <s v="-99"/>
    <s v="-99"/>
    <x v="0"/>
    <m/>
    <m/>
    <m/>
    <m/>
    <x v="0"/>
    <x v="0"/>
    <x v="0"/>
    <x v="0"/>
    <x v="0"/>
    <x v="0"/>
    <x v="0"/>
    <x v="0"/>
    <x v="0"/>
    <x v="0"/>
    <x v="0"/>
    <x v="0"/>
    <x v="0"/>
    <x v="0"/>
    <x v="0"/>
  </r>
  <r>
    <s v="83.54.79.91"/>
    <d v="2021-08-13T09:10:59"/>
    <s v="R_24pjVoSzqbz6HBe"/>
    <x v="3"/>
    <s v="I don't know"/>
    <s v="-99"/>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s v="-99"/>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s v="-99"/>
    <x v="1"/>
    <n v="7"/>
    <m/>
    <m/>
    <m/>
    <x v="0"/>
    <x v="0"/>
    <x v="0"/>
    <x v="0"/>
    <x v="0"/>
    <x v="0"/>
    <x v="1"/>
    <x v="0"/>
    <x v="0"/>
    <x v="0"/>
    <x v="0"/>
    <x v="0"/>
    <x v="0"/>
    <x v="0"/>
    <x v="0"/>
  </r>
  <r>
    <s v="95.45.90.47"/>
    <d v="2021-06-29T05:50:46"/>
    <s v="R_dhANf0IonjVo7K1"/>
    <x v="2"/>
    <s v="Within teams, tailor each workplan to suit the individuals within the team"/>
    <s v="-99"/>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s v="-99"/>
    <x v="1"/>
    <n v="8"/>
    <m/>
    <m/>
    <m/>
    <x v="0"/>
    <x v="0"/>
    <x v="0"/>
    <x v="0"/>
    <x v="0"/>
    <x v="0"/>
    <x v="0"/>
    <x v="1"/>
    <x v="0"/>
    <x v="0"/>
    <x v="0"/>
    <x v="0"/>
    <x v="0"/>
    <x v="0"/>
    <x v="0"/>
  </r>
  <r>
    <s v="86.174.135.235"/>
    <d v="2021-06-29T05:57:46"/>
    <s v="R_exlzqwoOeFPoOwp"/>
    <x v="2"/>
    <s v="-99"/>
    <s v="-99"/>
    <x v="0"/>
    <m/>
    <m/>
    <m/>
    <m/>
    <x v="0"/>
    <x v="0"/>
    <x v="0"/>
    <x v="0"/>
    <x v="0"/>
    <x v="0"/>
    <x v="0"/>
    <x v="0"/>
    <x v="0"/>
    <x v="0"/>
    <x v="0"/>
    <x v="0"/>
    <x v="0"/>
    <x v="0"/>
    <x v="0"/>
  </r>
  <r>
    <s v="86.44.27.220"/>
    <d v="2021-06-29T06:00:22"/>
    <s v="R_r1Pf76xV1SLGt5D"/>
    <x v="2"/>
    <s v="Cant think of anything at the moment"/>
    <s v="-99"/>
    <x v="0"/>
    <m/>
    <m/>
    <m/>
    <m/>
    <x v="0"/>
    <x v="0"/>
    <x v="0"/>
    <x v="0"/>
    <x v="0"/>
    <x v="0"/>
    <x v="0"/>
    <x v="0"/>
    <x v="0"/>
    <x v="0"/>
    <x v="0"/>
    <x v="0"/>
    <x v="0"/>
    <x v="0"/>
    <x v="0"/>
  </r>
  <r>
    <s v="86.185.255.230"/>
    <d v="2021-06-29T06:01:23"/>
    <s v="R_x0h7LV7SzE5nIuB"/>
    <x v="2"/>
    <s v="-99"/>
    <s v="-99"/>
    <x v="0"/>
    <m/>
    <m/>
    <m/>
    <m/>
    <x v="0"/>
    <x v="0"/>
    <x v="0"/>
    <x v="0"/>
    <x v="0"/>
    <x v="0"/>
    <x v="0"/>
    <x v="0"/>
    <x v="0"/>
    <x v="0"/>
    <x v="0"/>
    <x v="0"/>
    <x v="0"/>
    <x v="0"/>
    <x v="0"/>
  </r>
  <r>
    <s v="86.25.38.147"/>
    <d v="2021-06-29T06:02:13"/>
    <s v="R_Bt4z6pFhTjl44dH"/>
    <x v="0"/>
    <s v="-99"/>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x v="0"/>
    <x v="0"/>
    <x v="0"/>
    <x v="1"/>
    <x v="0"/>
    <x v="0"/>
    <x v="1"/>
    <x v="0"/>
    <x v="0"/>
    <x v="0"/>
    <x v="0"/>
    <x v="0"/>
    <x v="0"/>
    <x v="0"/>
    <x v="0"/>
  </r>
  <r>
    <s v="79.79.251.128"/>
    <d v="2021-06-29T06:05:29"/>
    <s v="R_3emMypUtpiRUbSk"/>
    <x v="3"/>
    <s v="Ensure hybrid working has &quot;buy-in&quot; from senior members of all teams"/>
    <s v="-99"/>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s v="-99"/>
    <x v="1"/>
    <n v="2"/>
    <m/>
    <m/>
    <m/>
    <x v="0"/>
    <x v="1"/>
    <x v="0"/>
    <x v="0"/>
    <x v="0"/>
    <x v="0"/>
    <x v="0"/>
    <x v="0"/>
    <x v="0"/>
    <x v="0"/>
    <x v="0"/>
    <x v="0"/>
    <x v="0"/>
    <x v="0"/>
    <x v="0"/>
  </r>
  <r>
    <s v="80.42.84.188"/>
    <d v="2021-06-29T06:28:03"/>
    <s v="R_2fJXiJmBwj08FbC"/>
    <x v="0"/>
    <s v="-99"/>
    <s v="-99"/>
    <x v="0"/>
    <m/>
    <m/>
    <m/>
    <m/>
    <x v="0"/>
    <x v="0"/>
    <x v="0"/>
    <x v="0"/>
    <x v="0"/>
    <x v="0"/>
    <x v="0"/>
    <x v="0"/>
    <x v="0"/>
    <x v="0"/>
    <x v="0"/>
    <x v="0"/>
    <x v="0"/>
    <x v="0"/>
    <x v="0"/>
  </r>
  <r>
    <s v="151.226.125.74"/>
    <d v="2021-06-29T06:31:08"/>
    <s v="R_2VjrbCmJdfRs93l"/>
    <x v="2"/>
    <s v="-99"/>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s v="-99"/>
    <x v="1"/>
    <n v="2"/>
    <m/>
    <m/>
    <m/>
    <x v="0"/>
    <x v="1"/>
    <x v="0"/>
    <x v="0"/>
    <x v="0"/>
    <x v="0"/>
    <x v="0"/>
    <x v="0"/>
    <x v="0"/>
    <x v="0"/>
    <x v="0"/>
    <x v="0"/>
    <x v="0"/>
    <x v="0"/>
    <x v="0"/>
  </r>
  <r>
    <s v="94.207.125.142"/>
    <d v="2021-06-29T06:42:57"/>
    <s v="R_1imrTYWI3PX16Dt"/>
    <x v="2"/>
    <s v="Keep an iterative approach to assess any new decision and never adopt a one size fits all approach"/>
    <s v="-99"/>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s v="-99"/>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x v="1"/>
    <x v="0"/>
    <x v="1"/>
    <x v="0"/>
    <x v="0"/>
    <x v="0"/>
    <x v="0"/>
    <x v="0"/>
    <x v="0"/>
    <x v="0"/>
    <x v="0"/>
    <x v="0"/>
    <x v="0"/>
    <x v="0"/>
    <x v="0"/>
  </r>
  <r>
    <s v="82.69.15.244"/>
    <d v="2021-06-29T07:00:38"/>
    <s v="R_3LXXXlpxZhVKfk4"/>
    <x v="2"/>
    <s v="-99"/>
    <s v="-99"/>
    <x v="0"/>
    <m/>
    <m/>
    <m/>
    <m/>
    <x v="0"/>
    <x v="0"/>
    <x v="0"/>
    <x v="0"/>
    <x v="0"/>
    <x v="0"/>
    <x v="0"/>
    <x v="0"/>
    <x v="0"/>
    <x v="0"/>
    <x v="0"/>
    <x v="0"/>
    <x v="0"/>
    <x v="0"/>
    <x v="0"/>
  </r>
  <r>
    <s v="51.19.50.16"/>
    <d v="2021-06-29T07:17:42"/>
    <s v="R_10SewF0AmMecWJH"/>
    <x v="0"/>
    <s v="-99"/>
    <s v="-99"/>
    <x v="0"/>
    <m/>
    <m/>
    <m/>
    <m/>
    <x v="0"/>
    <x v="0"/>
    <x v="0"/>
    <x v="0"/>
    <x v="0"/>
    <x v="0"/>
    <x v="0"/>
    <x v="0"/>
    <x v="0"/>
    <x v="0"/>
    <x v="0"/>
    <x v="0"/>
    <x v="0"/>
    <x v="0"/>
    <x v="0"/>
  </r>
  <r>
    <s v="90.202.126.108"/>
    <d v="2021-06-29T08:22:57"/>
    <s v="R_Y0pJEwbXiwpyI5b"/>
    <x v="0"/>
    <s v="-99"/>
    <s v="-99"/>
    <x v="0"/>
    <m/>
    <m/>
    <m/>
    <m/>
    <x v="0"/>
    <x v="0"/>
    <x v="0"/>
    <x v="0"/>
    <x v="0"/>
    <x v="0"/>
    <x v="0"/>
    <x v="0"/>
    <x v="0"/>
    <x v="0"/>
    <x v="0"/>
    <x v="0"/>
    <x v="0"/>
    <x v="0"/>
    <x v="0"/>
  </r>
  <r>
    <s v="92.2.51.101"/>
    <d v="2021-06-29T08:58:07"/>
    <s v="R_DHS9ZMwmrOcCO2t"/>
    <x v="2"/>
    <s v="I think the 3 day rule is not as flexible as others in the market"/>
    <s v="-99"/>
    <x v="1"/>
    <n v="10"/>
    <m/>
    <m/>
    <m/>
    <x v="0"/>
    <x v="0"/>
    <x v="0"/>
    <x v="0"/>
    <x v="0"/>
    <x v="0"/>
    <x v="0"/>
    <x v="0"/>
    <x v="0"/>
    <x v="1"/>
    <x v="0"/>
    <x v="0"/>
    <x v="0"/>
    <x v="0"/>
    <x v="0"/>
  </r>
  <r>
    <s v="109.156.39.50"/>
    <d v="2021-06-29T09:01:03"/>
    <s v="R_e2vjnBbv8qNK1LH"/>
    <x v="0"/>
    <s v="-99"/>
    <s v="-99"/>
    <x v="0"/>
    <m/>
    <m/>
    <m/>
    <m/>
    <x v="0"/>
    <x v="0"/>
    <x v="0"/>
    <x v="0"/>
    <x v="0"/>
    <x v="0"/>
    <x v="0"/>
    <x v="0"/>
    <x v="0"/>
    <x v="0"/>
    <x v="0"/>
    <x v="0"/>
    <x v="0"/>
    <x v="0"/>
    <x v="0"/>
  </r>
  <r>
    <s v="86.18.72.67"/>
    <d v="2021-06-29T10:14:51"/>
    <s v="R_2vZWBbqiSRsVzVX"/>
    <x v="0"/>
    <s v="-99"/>
    <s v="Go to the office and client site as / when needed, but mostly (i.e. when not meeting clients face to face)  work from home"/>
    <x v="1"/>
    <n v="1"/>
    <m/>
    <m/>
    <m/>
    <x v="1"/>
    <x v="0"/>
    <x v="0"/>
    <x v="0"/>
    <x v="0"/>
    <x v="0"/>
    <x v="0"/>
    <x v="0"/>
    <x v="0"/>
    <x v="0"/>
    <x v="0"/>
    <x v="0"/>
    <x v="0"/>
    <x v="0"/>
    <x v="0"/>
  </r>
  <r>
    <s v="90.197.165.186"/>
    <d v="2021-06-29T10:57:36"/>
    <s v="R_ByLxWTURPKQ4NRT"/>
    <x v="0"/>
    <s v="-99"/>
    <s v="-99"/>
    <x v="0"/>
    <m/>
    <m/>
    <m/>
    <m/>
    <x v="0"/>
    <x v="0"/>
    <x v="0"/>
    <x v="0"/>
    <x v="0"/>
    <x v="0"/>
    <x v="0"/>
    <x v="0"/>
    <x v="0"/>
    <x v="0"/>
    <x v="0"/>
    <x v="0"/>
    <x v="0"/>
    <x v="0"/>
    <x v="0"/>
  </r>
  <r>
    <s v="91.125.211.103"/>
    <d v="2021-06-29T11:35:45"/>
    <s v="R_2vbGuKAecY0Qp7R"/>
    <x v="2"/>
    <s v="Would like the option to WFH more than 2 days a week at times"/>
    <s v="-99"/>
    <x v="1"/>
    <n v="1"/>
    <m/>
    <m/>
    <m/>
    <x v="1"/>
    <x v="0"/>
    <x v="0"/>
    <x v="0"/>
    <x v="0"/>
    <x v="0"/>
    <x v="0"/>
    <x v="0"/>
    <x v="0"/>
    <x v="0"/>
    <x v="0"/>
    <x v="0"/>
    <x v="0"/>
    <x v="0"/>
    <x v="0"/>
  </r>
  <r>
    <s v="86.175.53.233"/>
    <d v="2021-06-29T17:21:41"/>
    <s v="R_USFe6egf7ubZN9T"/>
    <x v="3"/>
    <s v="-99"/>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x v="1"/>
    <x v="0"/>
    <x v="0"/>
    <x v="0"/>
    <x v="0"/>
    <x v="0"/>
    <x v="1"/>
    <x v="0"/>
    <x v="0"/>
    <x v="1"/>
    <x v="0"/>
    <x v="0"/>
    <x v="0"/>
    <x v="0"/>
    <x v="0"/>
  </r>
  <r>
    <s v="80.42.110.240"/>
    <d v="2021-06-30T02:19:25"/>
    <s v="R_2S3mI5qLSipEf4o"/>
    <x v="3"/>
    <s v="More social activities / events"/>
    <s v="-99"/>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s v="-99"/>
    <x v="1"/>
    <n v="1"/>
    <m/>
    <m/>
    <m/>
    <x v="1"/>
    <x v="0"/>
    <x v="0"/>
    <x v="0"/>
    <x v="0"/>
    <x v="0"/>
    <x v="0"/>
    <x v="0"/>
    <x v="0"/>
    <x v="0"/>
    <x v="0"/>
    <x v="0"/>
    <x v="0"/>
    <x v="0"/>
    <x v="0"/>
  </r>
  <r>
    <s v="84.71.185.157"/>
    <d v="2021-06-30T11:23:35"/>
    <s v="R_32RTwOZ8jtZUZTw"/>
    <x v="0"/>
    <s v="-99"/>
    <s v="-99"/>
    <x v="0"/>
    <m/>
    <m/>
    <m/>
    <m/>
    <x v="0"/>
    <x v="0"/>
    <x v="0"/>
    <x v="0"/>
    <x v="0"/>
    <x v="0"/>
    <x v="0"/>
    <x v="0"/>
    <x v="0"/>
    <x v="0"/>
    <x v="0"/>
    <x v="0"/>
    <x v="0"/>
    <x v="0"/>
    <x v="0"/>
  </r>
  <r>
    <s v="84.9.213.155"/>
    <d v="2021-06-30T14:15:38"/>
    <s v="R_Q5IphfwlC1iPg3f"/>
    <x v="0"/>
    <s v="-99"/>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x v="0"/>
    <x v="1"/>
    <x v="0"/>
    <x v="1"/>
    <x v="0"/>
    <x v="0"/>
    <x v="0"/>
    <x v="0"/>
    <x v="0"/>
    <x v="0"/>
    <x v="0"/>
    <x v="0"/>
    <x v="0"/>
    <x v="0"/>
    <x v="0"/>
  </r>
  <r>
    <s v="46.208.132.101"/>
    <d v="2021-07-01T08:10:20"/>
    <s v="R_2OTrtN4f5xoZCX8"/>
    <x v="2"/>
    <s v="-99"/>
    <s v="-99"/>
    <x v="0"/>
    <m/>
    <m/>
    <m/>
    <m/>
    <x v="0"/>
    <x v="0"/>
    <x v="0"/>
    <x v="0"/>
    <x v="0"/>
    <x v="0"/>
    <x v="0"/>
    <x v="0"/>
    <x v="0"/>
    <x v="0"/>
    <x v="0"/>
    <x v="0"/>
    <x v="0"/>
    <x v="0"/>
    <x v="0"/>
  </r>
  <r>
    <s v="156.155.46.247"/>
    <d v="2021-07-01T08:40:18"/>
    <s v="R_22XQIJB9wr81YG3"/>
    <x v="2"/>
    <s v="-99"/>
    <s v="-99"/>
    <x v="0"/>
    <m/>
    <m/>
    <m/>
    <m/>
    <x v="0"/>
    <x v="0"/>
    <x v="0"/>
    <x v="0"/>
    <x v="0"/>
    <x v="0"/>
    <x v="0"/>
    <x v="0"/>
    <x v="0"/>
    <x v="0"/>
    <x v="0"/>
    <x v="0"/>
    <x v="0"/>
    <x v="0"/>
    <x v="0"/>
  </r>
  <r>
    <s v="86.132.120.105"/>
    <d v="2021-07-01T15:57:48"/>
    <s v="R_3EEerIidJ7gSlqx"/>
    <x v="2"/>
    <s v="-99"/>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x v="1"/>
    <x v="0"/>
    <x v="1"/>
    <x v="0"/>
    <x v="0"/>
    <x v="0"/>
    <x v="0"/>
    <x v="0"/>
    <x v="0"/>
    <x v="1"/>
    <x v="0"/>
    <x v="0"/>
    <x v="1"/>
    <x v="0"/>
    <x v="0"/>
  </r>
  <r>
    <s v="137.220.70.211"/>
    <d v="2021-07-02T03:08:30"/>
    <s v="R_1hYxeJ4BmAdb4jt"/>
    <x v="0"/>
    <s v="It would be interested to see how exactly the hybrid working will work in practice because every team is different."/>
    <s v="-99"/>
    <x v="1"/>
    <n v="2"/>
    <m/>
    <m/>
    <m/>
    <x v="0"/>
    <x v="1"/>
    <x v="0"/>
    <x v="0"/>
    <x v="0"/>
    <x v="0"/>
    <x v="0"/>
    <x v="0"/>
    <x v="0"/>
    <x v="0"/>
    <x v="0"/>
    <x v="0"/>
    <x v="0"/>
    <x v="0"/>
    <x v="0"/>
  </r>
  <r>
    <s v="86.136.207.159"/>
    <d v="2021-07-02T03:45:41"/>
    <s v="R_3P64DfFVKRUKOab"/>
    <x v="5"/>
    <s v="Wake up and realise it is 2021 and you do NOT need to be in an office to work or be effective."/>
    <s v="1 day in the office per week is sufficient"/>
    <x v="1"/>
    <n v="1"/>
    <n v="10"/>
    <m/>
    <m/>
    <x v="1"/>
    <x v="0"/>
    <x v="0"/>
    <x v="0"/>
    <x v="0"/>
    <x v="0"/>
    <x v="0"/>
    <x v="0"/>
    <x v="0"/>
    <x v="1"/>
    <x v="0"/>
    <x v="0"/>
    <x v="0"/>
    <x v="0"/>
    <x v="0"/>
  </r>
  <r>
    <s v="196.157.69.91"/>
    <d v="2021-07-03T12:46:17"/>
    <s v="R_D74z9MJZF3uR8bf"/>
    <x v="3"/>
    <s v="- Embrace agility without imposing regulations on the min number of days to go to the office"/>
    <s v="-99"/>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s v="-99"/>
    <x v="1"/>
    <n v="6"/>
    <m/>
    <m/>
    <m/>
    <x v="0"/>
    <x v="0"/>
    <x v="0"/>
    <x v="0"/>
    <x v="0"/>
    <x v="1"/>
    <x v="0"/>
    <x v="0"/>
    <x v="0"/>
    <x v="0"/>
    <x v="0"/>
    <x v="0"/>
    <x v="0"/>
    <x v="0"/>
    <x v="0"/>
  </r>
  <r>
    <s v="2.155.202.216"/>
    <d v="2021-07-06T09:32:53"/>
    <s v="R_1n7xooiH51LTLq9"/>
    <x v="0"/>
    <s v="-99"/>
    <s v="-99"/>
    <x v="0"/>
    <m/>
    <m/>
    <m/>
    <m/>
    <x v="0"/>
    <x v="0"/>
    <x v="0"/>
    <x v="0"/>
    <x v="0"/>
    <x v="0"/>
    <x v="0"/>
    <x v="0"/>
    <x v="0"/>
    <x v="0"/>
    <x v="0"/>
    <x v="0"/>
    <x v="0"/>
    <x v="0"/>
    <x v="0"/>
  </r>
  <r>
    <s v="81.98.180.59"/>
    <d v="2021-07-09T04:18:59"/>
    <s v="R_9LkbRc78ET7HpjX"/>
    <x v="0"/>
    <s v="The current principles don't address that there isn't physically enough space for everyone to be in 3 days a week"/>
    <s v="-99"/>
    <x v="1"/>
    <n v="12"/>
    <m/>
    <m/>
    <m/>
    <x v="0"/>
    <x v="0"/>
    <x v="0"/>
    <x v="0"/>
    <x v="0"/>
    <x v="0"/>
    <x v="0"/>
    <x v="0"/>
    <x v="0"/>
    <x v="0"/>
    <x v="0"/>
    <x v="1"/>
    <x v="0"/>
    <x v="0"/>
    <x v="0"/>
  </r>
  <r>
    <s v="82.30.173.55"/>
    <d v="2021-07-09T12:08:44"/>
    <s v="R_1FDsqnBQD6b7b3n"/>
    <x v="3"/>
    <s v="More flexibility"/>
    <s v="-99"/>
    <x v="0"/>
    <m/>
    <m/>
    <m/>
    <m/>
    <x v="0"/>
    <x v="0"/>
    <x v="0"/>
    <x v="0"/>
    <x v="0"/>
    <x v="0"/>
    <x v="0"/>
    <x v="0"/>
    <x v="0"/>
    <x v="0"/>
    <x v="0"/>
    <x v="0"/>
    <x v="0"/>
    <x v="0"/>
    <x v="0"/>
  </r>
  <r>
    <s v="82.28.186.244"/>
    <d v="2021-07-14T02:44:35"/>
    <s v="R_3gTtmbnshA6ORtj"/>
    <x v="0"/>
    <s v="-99"/>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s v="-99"/>
    <x v="1"/>
    <n v="1"/>
    <m/>
    <m/>
    <m/>
    <x v="1"/>
    <x v="0"/>
    <x v="0"/>
    <x v="0"/>
    <x v="0"/>
    <x v="0"/>
    <x v="0"/>
    <x v="0"/>
    <x v="0"/>
    <x v="0"/>
    <x v="0"/>
    <x v="0"/>
    <x v="0"/>
    <x v="0"/>
    <x v="0"/>
  </r>
  <r>
    <s v="86.134.122.0"/>
    <d v="2021-07-19T06:02:23"/>
    <s v="R_3lPSYFrjORiN05C"/>
    <x v="2"/>
    <s v="na"/>
    <s v="-99"/>
    <x v="0"/>
    <m/>
    <m/>
    <m/>
    <m/>
    <x v="0"/>
    <x v="0"/>
    <x v="0"/>
    <x v="0"/>
    <x v="0"/>
    <x v="0"/>
    <x v="0"/>
    <x v="0"/>
    <x v="0"/>
    <x v="0"/>
    <x v="0"/>
    <x v="0"/>
    <x v="0"/>
    <x v="0"/>
    <x v="0"/>
  </r>
  <r>
    <s v="81.157.129.137"/>
    <d v="2021-07-19T06:08:11"/>
    <s v="R_1o6WTQHy5IWLelT"/>
    <x v="2"/>
    <s v="-99"/>
    <s v="-99"/>
    <x v="0"/>
    <m/>
    <m/>
    <m/>
    <m/>
    <x v="0"/>
    <x v="0"/>
    <x v="0"/>
    <x v="0"/>
    <x v="0"/>
    <x v="0"/>
    <x v="0"/>
    <x v="0"/>
    <x v="0"/>
    <x v="0"/>
    <x v="0"/>
    <x v="0"/>
    <x v="0"/>
    <x v="0"/>
    <x v="0"/>
  </r>
  <r>
    <s v="93.186.158.254"/>
    <d v="2021-07-19T06:12:44"/>
    <s v="R_3lYnIKULJ4nW3ks"/>
    <x v="5"/>
    <s v="-99"/>
    <s v="-99"/>
    <x v="0"/>
    <m/>
    <m/>
    <m/>
    <m/>
    <x v="0"/>
    <x v="0"/>
    <x v="0"/>
    <x v="0"/>
    <x v="0"/>
    <x v="0"/>
    <x v="0"/>
    <x v="0"/>
    <x v="0"/>
    <x v="0"/>
    <x v="0"/>
    <x v="0"/>
    <x v="0"/>
    <x v="0"/>
    <x v="0"/>
  </r>
  <r>
    <s v="88.98.203.236"/>
    <d v="2021-07-19T06:15:12"/>
    <s v="R_1N4kw3wf0b9vNP2"/>
    <x v="0"/>
    <s v="-99"/>
    <s v="-99"/>
    <x v="0"/>
    <m/>
    <m/>
    <m/>
    <m/>
    <x v="0"/>
    <x v="0"/>
    <x v="0"/>
    <x v="0"/>
    <x v="0"/>
    <x v="0"/>
    <x v="0"/>
    <x v="0"/>
    <x v="0"/>
    <x v="0"/>
    <x v="0"/>
    <x v="0"/>
    <x v="0"/>
    <x v="0"/>
    <x v="0"/>
  </r>
  <r>
    <s v="84.65.114.217"/>
    <d v="2021-07-19T06:17:32"/>
    <s v="R_2PuT0LretXbTqjn"/>
    <x v="2"/>
    <s v="-99"/>
    <s v="-99"/>
    <x v="0"/>
    <m/>
    <m/>
    <m/>
    <m/>
    <x v="0"/>
    <x v="0"/>
    <x v="0"/>
    <x v="0"/>
    <x v="0"/>
    <x v="0"/>
    <x v="0"/>
    <x v="0"/>
    <x v="0"/>
    <x v="0"/>
    <x v="0"/>
    <x v="0"/>
    <x v="0"/>
    <x v="0"/>
    <x v="0"/>
  </r>
  <r>
    <s v="86.181.71.195"/>
    <d v="2021-07-19T06:24:44"/>
    <s v="R_prWDbNQS42ztVXX"/>
    <x v="0"/>
    <s v="-99"/>
    <s v="-99"/>
    <x v="0"/>
    <m/>
    <m/>
    <m/>
    <m/>
    <x v="0"/>
    <x v="0"/>
    <x v="0"/>
    <x v="0"/>
    <x v="0"/>
    <x v="0"/>
    <x v="0"/>
    <x v="0"/>
    <x v="0"/>
    <x v="0"/>
    <x v="0"/>
    <x v="0"/>
    <x v="0"/>
    <x v="0"/>
    <x v="0"/>
  </r>
  <r>
    <s v="86.162.8.38"/>
    <d v="2021-07-19T09:30:34"/>
    <s v="R_bNlxuzuA7mh1icV"/>
    <x v="3"/>
    <s v="Minimum average of 1-2 days in office rather than 3"/>
    <s v="-99"/>
    <x v="1"/>
    <n v="1"/>
    <m/>
    <m/>
    <m/>
    <x v="1"/>
    <x v="0"/>
    <x v="0"/>
    <x v="0"/>
    <x v="0"/>
    <x v="0"/>
    <x v="0"/>
    <x v="0"/>
    <x v="0"/>
    <x v="0"/>
    <x v="0"/>
    <x v="0"/>
    <x v="0"/>
    <x v="0"/>
    <x v="0"/>
  </r>
  <r>
    <s v="81.107.244.120"/>
    <d v="2021-07-19T10:06:24"/>
    <s v="R_06CrggzPYNZEdq1"/>
    <x v="0"/>
    <s v="-99"/>
    <s v="-99"/>
    <x v="0"/>
    <m/>
    <m/>
    <m/>
    <m/>
    <x v="0"/>
    <x v="0"/>
    <x v="0"/>
    <x v="0"/>
    <x v="0"/>
    <x v="0"/>
    <x v="0"/>
    <x v="0"/>
    <x v="0"/>
    <x v="0"/>
    <x v="0"/>
    <x v="0"/>
    <x v="0"/>
    <x v="0"/>
    <x v="0"/>
  </r>
  <r>
    <s v="90.205.16.33"/>
    <d v="2021-07-20T07:35:57"/>
    <s v="R_3HoDT9dq1Nlfo3g"/>
    <x v="0"/>
    <s v="-99"/>
    <s v="-99"/>
    <x v="0"/>
    <m/>
    <m/>
    <m/>
    <m/>
    <x v="0"/>
    <x v="0"/>
    <x v="0"/>
    <x v="0"/>
    <x v="0"/>
    <x v="0"/>
    <x v="0"/>
    <x v="0"/>
    <x v="0"/>
    <x v="0"/>
    <x v="0"/>
    <x v="0"/>
    <x v="0"/>
    <x v="0"/>
    <x v="0"/>
  </r>
  <r>
    <s v="84.67.96.234"/>
    <d v="2021-07-21T08:54:17"/>
    <s v="R_0VQRX0dcySs9F6x"/>
    <x v="2"/>
    <s v="-99"/>
    <s v="-99"/>
    <x v="0"/>
    <m/>
    <m/>
    <m/>
    <m/>
    <x v="0"/>
    <x v="0"/>
    <x v="0"/>
    <x v="0"/>
    <x v="0"/>
    <x v="0"/>
    <x v="0"/>
    <x v="0"/>
    <x v="0"/>
    <x v="0"/>
    <x v="0"/>
    <x v="0"/>
    <x v="0"/>
    <x v="0"/>
    <x v="0"/>
  </r>
  <r>
    <s v="81.151.158.152"/>
    <d v="2021-07-22T08:35:12"/>
    <s v="R_2fJb8Bvuogf1DiG"/>
    <x v="3"/>
    <s v="-99"/>
    <s v="-99"/>
    <x v="0"/>
    <m/>
    <m/>
    <m/>
    <m/>
    <x v="0"/>
    <x v="0"/>
    <x v="0"/>
    <x v="0"/>
    <x v="0"/>
    <x v="0"/>
    <x v="0"/>
    <x v="0"/>
    <x v="0"/>
    <x v="0"/>
    <x v="0"/>
    <x v="0"/>
    <x v="0"/>
    <x v="0"/>
    <x v="0"/>
  </r>
  <r>
    <s v="81.152.95.109"/>
    <d v="2021-07-23T03:35:12"/>
    <s v="R_5Axd9Tb5XO77ADT"/>
    <x v="3"/>
    <s v="-99"/>
    <s v="-99"/>
    <x v="0"/>
    <m/>
    <m/>
    <m/>
    <m/>
    <x v="0"/>
    <x v="0"/>
    <x v="0"/>
    <x v="0"/>
    <x v="0"/>
    <x v="0"/>
    <x v="0"/>
    <x v="0"/>
    <x v="0"/>
    <x v="0"/>
    <x v="0"/>
    <x v="0"/>
    <x v="0"/>
    <x v="0"/>
    <x v="0"/>
  </r>
  <r>
    <s v="94.0.118.7"/>
    <d v="2021-07-27T16:32:08"/>
    <s v="R_3fBKx1CzcMtHg3E"/>
    <x v="3"/>
    <s v="Investment in remote working infrastructure to make up for office cost savings"/>
    <s v="-99"/>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s v="-99"/>
    <x v="1"/>
    <n v="1"/>
    <n v="14"/>
    <m/>
    <m/>
    <x v="1"/>
    <x v="0"/>
    <x v="0"/>
    <x v="0"/>
    <x v="0"/>
    <x v="0"/>
    <x v="0"/>
    <x v="0"/>
    <x v="0"/>
    <x v="0"/>
    <x v="0"/>
    <x v="0"/>
    <x v="0"/>
    <x v="1"/>
    <x v="0"/>
  </r>
  <r>
    <s v="86.136.167.227"/>
    <d v="2021-07-29T09:20:10"/>
    <s v="R_2Xj7VVPk2JlPAsG"/>
    <x v="0"/>
    <s v="-99"/>
    <s v="-99"/>
    <x v="0"/>
    <m/>
    <m/>
    <m/>
    <m/>
    <x v="0"/>
    <x v="0"/>
    <x v="0"/>
    <x v="0"/>
    <x v="0"/>
    <x v="0"/>
    <x v="0"/>
    <x v="0"/>
    <x v="0"/>
    <x v="0"/>
    <x v="0"/>
    <x v="0"/>
    <x v="0"/>
    <x v="0"/>
    <x v="0"/>
  </r>
  <r>
    <s v="82.2.193.153"/>
    <d v="2021-07-29T09:21:53"/>
    <s v="R_2CDpBALwz8u3rSz"/>
    <x v="5"/>
    <s v="-99"/>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s v="-99"/>
    <x v="1"/>
    <n v="1"/>
    <n v="3"/>
    <m/>
    <m/>
    <x v="1"/>
    <x v="0"/>
    <x v="1"/>
    <x v="0"/>
    <x v="0"/>
    <x v="0"/>
    <x v="0"/>
    <x v="0"/>
    <x v="0"/>
    <x v="0"/>
    <x v="0"/>
    <x v="0"/>
    <x v="0"/>
    <x v="0"/>
    <x v="0"/>
  </r>
  <r>
    <s v="91.74.64.226"/>
    <d v="2021-07-29T09:39:17"/>
    <s v="R_UrvqA47aDWYbx8l"/>
    <x v="6"/>
    <s v="-99"/>
    <s v="-99"/>
    <x v="0"/>
    <m/>
    <m/>
    <m/>
    <m/>
    <x v="0"/>
    <x v="0"/>
    <x v="0"/>
    <x v="0"/>
    <x v="0"/>
    <x v="0"/>
    <x v="0"/>
    <x v="0"/>
    <x v="0"/>
    <x v="0"/>
    <x v="0"/>
    <x v="0"/>
    <x v="0"/>
    <x v="0"/>
    <x v="0"/>
  </r>
  <r>
    <s v="217.156.131.8"/>
    <d v="2021-07-29T09:40:46"/>
    <s v="R_2dxV42FFAR9kSyS"/>
    <x v="3"/>
    <s v="-99"/>
    <s v="-99"/>
    <x v="0"/>
    <m/>
    <m/>
    <m/>
    <m/>
    <x v="0"/>
    <x v="0"/>
    <x v="0"/>
    <x v="0"/>
    <x v="0"/>
    <x v="0"/>
    <x v="0"/>
    <x v="0"/>
    <x v="0"/>
    <x v="0"/>
    <x v="0"/>
    <x v="0"/>
    <x v="0"/>
    <x v="0"/>
    <x v="0"/>
  </r>
  <r>
    <s v="149.22.25.137"/>
    <d v="2021-07-29T09:41:01"/>
    <s v="R_2YlDuTmWjoCsDgJ"/>
    <x v="2"/>
    <s v="-99"/>
    <s v="-99"/>
    <x v="0"/>
    <m/>
    <m/>
    <m/>
    <m/>
    <x v="0"/>
    <x v="0"/>
    <x v="0"/>
    <x v="0"/>
    <x v="0"/>
    <x v="0"/>
    <x v="0"/>
    <x v="0"/>
    <x v="0"/>
    <x v="0"/>
    <x v="0"/>
    <x v="0"/>
    <x v="0"/>
    <x v="0"/>
    <x v="0"/>
  </r>
  <r>
    <s v="109.153.36.52"/>
    <d v="2021-07-29T09:42:00"/>
    <s v="R_2VpZQsfhZmo7JTL"/>
    <x v="5"/>
    <s v="Ensure approach is regularly reviewed as client practices and demands evolve"/>
    <s v="-99"/>
    <x v="1"/>
    <n v="8"/>
    <n v="9"/>
    <m/>
    <m/>
    <x v="0"/>
    <x v="0"/>
    <x v="0"/>
    <x v="0"/>
    <x v="0"/>
    <x v="0"/>
    <x v="0"/>
    <x v="1"/>
    <x v="1"/>
    <x v="0"/>
    <x v="0"/>
    <x v="0"/>
    <x v="0"/>
    <x v="0"/>
    <x v="0"/>
  </r>
  <r>
    <s v="195.68.35.83"/>
    <d v="2021-07-29T09:44:23"/>
    <s v="R_3k69BPEloWdkVg7"/>
    <x v="2"/>
    <s v="-99"/>
    <s v="-99"/>
    <x v="0"/>
    <m/>
    <m/>
    <m/>
    <m/>
    <x v="0"/>
    <x v="0"/>
    <x v="0"/>
    <x v="0"/>
    <x v="0"/>
    <x v="0"/>
    <x v="0"/>
    <x v="0"/>
    <x v="0"/>
    <x v="0"/>
    <x v="0"/>
    <x v="0"/>
    <x v="0"/>
    <x v="0"/>
    <x v="0"/>
  </r>
  <r>
    <s v="90.222.142.205"/>
    <d v="2021-07-29T09:44:28"/>
    <s v="R_2aFeI3hH4HDFV8D"/>
    <x v="2"/>
    <s v="N/A."/>
    <s v="-99"/>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x v="1"/>
    <x v="0"/>
    <x v="0"/>
    <x v="0"/>
    <x v="0"/>
    <x v="1"/>
    <x v="1"/>
    <x v="1"/>
    <x v="0"/>
    <x v="0"/>
    <x v="0"/>
    <x v="0"/>
    <x v="0"/>
    <x v="0"/>
    <x v="0"/>
  </r>
  <r>
    <s v="37.228.210.231"/>
    <d v="2021-07-29T10:06:16"/>
    <s v="R_3KMwtTuSgUUxmBq"/>
    <x v="3"/>
    <s v="-99"/>
    <s v="-99"/>
    <x v="0"/>
    <m/>
    <m/>
    <m/>
    <m/>
    <x v="0"/>
    <x v="0"/>
    <x v="0"/>
    <x v="0"/>
    <x v="0"/>
    <x v="0"/>
    <x v="0"/>
    <x v="0"/>
    <x v="0"/>
    <x v="0"/>
    <x v="0"/>
    <x v="0"/>
    <x v="0"/>
    <x v="0"/>
    <x v="0"/>
  </r>
  <r>
    <s v="82.3.87.77"/>
    <d v="2021-07-29T10:27:00"/>
    <s v="R_9M54mNhq2Bubnjj"/>
    <x v="2"/>
    <s v="Not have a one rule fits all but flexibility within teams to set a routine"/>
    <s v="-99"/>
    <x v="1"/>
    <n v="2"/>
    <m/>
    <m/>
    <m/>
    <x v="0"/>
    <x v="1"/>
    <x v="0"/>
    <x v="0"/>
    <x v="0"/>
    <x v="0"/>
    <x v="0"/>
    <x v="0"/>
    <x v="0"/>
    <x v="0"/>
    <x v="0"/>
    <x v="0"/>
    <x v="0"/>
    <x v="0"/>
    <x v="0"/>
  </r>
  <r>
    <s v="169.0.244.124"/>
    <d v="2021-07-29T10:46:04"/>
    <s v="R_2Qg4QRB1uyKVCmR"/>
    <x v="0"/>
    <s v="Supply back up UPS and printers"/>
    <s v="-99"/>
    <x v="1"/>
    <n v="6"/>
    <m/>
    <m/>
    <m/>
    <x v="0"/>
    <x v="0"/>
    <x v="0"/>
    <x v="0"/>
    <x v="0"/>
    <x v="1"/>
    <x v="0"/>
    <x v="0"/>
    <x v="0"/>
    <x v="0"/>
    <x v="0"/>
    <x v="0"/>
    <x v="0"/>
    <x v="0"/>
    <x v="0"/>
  </r>
  <r>
    <s v="86.135.206.166"/>
    <d v="2021-07-29T10:56:50"/>
    <s v="R_2aFsXvmVYvpucJn"/>
    <x v="0"/>
    <s v="-99"/>
    <s v="-99"/>
    <x v="0"/>
    <m/>
    <m/>
    <m/>
    <m/>
    <x v="0"/>
    <x v="0"/>
    <x v="0"/>
    <x v="0"/>
    <x v="0"/>
    <x v="0"/>
    <x v="0"/>
    <x v="0"/>
    <x v="0"/>
    <x v="0"/>
    <x v="0"/>
    <x v="0"/>
    <x v="0"/>
    <x v="0"/>
    <x v="0"/>
  </r>
  <r>
    <s v="217.40.232.205"/>
    <d v="2021-07-29T11:24:45"/>
    <s v="R_VJuLMNfVaHi6Kd3"/>
    <x v="3"/>
    <s v="-99"/>
    <s v="-99"/>
    <x v="0"/>
    <m/>
    <m/>
    <m/>
    <m/>
    <x v="0"/>
    <x v="0"/>
    <x v="0"/>
    <x v="0"/>
    <x v="0"/>
    <x v="0"/>
    <x v="0"/>
    <x v="0"/>
    <x v="0"/>
    <x v="0"/>
    <x v="0"/>
    <x v="0"/>
    <x v="0"/>
    <x v="0"/>
    <x v="0"/>
  </r>
  <r>
    <s v="84.70.135.151"/>
    <d v="2021-07-29T13:32:51"/>
    <s v="R_3hg9KHc1TTENbKE"/>
    <x v="5"/>
    <s v="-99"/>
    <s v="-99"/>
    <x v="0"/>
    <m/>
    <m/>
    <m/>
    <m/>
    <x v="0"/>
    <x v="0"/>
    <x v="0"/>
    <x v="0"/>
    <x v="0"/>
    <x v="0"/>
    <x v="0"/>
    <x v="0"/>
    <x v="0"/>
    <x v="0"/>
    <x v="0"/>
    <x v="0"/>
    <x v="0"/>
    <x v="0"/>
    <x v="0"/>
  </r>
  <r>
    <s v="86.145.45.95"/>
    <d v="2021-07-29T13:56:07"/>
    <s v="R_1qXkc4jYOMdzgRD"/>
    <x v="0"/>
    <s v="-99"/>
    <s v="-99"/>
    <x v="0"/>
    <m/>
    <m/>
    <m/>
    <m/>
    <x v="0"/>
    <x v="0"/>
    <x v="0"/>
    <x v="0"/>
    <x v="0"/>
    <x v="0"/>
    <x v="0"/>
    <x v="0"/>
    <x v="0"/>
    <x v="0"/>
    <x v="0"/>
    <x v="0"/>
    <x v="0"/>
    <x v="0"/>
    <x v="0"/>
  </r>
  <r>
    <s v="89.36.66.66"/>
    <d v="2021-07-29T16:15:46"/>
    <s v="R_3Di6iAABo3Z8QTv"/>
    <x v="3"/>
    <s v="Remove the minimum days in the office requirement"/>
    <s v="-99"/>
    <x v="1"/>
    <n v="1"/>
    <m/>
    <m/>
    <m/>
    <x v="1"/>
    <x v="0"/>
    <x v="0"/>
    <x v="0"/>
    <x v="0"/>
    <x v="0"/>
    <x v="0"/>
    <x v="0"/>
    <x v="0"/>
    <x v="0"/>
    <x v="0"/>
    <x v="0"/>
    <x v="0"/>
    <x v="0"/>
    <x v="0"/>
  </r>
  <r>
    <s v="169.0.129.62"/>
    <d v="2021-07-30T00:42:40"/>
    <s v="R_32PxPuC8P5viHbz"/>
    <x v="3"/>
    <s v="-99"/>
    <s v="-99"/>
    <x v="0"/>
    <m/>
    <m/>
    <m/>
    <m/>
    <x v="0"/>
    <x v="0"/>
    <x v="0"/>
    <x v="0"/>
    <x v="0"/>
    <x v="0"/>
    <x v="0"/>
    <x v="0"/>
    <x v="0"/>
    <x v="0"/>
    <x v="0"/>
    <x v="0"/>
    <x v="0"/>
    <x v="0"/>
    <x v="0"/>
  </r>
  <r>
    <s v="5.66.6.116"/>
    <d v="2021-07-30T01:20:58"/>
    <s v="R_27xp7afyrgyeTzH"/>
    <x v="0"/>
    <s v="-99"/>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s v="-99"/>
    <x v="1"/>
    <n v="1"/>
    <n v="2"/>
    <m/>
    <m/>
    <x v="1"/>
    <x v="1"/>
    <x v="0"/>
    <x v="0"/>
    <x v="0"/>
    <x v="0"/>
    <x v="0"/>
    <x v="0"/>
    <x v="0"/>
    <x v="0"/>
    <x v="0"/>
    <x v="0"/>
    <x v="0"/>
    <x v="0"/>
    <x v="0"/>
  </r>
  <r>
    <s v="137.220.68.236"/>
    <d v="2021-07-30T03:31:41"/>
    <s v="R_bjfkCUVrYctBCtH"/>
    <x v="3"/>
    <s v="-99"/>
    <s v="-99"/>
    <x v="0"/>
    <m/>
    <m/>
    <m/>
    <m/>
    <x v="0"/>
    <x v="0"/>
    <x v="0"/>
    <x v="0"/>
    <x v="0"/>
    <x v="0"/>
    <x v="0"/>
    <x v="0"/>
    <x v="0"/>
    <x v="0"/>
    <x v="0"/>
    <x v="0"/>
    <x v="0"/>
    <x v="0"/>
    <x v="0"/>
  </r>
  <r>
    <s v="109.255.77.120"/>
    <d v="2021-07-30T04:59:17"/>
    <s v="R_ST4F9JGaWKIOam5"/>
    <x v="2"/>
    <s v="Flexible days for hybrid - on site / off site. not fixed"/>
    <s v="-99"/>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x v="0"/>
    <x v="0"/>
    <x v="0"/>
    <x v="0"/>
    <x v="0"/>
    <x v="0"/>
    <x v="0"/>
    <x v="0"/>
    <x v="1"/>
    <x v="0"/>
    <x v="0"/>
    <x v="0"/>
    <x v="0"/>
    <x v="0"/>
    <x v="0"/>
  </r>
  <r>
    <s v="46.208.132.101"/>
    <d v="2021-08-02T04:41:52"/>
    <s v="R_2aspkRXROxFUBAP"/>
    <x v="2"/>
    <s v="-99"/>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s v="-99"/>
    <x v="1"/>
    <n v="1"/>
    <n v="2"/>
    <m/>
    <m/>
    <x v="1"/>
    <x v="1"/>
    <x v="0"/>
    <x v="0"/>
    <x v="0"/>
    <x v="0"/>
    <x v="0"/>
    <x v="0"/>
    <x v="0"/>
    <x v="0"/>
    <x v="0"/>
    <x v="0"/>
    <x v="0"/>
    <x v="0"/>
    <x v="0"/>
  </r>
  <r>
    <s v="86.11.220.130"/>
    <d v="2021-08-04T12:47:01"/>
    <s v="R_3PcKVZvrGGSi3sS"/>
    <x v="2"/>
    <s v="I think that 2 days a week would be better than 3"/>
    <s v="-99"/>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s v="-99"/>
    <x v="1"/>
    <n v="5"/>
    <m/>
    <m/>
    <m/>
    <x v="0"/>
    <x v="0"/>
    <x v="0"/>
    <x v="0"/>
    <x v="1"/>
    <x v="0"/>
    <x v="0"/>
    <x v="0"/>
    <x v="0"/>
    <x v="0"/>
    <x v="0"/>
    <x v="0"/>
    <x v="0"/>
    <x v="0"/>
    <x v="0"/>
  </r>
  <r>
    <s v="37.12.37.158"/>
    <d v="2021-08-11T03:56:36"/>
    <s v="R_OHC8esEx7LmDOxz"/>
    <x v="0"/>
    <s v="-99"/>
    <s v="-99"/>
    <x v="0"/>
    <m/>
    <m/>
    <m/>
    <m/>
    <x v="0"/>
    <x v="0"/>
    <x v="0"/>
    <x v="0"/>
    <x v="0"/>
    <x v="0"/>
    <x v="0"/>
    <x v="0"/>
    <x v="0"/>
    <x v="0"/>
    <x v="0"/>
    <x v="0"/>
    <x v="0"/>
    <x v="0"/>
    <x v="0"/>
  </r>
  <r>
    <s v="188.58.69.194"/>
    <d v="2021-08-11T04:03:49"/>
    <s v="R_2fy5DHrqSWhUXpg"/>
    <x v="3"/>
    <s v="Allow more flexibility for employees."/>
    <s v="-99"/>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x v="0"/>
    <x v="0"/>
    <x v="0"/>
    <x v="0"/>
    <x v="0"/>
    <x v="0"/>
    <x v="0"/>
    <x v="0"/>
    <x v="1"/>
    <x v="0"/>
    <x v="0"/>
    <x v="1"/>
    <x v="0"/>
    <x v="0"/>
    <x v="0"/>
  </r>
  <r>
    <s v="31.4.199.166"/>
    <d v="2021-08-11T04:42:11"/>
    <s v="R_3HtBqBTl0kjhRbp"/>
    <x v="2"/>
    <s v="Give employees chairs for the back"/>
    <s v="Bosses asking their teams what they prefer"/>
    <x v="1"/>
    <n v="6"/>
    <n v="8"/>
    <m/>
    <m/>
    <x v="0"/>
    <x v="0"/>
    <x v="0"/>
    <x v="0"/>
    <x v="0"/>
    <x v="1"/>
    <x v="0"/>
    <x v="1"/>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x v="0"/>
    <x v="0"/>
    <x v="0"/>
    <x v="0"/>
    <x v="0"/>
    <x v="0"/>
    <x v="0"/>
    <x v="0"/>
    <x v="0"/>
    <x v="0"/>
    <x v="1"/>
    <x v="0"/>
    <x v="0"/>
    <x v="0"/>
    <x v="0"/>
  </r>
  <r>
    <s v="2.49.122.254"/>
    <d v="2021-08-11T04:49:34"/>
    <s v="R_0xPCGh7Py6eNoTD"/>
    <x v="1"/>
    <s v="Once or twice a week in office should be sufficient"/>
    <s v="-99"/>
    <x v="1"/>
    <n v="1"/>
    <m/>
    <m/>
    <m/>
    <x v="1"/>
    <x v="0"/>
    <x v="0"/>
    <x v="0"/>
    <x v="0"/>
    <x v="0"/>
    <x v="0"/>
    <x v="0"/>
    <x v="0"/>
    <x v="0"/>
    <x v="0"/>
    <x v="0"/>
    <x v="0"/>
    <x v="0"/>
    <x v="0"/>
  </r>
  <r>
    <s v="2.51.65.225"/>
    <d v="2021-08-11T04:57:59"/>
    <s v="R_1M5w2ZHBKXq4TxA"/>
    <x v="3"/>
    <s v="may be provide at least ergonomic office chairs"/>
    <s v="-99"/>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s v="-99"/>
    <x v="1"/>
    <n v="1"/>
    <n v="2"/>
    <m/>
    <m/>
    <x v="1"/>
    <x v="1"/>
    <x v="0"/>
    <x v="0"/>
    <x v="0"/>
    <x v="0"/>
    <x v="0"/>
    <x v="0"/>
    <x v="0"/>
    <x v="0"/>
    <x v="0"/>
    <x v="0"/>
    <x v="0"/>
    <x v="0"/>
    <x v="0"/>
  </r>
  <r>
    <s v="37.228.235.158"/>
    <d v="2021-08-12T03:07:19"/>
    <s v="R_PBaluRhwBOYdFuN"/>
    <x v="2"/>
    <s v="-99"/>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s v="-99"/>
    <x v="1"/>
    <n v="3"/>
    <n v="6"/>
    <m/>
    <m/>
    <x v="0"/>
    <x v="0"/>
    <x v="1"/>
    <x v="0"/>
    <x v="0"/>
    <x v="1"/>
    <x v="0"/>
    <x v="0"/>
    <x v="0"/>
    <x v="0"/>
    <x v="0"/>
    <x v="0"/>
    <x v="0"/>
    <x v="0"/>
    <x v="0"/>
  </r>
  <r>
    <s v="84.203.94.42"/>
    <d v="2021-08-12T03:15:57"/>
    <s v="R_OvbPBnScbvieBON"/>
    <x v="0"/>
    <s v="-99"/>
    <s v="-99"/>
    <x v="0"/>
    <m/>
    <m/>
    <m/>
    <m/>
    <x v="0"/>
    <x v="0"/>
    <x v="0"/>
    <x v="0"/>
    <x v="0"/>
    <x v="0"/>
    <x v="0"/>
    <x v="0"/>
    <x v="0"/>
    <x v="0"/>
    <x v="0"/>
    <x v="0"/>
    <x v="0"/>
    <x v="0"/>
    <x v="0"/>
  </r>
  <r>
    <s v="85.217.135.185"/>
    <d v="2021-08-12T03:30:42"/>
    <s v="R_BV33CNHmiNb3CZr"/>
    <x v="0"/>
    <s v="Be flexible in terms of individual needs"/>
    <s v="-99"/>
    <x v="1"/>
    <n v="2"/>
    <m/>
    <m/>
    <m/>
    <x v="0"/>
    <x v="1"/>
    <x v="0"/>
    <x v="0"/>
    <x v="0"/>
    <x v="0"/>
    <x v="0"/>
    <x v="0"/>
    <x v="0"/>
    <x v="0"/>
    <x v="0"/>
    <x v="0"/>
    <x v="0"/>
    <x v="0"/>
    <x v="0"/>
  </r>
  <r>
    <s v="37.228.248.20"/>
    <d v="2021-08-12T03:34:17"/>
    <s v="R_3HHOI8MkmAJAP19"/>
    <x v="3"/>
    <s v="it's not clear what allowances are available to employees and if they are once-off or yearly"/>
    <s v="-99"/>
    <x v="1"/>
    <n v="6"/>
    <m/>
    <m/>
    <m/>
    <x v="0"/>
    <x v="0"/>
    <x v="0"/>
    <x v="0"/>
    <x v="0"/>
    <x v="1"/>
    <x v="0"/>
    <x v="0"/>
    <x v="0"/>
    <x v="0"/>
    <x v="0"/>
    <x v="0"/>
    <x v="0"/>
    <x v="0"/>
    <x v="0"/>
  </r>
  <r>
    <s v="85.50.3.44"/>
    <d v="2021-08-12T03:51:12"/>
    <s v="R_vT50IekMcZjCVG1"/>
    <x v="5"/>
    <s v="-99"/>
    <s v="-99"/>
    <x v="0"/>
    <m/>
    <m/>
    <m/>
    <m/>
    <x v="0"/>
    <x v="0"/>
    <x v="0"/>
    <x v="0"/>
    <x v="0"/>
    <x v="0"/>
    <x v="0"/>
    <x v="0"/>
    <x v="0"/>
    <x v="0"/>
    <x v="0"/>
    <x v="0"/>
    <x v="0"/>
    <x v="0"/>
    <x v="0"/>
  </r>
  <r>
    <s v="109.255.129.111"/>
    <d v="2021-08-12T03:58:47"/>
    <s v="R_2rJCpjBprgsNgyO"/>
    <x v="5"/>
    <s v="Allow flexibility on the 3/2 day split depending on the project, client, and makeup of the team"/>
    <s v="-99"/>
    <x v="1"/>
    <n v="1"/>
    <n v="2"/>
    <m/>
    <m/>
    <x v="1"/>
    <x v="1"/>
    <x v="0"/>
    <x v="0"/>
    <x v="0"/>
    <x v="0"/>
    <x v="0"/>
    <x v="0"/>
    <x v="0"/>
    <x v="0"/>
    <x v="0"/>
    <x v="0"/>
    <x v="0"/>
    <x v="0"/>
    <x v="0"/>
  </r>
  <r>
    <s v="92.234.50.248"/>
    <d v="2021-08-12T04:50:14"/>
    <s v="R_2zUYtrDZVT5i9F1"/>
    <x v="1"/>
    <s v="-99"/>
    <s v="-99"/>
    <x v="0"/>
    <m/>
    <m/>
    <m/>
    <m/>
    <x v="0"/>
    <x v="0"/>
    <x v="0"/>
    <x v="0"/>
    <x v="0"/>
    <x v="0"/>
    <x v="0"/>
    <x v="0"/>
    <x v="0"/>
    <x v="0"/>
    <x v="0"/>
    <x v="0"/>
    <x v="0"/>
    <x v="0"/>
    <x v="0"/>
  </r>
  <r>
    <s v="90.167.185.15"/>
    <d v="2021-08-14T03:37:44"/>
    <s v="R_3EXaUPz4IIQ0Um9"/>
    <x v="2"/>
    <s v="-99"/>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s v="-99"/>
    <x v="1"/>
    <n v="9"/>
    <m/>
    <m/>
    <m/>
    <x v="0"/>
    <x v="0"/>
    <x v="0"/>
    <x v="0"/>
    <x v="0"/>
    <x v="0"/>
    <x v="0"/>
    <x v="0"/>
    <x v="1"/>
    <x v="0"/>
    <x v="0"/>
    <x v="0"/>
    <x v="0"/>
    <x v="0"/>
    <x v="0"/>
  </r>
  <r>
    <s v="94.200.59.194"/>
    <d v="2021-08-16T03:44:25"/>
    <s v="R_3stABn5Vr35y7Yo"/>
    <x v="0"/>
    <s v="-99"/>
    <s v="-99"/>
    <x v="0"/>
    <m/>
    <m/>
    <m/>
    <m/>
    <x v="0"/>
    <x v="0"/>
    <x v="0"/>
    <x v="0"/>
    <x v="0"/>
    <x v="0"/>
    <x v="0"/>
    <x v="0"/>
    <x v="0"/>
    <x v="0"/>
    <x v="0"/>
    <x v="0"/>
    <x v="0"/>
    <x v="0"/>
    <x v="0"/>
  </r>
  <r>
    <s v="78.19.71.89"/>
    <d v="2021-08-16T08:10:45"/>
    <s v="R_3PmEdX1MeMnJQBH"/>
    <x v="0"/>
    <s v="No"/>
    <s v="-99"/>
    <x v="0"/>
    <m/>
    <m/>
    <m/>
    <m/>
    <x v="0"/>
    <x v="0"/>
    <x v="0"/>
    <x v="0"/>
    <x v="0"/>
    <x v="0"/>
    <x v="0"/>
    <x v="0"/>
    <x v="0"/>
    <x v="0"/>
    <x v="0"/>
    <x v="0"/>
    <x v="0"/>
    <x v="0"/>
    <x v="0"/>
  </r>
  <r>
    <s v="92.40.193.40"/>
    <d v="2021-08-17T09:51:43"/>
    <s v="R_3r2kjOyb6AwsO54"/>
    <x v="2"/>
    <s v="Consider subsidising business grade broadband connections for employees."/>
    <s v="-99"/>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s v="-99"/>
    <x v="1"/>
    <n v="15"/>
    <m/>
    <m/>
    <m/>
    <x v="0"/>
    <x v="0"/>
    <x v="0"/>
    <x v="0"/>
    <x v="0"/>
    <x v="0"/>
    <x v="0"/>
    <x v="0"/>
    <x v="0"/>
    <x v="0"/>
    <x v="0"/>
    <x v="0"/>
    <x v="0"/>
    <x v="0"/>
    <x v="1"/>
  </r>
  <r>
    <s v="93.107.203.228"/>
    <d v="2021-08-30T01:13:20"/>
    <s v="R_1GWwqdmlusEhU8g"/>
    <x v="2"/>
    <s v="-99"/>
    <s v="-99"/>
    <x v="0"/>
    <m/>
    <m/>
    <m/>
    <m/>
    <x v="0"/>
    <x v="0"/>
    <x v="0"/>
    <x v="0"/>
    <x v="0"/>
    <x v="0"/>
    <x v="0"/>
    <x v="0"/>
    <x v="0"/>
    <x v="0"/>
    <x v="0"/>
    <x v="0"/>
    <x v="0"/>
    <x v="0"/>
    <x v="0"/>
  </r>
  <r>
    <s v="84.67.5.103"/>
    <d v="2021-06-28T08:58:39"/>
    <s v="R_2U9pnRVZZ3xsSJL"/>
    <x v="0"/>
    <s v="Improve our FTI provided facilities at home."/>
    <s v="-99"/>
    <x v="1"/>
    <n v="6"/>
    <m/>
    <m/>
    <m/>
    <x v="0"/>
    <x v="0"/>
    <x v="0"/>
    <x v="0"/>
    <x v="0"/>
    <x v="1"/>
    <x v="0"/>
    <x v="0"/>
    <x v="0"/>
    <x v="0"/>
    <x v="0"/>
    <x v="0"/>
    <x v="0"/>
    <x v="0"/>
    <x v="0"/>
  </r>
  <r>
    <s v="20.36.220.51"/>
    <d v="2021-06-29T01:29:53"/>
    <s v="R_Or1zj9qEXe1Jz9f"/>
    <x v="6"/>
    <s v="Reduce the in-office expectation to 4 days/month"/>
    <s v="-99"/>
    <x v="1"/>
    <n v="1"/>
    <m/>
    <m/>
    <m/>
    <x v="1"/>
    <x v="0"/>
    <x v="0"/>
    <x v="0"/>
    <x v="0"/>
    <x v="0"/>
    <x v="0"/>
    <x v="0"/>
    <x v="0"/>
    <x v="0"/>
    <x v="0"/>
    <x v="0"/>
    <x v="0"/>
    <x v="0"/>
    <x v="0"/>
  </r>
  <r>
    <s v="82.33.166.236"/>
    <d v="2021-06-29T05:46:44"/>
    <s v="R_3McfrONQiDibd0a"/>
    <x v="5"/>
    <s v="-99"/>
    <s v="-99"/>
    <x v="0"/>
    <m/>
    <m/>
    <m/>
    <m/>
    <x v="0"/>
    <x v="0"/>
    <x v="0"/>
    <x v="0"/>
    <x v="0"/>
    <x v="0"/>
    <x v="0"/>
    <x v="0"/>
    <x v="0"/>
    <x v="0"/>
    <x v="0"/>
    <x v="0"/>
    <x v="0"/>
    <x v="0"/>
    <x v="0"/>
  </r>
  <r>
    <s v="86.25.178.68"/>
    <d v="2021-06-29T05:49:58"/>
    <s v="R_3fBjzVae9xLJilZ"/>
    <x v="0"/>
    <s v="-99"/>
    <s v="-99"/>
    <x v="0"/>
    <m/>
    <m/>
    <m/>
    <m/>
    <x v="0"/>
    <x v="0"/>
    <x v="0"/>
    <x v="0"/>
    <x v="0"/>
    <x v="0"/>
    <x v="0"/>
    <x v="0"/>
    <x v="0"/>
    <x v="0"/>
    <x v="0"/>
    <x v="0"/>
    <x v="0"/>
    <x v="0"/>
    <x v="0"/>
  </r>
  <r>
    <s v="86.164.135.11"/>
    <d v="2021-06-29T05:50:00"/>
    <s v="R_6hTOk4wWOpFvMIh"/>
    <x v="6"/>
    <s v="-99"/>
    <s v="-99"/>
    <x v="0"/>
    <m/>
    <m/>
    <m/>
    <m/>
    <x v="0"/>
    <x v="0"/>
    <x v="0"/>
    <x v="0"/>
    <x v="0"/>
    <x v="0"/>
    <x v="0"/>
    <x v="0"/>
    <x v="0"/>
    <x v="0"/>
    <x v="0"/>
    <x v="0"/>
    <x v="0"/>
    <x v="0"/>
    <x v="0"/>
  </r>
  <r>
    <s v="86.140.177.137"/>
    <d v="2021-06-29T05:53:22"/>
    <s v="R_ekBynDan6njnhrb"/>
    <x v="2"/>
    <s v="-99"/>
    <s v="-99"/>
    <x v="0"/>
    <m/>
    <m/>
    <m/>
    <m/>
    <x v="0"/>
    <x v="0"/>
    <x v="0"/>
    <x v="0"/>
    <x v="0"/>
    <x v="0"/>
    <x v="0"/>
    <x v="0"/>
    <x v="0"/>
    <x v="0"/>
    <x v="0"/>
    <x v="0"/>
    <x v="0"/>
    <x v="0"/>
    <x v="0"/>
  </r>
  <r>
    <s v="77.98.167.58"/>
    <d v="2021-06-29T05:54:17"/>
    <s v="R_3GqfRtYjSYS2Yan"/>
    <x v="3"/>
    <s v="The Working environment has to have client needs and expectations at the main driver for what an employee needs to do"/>
    <s v="-99"/>
    <x v="1"/>
    <n v="9"/>
    <m/>
    <m/>
    <m/>
    <x v="0"/>
    <x v="0"/>
    <x v="0"/>
    <x v="0"/>
    <x v="0"/>
    <x v="0"/>
    <x v="0"/>
    <x v="0"/>
    <x v="1"/>
    <x v="0"/>
    <x v="0"/>
    <x v="0"/>
    <x v="0"/>
    <x v="0"/>
    <x v="0"/>
  </r>
  <r>
    <s v="2.49.168.37"/>
    <d v="2021-06-29T05:54:50"/>
    <s v="R_2CDsrpS2TGTDFYK"/>
    <x v="0"/>
    <s v="-99"/>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s v="-99"/>
    <x v="1"/>
    <n v="6"/>
    <n v="13"/>
    <m/>
    <m/>
    <x v="0"/>
    <x v="0"/>
    <x v="0"/>
    <x v="0"/>
    <x v="0"/>
    <x v="1"/>
    <x v="0"/>
    <x v="0"/>
    <x v="0"/>
    <x v="0"/>
    <x v="0"/>
    <x v="0"/>
    <x v="1"/>
    <x v="0"/>
    <x v="0"/>
  </r>
  <r>
    <s v="92.40.173.101"/>
    <d v="2021-06-29T05:59:33"/>
    <s v="R_1HpioKrbwQhgNm7"/>
    <x v="0"/>
    <s v="Provide more training on collaboration/project management platforms and apps"/>
    <s v="Option to specify times for regular, personal activities e.g. taking daughter to swimming lessons for one hour each Tuesday morning."/>
    <x v="1"/>
    <n v="2"/>
    <n v="6"/>
    <m/>
    <m/>
    <x v="0"/>
    <x v="1"/>
    <x v="0"/>
    <x v="0"/>
    <x v="0"/>
    <x v="1"/>
    <x v="0"/>
    <x v="0"/>
    <x v="0"/>
    <x v="0"/>
    <x v="0"/>
    <x v="0"/>
    <x v="0"/>
    <x v="0"/>
    <x v="0"/>
  </r>
  <r>
    <s v="86.132.152.62"/>
    <d v="2021-06-29T06:00:53"/>
    <s v="R_3oTn0ZFeTHCTmsr"/>
    <x v="0"/>
    <s v="Make it clear whether 3 days a week in the office is supposed to be a hard weekly rule, or if an average over a certain period is ok."/>
    <s v="-99"/>
    <x v="1"/>
    <n v="8"/>
    <m/>
    <m/>
    <m/>
    <x v="0"/>
    <x v="0"/>
    <x v="0"/>
    <x v="0"/>
    <x v="0"/>
    <x v="0"/>
    <x v="0"/>
    <x v="1"/>
    <x v="0"/>
    <x v="0"/>
    <x v="0"/>
    <x v="0"/>
    <x v="0"/>
    <x v="0"/>
    <x v="0"/>
  </r>
  <r>
    <s v="217.156.131.8"/>
    <d v="2021-06-29T06:03:41"/>
    <s v="R_125svFYRZHzSVg2"/>
    <x v="2"/>
    <s v="-99"/>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x v="1"/>
    <x v="0"/>
    <x v="0"/>
    <x v="0"/>
    <x v="0"/>
    <x v="0"/>
    <x v="0"/>
    <x v="0"/>
    <x v="0"/>
    <x v="1"/>
    <x v="0"/>
    <x v="0"/>
    <x v="0"/>
    <x v="0"/>
    <x v="0"/>
  </r>
  <r>
    <s v="92.10.239.52"/>
    <d v="2021-06-29T06:04:38"/>
    <s v="R_OkCOqje50EAbUpr"/>
    <x v="0"/>
    <s v="No"/>
    <s v="-99"/>
    <x v="0"/>
    <m/>
    <m/>
    <m/>
    <m/>
    <x v="0"/>
    <x v="0"/>
    <x v="0"/>
    <x v="0"/>
    <x v="0"/>
    <x v="0"/>
    <x v="0"/>
    <x v="0"/>
    <x v="0"/>
    <x v="0"/>
    <x v="0"/>
    <x v="0"/>
    <x v="0"/>
    <x v="0"/>
    <x v="0"/>
  </r>
  <r>
    <s v="109.147.89.231"/>
    <d v="2021-06-29T06:08:54"/>
    <s v="R_3fjzndqQGFGOB6K"/>
    <x v="0"/>
    <s v="-99"/>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s v="-99"/>
    <x v="1"/>
    <n v="1"/>
    <n v="2"/>
    <m/>
    <m/>
    <x v="1"/>
    <x v="1"/>
    <x v="0"/>
    <x v="0"/>
    <x v="0"/>
    <x v="0"/>
    <x v="0"/>
    <x v="0"/>
    <x v="0"/>
    <x v="0"/>
    <x v="0"/>
    <x v="0"/>
    <x v="0"/>
    <x v="0"/>
    <x v="0"/>
  </r>
  <r>
    <s v="81.110.97.194"/>
    <d v="2021-06-29T06:19:13"/>
    <s v="R_3OG7brPfNG0gbSN"/>
    <x v="2"/>
    <s v="-99"/>
    <s v="-99"/>
    <x v="0"/>
    <m/>
    <m/>
    <m/>
    <m/>
    <x v="0"/>
    <x v="0"/>
    <x v="0"/>
    <x v="0"/>
    <x v="0"/>
    <x v="0"/>
    <x v="0"/>
    <x v="0"/>
    <x v="0"/>
    <x v="0"/>
    <x v="0"/>
    <x v="0"/>
    <x v="0"/>
    <x v="0"/>
    <x v="0"/>
  </r>
  <r>
    <s v="87.200.125.115"/>
    <d v="2021-06-29T06:22:52"/>
    <s v="R_1g8vNio8e1ztStg"/>
    <x v="2"/>
    <s v="-99"/>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x v="1"/>
    <x v="1"/>
    <x v="0"/>
    <x v="0"/>
    <x v="0"/>
    <x v="0"/>
    <x v="0"/>
    <x v="0"/>
    <x v="0"/>
    <x v="0"/>
    <x v="0"/>
    <x v="0"/>
    <x v="0"/>
    <x v="0"/>
    <x v="0"/>
  </r>
  <r>
    <s v="217.156.131.8"/>
    <d v="2021-06-29T06:53:53"/>
    <s v="R_3HGkvS8CjnfRRVT"/>
    <x v="5"/>
    <s v="-99"/>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s v="-99"/>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x v="1"/>
    <x v="0"/>
    <x v="0"/>
    <x v="0"/>
    <x v="0"/>
    <x v="0"/>
    <x v="0"/>
    <x v="0"/>
    <x v="0"/>
    <x v="0"/>
    <x v="0"/>
    <x v="0"/>
    <x v="0"/>
    <x v="1"/>
    <x v="0"/>
  </r>
  <r>
    <s v="84.185.48.6"/>
    <d v="2021-06-29T07:33:05"/>
    <s v="R_6sOo7SU7Epe2BzP"/>
    <x v="2"/>
    <s v="-99"/>
    <s v="-99"/>
    <x v="0"/>
    <m/>
    <m/>
    <m/>
    <m/>
    <x v="0"/>
    <x v="0"/>
    <x v="0"/>
    <x v="0"/>
    <x v="0"/>
    <x v="0"/>
    <x v="0"/>
    <x v="0"/>
    <x v="0"/>
    <x v="0"/>
    <x v="0"/>
    <x v="0"/>
    <x v="0"/>
    <x v="0"/>
    <x v="0"/>
  </r>
  <r>
    <s v="197.89.4.11"/>
    <d v="2021-06-29T07:34:23"/>
    <s v="R_2uP15ftastiZu2i"/>
    <x v="0"/>
    <s v="-99"/>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s v="-99"/>
    <x v="1"/>
    <n v="7"/>
    <m/>
    <m/>
    <m/>
    <x v="0"/>
    <x v="0"/>
    <x v="0"/>
    <x v="0"/>
    <x v="0"/>
    <x v="0"/>
    <x v="1"/>
    <x v="0"/>
    <x v="0"/>
    <x v="0"/>
    <x v="0"/>
    <x v="0"/>
    <x v="0"/>
    <x v="0"/>
    <x v="0"/>
  </r>
  <r>
    <s v="90.195.114.230"/>
    <d v="2021-06-29T07:42:00"/>
    <s v="R_2qDI2FQZWDIa2Bx"/>
    <x v="0"/>
    <s v="-99"/>
    <s v="-99"/>
    <x v="0"/>
    <m/>
    <m/>
    <m/>
    <m/>
    <x v="0"/>
    <x v="0"/>
    <x v="0"/>
    <x v="0"/>
    <x v="0"/>
    <x v="0"/>
    <x v="0"/>
    <x v="0"/>
    <x v="0"/>
    <x v="0"/>
    <x v="0"/>
    <x v="0"/>
    <x v="0"/>
    <x v="0"/>
    <x v="0"/>
  </r>
  <r>
    <s v="86.189.132.67"/>
    <d v="2021-06-29T07:47:51"/>
    <s v="R_1g2pV4t8aqL5kxD"/>
    <x v="2"/>
    <s v="Support in setting up home office kit"/>
    <s v="-99"/>
    <x v="1"/>
    <n v="6"/>
    <m/>
    <m/>
    <m/>
    <x v="0"/>
    <x v="0"/>
    <x v="0"/>
    <x v="0"/>
    <x v="0"/>
    <x v="1"/>
    <x v="0"/>
    <x v="0"/>
    <x v="0"/>
    <x v="0"/>
    <x v="0"/>
    <x v="0"/>
    <x v="0"/>
    <x v="0"/>
    <x v="0"/>
  </r>
  <r>
    <s v="147.12.250.30"/>
    <d v="2021-06-29T07:48:37"/>
    <s v="R_e8WOLRy8d5PGOSl"/>
    <x v="2"/>
    <s v="-99"/>
    <s v="-99"/>
    <x v="0"/>
    <m/>
    <m/>
    <m/>
    <m/>
    <x v="0"/>
    <x v="0"/>
    <x v="0"/>
    <x v="0"/>
    <x v="0"/>
    <x v="0"/>
    <x v="0"/>
    <x v="0"/>
    <x v="0"/>
    <x v="0"/>
    <x v="0"/>
    <x v="0"/>
    <x v="0"/>
    <x v="0"/>
    <x v="0"/>
  </r>
  <r>
    <s v="91.168.76.88"/>
    <d v="2021-06-29T07:50:48"/>
    <s v="R_32IU9ceYfOMG2wG"/>
    <x v="5"/>
    <s v="Provide some IT equipments necessary for working from home : headers, screens, etc"/>
    <s v="Given number of days in the office per quarters rather than per week"/>
    <x v="1"/>
    <n v="1"/>
    <n v="6"/>
    <m/>
    <m/>
    <x v="1"/>
    <x v="0"/>
    <x v="0"/>
    <x v="0"/>
    <x v="0"/>
    <x v="1"/>
    <x v="0"/>
    <x v="0"/>
    <x v="0"/>
    <x v="0"/>
    <x v="0"/>
    <x v="0"/>
    <x v="0"/>
    <x v="0"/>
    <x v="0"/>
  </r>
  <r>
    <s v="82.25.0.48"/>
    <d v="2021-06-29T08:01:55"/>
    <s v="R_1LFmUKaD81YYfso"/>
    <x v="2"/>
    <s v="-99"/>
    <s v="-99"/>
    <x v="0"/>
    <m/>
    <m/>
    <m/>
    <m/>
    <x v="0"/>
    <x v="0"/>
    <x v="0"/>
    <x v="0"/>
    <x v="0"/>
    <x v="0"/>
    <x v="0"/>
    <x v="0"/>
    <x v="0"/>
    <x v="0"/>
    <x v="0"/>
    <x v="0"/>
    <x v="0"/>
    <x v="0"/>
    <x v="0"/>
  </r>
  <r>
    <s v="80.42.99.18"/>
    <d v="2021-06-29T08:10:14"/>
    <s v="R_3QPBRx8SchpadOd"/>
    <x v="2"/>
    <s v="-99"/>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x v="0"/>
    <x v="0"/>
    <x v="1"/>
    <x v="0"/>
    <x v="0"/>
    <x v="0"/>
    <x v="0"/>
    <x v="0"/>
    <x v="0"/>
    <x v="0"/>
    <x v="0"/>
    <x v="0"/>
    <x v="0"/>
    <x v="1"/>
    <x v="0"/>
  </r>
  <r>
    <s v="217.237.93.53"/>
    <d v="2021-06-29T09:14:45"/>
    <s v="R_ahZJwXglZeyGk9z"/>
    <x v="2"/>
    <s v="-99"/>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x v="0"/>
    <x v="0"/>
    <x v="0"/>
    <x v="0"/>
    <x v="0"/>
    <x v="0"/>
    <x v="1"/>
    <x v="0"/>
    <x v="0"/>
    <x v="0"/>
    <x v="0"/>
    <x v="0"/>
    <x v="0"/>
    <x v="0"/>
    <x v="0"/>
  </r>
  <r>
    <s v="86.152.64.192"/>
    <d v="2021-06-29T09:37:25"/>
    <s v="R_Rw3uPDRcn8TLRol"/>
    <x v="2"/>
    <s v="-99"/>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s v="-99"/>
    <x v="1"/>
    <n v="15"/>
    <m/>
    <m/>
    <m/>
    <x v="0"/>
    <x v="0"/>
    <x v="0"/>
    <x v="0"/>
    <x v="0"/>
    <x v="0"/>
    <x v="0"/>
    <x v="0"/>
    <x v="0"/>
    <x v="0"/>
    <x v="0"/>
    <x v="0"/>
    <x v="0"/>
    <x v="0"/>
    <x v="1"/>
  </r>
  <r>
    <s v="31.52.16.91"/>
    <d v="2021-06-29T10:21:48"/>
    <s v="R_2YJa56I8MJzLDrL"/>
    <x v="0"/>
    <s v="-99"/>
    <s v="-99"/>
    <x v="0"/>
    <m/>
    <m/>
    <m/>
    <m/>
    <x v="0"/>
    <x v="0"/>
    <x v="0"/>
    <x v="0"/>
    <x v="0"/>
    <x v="0"/>
    <x v="0"/>
    <x v="0"/>
    <x v="0"/>
    <x v="0"/>
    <x v="0"/>
    <x v="0"/>
    <x v="0"/>
    <x v="0"/>
    <x v="0"/>
  </r>
  <r>
    <s v="86.174.133.197"/>
    <d v="2021-06-29T14:33:22"/>
    <s v="R_2ylKhwVPzAqOj9a"/>
    <x v="0"/>
    <s v="-99"/>
    <s v="-99"/>
    <x v="0"/>
    <m/>
    <m/>
    <m/>
    <m/>
    <x v="0"/>
    <x v="0"/>
    <x v="0"/>
    <x v="0"/>
    <x v="0"/>
    <x v="0"/>
    <x v="0"/>
    <x v="0"/>
    <x v="0"/>
    <x v="0"/>
    <x v="0"/>
    <x v="0"/>
    <x v="0"/>
    <x v="0"/>
    <x v="0"/>
  </r>
  <r>
    <s v="197.89.34.64"/>
    <d v="2021-06-30T05:26:42"/>
    <s v="R_26gwORQ678Z6dr4"/>
    <x v="5"/>
    <s v="-99"/>
    <s v="-99"/>
    <x v="0"/>
    <m/>
    <m/>
    <m/>
    <m/>
    <x v="0"/>
    <x v="0"/>
    <x v="0"/>
    <x v="0"/>
    <x v="0"/>
    <x v="0"/>
    <x v="0"/>
    <x v="0"/>
    <x v="0"/>
    <x v="0"/>
    <x v="0"/>
    <x v="0"/>
    <x v="0"/>
    <x v="0"/>
    <x v="0"/>
  </r>
  <r>
    <s v="37.208.165.49"/>
    <d v="2021-06-30T05:53:43"/>
    <s v="R_5jAqYSZtEI4SOgV"/>
    <x v="3"/>
    <s v="-99"/>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x v="0"/>
    <x v="0"/>
    <x v="0"/>
    <x v="0"/>
    <x v="0"/>
    <x v="1"/>
    <x v="0"/>
    <x v="0"/>
    <x v="0"/>
    <x v="0"/>
    <x v="0"/>
    <x v="0"/>
    <x v="0"/>
    <x v="0"/>
    <x v="0"/>
  </r>
  <r>
    <s v="105.184.12.212"/>
    <d v="2021-06-30T11:50:52"/>
    <s v="R_1QuaHpzvscDU6TF"/>
    <x v="0"/>
    <s v="-99"/>
    <s v="-99"/>
    <x v="0"/>
    <m/>
    <m/>
    <m/>
    <m/>
    <x v="0"/>
    <x v="0"/>
    <x v="0"/>
    <x v="0"/>
    <x v="0"/>
    <x v="0"/>
    <x v="0"/>
    <x v="0"/>
    <x v="0"/>
    <x v="0"/>
    <x v="0"/>
    <x v="0"/>
    <x v="0"/>
    <x v="0"/>
    <x v="0"/>
  </r>
  <r>
    <s v="90.208.68.224"/>
    <d v="2021-07-01T03:36:23"/>
    <s v="R_22mPMZ2hCV2Ojdv"/>
    <x v="0"/>
    <s v="-99"/>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x v="1"/>
    <x v="0"/>
    <x v="0"/>
    <x v="0"/>
    <x v="0"/>
    <x v="0"/>
    <x v="0"/>
    <x v="1"/>
    <x v="0"/>
    <x v="0"/>
    <x v="0"/>
    <x v="0"/>
    <x v="1"/>
    <x v="0"/>
    <x v="0"/>
  </r>
  <r>
    <s v="90.221.123.144"/>
    <d v="2021-07-01T08:49:50"/>
    <s v="R_1ihtam2DjWqXZhn"/>
    <x v="5"/>
    <s v="-99"/>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s v="-99"/>
    <x v="1"/>
    <n v="1"/>
    <m/>
    <m/>
    <m/>
    <x v="1"/>
    <x v="0"/>
    <x v="0"/>
    <x v="0"/>
    <x v="0"/>
    <x v="0"/>
    <x v="0"/>
    <x v="0"/>
    <x v="0"/>
    <x v="0"/>
    <x v="0"/>
    <x v="0"/>
    <x v="0"/>
    <x v="0"/>
    <x v="0"/>
  </r>
  <r>
    <s v="149.74.95.115"/>
    <d v="2021-07-01T15:59:24"/>
    <s v="R_2X6wdV3ZUyWeXU5"/>
    <x v="0"/>
    <s v="-99"/>
    <s v="-99"/>
    <x v="0"/>
    <m/>
    <m/>
    <m/>
    <m/>
    <x v="0"/>
    <x v="0"/>
    <x v="0"/>
    <x v="0"/>
    <x v="0"/>
    <x v="0"/>
    <x v="0"/>
    <x v="0"/>
    <x v="0"/>
    <x v="0"/>
    <x v="0"/>
    <x v="0"/>
    <x v="0"/>
    <x v="0"/>
    <x v="0"/>
  </r>
  <r>
    <s v="86.133.190.163"/>
    <d v="2021-07-02T05:50:16"/>
    <s v="R_1H1APtm8OJoGCbH"/>
    <x v="2"/>
    <s v="Nothing specific"/>
    <s v="-99"/>
    <x v="0"/>
    <m/>
    <m/>
    <m/>
    <m/>
    <x v="0"/>
    <x v="0"/>
    <x v="0"/>
    <x v="0"/>
    <x v="0"/>
    <x v="0"/>
    <x v="0"/>
    <x v="0"/>
    <x v="0"/>
    <x v="0"/>
    <x v="0"/>
    <x v="0"/>
    <x v="0"/>
    <x v="0"/>
    <x v="0"/>
  </r>
  <r>
    <s v="86.14.215.5"/>
    <d v="2021-07-05T03:16:00"/>
    <s v="R_zeSIR754FssSjKN"/>
    <x v="0"/>
    <s v="-99"/>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x v="1"/>
    <x v="0"/>
    <x v="1"/>
    <x v="0"/>
    <x v="0"/>
    <x v="0"/>
    <x v="0"/>
    <x v="0"/>
    <x v="0"/>
    <x v="0"/>
    <x v="0"/>
    <x v="0"/>
    <x v="0"/>
    <x v="1"/>
    <x v="0"/>
  </r>
  <r>
    <s v="87.81.59.137"/>
    <d v="2021-07-06T06:01:12"/>
    <s v="R_25SKHNy1Voih1zz"/>
    <x v="0"/>
    <s v="-99"/>
    <s v="-99"/>
    <x v="0"/>
    <m/>
    <m/>
    <m/>
    <m/>
    <x v="0"/>
    <x v="0"/>
    <x v="0"/>
    <x v="0"/>
    <x v="0"/>
    <x v="0"/>
    <x v="0"/>
    <x v="0"/>
    <x v="0"/>
    <x v="0"/>
    <x v="0"/>
    <x v="0"/>
    <x v="0"/>
    <x v="0"/>
    <x v="0"/>
  </r>
  <r>
    <s v="197.94.1.28"/>
    <d v="2021-07-06T11:46:03"/>
    <s v="R_1eItfAt0wlGOIUo"/>
    <x v="3"/>
    <s v="-99"/>
    <s v="-99"/>
    <x v="0"/>
    <m/>
    <m/>
    <m/>
    <m/>
    <x v="0"/>
    <x v="0"/>
    <x v="0"/>
    <x v="0"/>
    <x v="0"/>
    <x v="0"/>
    <x v="0"/>
    <x v="0"/>
    <x v="0"/>
    <x v="0"/>
    <x v="0"/>
    <x v="0"/>
    <x v="0"/>
    <x v="0"/>
    <x v="0"/>
  </r>
  <r>
    <s v="196.14.46.6"/>
    <d v="2021-07-07T01:46:39"/>
    <s v="R_1C9Z0Afc673emou"/>
    <x v="3"/>
    <s v="-99"/>
    <s v="-99"/>
    <x v="0"/>
    <m/>
    <m/>
    <m/>
    <m/>
    <x v="0"/>
    <x v="0"/>
    <x v="0"/>
    <x v="0"/>
    <x v="0"/>
    <x v="0"/>
    <x v="0"/>
    <x v="0"/>
    <x v="0"/>
    <x v="0"/>
    <x v="0"/>
    <x v="0"/>
    <x v="0"/>
    <x v="0"/>
    <x v="0"/>
  </r>
  <r>
    <s v="105.225.162.166"/>
    <d v="2021-07-07T03:23:54"/>
    <s v="R_3j0eK0Ui9a5st38"/>
    <x v="5"/>
    <s v="-99"/>
    <s v="All dependant on clients.  I will be wherever they need me to be.  In the office 3 days a week would be minimum."/>
    <x v="1"/>
    <n v="9"/>
    <m/>
    <m/>
    <m/>
    <x v="0"/>
    <x v="0"/>
    <x v="0"/>
    <x v="0"/>
    <x v="0"/>
    <x v="0"/>
    <x v="0"/>
    <x v="0"/>
    <x v="1"/>
    <x v="0"/>
    <x v="0"/>
    <x v="0"/>
    <x v="0"/>
    <x v="0"/>
    <x v="0"/>
  </r>
  <r>
    <s v="86.148.94.91"/>
    <d v="2021-07-07T08:53:08"/>
    <s v="R_3rV7rUEbUnL4bZb"/>
    <x v="2"/>
    <s v="-99"/>
    <s v="-99"/>
    <x v="0"/>
    <m/>
    <m/>
    <m/>
    <m/>
    <x v="0"/>
    <x v="0"/>
    <x v="0"/>
    <x v="0"/>
    <x v="0"/>
    <x v="0"/>
    <x v="0"/>
    <x v="0"/>
    <x v="0"/>
    <x v="0"/>
    <x v="0"/>
    <x v="0"/>
    <x v="0"/>
    <x v="0"/>
    <x v="0"/>
  </r>
  <r>
    <s v="94.202.77.68"/>
    <d v="2021-07-07T22:00:36"/>
    <s v="R_bkldZ4DkWjEzwqt"/>
    <x v="2"/>
    <s v="-99"/>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s v="-99"/>
    <x v="1"/>
    <n v="6"/>
    <n v="8"/>
    <m/>
    <m/>
    <x v="0"/>
    <x v="0"/>
    <x v="0"/>
    <x v="0"/>
    <x v="0"/>
    <x v="1"/>
    <x v="0"/>
    <x v="1"/>
    <x v="0"/>
    <x v="0"/>
    <x v="0"/>
    <x v="0"/>
    <x v="0"/>
    <x v="0"/>
    <x v="0"/>
  </r>
  <r>
    <s v="137.220.69.114"/>
    <d v="2021-07-09T06:52:06"/>
    <s v="R_2zCIKn9mflhNua2"/>
    <x v="3"/>
    <s v="-99"/>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s v="-99"/>
    <x v="1"/>
    <n v="8"/>
    <m/>
    <m/>
    <m/>
    <x v="0"/>
    <x v="0"/>
    <x v="0"/>
    <x v="0"/>
    <x v="0"/>
    <x v="0"/>
    <x v="0"/>
    <x v="1"/>
    <x v="0"/>
    <x v="0"/>
    <x v="0"/>
    <x v="0"/>
    <x v="0"/>
    <x v="0"/>
    <x v="0"/>
  </r>
  <r>
    <s v="217.156.131.8"/>
    <d v="2021-07-15T05:02:16"/>
    <s v="R_25LpPzBEcAkfFFU"/>
    <x v="2"/>
    <s v="-99"/>
    <s v="-99"/>
    <x v="0"/>
    <m/>
    <m/>
    <m/>
    <m/>
    <x v="0"/>
    <x v="0"/>
    <x v="0"/>
    <x v="0"/>
    <x v="0"/>
    <x v="0"/>
    <x v="0"/>
    <x v="0"/>
    <x v="0"/>
    <x v="0"/>
    <x v="0"/>
    <x v="0"/>
    <x v="0"/>
    <x v="0"/>
    <x v="0"/>
  </r>
  <r>
    <s v="82.46.125.135"/>
    <d v="2021-07-16T07:21:29"/>
    <s v="R_3HntSQuo8trYJPL"/>
    <x v="0"/>
    <s v="-99"/>
    <s v="-99"/>
    <x v="0"/>
    <m/>
    <m/>
    <m/>
    <m/>
    <x v="0"/>
    <x v="0"/>
    <x v="0"/>
    <x v="0"/>
    <x v="0"/>
    <x v="0"/>
    <x v="0"/>
    <x v="0"/>
    <x v="0"/>
    <x v="0"/>
    <x v="0"/>
    <x v="0"/>
    <x v="0"/>
    <x v="0"/>
    <x v="0"/>
  </r>
  <r>
    <s v="94.2.69.252"/>
    <d v="2021-07-28T03:30:58"/>
    <s v="R_2y1Nnbvqmyh7KD1"/>
    <x v="3"/>
    <s v="-99"/>
    <s v="-99"/>
    <x v="0"/>
    <m/>
    <m/>
    <m/>
    <m/>
    <x v="0"/>
    <x v="0"/>
    <x v="0"/>
    <x v="0"/>
    <x v="0"/>
    <x v="0"/>
    <x v="0"/>
    <x v="0"/>
    <x v="0"/>
    <x v="0"/>
    <x v="0"/>
    <x v="0"/>
    <x v="0"/>
    <x v="0"/>
    <x v="0"/>
  </r>
  <r>
    <s v="90.210.210.211"/>
    <d v="2021-07-28T03:57:04"/>
    <s v="R_1CDTqwJeqn7Tvrn"/>
    <x v="5"/>
    <s v="-99"/>
    <s v="-99"/>
    <x v="0"/>
    <m/>
    <m/>
    <m/>
    <m/>
    <x v="0"/>
    <x v="0"/>
    <x v="0"/>
    <x v="0"/>
    <x v="0"/>
    <x v="0"/>
    <x v="0"/>
    <x v="0"/>
    <x v="0"/>
    <x v="0"/>
    <x v="0"/>
    <x v="0"/>
    <x v="0"/>
    <x v="0"/>
    <x v="0"/>
  </r>
  <r>
    <s v="82.33.166.236"/>
    <d v="2021-07-29T09:14:37"/>
    <s v="R_12gNZL9VmJlfrJ4"/>
    <x v="5"/>
    <s v="-99"/>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x v="1"/>
    <x v="1"/>
    <x v="0"/>
    <x v="0"/>
    <x v="0"/>
    <x v="0"/>
    <x v="0"/>
    <x v="0"/>
    <x v="0"/>
    <x v="0"/>
    <x v="0"/>
    <x v="0"/>
    <x v="0"/>
    <x v="1"/>
    <x v="0"/>
  </r>
  <r>
    <s v="217.156.131.8"/>
    <d v="2021-07-29T09:25:17"/>
    <s v="R_2OUAU8V1xFmJ1vS"/>
    <x v="3"/>
    <s v="-99"/>
    <s v="-99"/>
    <x v="0"/>
    <m/>
    <m/>
    <m/>
    <m/>
    <x v="0"/>
    <x v="0"/>
    <x v="0"/>
    <x v="0"/>
    <x v="0"/>
    <x v="0"/>
    <x v="0"/>
    <x v="0"/>
    <x v="0"/>
    <x v="0"/>
    <x v="0"/>
    <x v="0"/>
    <x v="0"/>
    <x v="0"/>
    <x v="0"/>
  </r>
  <r>
    <s v="185.209.125.135"/>
    <d v="2021-07-29T09:27:10"/>
    <s v="R_2WvaIbT9CZ5Jk32"/>
    <x v="0"/>
    <s v="clarity if it is really required to come in, when most work is done remotely anyway"/>
    <s v="i am commited to work at Client Sites and come to the office when face to face is required but otherwise i rather not"/>
    <x v="1"/>
    <n v="1"/>
    <n v="8"/>
    <m/>
    <m/>
    <x v="1"/>
    <x v="0"/>
    <x v="0"/>
    <x v="0"/>
    <x v="0"/>
    <x v="0"/>
    <x v="0"/>
    <x v="1"/>
    <x v="0"/>
    <x v="0"/>
    <x v="0"/>
    <x v="0"/>
    <x v="0"/>
    <x v="0"/>
    <x v="0"/>
  </r>
  <r>
    <s v="217.156.131.8"/>
    <d v="2021-07-29T09:27:18"/>
    <s v="R_sbAT4wgaQbMPWXT"/>
    <x v="2"/>
    <s v="It's ideal if we could get free lunch in the office. If not, that's okay too."/>
    <s v="-99"/>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s v="-99"/>
    <x v="1"/>
    <n v="1"/>
    <m/>
    <m/>
    <m/>
    <x v="1"/>
    <x v="0"/>
    <x v="0"/>
    <x v="0"/>
    <x v="0"/>
    <x v="0"/>
    <x v="0"/>
    <x v="0"/>
    <x v="0"/>
    <x v="0"/>
    <x v="0"/>
    <x v="0"/>
    <x v="0"/>
    <x v="0"/>
    <x v="0"/>
  </r>
  <r>
    <s v="85.208.13.142"/>
    <d v="2021-07-29T09:29:31"/>
    <s v="R_2wgiHHkauj7T8JQ"/>
    <x v="1"/>
    <s v="Need to recognise teams were already flexible, risk being too restrictive if applied too strictly"/>
    <s v="-99"/>
    <x v="1"/>
    <n v="1"/>
    <n v="2"/>
    <m/>
    <m/>
    <x v="1"/>
    <x v="1"/>
    <x v="0"/>
    <x v="0"/>
    <x v="0"/>
    <x v="0"/>
    <x v="0"/>
    <x v="0"/>
    <x v="0"/>
    <x v="0"/>
    <x v="0"/>
    <x v="0"/>
    <x v="0"/>
    <x v="0"/>
    <x v="0"/>
  </r>
  <r>
    <s v="88.11.87.190"/>
    <d v="2021-07-29T09:35:01"/>
    <s v="R_2afQYFyS84vSVRs"/>
    <x v="2"/>
    <s v="-99"/>
    <s v="-99"/>
    <x v="0"/>
    <m/>
    <m/>
    <m/>
    <m/>
    <x v="0"/>
    <x v="0"/>
    <x v="0"/>
    <x v="0"/>
    <x v="0"/>
    <x v="0"/>
    <x v="0"/>
    <x v="0"/>
    <x v="0"/>
    <x v="0"/>
    <x v="0"/>
    <x v="0"/>
    <x v="0"/>
    <x v="0"/>
    <x v="0"/>
  </r>
  <r>
    <s v="86.27.156.167"/>
    <d v="2021-07-29T09:35:35"/>
    <s v="R_2sYdluaW20QBbO9"/>
    <x v="0"/>
    <s v="If  zero, 1 or 2 days a week in the office works for all concerned then that should be accommodated."/>
    <s v="-99"/>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x v="1"/>
    <x v="0"/>
    <x v="0"/>
    <x v="0"/>
    <x v="0"/>
    <x v="0"/>
    <x v="0"/>
    <x v="0"/>
    <x v="0"/>
    <x v="1"/>
    <x v="0"/>
    <x v="0"/>
    <x v="0"/>
    <x v="0"/>
    <x v="0"/>
  </r>
  <r>
    <s v="217.88.84.129"/>
    <d v="2021-07-29T09:38:27"/>
    <s v="R_25WvuTpiOdCEosb"/>
    <x v="2"/>
    <s v="-99"/>
    <s v="-99"/>
    <x v="0"/>
    <m/>
    <m/>
    <m/>
    <m/>
    <x v="0"/>
    <x v="0"/>
    <x v="0"/>
    <x v="0"/>
    <x v="0"/>
    <x v="0"/>
    <x v="0"/>
    <x v="0"/>
    <x v="0"/>
    <x v="0"/>
    <x v="0"/>
    <x v="0"/>
    <x v="0"/>
    <x v="0"/>
    <x v="0"/>
  </r>
  <r>
    <s v="88.97.57.97"/>
    <d v="2021-07-29T09:41:41"/>
    <s v="R_1d4u71z32H8BRya"/>
    <x v="3"/>
    <s v="-99"/>
    <s v="-99"/>
    <x v="0"/>
    <m/>
    <m/>
    <m/>
    <m/>
    <x v="0"/>
    <x v="0"/>
    <x v="0"/>
    <x v="0"/>
    <x v="0"/>
    <x v="0"/>
    <x v="0"/>
    <x v="0"/>
    <x v="0"/>
    <x v="0"/>
    <x v="0"/>
    <x v="0"/>
    <x v="0"/>
    <x v="0"/>
    <x v="0"/>
  </r>
  <r>
    <s v="31.49.77.190"/>
    <d v="2021-07-29T09:44:15"/>
    <s v="R_3OjI01bLAPmaxjT"/>
    <x v="0"/>
    <s v="-99"/>
    <s v="-99"/>
    <x v="0"/>
    <m/>
    <m/>
    <m/>
    <m/>
    <x v="0"/>
    <x v="0"/>
    <x v="0"/>
    <x v="0"/>
    <x v="0"/>
    <x v="0"/>
    <x v="0"/>
    <x v="0"/>
    <x v="0"/>
    <x v="0"/>
    <x v="0"/>
    <x v="0"/>
    <x v="0"/>
    <x v="0"/>
    <x v="0"/>
  </r>
  <r>
    <s v="78.65.171.36"/>
    <d v="2021-07-29T09:44:49"/>
    <s v="R_2yd6KuTqWcQ2kqk"/>
    <x v="0"/>
    <s v="-99"/>
    <s v="-99"/>
    <x v="0"/>
    <m/>
    <m/>
    <m/>
    <m/>
    <x v="0"/>
    <x v="0"/>
    <x v="0"/>
    <x v="0"/>
    <x v="0"/>
    <x v="0"/>
    <x v="0"/>
    <x v="0"/>
    <x v="0"/>
    <x v="0"/>
    <x v="0"/>
    <x v="0"/>
    <x v="0"/>
    <x v="0"/>
    <x v="0"/>
  </r>
  <r>
    <s v="81.38.66.62"/>
    <d v="2021-07-29T09:45:24"/>
    <s v="R_2wKsqpl5Ux9eiDP"/>
    <x v="3"/>
    <s v="-99"/>
    <s v="-99"/>
    <x v="0"/>
    <m/>
    <m/>
    <m/>
    <m/>
    <x v="0"/>
    <x v="0"/>
    <x v="0"/>
    <x v="0"/>
    <x v="0"/>
    <x v="0"/>
    <x v="0"/>
    <x v="0"/>
    <x v="0"/>
    <x v="0"/>
    <x v="0"/>
    <x v="0"/>
    <x v="0"/>
    <x v="0"/>
    <x v="0"/>
  </r>
  <r>
    <s v="81.129.52.146"/>
    <d v="2021-07-29T09:58:27"/>
    <s v="R_2EE0ifx3Oe9Yzhl"/>
    <x v="0"/>
    <s v="-99"/>
    <s v="-99"/>
    <x v="0"/>
    <m/>
    <m/>
    <m/>
    <m/>
    <x v="0"/>
    <x v="0"/>
    <x v="0"/>
    <x v="0"/>
    <x v="0"/>
    <x v="0"/>
    <x v="0"/>
    <x v="0"/>
    <x v="0"/>
    <x v="0"/>
    <x v="0"/>
    <x v="0"/>
    <x v="0"/>
    <x v="0"/>
    <x v="0"/>
  </r>
  <r>
    <s v="86.131.234.211"/>
    <d v="2021-07-29T10:02:15"/>
    <s v="R_3qKmmQEmWZ7H8u8"/>
    <x v="2"/>
    <s v="-99"/>
    <s v="-99"/>
    <x v="0"/>
    <m/>
    <m/>
    <m/>
    <m/>
    <x v="0"/>
    <x v="0"/>
    <x v="0"/>
    <x v="0"/>
    <x v="0"/>
    <x v="0"/>
    <x v="0"/>
    <x v="0"/>
    <x v="0"/>
    <x v="0"/>
    <x v="0"/>
    <x v="0"/>
    <x v="0"/>
    <x v="0"/>
    <x v="0"/>
  </r>
  <r>
    <s v="51.241.59.56"/>
    <d v="2021-07-29T10:23:14"/>
    <s v="R_3g28z41nfEqGIAi"/>
    <x v="0"/>
    <s v="Continue with flexible working/being able to work from home"/>
    <s v="-99"/>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s v="-99"/>
    <x v="1"/>
    <n v="7"/>
    <n v="8"/>
    <m/>
    <m/>
    <x v="0"/>
    <x v="0"/>
    <x v="0"/>
    <x v="0"/>
    <x v="0"/>
    <x v="0"/>
    <x v="1"/>
    <x v="1"/>
    <x v="0"/>
    <x v="0"/>
    <x v="0"/>
    <x v="0"/>
    <x v="0"/>
    <x v="0"/>
    <x v="0"/>
  </r>
  <r>
    <s v="91.169.248.12"/>
    <d v="2021-07-29T10:41:41"/>
    <s v="R_3imdgyV6UuHEXai"/>
    <x v="0"/>
    <s v="-99"/>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x v="1"/>
    <x v="0"/>
    <x v="0"/>
    <x v="1"/>
    <x v="0"/>
    <x v="1"/>
    <x v="0"/>
    <x v="0"/>
    <x v="0"/>
    <x v="0"/>
    <x v="0"/>
    <x v="0"/>
    <x v="0"/>
    <x v="0"/>
    <x v="0"/>
  </r>
  <r>
    <s v="86.25.178.68"/>
    <d v="2021-07-29T10:54:53"/>
    <s v="R_31S1sQu3K2IoPwo"/>
    <x v="2"/>
    <s v="-99"/>
    <s v="-99"/>
    <x v="0"/>
    <m/>
    <m/>
    <m/>
    <m/>
    <x v="0"/>
    <x v="0"/>
    <x v="0"/>
    <x v="0"/>
    <x v="0"/>
    <x v="0"/>
    <x v="0"/>
    <x v="0"/>
    <x v="0"/>
    <x v="0"/>
    <x v="0"/>
    <x v="0"/>
    <x v="0"/>
    <x v="0"/>
    <x v="0"/>
  </r>
  <r>
    <s v="87.201.60.57"/>
    <d v="2021-07-29T11:09:25"/>
    <s v="R_3RwRdHn0BoquaxS"/>
    <x v="0"/>
    <s v="-99"/>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s v="-99"/>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s v="-99"/>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s v="-99"/>
    <x v="1"/>
    <n v="2"/>
    <n v="3"/>
    <m/>
    <m/>
    <x v="0"/>
    <x v="1"/>
    <x v="1"/>
    <x v="0"/>
    <x v="0"/>
    <x v="0"/>
    <x v="0"/>
    <x v="0"/>
    <x v="0"/>
    <x v="0"/>
    <x v="0"/>
    <x v="0"/>
    <x v="0"/>
    <x v="0"/>
    <x v="0"/>
  </r>
  <r>
    <s v="86.159.239.244"/>
    <d v="2021-07-30T01:45:52"/>
    <s v="R_12xaNI84K1MNOxO"/>
    <x v="5"/>
    <s v="-99"/>
    <s v="-99"/>
    <x v="0"/>
    <m/>
    <m/>
    <m/>
    <m/>
    <x v="0"/>
    <x v="0"/>
    <x v="0"/>
    <x v="0"/>
    <x v="0"/>
    <x v="0"/>
    <x v="0"/>
    <x v="0"/>
    <x v="0"/>
    <x v="0"/>
    <x v="0"/>
    <x v="0"/>
    <x v="0"/>
    <x v="0"/>
    <x v="0"/>
  </r>
  <r>
    <s v="217.69.242.186"/>
    <d v="2021-07-30T04:06:09"/>
    <s v="R_1MRiKYhgAkWO3Go"/>
    <x v="0"/>
    <s v="-99"/>
    <s v="-99"/>
    <x v="0"/>
    <m/>
    <m/>
    <m/>
    <m/>
    <x v="0"/>
    <x v="0"/>
    <x v="0"/>
    <x v="0"/>
    <x v="0"/>
    <x v="0"/>
    <x v="0"/>
    <x v="0"/>
    <x v="0"/>
    <x v="0"/>
    <x v="0"/>
    <x v="0"/>
    <x v="0"/>
    <x v="0"/>
    <x v="0"/>
  </r>
  <r>
    <s v="169.0.138.218"/>
    <d v="2021-07-30T05:18:26"/>
    <s v="R_1fkGPh8s2RtX3Qi"/>
    <x v="2"/>
    <s v="-99"/>
    <s v="-99"/>
    <x v="0"/>
    <m/>
    <m/>
    <m/>
    <m/>
    <x v="0"/>
    <x v="0"/>
    <x v="0"/>
    <x v="0"/>
    <x v="0"/>
    <x v="0"/>
    <x v="0"/>
    <x v="0"/>
    <x v="0"/>
    <x v="0"/>
    <x v="0"/>
    <x v="0"/>
    <x v="0"/>
    <x v="0"/>
    <x v="0"/>
  </r>
  <r>
    <s v="109.156.206.63"/>
    <d v="2021-07-30T06:22:38"/>
    <s v="R_1FrYLNoBc5JaxiZ"/>
    <x v="2"/>
    <s v="-99"/>
    <s v="-99"/>
    <x v="0"/>
    <m/>
    <m/>
    <m/>
    <m/>
    <x v="0"/>
    <x v="0"/>
    <x v="0"/>
    <x v="0"/>
    <x v="0"/>
    <x v="0"/>
    <x v="0"/>
    <x v="0"/>
    <x v="0"/>
    <x v="0"/>
    <x v="0"/>
    <x v="0"/>
    <x v="0"/>
    <x v="0"/>
    <x v="0"/>
  </r>
  <r>
    <s v="86.145.164.70"/>
    <d v="2021-07-30T08:42:59"/>
    <s v="R_31WQ6d9Xus5bNkL"/>
    <x v="2"/>
    <s v="-99"/>
    <s v="-99"/>
    <x v="0"/>
    <m/>
    <m/>
    <m/>
    <m/>
    <x v="0"/>
    <x v="0"/>
    <x v="0"/>
    <x v="0"/>
    <x v="0"/>
    <x v="0"/>
    <x v="0"/>
    <x v="0"/>
    <x v="0"/>
    <x v="0"/>
    <x v="0"/>
    <x v="0"/>
    <x v="0"/>
    <x v="0"/>
    <x v="0"/>
  </r>
  <r>
    <s v="94.200.59.194"/>
    <d v="2021-07-31T23:50:07"/>
    <s v="R_1ifW2iEtMZGWdPi"/>
    <x v="3"/>
    <s v="-99"/>
    <s v="-99"/>
    <x v="0"/>
    <m/>
    <m/>
    <m/>
    <m/>
    <x v="0"/>
    <x v="0"/>
    <x v="0"/>
    <x v="0"/>
    <x v="0"/>
    <x v="0"/>
    <x v="0"/>
    <x v="0"/>
    <x v="0"/>
    <x v="0"/>
    <x v="0"/>
    <x v="0"/>
    <x v="0"/>
    <x v="0"/>
    <x v="0"/>
  </r>
  <r>
    <s v="78.100.53.230"/>
    <d v="2021-08-01T01:01:13"/>
    <s v="R_1JOwO3Hzts5geUc"/>
    <x v="0"/>
    <s v="No. They have been very fair and sensible"/>
    <s v="-99"/>
    <x v="1"/>
    <n v="15"/>
    <m/>
    <m/>
    <m/>
    <x v="0"/>
    <x v="0"/>
    <x v="0"/>
    <x v="0"/>
    <x v="0"/>
    <x v="0"/>
    <x v="0"/>
    <x v="0"/>
    <x v="0"/>
    <x v="0"/>
    <x v="0"/>
    <x v="0"/>
    <x v="0"/>
    <x v="0"/>
    <x v="1"/>
  </r>
  <r>
    <s v="90.195.114.230"/>
    <d v="2021-08-01T09:09:41"/>
    <s v="R_9KtqTyFHCSfvrEt"/>
    <x v="2"/>
    <s v="-99"/>
    <s v="-99"/>
    <x v="0"/>
    <m/>
    <m/>
    <m/>
    <m/>
    <x v="0"/>
    <x v="0"/>
    <x v="0"/>
    <x v="0"/>
    <x v="0"/>
    <x v="0"/>
    <x v="0"/>
    <x v="0"/>
    <x v="0"/>
    <x v="0"/>
    <x v="0"/>
    <x v="0"/>
    <x v="0"/>
    <x v="0"/>
    <x v="0"/>
  </r>
  <r>
    <s v="197.87.158.13"/>
    <d v="2021-08-01T22:55:48"/>
    <s v="R_2SvPZM7dzhOog4b"/>
    <x v="3"/>
    <s v="-99"/>
    <s v="-99"/>
    <x v="0"/>
    <m/>
    <m/>
    <m/>
    <m/>
    <x v="0"/>
    <x v="0"/>
    <x v="0"/>
    <x v="0"/>
    <x v="0"/>
    <x v="0"/>
    <x v="0"/>
    <x v="0"/>
    <x v="0"/>
    <x v="0"/>
    <x v="0"/>
    <x v="0"/>
    <x v="0"/>
    <x v="0"/>
    <x v="0"/>
  </r>
  <r>
    <s v="31.49.133.112"/>
    <d v="2021-08-02T03:14:07"/>
    <s v="R_2q2Zx3mOQvSEBif"/>
    <x v="0"/>
    <s v="-99"/>
    <s v="-99"/>
    <x v="0"/>
    <m/>
    <m/>
    <m/>
    <m/>
    <x v="0"/>
    <x v="0"/>
    <x v="0"/>
    <x v="0"/>
    <x v="0"/>
    <x v="0"/>
    <x v="0"/>
    <x v="0"/>
    <x v="0"/>
    <x v="0"/>
    <x v="0"/>
    <x v="0"/>
    <x v="0"/>
    <x v="0"/>
    <x v="0"/>
  </r>
  <r>
    <s v="92.6.122.102"/>
    <d v="2021-08-03T09:31:36"/>
    <s v="R_31vL6AW8u7k3X8v"/>
    <x v="0"/>
    <s v="na"/>
    <s v="-99"/>
    <x v="0"/>
    <m/>
    <m/>
    <m/>
    <m/>
    <x v="0"/>
    <x v="0"/>
    <x v="0"/>
    <x v="0"/>
    <x v="0"/>
    <x v="0"/>
    <x v="0"/>
    <x v="0"/>
    <x v="0"/>
    <x v="0"/>
    <x v="0"/>
    <x v="0"/>
    <x v="0"/>
    <x v="0"/>
    <x v="0"/>
  </r>
  <r>
    <s v="155.93.180.71"/>
    <d v="2021-08-05T01:30:15"/>
    <s v="R_2VpQRuh8Vy2SBTr"/>
    <x v="3"/>
    <s v="Allow people who wants to work at the office every day, to work at the office every day."/>
    <s v="-99"/>
    <x v="1"/>
    <n v="12"/>
    <m/>
    <m/>
    <m/>
    <x v="0"/>
    <x v="0"/>
    <x v="0"/>
    <x v="0"/>
    <x v="0"/>
    <x v="0"/>
    <x v="0"/>
    <x v="0"/>
    <x v="0"/>
    <x v="0"/>
    <x v="0"/>
    <x v="1"/>
    <x v="0"/>
    <x v="0"/>
    <x v="0"/>
  </r>
  <r>
    <s v="2.123.124.229"/>
    <d v="2021-08-05T05:07:14"/>
    <s v="R_28Zp7LcLenlcaAl"/>
    <x v="0"/>
    <s v="-99"/>
    <s v="-99"/>
    <x v="0"/>
    <m/>
    <m/>
    <m/>
    <m/>
    <x v="0"/>
    <x v="0"/>
    <x v="0"/>
    <x v="0"/>
    <x v="0"/>
    <x v="0"/>
    <x v="0"/>
    <x v="0"/>
    <x v="0"/>
    <x v="0"/>
    <x v="0"/>
    <x v="0"/>
    <x v="0"/>
    <x v="0"/>
    <x v="0"/>
  </r>
  <r>
    <s v="178.167.193.175"/>
    <d v="2021-08-06T04:28:25"/>
    <s v="R_2aDYOsR1aAjoNoL"/>
    <x v="2"/>
    <s v="-99"/>
    <s v="-99"/>
    <x v="0"/>
    <m/>
    <m/>
    <m/>
    <m/>
    <x v="0"/>
    <x v="0"/>
    <x v="0"/>
    <x v="0"/>
    <x v="0"/>
    <x v="0"/>
    <x v="0"/>
    <x v="0"/>
    <x v="0"/>
    <x v="0"/>
    <x v="0"/>
    <x v="0"/>
    <x v="0"/>
    <x v="0"/>
    <x v="0"/>
  </r>
  <r>
    <s v="86.180.137.21"/>
    <d v="2021-08-06T04:28:27"/>
    <s v="R_enGbcSZ9uYAQcpj"/>
    <x v="5"/>
    <s v="-99"/>
    <s v="-99"/>
    <x v="0"/>
    <m/>
    <m/>
    <m/>
    <m/>
    <x v="0"/>
    <x v="0"/>
    <x v="0"/>
    <x v="0"/>
    <x v="0"/>
    <x v="0"/>
    <x v="0"/>
    <x v="0"/>
    <x v="0"/>
    <x v="0"/>
    <x v="0"/>
    <x v="0"/>
    <x v="0"/>
    <x v="0"/>
    <x v="0"/>
  </r>
  <r>
    <s v="80.187.81.102"/>
    <d v="2021-08-06T04:35:50"/>
    <s v="R_27xOtWZ4xO7uMV8"/>
    <x v="0"/>
    <s v="-99"/>
    <s v="-99"/>
    <x v="0"/>
    <m/>
    <m/>
    <m/>
    <m/>
    <x v="0"/>
    <x v="0"/>
    <x v="0"/>
    <x v="0"/>
    <x v="0"/>
    <x v="0"/>
    <x v="0"/>
    <x v="0"/>
    <x v="0"/>
    <x v="0"/>
    <x v="0"/>
    <x v="0"/>
    <x v="0"/>
    <x v="0"/>
    <x v="0"/>
  </r>
  <r>
    <s v="2.86.8.145"/>
    <d v="2021-08-06T04:49:57"/>
    <s v="R_1r9sfFeFudd4bgI"/>
    <x v="2"/>
    <s v="-"/>
    <s v="-99"/>
    <x v="0"/>
    <m/>
    <m/>
    <m/>
    <m/>
    <x v="0"/>
    <x v="0"/>
    <x v="0"/>
    <x v="0"/>
    <x v="0"/>
    <x v="0"/>
    <x v="0"/>
    <x v="0"/>
    <x v="0"/>
    <x v="0"/>
    <x v="0"/>
    <x v="0"/>
    <x v="0"/>
    <x v="0"/>
    <x v="0"/>
  </r>
  <r>
    <s v="86.185.75.66"/>
    <d v="2021-08-06T04:50:52"/>
    <s v="R_28AIfjvJktwejwm"/>
    <x v="2"/>
    <s v="-99"/>
    <s v="-99"/>
    <x v="0"/>
    <m/>
    <m/>
    <m/>
    <m/>
    <x v="0"/>
    <x v="0"/>
    <x v="0"/>
    <x v="0"/>
    <x v="0"/>
    <x v="0"/>
    <x v="0"/>
    <x v="0"/>
    <x v="0"/>
    <x v="0"/>
    <x v="0"/>
    <x v="0"/>
    <x v="0"/>
    <x v="0"/>
    <x v="0"/>
  </r>
  <r>
    <s v="37.172.226.115"/>
    <d v="2021-08-06T05:10:34"/>
    <s v="R_YXDjONMViVZGYJX"/>
    <x v="3"/>
    <s v="-99"/>
    <s v="-99"/>
    <x v="0"/>
    <m/>
    <m/>
    <m/>
    <m/>
    <x v="0"/>
    <x v="0"/>
    <x v="0"/>
    <x v="0"/>
    <x v="0"/>
    <x v="0"/>
    <x v="0"/>
    <x v="0"/>
    <x v="0"/>
    <x v="0"/>
    <x v="0"/>
    <x v="0"/>
    <x v="0"/>
    <x v="0"/>
    <x v="0"/>
  </r>
  <r>
    <s v="62.1.201.241"/>
    <d v="2021-08-06T05:18:02"/>
    <s v="R_22DI9PDDZ934Xi5"/>
    <x v="2"/>
    <s v="-99"/>
    <s v="-99"/>
    <x v="0"/>
    <m/>
    <m/>
    <m/>
    <m/>
    <x v="0"/>
    <x v="0"/>
    <x v="0"/>
    <x v="0"/>
    <x v="0"/>
    <x v="0"/>
    <x v="0"/>
    <x v="0"/>
    <x v="0"/>
    <x v="0"/>
    <x v="0"/>
    <x v="0"/>
    <x v="0"/>
    <x v="0"/>
    <x v="0"/>
  </r>
  <r>
    <s v="93.96.78.4"/>
    <d v="2021-08-06T06:09:23"/>
    <s v="R_1DnF8ZdDGBiXHUO"/>
    <x v="0"/>
    <s v="Consider providing an IT budget for items required for home working, such as video monitors, printer, consumables, etc."/>
    <s v="-99"/>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s v="-99"/>
    <x v="1"/>
    <n v="12"/>
    <m/>
    <m/>
    <m/>
    <x v="0"/>
    <x v="0"/>
    <x v="0"/>
    <x v="0"/>
    <x v="0"/>
    <x v="0"/>
    <x v="0"/>
    <x v="0"/>
    <x v="0"/>
    <x v="0"/>
    <x v="0"/>
    <x v="1"/>
    <x v="0"/>
    <x v="0"/>
    <x v="0"/>
  </r>
  <r>
    <s v="86.176.239.164"/>
    <d v="2021-08-06T07:19:07"/>
    <s v="R_1ghYNE0UvmN0tyc"/>
    <x v="0"/>
    <s v="-99"/>
    <s v="-99"/>
    <x v="0"/>
    <m/>
    <m/>
    <m/>
    <m/>
    <x v="0"/>
    <x v="0"/>
    <x v="0"/>
    <x v="0"/>
    <x v="0"/>
    <x v="0"/>
    <x v="0"/>
    <x v="0"/>
    <x v="0"/>
    <x v="0"/>
    <x v="0"/>
    <x v="0"/>
    <x v="0"/>
    <x v="0"/>
    <x v="0"/>
  </r>
  <r>
    <s v="82.13.193.25"/>
    <d v="2021-08-06T08:22:05"/>
    <s v="R_3iJ9oOCIuc1b7Ce"/>
    <x v="0"/>
    <s v="-99"/>
    <s v="-99"/>
    <x v="0"/>
    <m/>
    <m/>
    <m/>
    <m/>
    <x v="0"/>
    <x v="0"/>
    <x v="0"/>
    <x v="0"/>
    <x v="0"/>
    <x v="0"/>
    <x v="0"/>
    <x v="0"/>
    <x v="0"/>
    <x v="0"/>
    <x v="0"/>
    <x v="0"/>
    <x v="0"/>
    <x v="0"/>
    <x v="0"/>
  </r>
  <r>
    <s v="94.2.186.30"/>
    <d v="2021-08-06T09:31:31"/>
    <s v="R_YXmVowI3yz1zjLH"/>
    <x v="0"/>
    <s v="Not at the moment, but that may change"/>
    <s v="-99"/>
    <x v="1"/>
    <n v="8"/>
    <m/>
    <m/>
    <m/>
    <x v="0"/>
    <x v="0"/>
    <x v="0"/>
    <x v="0"/>
    <x v="0"/>
    <x v="0"/>
    <x v="0"/>
    <x v="1"/>
    <x v="0"/>
    <x v="0"/>
    <x v="0"/>
    <x v="0"/>
    <x v="0"/>
    <x v="0"/>
    <x v="0"/>
  </r>
  <r>
    <s v="78.201.166.148"/>
    <d v="2021-08-06T11:51:16"/>
    <s v="R_5sXnwx2JYuCQBXj"/>
    <x v="0"/>
    <s v="Support to buy ergonomic materials and furnitures for work at home"/>
    <s v="-99"/>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s v="-99"/>
    <x v="1"/>
    <n v="6"/>
    <m/>
    <m/>
    <m/>
    <x v="0"/>
    <x v="0"/>
    <x v="0"/>
    <x v="0"/>
    <x v="0"/>
    <x v="1"/>
    <x v="0"/>
    <x v="0"/>
    <x v="0"/>
    <x v="0"/>
    <x v="0"/>
    <x v="0"/>
    <x v="0"/>
    <x v="0"/>
    <x v="0"/>
  </r>
  <r>
    <s v="128.0.219.159"/>
    <d v="2021-08-07T00:39:28"/>
    <s v="R_3njhXJubSkoEhLb"/>
    <x v="2"/>
    <s v="-99"/>
    <s v="-99"/>
    <x v="0"/>
    <m/>
    <m/>
    <m/>
    <m/>
    <x v="0"/>
    <x v="0"/>
    <x v="0"/>
    <x v="0"/>
    <x v="0"/>
    <x v="0"/>
    <x v="0"/>
    <x v="0"/>
    <x v="0"/>
    <x v="0"/>
    <x v="0"/>
    <x v="0"/>
    <x v="0"/>
    <x v="0"/>
    <x v="0"/>
  </r>
  <r>
    <s v="31.52.90.46"/>
    <d v="2021-08-09T05:44:43"/>
    <s v="R_25AQsVjSwCDuvsi"/>
    <x v="3"/>
    <s v="-99"/>
    <s v="-99"/>
    <x v="0"/>
    <m/>
    <m/>
    <m/>
    <m/>
    <x v="0"/>
    <x v="0"/>
    <x v="0"/>
    <x v="0"/>
    <x v="0"/>
    <x v="0"/>
    <x v="0"/>
    <x v="0"/>
    <x v="0"/>
    <x v="0"/>
    <x v="0"/>
    <x v="0"/>
    <x v="0"/>
    <x v="0"/>
    <x v="0"/>
  </r>
  <r>
    <s v="41.1.74.233"/>
    <d v="2021-08-10T03:17:41"/>
    <s v="R_2BnUcs9uuYire1u"/>
    <x v="3"/>
    <s v="-99"/>
    <s v="-99"/>
    <x v="0"/>
    <m/>
    <m/>
    <m/>
    <m/>
    <x v="0"/>
    <x v="0"/>
    <x v="0"/>
    <x v="0"/>
    <x v="0"/>
    <x v="0"/>
    <x v="0"/>
    <x v="0"/>
    <x v="0"/>
    <x v="0"/>
    <x v="0"/>
    <x v="0"/>
    <x v="0"/>
    <x v="0"/>
    <x v="0"/>
  </r>
  <r>
    <s v="94.200.59.194"/>
    <d v="2021-08-11T03:50:59"/>
    <s v="R_2WzZVIbefsi8zfP"/>
    <x v="0"/>
    <s v="-99"/>
    <s v="-99"/>
    <x v="0"/>
    <m/>
    <m/>
    <m/>
    <m/>
    <x v="0"/>
    <x v="0"/>
    <x v="0"/>
    <x v="0"/>
    <x v="0"/>
    <x v="0"/>
    <x v="0"/>
    <x v="0"/>
    <x v="0"/>
    <x v="0"/>
    <x v="0"/>
    <x v="0"/>
    <x v="0"/>
    <x v="0"/>
    <x v="0"/>
  </r>
  <r>
    <s v="77.226.170.236"/>
    <d v="2021-08-11T04:01:07"/>
    <s v="R_1d6xtzo3u1uzpRY"/>
    <x v="0"/>
    <s v="-99"/>
    <s v="-99"/>
    <x v="0"/>
    <m/>
    <m/>
    <m/>
    <m/>
    <x v="0"/>
    <x v="0"/>
    <x v="0"/>
    <x v="0"/>
    <x v="0"/>
    <x v="0"/>
    <x v="0"/>
    <x v="0"/>
    <x v="0"/>
    <x v="0"/>
    <x v="0"/>
    <x v="0"/>
    <x v="0"/>
    <x v="0"/>
    <x v="0"/>
  </r>
  <r>
    <s v="37.10.145.200"/>
    <d v="2021-08-11T04:05:07"/>
    <s v="R_0okv2P01N0EEhSp"/>
    <x v="0"/>
    <s v="-99"/>
    <s v="-99"/>
    <x v="0"/>
    <m/>
    <m/>
    <m/>
    <m/>
    <x v="0"/>
    <x v="0"/>
    <x v="0"/>
    <x v="0"/>
    <x v="0"/>
    <x v="0"/>
    <x v="0"/>
    <x v="0"/>
    <x v="0"/>
    <x v="0"/>
    <x v="0"/>
    <x v="0"/>
    <x v="0"/>
    <x v="0"/>
    <x v="0"/>
  </r>
  <r>
    <s v="176.85.251.158"/>
    <d v="2021-08-11T04:28:42"/>
    <s v="R_OGWWohrQWaLAh8J"/>
    <x v="5"/>
    <s v="-99"/>
    <s v="-99"/>
    <x v="0"/>
    <m/>
    <m/>
    <m/>
    <m/>
    <x v="0"/>
    <x v="0"/>
    <x v="0"/>
    <x v="0"/>
    <x v="0"/>
    <x v="0"/>
    <x v="0"/>
    <x v="0"/>
    <x v="0"/>
    <x v="0"/>
    <x v="0"/>
    <x v="0"/>
    <x v="0"/>
    <x v="0"/>
    <x v="0"/>
  </r>
  <r>
    <s v="47.60.37.142"/>
    <d v="2021-08-11T04:33:14"/>
    <s v="R_1dNskE6CKByzcFo"/>
    <x v="2"/>
    <s v="-99"/>
    <s v="-99"/>
    <x v="0"/>
    <m/>
    <m/>
    <m/>
    <m/>
    <x v="0"/>
    <x v="0"/>
    <x v="0"/>
    <x v="0"/>
    <x v="0"/>
    <x v="0"/>
    <x v="0"/>
    <x v="0"/>
    <x v="0"/>
    <x v="0"/>
    <x v="0"/>
    <x v="0"/>
    <x v="0"/>
    <x v="0"/>
    <x v="0"/>
  </r>
  <r>
    <s v="83.63.129.185"/>
    <d v="2021-08-11T16:59:43"/>
    <s v="R_3efSFrfKHgg3DYF"/>
    <x v="0"/>
    <s v="-99"/>
    <s v="-99"/>
    <x v="0"/>
    <m/>
    <m/>
    <m/>
    <m/>
    <x v="0"/>
    <x v="0"/>
    <x v="0"/>
    <x v="0"/>
    <x v="0"/>
    <x v="0"/>
    <x v="0"/>
    <x v="0"/>
    <x v="0"/>
    <x v="0"/>
    <x v="0"/>
    <x v="0"/>
    <x v="0"/>
    <x v="0"/>
    <x v="0"/>
  </r>
  <r>
    <s v="81.33.97.246"/>
    <d v="2021-08-15T07:29:07"/>
    <s v="R_eL3gkNJzcZed0JP"/>
    <x v="2"/>
    <s v="-99"/>
    <s v="-99"/>
    <x v="0"/>
    <m/>
    <m/>
    <m/>
    <m/>
    <x v="0"/>
    <x v="0"/>
    <x v="0"/>
    <x v="0"/>
    <x v="0"/>
    <x v="0"/>
    <x v="0"/>
    <x v="0"/>
    <x v="0"/>
    <x v="0"/>
    <x v="0"/>
    <x v="0"/>
    <x v="0"/>
    <x v="0"/>
    <x v="0"/>
  </r>
  <r>
    <s v="88.23.162.86"/>
    <d v="2021-08-15T13:05:00"/>
    <s v="R_3EGoUsaaBRdyFiW"/>
    <x v="2"/>
    <s v="-99"/>
    <s v="-99"/>
    <x v="0"/>
    <m/>
    <m/>
    <m/>
    <m/>
    <x v="0"/>
    <x v="0"/>
    <x v="0"/>
    <x v="0"/>
    <x v="0"/>
    <x v="0"/>
    <x v="0"/>
    <x v="0"/>
    <x v="0"/>
    <x v="0"/>
    <x v="0"/>
    <x v="0"/>
    <x v="0"/>
    <x v="0"/>
    <x v="0"/>
  </r>
  <r>
    <s v="2.50.32.83"/>
    <d v="2021-08-16T02:59:24"/>
    <s v="R_3I60t5wNIh4rwzH"/>
    <x v="3"/>
    <s v="-99"/>
    <s v="-99"/>
    <x v="0"/>
    <m/>
    <m/>
    <m/>
    <m/>
    <x v="0"/>
    <x v="0"/>
    <x v="0"/>
    <x v="0"/>
    <x v="0"/>
    <x v="0"/>
    <x v="0"/>
    <x v="0"/>
    <x v="0"/>
    <x v="0"/>
    <x v="0"/>
    <x v="0"/>
    <x v="0"/>
    <x v="0"/>
    <x v="0"/>
  </r>
  <r>
    <s v="91.75.103.135"/>
    <d v="2021-08-16T03:04:44"/>
    <s v="R_2xPLBjIGtTe0MXL"/>
    <x v="2"/>
    <s v="no"/>
    <s v="-99"/>
    <x v="0"/>
    <m/>
    <m/>
    <m/>
    <m/>
    <x v="0"/>
    <x v="0"/>
    <x v="0"/>
    <x v="0"/>
    <x v="0"/>
    <x v="0"/>
    <x v="0"/>
    <x v="0"/>
    <x v="0"/>
    <x v="0"/>
    <x v="0"/>
    <x v="0"/>
    <x v="0"/>
    <x v="0"/>
    <x v="0"/>
  </r>
  <r>
    <s v="80.28.203.26"/>
    <d v="2021-08-16T03:28:43"/>
    <s v="R_2fIegs49PogTcuX"/>
    <x v="0"/>
    <s v="-99"/>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s v="-99"/>
    <x v="1"/>
    <n v="7"/>
    <m/>
    <m/>
    <m/>
    <x v="0"/>
    <x v="0"/>
    <x v="0"/>
    <x v="0"/>
    <x v="0"/>
    <x v="0"/>
    <x v="1"/>
    <x v="0"/>
    <x v="0"/>
    <x v="0"/>
    <x v="0"/>
    <x v="0"/>
    <x v="0"/>
    <x v="0"/>
    <x v="0"/>
  </r>
  <r>
    <s v="94.207.95.53"/>
    <d v="2021-08-16T05:09:29"/>
    <s v="R_3LjVtqblVeBOcos"/>
    <x v="0"/>
    <s v="FTI can continue to encourage and demonstrate to our clients the remote/hybrid working is a good thing for all involved."/>
    <s v="-99"/>
    <x v="1"/>
    <n v="7"/>
    <n v="9"/>
    <m/>
    <m/>
    <x v="0"/>
    <x v="0"/>
    <x v="0"/>
    <x v="0"/>
    <x v="0"/>
    <x v="0"/>
    <x v="1"/>
    <x v="0"/>
    <x v="1"/>
    <x v="0"/>
    <x v="0"/>
    <x v="0"/>
    <x v="0"/>
    <x v="0"/>
    <x v="0"/>
  </r>
  <r>
    <s v="90.203.80.189"/>
    <d v="2021-08-16T06:40:40"/>
    <s v="R_2tFncUBBhDfmQF6"/>
    <x v="0"/>
    <s v="-99"/>
    <s v="-99"/>
    <x v="0"/>
    <m/>
    <m/>
    <m/>
    <m/>
    <x v="0"/>
    <x v="0"/>
    <x v="0"/>
    <x v="0"/>
    <x v="0"/>
    <x v="0"/>
    <x v="0"/>
    <x v="0"/>
    <x v="0"/>
    <x v="0"/>
    <x v="0"/>
    <x v="0"/>
    <x v="0"/>
    <x v="0"/>
    <x v="0"/>
  </r>
  <r>
    <s v="94.204.208.135"/>
    <d v="2021-08-16T23:05:14"/>
    <s v="R_1dgFeJ1JkMVB9zJ"/>
    <x v="0"/>
    <s v="-99"/>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s v="-99"/>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s v="-99"/>
    <x v="1"/>
    <n v="7"/>
    <m/>
    <m/>
    <m/>
    <x v="0"/>
    <x v="0"/>
    <x v="0"/>
    <x v="0"/>
    <x v="0"/>
    <x v="0"/>
    <x v="1"/>
    <x v="0"/>
    <x v="0"/>
    <x v="0"/>
    <x v="0"/>
    <x v="0"/>
    <x v="0"/>
    <x v="0"/>
    <x v="0"/>
  </r>
  <r>
    <s v="86.18.189.172"/>
    <d v="2021-06-29T05:48:44"/>
    <s v="R_23fBBnJ1UnuaEGe"/>
    <x v="2"/>
    <s v="-99"/>
    <s v="-99"/>
    <x v="0"/>
    <m/>
    <m/>
    <m/>
    <m/>
    <x v="0"/>
    <x v="0"/>
    <x v="0"/>
    <x v="0"/>
    <x v="0"/>
    <x v="0"/>
    <x v="0"/>
    <x v="0"/>
    <x v="0"/>
    <x v="0"/>
    <x v="0"/>
    <x v="0"/>
    <x v="0"/>
    <x v="0"/>
    <x v="0"/>
  </r>
  <r>
    <s v="94.226.209.81"/>
    <d v="2021-06-29T05:50:44"/>
    <s v="R_3Pdb1hRuSXozq8G"/>
    <x v="0"/>
    <s v="-99"/>
    <s v="-99"/>
    <x v="0"/>
    <m/>
    <m/>
    <m/>
    <m/>
    <x v="0"/>
    <x v="0"/>
    <x v="0"/>
    <x v="0"/>
    <x v="0"/>
    <x v="0"/>
    <x v="0"/>
    <x v="0"/>
    <x v="0"/>
    <x v="0"/>
    <x v="0"/>
    <x v="0"/>
    <x v="0"/>
    <x v="0"/>
    <x v="0"/>
  </r>
  <r>
    <s v="37.228.208.187"/>
    <d v="2021-06-29T05:50:47"/>
    <s v="R_0k8Bs8TCGz7W4M1"/>
    <x v="0"/>
    <s v="Consider other aspects of work-life balance, pilot 4-day week without loss of productivity"/>
    <s v="-99"/>
    <x v="1"/>
    <n v="1"/>
    <m/>
    <m/>
    <m/>
    <x v="1"/>
    <x v="0"/>
    <x v="0"/>
    <x v="0"/>
    <x v="0"/>
    <x v="0"/>
    <x v="0"/>
    <x v="0"/>
    <x v="0"/>
    <x v="0"/>
    <x v="0"/>
    <x v="0"/>
    <x v="0"/>
    <x v="0"/>
    <x v="0"/>
  </r>
  <r>
    <s v="45.220.191.126"/>
    <d v="2021-06-29T05:52:20"/>
    <s v="R_3G0v6C7EJQm3tJI"/>
    <x v="2"/>
    <s v="-99"/>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s v="-99"/>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s v="-99"/>
    <x v="1"/>
    <n v="15"/>
    <m/>
    <m/>
    <m/>
    <x v="0"/>
    <x v="0"/>
    <x v="0"/>
    <x v="0"/>
    <x v="0"/>
    <x v="0"/>
    <x v="0"/>
    <x v="0"/>
    <x v="0"/>
    <x v="0"/>
    <x v="0"/>
    <x v="0"/>
    <x v="0"/>
    <x v="0"/>
    <x v="1"/>
  </r>
  <r>
    <s v="109.155.79.9"/>
    <d v="2021-06-29T05:54:52"/>
    <s v="R_3D8elgVycpeLkCJ"/>
    <x v="2"/>
    <s v="Take into account the needs of working parents"/>
    <s v="-99"/>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s v="-99"/>
    <x v="1"/>
    <n v="7"/>
    <m/>
    <m/>
    <m/>
    <x v="0"/>
    <x v="0"/>
    <x v="0"/>
    <x v="0"/>
    <x v="0"/>
    <x v="0"/>
    <x v="1"/>
    <x v="0"/>
    <x v="0"/>
    <x v="0"/>
    <x v="0"/>
    <x v="0"/>
    <x v="0"/>
    <x v="0"/>
    <x v="0"/>
  </r>
  <r>
    <s v="105.209.35.226"/>
    <d v="2021-06-29T05:57:56"/>
    <s v="R_1KjreVTvOtkB3gp"/>
    <x v="2"/>
    <s v="Workshops, more flexibility and to enforce a healthy balance between work and home life."/>
    <s v="-99"/>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s v="-99"/>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x v="0"/>
    <x v="0"/>
    <x v="0"/>
    <x v="0"/>
    <x v="0"/>
    <x v="0"/>
    <x v="1"/>
    <x v="0"/>
    <x v="0"/>
    <x v="0"/>
    <x v="0"/>
    <x v="0"/>
    <x v="0"/>
    <x v="0"/>
    <x v="0"/>
  </r>
  <r>
    <s v="86.227.74.20"/>
    <d v="2021-06-29T06:04:36"/>
    <s v="R_1IgEMhFXRf5m6au"/>
    <x v="2"/>
    <s v="dont feel it's necessary to have after hours social meetings ! these just prolong the day online"/>
    <s v="-99"/>
    <x v="1"/>
    <n v="12"/>
    <m/>
    <m/>
    <m/>
    <x v="0"/>
    <x v="0"/>
    <x v="0"/>
    <x v="0"/>
    <x v="0"/>
    <x v="0"/>
    <x v="0"/>
    <x v="0"/>
    <x v="0"/>
    <x v="0"/>
    <x v="0"/>
    <x v="1"/>
    <x v="0"/>
    <x v="0"/>
    <x v="0"/>
  </r>
  <r>
    <s v="87.80.129.88"/>
    <d v="2021-06-29T06:05:22"/>
    <s v="R_301YkC5Txf5S5Vj"/>
    <x v="2"/>
    <s v="More flexibility to make the choices that are right for you"/>
    <s v="Stay remote, while onling going in if needed"/>
    <x v="1"/>
    <n v="1"/>
    <n v="14"/>
    <m/>
    <m/>
    <x v="1"/>
    <x v="0"/>
    <x v="0"/>
    <x v="0"/>
    <x v="0"/>
    <x v="0"/>
    <x v="0"/>
    <x v="0"/>
    <x v="0"/>
    <x v="0"/>
    <x v="0"/>
    <x v="0"/>
    <x v="0"/>
    <x v="1"/>
    <x v="0"/>
  </r>
  <r>
    <s v="94.195.173.206"/>
    <d v="2021-06-29T06:09:08"/>
    <s v="R_1hLSBbiUqgmTzEG"/>
    <x v="0"/>
    <s v="-99"/>
    <s v="-99"/>
    <x v="0"/>
    <m/>
    <m/>
    <m/>
    <m/>
    <x v="0"/>
    <x v="0"/>
    <x v="0"/>
    <x v="0"/>
    <x v="0"/>
    <x v="0"/>
    <x v="0"/>
    <x v="0"/>
    <x v="0"/>
    <x v="0"/>
    <x v="0"/>
    <x v="0"/>
    <x v="0"/>
    <x v="0"/>
    <x v="0"/>
  </r>
  <r>
    <s v="95.223.229.2"/>
    <d v="2021-06-29T06:25:59"/>
    <s v="R_3PKKkI5yxZDwr61"/>
    <x v="6"/>
    <s v="Trust in employees and their performance. FTI EMEA Hybrid Working Principles are disappointing"/>
    <s v="-99"/>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s v="-99"/>
    <x v="1"/>
    <n v="4"/>
    <n v="2"/>
    <m/>
    <m/>
    <x v="0"/>
    <x v="1"/>
    <x v="0"/>
    <x v="1"/>
    <x v="0"/>
    <x v="0"/>
    <x v="0"/>
    <x v="0"/>
    <x v="0"/>
    <x v="0"/>
    <x v="0"/>
    <x v="0"/>
    <x v="0"/>
    <x v="0"/>
    <x v="0"/>
  </r>
  <r>
    <s v="81.110.230.99"/>
    <d v="2021-06-29T06:27:58"/>
    <s v="R_1i4iEUFPSPwvbO9"/>
    <x v="2"/>
    <s v="-99"/>
    <s v="-99"/>
    <x v="0"/>
    <m/>
    <m/>
    <m/>
    <m/>
    <x v="0"/>
    <x v="0"/>
    <x v="0"/>
    <x v="0"/>
    <x v="0"/>
    <x v="0"/>
    <x v="0"/>
    <x v="0"/>
    <x v="0"/>
    <x v="0"/>
    <x v="0"/>
    <x v="0"/>
    <x v="0"/>
    <x v="0"/>
    <x v="0"/>
  </r>
  <r>
    <s v="217.156.131.8"/>
    <d v="2021-06-29T06:30:50"/>
    <s v="R_2t2NsO1iHaUrFzL"/>
    <x v="6"/>
    <s v="-99"/>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s v="-99"/>
    <x v="1"/>
    <n v="7"/>
    <m/>
    <m/>
    <m/>
    <x v="0"/>
    <x v="0"/>
    <x v="0"/>
    <x v="0"/>
    <x v="0"/>
    <x v="0"/>
    <x v="1"/>
    <x v="0"/>
    <x v="0"/>
    <x v="0"/>
    <x v="0"/>
    <x v="0"/>
    <x v="0"/>
    <x v="0"/>
    <x v="0"/>
  </r>
  <r>
    <s v="5.51.206.102"/>
    <d v="2021-06-29T06:34:36"/>
    <s v="R_W1W7S4KCkhbcrZf"/>
    <x v="0"/>
    <s v="provide a larger allocation to equip our homes so that the physical comfort follows the rest"/>
    <s v="-99"/>
    <x v="1"/>
    <n v="6"/>
    <m/>
    <m/>
    <m/>
    <x v="0"/>
    <x v="0"/>
    <x v="0"/>
    <x v="0"/>
    <x v="0"/>
    <x v="1"/>
    <x v="0"/>
    <x v="0"/>
    <x v="0"/>
    <x v="0"/>
    <x v="0"/>
    <x v="0"/>
    <x v="0"/>
    <x v="0"/>
    <x v="0"/>
  </r>
  <r>
    <s v="109.40.242.43"/>
    <d v="2021-06-29T06:39:27"/>
    <s v="R_1NfVYS0kz1IHusF"/>
    <x v="2"/>
    <s v="-99"/>
    <s v="Flexibility in terms of having a number of Home Office days to use per month (not weekly)"/>
    <x v="1"/>
    <n v="1"/>
    <m/>
    <m/>
    <m/>
    <x v="1"/>
    <x v="0"/>
    <x v="0"/>
    <x v="0"/>
    <x v="0"/>
    <x v="0"/>
    <x v="0"/>
    <x v="0"/>
    <x v="0"/>
    <x v="0"/>
    <x v="0"/>
    <x v="0"/>
    <x v="0"/>
    <x v="0"/>
    <x v="0"/>
  </r>
  <r>
    <s v="109.136.19.148"/>
    <d v="2021-06-29T06:53:10"/>
    <s v="R_3Hn6OQJKLKK87rm"/>
    <x v="0"/>
    <s v="Offer flexibility to choose how many days per week I want to work from the office. On some weeks it may be one time, on some three times."/>
    <s v="-99"/>
    <x v="1"/>
    <n v="1"/>
    <m/>
    <m/>
    <m/>
    <x v="1"/>
    <x v="0"/>
    <x v="0"/>
    <x v="0"/>
    <x v="0"/>
    <x v="0"/>
    <x v="0"/>
    <x v="0"/>
    <x v="0"/>
    <x v="0"/>
    <x v="0"/>
    <x v="0"/>
    <x v="0"/>
    <x v="0"/>
    <x v="0"/>
  </r>
  <r>
    <s v="2.99.26.48"/>
    <d v="2021-06-29T07:03:23"/>
    <s v="R_2VwHxWqLbYw8DVU"/>
    <x v="5"/>
    <s v="-99"/>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x v="1"/>
    <x v="1"/>
    <x v="0"/>
    <x v="0"/>
    <x v="0"/>
    <x v="0"/>
    <x v="0"/>
    <x v="0"/>
    <x v="0"/>
    <x v="0"/>
    <x v="0"/>
    <x v="0"/>
    <x v="0"/>
    <x v="0"/>
    <x v="0"/>
  </r>
  <r>
    <s v="82.120.172.235"/>
    <d v="2021-06-29T07:14:48"/>
    <s v="R_2vYvp5JXXhYA1yH"/>
    <x v="3"/>
    <s v="-99"/>
    <s v="-99"/>
    <x v="0"/>
    <m/>
    <m/>
    <m/>
    <m/>
    <x v="0"/>
    <x v="0"/>
    <x v="0"/>
    <x v="0"/>
    <x v="0"/>
    <x v="0"/>
    <x v="0"/>
    <x v="0"/>
    <x v="0"/>
    <x v="0"/>
    <x v="0"/>
    <x v="0"/>
    <x v="0"/>
    <x v="0"/>
    <x v="0"/>
  </r>
  <r>
    <s v="81.154.136.100"/>
    <d v="2021-06-29T07:16:49"/>
    <s v="R_3lERhR0BMrNkZgp"/>
    <x v="2"/>
    <s v="-99"/>
    <s v="-99"/>
    <x v="0"/>
    <m/>
    <m/>
    <m/>
    <m/>
    <x v="0"/>
    <x v="0"/>
    <x v="0"/>
    <x v="0"/>
    <x v="0"/>
    <x v="0"/>
    <x v="0"/>
    <x v="0"/>
    <x v="0"/>
    <x v="0"/>
    <x v="0"/>
    <x v="0"/>
    <x v="0"/>
    <x v="0"/>
    <x v="0"/>
  </r>
  <r>
    <s v="80.28.203.26"/>
    <d v="2021-06-29T07:21:33"/>
    <s v="R_1o1LwKdJAMdXAbu"/>
    <x v="0"/>
    <s v="Improve work-life balance, currently impossible"/>
    <s v="-99"/>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x v="0"/>
    <x v="1"/>
    <x v="1"/>
    <x v="0"/>
    <x v="0"/>
    <x v="0"/>
    <x v="0"/>
    <x v="0"/>
    <x v="0"/>
    <x v="0"/>
    <x v="0"/>
    <x v="0"/>
    <x v="0"/>
    <x v="0"/>
    <x v="0"/>
  </r>
  <r>
    <s v="86.145.217.110"/>
    <d v="2021-06-29T07:32:09"/>
    <s v="R_4Zr8Wf8bLr5UMGl"/>
    <x v="3"/>
    <s v="Put in more concrete steps to protect juniors from working longer hours"/>
    <s v="-99"/>
    <x v="1"/>
    <n v="4"/>
    <m/>
    <m/>
    <m/>
    <x v="0"/>
    <x v="0"/>
    <x v="0"/>
    <x v="1"/>
    <x v="0"/>
    <x v="0"/>
    <x v="0"/>
    <x v="0"/>
    <x v="0"/>
    <x v="0"/>
    <x v="0"/>
    <x v="0"/>
    <x v="0"/>
    <x v="0"/>
    <x v="0"/>
  </r>
  <r>
    <s v="31.124.184.231"/>
    <d v="2021-06-29T07:45:56"/>
    <s v="R_2ru1e5Va3a0JnrA"/>
    <x v="0"/>
    <s v="n/a"/>
    <s v="-99"/>
    <x v="0"/>
    <m/>
    <m/>
    <m/>
    <m/>
    <x v="0"/>
    <x v="0"/>
    <x v="0"/>
    <x v="0"/>
    <x v="0"/>
    <x v="0"/>
    <x v="0"/>
    <x v="0"/>
    <x v="0"/>
    <x v="0"/>
    <x v="0"/>
    <x v="0"/>
    <x v="0"/>
    <x v="0"/>
    <x v="0"/>
  </r>
  <r>
    <s v="82.4.139.115"/>
    <d v="2021-06-29T07:49:49"/>
    <s v="R_2zAczgcfoSyR6qa"/>
    <x v="0"/>
    <s v="-99"/>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s v="-99"/>
    <x v="1"/>
    <n v="3"/>
    <m/>
    <m/>
    <m/>
    <x v="0"/>
    <x v="0"/>
    <x v="1"/>
    <x v="0"/>
    <x v="0"/>
    <x v="0"/>
    <x v="0"/>
    <x v="0"/>
    <x v="0"/>
    <x v="0"/>
    <x v="0"/>
    <x v="0"/>
    <x v="0"/>
    <x v="0"/>
    <x v="0"/>
  </r>
  <r>
    <s v="217.156.131.8"/>
    <d v="2021-06-29T08:02:09"/>
    <s v="R_3FPeygkEyV7gEkV"/>
    <x v="0"/>
    <s v="-99"/>
    <s v="-99"/>
    <x v="0"/>
    <m/>
    <m/>
    <m/>
    <m/>
    <x v="0"/>
    <x v="0"/>
    <x v="0"/>
    <x v="0"/>
    <x v="0"/>
    <x v="0"/>
    <x v="0"/>
    <x v="0"/>
    <x v="0"/>
    <x v="0"/>
    <x v="0"/>
    <x v="0"/>
    <x v="0"/>
    <x v="0"/>
    <x v="0"/>
  </r>
  <r>
    <s v="176.27.48.61"/>
    <d v="2021-06-29T08:41:12"/>
    <s v="R_3G8jfaUycqsCLpp"/>
    <x v="2"/>
    <s v="-99"/>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s v="-99"/>
    <x v="1"/>
    <n v="7"/>
    <m/>
    <m/>
    <m/>
    <x v="0"/>
    <x v="0"/>
    <x v="0"/>
    <x v="0"/>
    <x v="0"/>
    <x v="0"/>
    <x v="1"/>
    <x v="0"/>
    <x v="0"/>
    <x v="0"/>
    <x v="0"/>
    <x v="0"/>
    <x v="0"/>
    <x v="0"/>
    <x v="0"/>
  </r>
  <r>
    <s v="78.56.116.200"/>
    <d v="2021-06-29T09:07:47"/>
    <s v="R_2Xp8EIyuo67IHqs"/>
    <x v="3"/>
    <s v="-99"/>
    <s v="Measure time in office vs time at home in weeks, not days (e.g. 1 week in, 1 week out)"/>
    <x v="1"/>
    <n v="1"/>
    <m/>
    <m/>
    <m/>
    <x v="1"/>
    <x v="0"/>
    <x v="0"/>
    <x v="0"/>
    <x v="0"/>
    <x v="0"/>
    <x v="0"/>
    <x v="0"/>
    <x v="0"/>
    <x v="0"/>
    <x v="0"/>
    <x v="0"/>
    <x v="0"/>
    <x v="0"/>
    <x v="0"/>
  </r>
  <r>
    <s v="217.156.131.8"/>
    <d v="2021-06-29T09:22:59"/>
    <s v="R_2QgRM1ddTTRTYH2"/>
    <x v="0"/>
    <s v="-99"/>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s v="-99"/>
    <x v="1"/>
    <n v="4"/>
    <m/>
    <m/>
    <m/>
    <x v="0"/>
    <x v="0"/>
    <x v="0"/>
    <x v="1"/>
    <x v="0"/>
    <x v="0"/>
    <x v="0"/>
    <x v="0"/>
    <x v="0"/>
    <x v="0"/>
    <x v="0"/>
    <x v="0"/>
    <x v="0"/>
    <x v="0"/>
    <x v="0"/>
  </r>
  <r>
    <s v="217.156.131.8"/>
    <d v="2021-06-29T09:58:59"/>
    <s v="R_BzwfCDhEKsq0aM9"/>
    <x v="3"/>
    <s v="encourage junior people back to at least three days a week"/>
    <s v="-99"/>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x v="1"/>
    <x v="0"/>
    <x v="0"/>
    <x v="1"/>
    <x v="0"/>
    <x v="0"/>
    <x v="0"/>
    <x v="0"/>
    <x v="1"/>
    <x v="0"/>
    <x v="0"/>
    <x v="0"/>
    <x v="0"/>
    <x v="0"/>
    <x v="0"/>
  </r>
  <r>
    <s v="45.222.9.255"/>
    <d v="2021-06-29T10:47:51"/>
    <s v="R_2fCeLN7ZHPO6iw0"/>
    <x v="3"/>
    <s v="I think it's good to have a team-by-team case and for all employees to be treated fairly including more junior staff"/>
    <s v="-99"/>
    <x v="1"/>
    <n v="2"/>
    <n v="7"/>
    <m/>
    <m/>
    <x v="0"/>
    <x v="1"/>
    <x v="0"/>
    <x v="0"/>
    <x v="0"/>
    <x v="0"/>
    <x v="1"/>
    <x v="0"/>
    <x v="0"/>
    <x v="0"/>
    <x v="0"/>
    <x v="0"/>
    <x v="0"/>
    <x v="0"/>
    <x v="0"/>
  </r>
  <r>
    <s v="194.78.164.98"/>
    <d v="2021-06-30T00:28:31"/>
    <s v="R_2Cxm92MISjMfxDp"/>
    <x v="0"/>
    <s v="-99"/>
    <s v="-99"/>
    <x v="0"/>
    <m/>
    <m/>
    <m/>
    <m/>
    <x v="0"/>
    <x v="0"/>
    <x v="0"/>
    <x v="0"/>
    <x v="0"/>
    <x v="0"/>
    <x v="0"/>
    <x v="0"/>
    <x v="0"/>
    <x v="0"/>
    <x v="0"/>
    <x v="0"/>
    <x v="0"/>
    <x v="0"/>
    <x v="0"/>
  </r>
  <r>
    <s v="41.13.16.119"/>
    <d v="2021-06-30T01:42:03"/>
    <s v="R_PSAKBwAEiYMpfJn"/>
    <x v="0"/>
    <s v="-99"/>
    <s v="-99"/>
    <x v="0"/>
    <m/>
    <m/>
    <m/>
    <m/>
    <x v="0"/>
    <x v="0"/>
    <x v="0"/>
    <x v="0"/>
    <x v="0"/>
    <x v="0"/>
    <x v="0"/>
    <x v="0"/>
    <x v="0"/>
    <x v="0"/>
    <x v="0"/>
    <x v="0"/>
    <x v="0"/>
    <x v="0"/>
    <x v="0"/>
  </r>
  <r>
    <s v="82.0.106.111"/>
    <d v="2021-06-30T02:18:07"/>
    <s v="R_T7V1wIDaNi4tJPb"/>
    <x v="0"/>
    <s v="-99"/>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x v="1"/>
    <x v="0"/>
    <x v="0"/>
    <x v="0"/>
    <x v="0"/>
    <x v="1"/>
    <x v="0"/>
    <x v="0"/>
    <x v="0"/>
    <x v="1"/>
    <x v="0"/>
    <x v="0"/>
    <x v="0"/>
    <x v="0"/>
    <x v="0"/>
  </r>
  <r>
    <s v="102.165.228.167"/>
    <d v="2021-06-30T03:22:34"/>
    <s v="R_1doeTlPrITcWpt7"/>
    <x v="0"/>
    <s v="-99"/>
    <s v="-99"/>
    <x v="0"/>
    <m/>
    <m/>
    <m/>
    <m/>
    <x v="0"/>
    <x v="0"/>
    <x v="0"/>
    <x v="0"/>
    <x v="0"/>
    <x v="0"/>
    <x v="0"/>
    <x v="0"/>
    <x v="0"/>
    <x v="0"/>
    <x v="0"/>
    <x v="0"/>
    <x v="0"/>
    <x v="0"/>
    <x v="0"/>
  </r>
  <r>
    <s v="93.203.44.221"/>
    <d v="2021-06-30T04:21:41"/>
    <s v="R_1FbRe74OlBeTBjA"/>
    <x v="0"/>
    <s v="Set limits to availability"/>
    <s v="-99"/>
    <x v="1"/>
    <n v="4"/>
    <m/>
    <m/>
    <m/>
    <x v="0"/>
    <x v="0"/>
    <x v="0"/>
    <x v="1"/>
    <x v="0"/>
    <x v="0"/>
    <x v="0"/>
    <x v="0"/>
    <x v="0"/>
    <x v="0"/>
    <x v="0"/>
    <x v="0"/>
    <x v="0"/>
    <x v="0"/>
    <x v="0"/>
  </r>
  <r>
    <s v="95.91.246.227"/>
    <d v="2021-06-30T05:17:26"/>
    <s v="R_3GrIvIrfrJ9lMSp"/>
    <x v="3"/>
    <s v="continue offering material support"/>
    <s v="no fixed schedule. but generally more office time is desirable, while also maintaining high degree of flexibility for wfh"/>
    <x v="1"/>
    <n v="1"/>
    <n v="6"/>
    <m/>
    <m/>
    <x v="1"/>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s v="-99"/>
    <x v="1"/>
    <n v="6"/>
    <m/>
    <m/>
    <m/>
    <x v="0"/>
    <x v="0"/>
    <x v="0"/>
    <x v="0"/>
    <x v="0"/>
    <x v="1"/>
    <x v="0"/>
    <x v="0"/>
    <x v="0"/>
    <x v="0"/>
    <x v="0"/>
    <x v="0"/>
    <x v="0"/>
    <x v="0"/>
    <x v="0"/>
  </r>
  <r>
    <s v="109.132.67.119"/>
    <d v="2021-06-30T22:30:50"/>
    <s v="R_3LZPpdswBvHPQ9V"/>
    <x v="3"/>
    <s v="-99"/>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s v="-99"/>
    <x v="1"/>
    <n v="5"/>
    <n v="12"/>
    <m/>
    <m/>
    <x v="0"/>
    <x v="0"/>
    <x v="0"/>
    <x v="0"/>
    <x v="1"/>
    <x v="0"/>
    <x v="0"/>
    <x v="0"/>
    <x v="0"/>
    <x v="0"/>
    <x v="0"/>
    <x v="1"/>
    <x v="0"/>
    <x v="0"/>
    <x v="0"/>
  </r>
  <r>
    <s v="90.79.254.119"/>
    <d v="2021-07-01T01:45:07"/>
    <s v="R_ZrUzvn5JMYNK8nv"/>
    <x v="0"/>
    <s v="Need to discuss in more detail how this is intended to work given the nature of our business"/>
    <s v="-99"/>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x v="0"/>
    <x v="0"/>
    <x v="0"/>
    <x v="0"/>
    <x v="0"/>
    <x v="0"/>
    <x v="0"/>
    <x v="0"/>
    <x v="0"/>
    <x v="0"/>
    <x v="0"/>
    <x v="0"/>
    <x v="1"/>
    <x v="0"/>
    <x v="0"/>
  </r>
  <r>
    <s v="109.151.35.98"/>
    <d v="2021-07-01T02:36:51"/>
    <s v="R_3J4uqJjrjRvRfGt"/>
    <x v="2"/>
    <s v="-99"/>
    <s v="-99"/>
    <x v="0"/>
    <m/>
    <m/>
    <m/>
    <m/>
    <x v="0"/>
    <x v="0"/>
    <x v="0"/>
    <x v="0"/>
    <x v="0"/>
    <x v="0"/>
    <x v="0"/>
    <x v="0"/>
    <x v="0"/>
    <x v="0"/>
    <x v="0"/>
    <x v="0"/>
    <x v="0"/>
    <x v="0"/>
    <x v="0"/>
  </r>
  <r>
    <s v="88.167.232.196"/>
    <d v="2021-07-01T02:42:45"/>
    <s v="R_2EbjN1EDAFO03oO"/>
    <x v="3"/>
    <s v="-99"/>
    <s v="-99"/>
    <x v="0"/>
    <m/>
    <m/>
    <m/>
    <m/>
    <x v="0"/>
    <x v="0"/>
    <x v="0"/>
    <x v="0"/>
    <x v="0"/>
    <x v="0"/>
    <x v="0"/>
    <x v="0"/>
    <x v="0"/>
    <x v="0"/>
    <x v="0"/>
    <x v="0"/>
    <x v="0"/>
    <x v="0"/>
    <x v="0"/>
  </r>
  <r>
    <s v="95.90.233.250"/>
    <d v="2021-07-01T02:54:58"/>
    <s v="R_3spibTXnicdJZ84"/>
    <x v="0"/>
    <s v="-99"/>
    <s v="-99"/>
    <x v="0"/>
    <m/>
    <m/>
    <m/>
    <m/>
    <x v="0"/>
    <x v="0"/>
    <x v="0"/>
    <x v="0"/>
    <x v="0"/>
    <x v="0"/>
    <x v="0"/>
    <x v="0"/>
    <x v="0"/>
    <x v="0"/>
    <x v="0"/>
    <x v="0"/>
    <x v="0"/>
    <x v="0"/>
    <x v="0"/>
  </r>
  <r>
    <s v="94.11.0.221"/>
    <d v="2021-07-01T05:36:01"/>
    <s v="R_3F3s4c4XpL2mW7E"/>
    <x v="0"/>
    <s v="Difficult to know until the new pattern is set up"/>
    <s v="-99"/>
    <x v="1"/>
    <n v="8"/>
    <m/>
    <m/>
    <m/>
    <x v="0"/>
    <x v="0"/>
    <x v="0"/>
    <x v="0"/>
    <x v="0"/>
    <x v="0"/>
    <x v="0"/>
    <x v="1"/>
    <x v="0"/>
    <x v="0"/>
    <x v="0"/>
    <x v="0"/>
    <x v="0"/>
    <x v="0"/>
    <x v="0"/>
  </r>
  <r>
    <s v="77.11.96.201"/>
    <d v="2021-07-01T06:19:23"/>
    <s v="R_2wmHfDDpuvuJrMb"/>
    <x v="2"/>
    <s v="Can't say until we have actually tried the hybrid model for at least a few weeks."/>
    <s v="-99"/>
    <x v="1"/>
    <n v="8"/>
    <m/>
    <m/>
    <m/>
    <x v="0"/>
    <x v="0"/>
    <x v="0"/>
    <x v="0"/>
    <x v="0"/>
    <x v="0"/>
    <x v="0"/>
    <x v="1"/>
    <x v="0"/>
    <x v="0"/>
    <x v="0"/>
    <x v="0"/>
    <x v="0"/>
    <x v="0"/>
    <x v="0"/>
  </r>
  <r>
    <s v="167.98.40.198"/>
    <d v="2021-07-01T09:52:56"/>
    <s v="R_11dr3pSMx6EccWd"/>
    <x v="3"/>
    <s v="-99"/>
    <s v="-99"/>
    <x v="0"/>
    <m/>
    <m/>
    <m/>
    <m/>
    <x v="0"/>
    <x v="0"/>
    <x v="0"/>
    <x v="0"/>
    <x v="0"/>
    <x v="0"/>
    <x v="0"/>
    <x v="0"/>
    <x v="0"/>
    <x v="0"/>
    <x v="0"/>
    <x v="0"/>
    <x v="0"/>
    <x v="0"/>
    <x v="0"/>
  </r>
  <r>
    <s v="95.91.213.45"/>
    <d v="2021-07-01T10:48:45"/>
    <s v="R_3G3ojv5Ahn54Zvk"/>
    <x v="0"/>
    <s v="-99"/>
    <s v="-99"/>
    <x v="0"/>
    <m/>
    <m/>
    <m/>
    <m/>
    <x v="0"/>
    <x v="0"/>
    <x v="0"/>
    <x v="0"/>
    <x v="0"/>
    <x v="0"/>
    <x v="0"/>
    <x v="0"/>
    <x v="0"/>
    <x v="0"/>
    <x v="0"/>
    <x v="0"/>
    <x v="0"/>
    <x v="0"/>
    <x v="0"/>
  </r>
  <r>
    <s v="90.255.47.0"/>
    <d v="2021-07-01T12:31:02"/>
    <s v="R_10uUoEKacuWEBsm"/>
    <x v="2"/>
    <s v="Allow for longer term periods of working remotely, should employees want to work from other countries, for example."/>
    <s v="-99"/>
    <x v="1"/>
    <n v="1"/>
    <m/>
    <m/>
    <m/>
    <x v="1"/>
    <x v="0"/>
    <x v="0"/>
    <x v="0"/>
    <x v="0"/>
    <x v="0"/>
    <x v="0"/>
    <x v="0"/>
    <x v="0"/>
    <x v="0"/>
    <x v="0"/>
    <x v="0"/>
    <x v="0"/>
    <x v="0"/>
    <x v="0"/>
  </r>
  <r>
    <s v="197.90.41.42"/>
    <d v="2021-07-02T01:47:29"/>
    <s v="R_12uaOEuZe7YaAwG"/>
    <x v="1"/>
    <s v="Cameras on for the occasional meeting so that we have face-to-face interaction/belonging"/>
    <s v="-99"/>
    <x v="0"/>
    <m/>
    <m/>
    <m/>
    <m/>
    <x v="0"/>
    <x v="0"/>
    <x v="0"/>
    <x v="0"/>
    <x v="0"/>
    <x v="0"/>
    <x v="0"/>
    <x v="0"/>
    <x v="0"/>
    <x v="0"/>
    <x v="0"/>
    <x v="0"/>
    <x v="0"/>
    <x v="0"/>
    <x v="0"/>
  </r>
  <r>
    <s v="80.187.116.183"/>
    <d v="2021-07-02T03:13:34"/>
    <s v="R_3nxstzCDuN0WeXJ"/>
    <x v="0"/>
    <s v="-99"/>
    <s v="-99"/>
    <x v="0"/>
    <m/>
    <m/>
    <m/>
    <m/>
    <x v="0"/>
    <x v="0"/>
    <x v="0"/>
    <x v="0"/>
    <x v="0"/>
    <x v="0"/>
    <x v="0"/>
    <x v="0"/>
    <x v="0"/>
    <x v="0"/>
    <x v="0"/>
    <x v="0"/>
    <x v="0"/>
    <x v="0"/>
    <x v="0"/>
  </r>
  <r>
    <s v="78.194.204.136"/>
    <d v="2021-07-02T05:50:09"/>
    <s v="R_3Kq104PBfwhlZXj"/>
    <x v="1"/>
    <s v="2 days at the office and 3 days from home"/>
    <s v="-99"/>
    <x v="1"/>
    <n v="1"/>
    <m/>
    <m/>
    <m/>
    <x v="1"/>
    <x v="0"/>
    <x v="0"/>
    <x v="0"/>
    <x v="0"/>
    <x v="0"/>
    <x v="0"/>
    <x v="0"/>
    <x v="0"/>
    <x v="0"/>
    <x v="0"/>
    <x v="0"/>
    <x v="0"/>
    <x v="0"/>
    <x v="0"/>
  </r>
  <r>
    <s v="178.107.148.99"/>
    <d v="2021-07-02T05:53:26"/>
    <s v="R_1ILDt7b3lIqutOT"/>
    <x v="3"/>
    <s v="-99"/>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s v="-99"/>
    <x v="1"/>
    <n v="11"/>
    <m/>
    <m/>
    <m/>
    <x v="0"/>
    <x v="0"/>
    <x v="0"/>
    <x v="0"/>
    <x v="0"/>
    <x v="0"/>
    <x v="0"/>
    <x v="0"/>
    <x v="0"/>
    <x v="0"/>
    <x v="1"/>
    <x v="0"/>
    <x v="0"/>
    <x v="0"/>
    <x v="0"/>
  </r>
  <r>
    <s v="94.139.22.162"/>
    <d v="2021-07-02T07:34:36"/>
    <s v="R_Qj21G0dpKA4waTT"/>
    <x v="2"/>
    <s v="-99"/>
    <s v="-99"/>
    <x v="0"/>
    <m/>
    <m/>
    <m/>
    <m/>
    <x v="0"/>
    <x v="0"/>
    <x v="0"/>
    <x v="0"/>
    <x v="0"/>
    <x v="0"/>
    <x v="0"/>
    <x v="0"/>
    <x v="0"/>
    <x v="0"/>
    <x v="0"/>
    <x v="0"/>
    <x v="0"/>
    <x v="0"/>
    <x v="0"/>
  </r>
  <r>
    <s v="46.183.103.8"/>
    <d v="2021-07-02T09:32:48"/>
    <s v="R_UsaMBOF5DIZ3iQp"/>
    <x v="3"/>
    <s v="-99"/>
    <s v="-99"/>
    <x v="0"/>
    <m/>
    <m/>
    <m/>
    <m/>
    <x v="0"/>
    <x v="0"/>
    <x v="0"/>
    <x v="0"/>
    <x v="0"/>
    <x v="0"/>
    <x v="0"/>
    <x v="0"/>
    <x v="0"/>
    <x v="0"/>
    <x v="0"/>
    <x v="0"/>
    <x v="0"/>
    <x v="0"/>
    <x v="0"/>
  </r>
  <r>
    <s v="92.6.119.21"/>
    <d v="2021-07-04T15:45:33"/>
    <s v="R_1g0G7JS4ethx6p4"/>
    <x v="0"/>
    <s v="N/A"/>
    <s v="-99"/>
    <x v="0"/>
    <m/>
    <m/>
    <m/>
    <m/>
    <x v="0"/>
    <x v="0"/>
    <x v="0"/>
    <x v="0"/>
    <x v="0"/>
    <x v="0"/>
    <x v="0"/>
    <x v="0"/>
    <x v="0"/>
    <x v="0"/>
    <x v="0"/>
    <x v="0"/>
    <x v="0"/>
    <x v="0"/>
    <x v="0"/>
  </r>
  <r>
    <s v="77.204.213.92"/>
    <d v="2021-07-05T11:28:33"/>
    <s v="R_XhXj3qv41WgYqc1"/>
    <x v="0"/>
    <s v="-99"/>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x v="1"/>
    <x v="1"/>
    <x v="1"/>
    <x v="0"/>
    <x v="0"/>
    <x v="0"/>
    <x v="0"/>
    <x v="0"/>
    <x v="0"/>
    <x v="0"/>
    <x v="0"/>
    <x v="0"/>
    <x v="0"/>
    <x v="0"/>
    <x v="0"/>
  </r>
  <r>
    <s v="37.48.227.17"/>
    <d v="2021-07-07T13:01:25"/>
    <s v="R_1IyokSLB2TABZoL"/>
    <x v="1"/>
    <s v="Be more flexible - still a mandatory three days"/>
    <s v="-99"/>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x v="0"/>
    <x v="0"/>
    <x v="0"/>
    <x v="0"/>
    <x v="0"/>
    <x v="0"/>
    <x v="0"/>
    <x v="0"/>
    <x v="0"/>
    <x v="0"/>
    <x v="0"/>
    <x v="1"/>
    <x v="0"/>
    <x v="0"/>
    <x v="0"/>
  </r>
  <r>
    <s v="102.129.202.130"/>
    <d v="2021-07-13T10:34:24"/>
    <s v="R_2VLavZ7tvvMjrmD"/>
    <x v="3"/>
    <s v="-99"/>
    <s v="-99"/>
    <x v="0"/>
    <m/>
    <m/>
    <m/>
    <m/>
    <x v="0"/>
    <x v="0"/>
    <x v="0"/>
    <x v="0"/>
    <x v="0"/>
    <x v="0"/>
    <x v="0"/>
    <x v="0"/>
    <x v="0"/>
    <x v="0"/>
    <x v="0"/>
    <x v="0"/>
    <x v="0"/>
    <x v="0"/>
    <x v="0"/>
  </r>
  <r>
    <s v="84.160.234.226"/>
    <d v="2021-07-17T06:00:11"/>
    <s v="R_WoYV5Eh980P2tKV"/>
    <x v="1"/>
    <s v="Freedom of choice to work remote/ in the office."/>
    <s v="-99"/>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s v="-99"/>
    <x v="1"/>
    <n v="4"/>
    <m/>
    <m/>
    <m/>
    <x v="0"/>
    <x v="0"/>
    <x v="0"/>
    <x v="1"/>
    <x v="0"/>
    <x v="0"/>
    <x v="0"/>
    <x v="0"/>
    <x v="0"/>
    <x v="0"/>
    <x v="0"/>
    <x v="0"/>
    <x v="0"/>
    <x v="0"/>
    <x v="0"/>
  </r>
  <r>
    <s v="94.14.103.180"/>
    <d v="2021-07-19T09:01:45"/>
    <s v="R_3et9yllKCBnJCYa"/>
    <x v="2"/>
    <s v="bring in principles to help dictate working hours so people aren't online for too long"/>
    <s v="-99"/>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s v="-99"/>
    <x v="1"/>
    <n v="7"/>
    <n v="8"/>
    <m/>
    <m/>
    <x v="0"/>
    <x v="0"/>
    <x v="0"/>
    <x v="0"/>
    <x v="0"/>
    <x v="0"/>
    <x v="1"/>
    <x v="1"/>
    <x v="0"/>
    <x v="0"/>
    <x v="0"/>
    <x v="0"/>
    <x v="0"/>
    <x v="0"/>
    <x v="0"/>
  </r>
  <r>
    <s v="81.107.192.108"/>
    <d v="2021-07-22T15:04:25"/>
    <s v="R_2WT2pLSVV79moOE"/>
    <x v="0"/>
    <s v="flexibility to work permanently at home"/>
    <s v="-99"/>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x v="0"/>
    <x v="0"/>
    <x v="0"/>
    <x v="0"/>
    <x v="0"/>
    <x v="0"/>
    <x v="0"/>
    <x v="0"/>
    <x v="0"/>
    <x v="0"/>
    <x v="0"/>
    <x v="1"/>
    <x v="0"/>
    <x v="0"/>
    <x v="0"/>
  </r>
  <r>
    <s v="86.11.222.112"/>
    <d v="2021-07-29T09:14:47"/>
    <s v="R_2wFWieWyESKysOj"/>
    <x v="2"/>
    <s v="-99"/>
    <s v="-99"/>
    <x v="0"/>
    <m/>
    <m/>
    <m/>
    <m/>
    <x v="0"/>
    <x v="0"/>
    <x v="0"/>
    <x v="0"/>
    <x v="0"/>
    <x v="0"/>
    <x v="0"/>
    <x v="0"/>
    <x v="0"/>
    <x v="0"/>
    <x v="0"/>
    <x v="0"/>
    <x v="0"/>
    <x v="0"/>
    <x v="0"/>
  </r>
  <r>
    <s v="217.156.131.8"/>
    <d v="2021-07-29T09:21:05"/>
    <s v="R_3ND8xcuFZsJcH34"/>
    <x v="2"/>
    <s v="-99"/>
    <s v="-99"/>
    <x v="0"/>
    <m/>
    <m/>
    <m/>
    <m/>
    <x v="0"/>
    <x v="0"/>
    <x v="0"/>
    <x v="0"/>
    <x v="0"/>
    <x v="0"/>
    <x v="0"/>
    <x v="0"/>
    <x v="0"/>
    <x v="0"/>
    <x v="0"/>
    <x v="0"/>
    <x v="0"/>
    <x v="0"/>
    <x v="0"/>
  </r>
  <r>
    <s v="77.99.180.96"/>
    <d v="2021-07-29T09:23:48"/>
    <s v="R_3hmyvWqVdLUeaSU"/>
    <x v="3"/>
    <s v="-99"/>
    <s v="work at home three days a week and in office two"/>
    <x v="1"/>
    <n v="1"/>
    <m/>
    <m/>
    <m/>
    <x v="1"/>
    <x v="0"/>
    <x v="0"/>
    <x v="0"/>
    <x v="0"/>
    <x v="0"/>
    <x v="0"/>
    <x v="0"/>
    <x v="0"/>
    <x v="0"/>
    <x v="0"/>
    <x v="0"/>
    <x v="0"/>
    <x v="0"/>
    <x v="0"/>
  </r>
  <r>
    <s v="109.149.41.123"/>
    <d v="2021-07-29T09:26:35"/>
    <s v="R_wOg3CGlZgnZYUgx"/>
    <x v="0"/>
    <s v="-99"/>
    <s v="-99"/>
    <x v="0"/>
    <m/>
    <m/>
    <m/>
    <m/>
    <x v="0"/>
    <x v="0"/>
    <x v="0"/>
    <x v="0"/>
    <x v="0"/>
    <x v="0"/>
    <x v="0"/>
    <x v="0"/>
    <x v="0"/>
    <x v="0"/>
    <x v="0"/>
    <x v="0"/>
    <x v="0"/>
    <x v="0"/>
    <x v="0"/>
  </r>
  <r>
    <s v="77.20.251.82"/>
    <d v="2021-07-29T09:27:27"/>
    <s v="R_yQ0zfjuxNO8yZvb"/>
    <x v="3"/>
    <s v="-99"/>
    <s v="-99"/>
    <x v="0"/>
    <m/>
    <m/>
    <m/>
    <m/>
    <x v="0"/>
    <x v="0"/>
    <x v="0"/>
    <x v="0"/>
    <x v="0"/>
    <x v="0"/>
    <x v="0"/>
    <x v="0"/>
    <x v="0"/>
    <x v="0"/>
    <x v="0"/>
    <x v="0"/>
    <x v="0"/>
    <x v="0"/>
    <x v="0"/>
  </r>
  <r>
    <s v="90.193.216.112"/>
    <d v="2021-07-29T09:28:46"/>
    <s v="R_3p5MaPMISu7DP5V"/>
    <x v="0"/>
    <s v="Clarify and establish expectations on working hours for all levels."/>
    <s v="-99"/>
    <x v="1"/>
    <n v="4"/>
    <m/>
    <m/>
    <m/>
    <x v="0"/>
    <x v="0"/>
    <x v="0"/>
    <x v="1"/>
    <x v="0"/>
    <x v="0"/>
    <x v="0"/>
    <x v="0"/>
    <x v="0"/>
    <x v="0"/>
    <x v="0"/>
    <x v="0"/>
    <x v="0"/>
    <x v="0"/>
    <x v="0"/>
  </r>
  <r>
    <s v="77.101.70.138"/>
    <d v="2021-07-29T09:28:50"/>
    <s v="R_PUPow9pf0UvS3HX"/>
    <x v="0"/>
    <s v="-99"/>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x v="1"/>
    <x v="0"/>
    <x v="1"/>
    <x v="0"/>
    <x v="1"/>
    <x v="0"/>
    <x v="0"/>
    <x v="0"/>
    <x v="0"/>
    <x v="0"/>
    <x v="0"/>
    <x v="1"/>
    <x v="0"/>
    <x v="0"/>
    <x v="0"/>
  </r>
  <r>
    <s v="90.22.132.138"/>
    <d v="2021-07-29T09:32:19"/>
    <s v="R_2X6CYBNDNiDEPaW"/>
    <x v="1"/>
    <s v="-99"/>
    <s v="-99"/>
    <x v="0"/>
    <m/>
    <m/>
    <m/>
    <m/>
    <x v="0"/>
    <x v="0"/>
    <x v="0"/>
    <x v="0"/>
    <x v="0"/>
    <x v="0"/>
    <x v="0"/>
    <x v="0"/>
    <x v="0"/>
    <x v="0"/>
    <x v="0"/>
    <x v="0"/>
    <x v="0"/>
    <x v="0"/>
    <x v="0"/>
  </r>
  <r>
    <s v="79.242.55.122"/>
    <d v="2021-07-29T09:34:30"/>
    <s v="R_DIApCj7K3HPx53r"/>
    <x v="1"/>
    <s v="cancel 3:2 rule"/>
    <s v="-99"/>
    <x v="1"/>
    <n v="1"/>
    <m/>
    <m/>
    <m/>
    <x v="1"/>
    <x v="0"/>
    <x v="0"/>
    <x v="0"/>
    <x v="0"/>
    <x v="0"/>
    <x v="0"/>
    <x v="0"/>
    <x v="0"/>
    <x v="0"/>
    <x v="0"/>
    <x v="0"/>
    <x v="0"/>
    <x v="0"/>
    <x v="0"/>
  </r>
  <r>
    <s v="83.40.116.37"/>
    <d v="2021-07-29T09:35:12"/>
    <s v="R_1eJe2EQ617yMeVc"/>
    <x v="2"/>
    <s v="-99"/>
    <s v="-99"/>
    <x v="0"/>
    <m/>
    <m/>
    <m/>
    <m/>
    <x v="0"/>
    <x v="0"/>
    <x v="0"/>
    <x v="0"/>
    <x v="0"/>
    <x v="0"/>
    <x v="0"/>
    <x v="0"/>
    <x v="0"/>
    <x v="0"/>
    <x v="0"/>
    <x v="0"/>
    <x v="0"/>
    <x v="0"/>
    <x v="0"/>
  </r>
  <r>
    <s v="37.156.73.203"/>
    <d v="2021-07-29T09:40:36"/>
    <s v="R_Ui4zFvuM6WOxz6p"/>
    <x v="5"/>
    <s v="-99"/>
    <s v="-99"/>
    <x v="0"/>
    <m/>
    <m/>
    <m/>
    <m/>
    <x v="0"/>
    <x v="0"/>
    <x v="0"/>
    <x v="0"/>
    <x v="0"/>
    <x v="0"/>
    <x v="0"/>
    <x v="0"/>
    <x v="0"/>
    <x v="0"/>
    <x v="0"/>
    <x v="0"/>
    <x v="0"/>
    <x v="0"/>
    <x v="0"/>
  </r>
  <r>
    <s v="91.176.49.8"/>
    <d v="2021-07-29T09:40:45"/>
    <s v="R_T5CSUKHkOMFWtjz"/>
    <x v="3"/>
    <s v="There should be much greater flexibility allowing for working from different cities or countries."/>
    <s v="-99"/>
    <x v="1"/>
    <n v="1"/>
    <m/>
    <m/>
    <m/>
    <x v="1"/>
    <x v="0"/>
    <x v="0"/>
    <x v="0"/>
    <x v="0"/>
    <x v="0"/>
    <x v="0"/>
    <x v="0"/>
    <x v="0"/>
    <x v="0"/>
    <x v="0"/>
    <x v="0"/>
    <x v="0"/>
    <x v="0"/>
    <x v="0"/>
  </r>
  <r>
    <s v="82.15.89.164"/>
    <d v="2021-07-29T09:48:10"/>
    <s v="R_2fpKx9RfZBlIRdF"/>
    <x v="2"/>
    <s v="less peer pressure from the topto attend the office / more transparency and communications within teams"/>
    <s v="-99"/>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x v="0"/>
    <x v="0"/>
    <x v="0"/>
    <x v="0"/>
    <x v="0"/>
    <x v="0"/>
    <x v="0"/>
    <x v="0"/>
    <x v="0"/>
    <x v="0"/>
    <x v="0"/>
    <x v="0"/>
    <x v="1"/>
    <x v="0"/>
    <x v="1"/>
  </r>
  <r>
    <s v="109.249.181.117"/>
    <d v="2021-07-29T09:55:08"/>
    <s v="R_3oyGj3QtmE7brfS"/>
    <x v="3"/>
    <s v="-99"/>
    <s v="-99"/>
    <x v="0"/>
    <m/>
    <m/>
    <m/>
    <m/>
    <x v="0"/>
    <x v="0"/>
    <x v="0"/>
    <x v="0"/>
    <x v="0"/>
    <x v="0"/>
    <x v="0"/>
    <x v="0"/>
    <x v="0"/>
    <x v="0"/>
    <x v="0"/>
    <x v="0"/>
    <x v="0"/>
    <x v="0"/>
    <x v="0"/>
  </r>
  <r>
    <s v="90.252.73.81"/>
    <d v="2021-07-29T10:00:03"/>
    <s v="R_2pWihxOUasG55ZH"/>
    <x v="2"/>
    <s v="-99"/>
    <s v="-99"/>
    <x v="0"/>
    <m/>
    <m/>
    <m/>
    <m/>
    <x v="0"/>
    <x v="0"/>
    <x v="0"/>
    <x v="0"/>
    <x v="0"/>
    <x v="0"/>
    <x v="0"/>
    <x v="0"/>
    <x v="0"/>
    <x v="0"/>
    <x v="0"/>
    <x v="0"/>
    <x v="0"/>
    <x v="0"/>
    <x v="0"/>
  </r>
  <r>
    <s v="84.71.10.41"/>
    <d v="2021-07-29T10:19:06"/>
    <s v="R_1LjkLz2s1PODdLU"/>
    <x v="1"/>
    <s v="2 days in the office not 3 days - 3 is too much!"/>
    <s v="-99"/>
    <x v="1"/>
    <n v="1"/>
    <m/>
    <m/>
    <m/>
    <x v="1"/>
    <x v="0"/>
    <x v="0"/>
    <x v="0"/>
    <x v="0"/>
    <x v="0"/>
    <x v="0"/>
    <x v="0"/>
    <x v="0"/>
    <x v="0"/>
    <x v="0"/>
    <x v="0"/>
    <x v="0"/>
    <x v="0"/>
    <x v="0"/>
  </r>
  <r>
    <s v="217.155.8.172"/>
    <d v="2021-07-29T10:21:47"/>
    <s v="R_3I5ZntSlo2KpVty"/>
    <x v="1"/>
    <s v="-99"/>
    <s v="-99"/>
    <x v="0"/>
    <m/>
    <m/>
    <m/>
    <m/>
    <x v="0"/>
    <x v="0"/>
    <x v="0"/>
    <x v="0"/>
    <x v="0"/>
    <x v="0"/>
    <x v="0"/>
    <x v="0"/>
    <x v="0"/>
    <x v="0"/>
    <x v="0"/>
    <x v="0"/>
    <x v="0"/>
    <x v="0"/>
    <x v="0"/>
  </r>
  <r>
    <s v="82.22.47.165"/>
    <d v="2021-07-29T10:25:10"/>
    <s v="R_SPjZ9tQRnbhpJvj"/>
    <x v="2"/>
    <s v="Let employees pick when they would like to WFH on a schedule that suits them"/>
    <s v="-99"/>
    <x v="1"/>
    <n v="1"/>
    <m/>
    <m/>
    <m/>
    <x v="1"/>
    <x v="0"/>
    <x v="0"/>
    <x v="0"/>
    <x v="0"/>
    <x v="0"/>
    <x v="0"/>
    <x v="0"/>
    <x v="0"/>
    <x v="0"/>
    <x v="0"/>
    <x v="0"/>
    <x v="0"/>
    <x v="0"/>
    <x v="0"/>
  </r>
  <r>
    <s v="77.222.112.33"/>
    <d v="2021-07-29T10:27:12"/>
    <s v="R_2VO4K4b5ZOl4znH"/>
    <x v="1"/>
    <s v="More flexibility around when I should got to work over wfh"/>
    <s v="-99"/>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x v="0"/>
    <x v="0"/>
    <x v="0"/>
    <x v="0"/>
    <x v="0"/>
    <x v="0"/>
    <x v="0"/>
    <x v="1"/>
    <x v="0"/>
    <x v="0"/>
    <x v="0"/>
    <x v="0"/>
    <x v="0"/>
    <x v="0"/>
    <x v="0"/>
  </r>
  <r>
    <s v="31.76.254.17"/>
    <d v="2021-07-29T11:06:18"/>
    <s v="R_2TnOMh5dAKByAR7"/>
    <x v="2"/>
    <s v="Be flexible on a case by case basis to get the best out of your employees"/>
    <s v="-99"/>
    <x v="1"/>
    <n v="2"/>
    <m/>
    <m/>
    <m/>
    <x v="0"/>
    <x v="1"/>
    <x v="0"/>
    <x v="0"/>
    <x v="0"/>
    <x v="0"/>
    <x v="0"/>
    <x v="0"/>
    <x v="0"/>
    <x v="0"/>
    <x v="0"/>
    <x v="0"/>
    <x v="0"/>
    <x v="0"/>
    <x v="0"/>
  </r>
  <r>
    <s v="2.99.26.48"/>
    <d v="2021-07-30T02:36:02"/>
    <s v="R_vZxkRMuouhplYWJ"/>
    <x v="0"/>
    <s v="-99"/>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s v="-99"/>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s v="-99"/>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s v="-99"/>
    <x v="1"/>
    <n v="2"/>
    <n v="7"/>
    <m/>
    <m/>
    <x v="0"/>
    <x v="1"/>
    <x v="0"/>
    <x v="0"/>
    <x v="0"/>
    <x v="0"/>
    <x v="1"/>
    <x v="0"/>
    <x v="0"/>
    <x v="0"/>
    <x v="0"/>
    <x v="0"/>
    <x v="0"/>
    <x v="0"/>
    <x v="0"/>
  </r>
  <r>
    <s v="91.65.108.226"/>
    <d v="2021-07-30T05:43:14"/>
    <s v="R_yQ6InlSAD0YKXyV"/>
    <x v="0"/>
    <s v="-99"/>
    <s v="-99"/>
    <x v="0"/>
    <m/>
    <m/>
    <m/>
    <m/>
    <x v="0"/>
    <x v="0"/>
    <x v="0"/>
    <x v="0"/>
    <x v="0"/>
    <x v="0"/>
    <x v="0"/>
    <x v="0"/>
    <x v="0"/>
    <x v="0"/>
    <x v="0"/>
    <x v="0"/>
    <x v="0"/>
    <x v="0"/>
    <x v="0"/>
  </r>
  <r>
    <s v="94.225.223.112"/>
    <d v="2021-07-30T07:41:05"/>
    <s v="R_3M54x1dfCZovvE6"/>
    <x v="3"/>
    <s v="Technology can be improved"/>
    <s v="-99"/>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x v="0"/>
    <x v="0"/>
    <x v="0"/>
    <x v="0"/>
    <x v="0"/>
    <x v="0"/>
    <x v="1"/>
    <x v="0"/>
    <x v="0"/>
    <x v="0"/>
    <x v="0"/>
    <x v="0"/>
    <x v="0"/>
    <x v="1"/>
    <x v="0"/>
  </r>
  <r>
    <s v="86.140.221.19"/>
    <d v="2021-07-30T09:55:16"/>
    <s v="R_x5AxtkdvJzRQh4B"/>
    <x v="2"/>
    <s v="-99"/>
    <s v="-99"/>
    <x v="0"/>
    <m/>
    <m/>
    <m/>
    <m/>
    <x v="0"/>
    <x v="0"/>
    <x v="0"/>
    <x v="0"/>
    <x v="0"/>
    <x v="0"/>
    <x v="0"/>
    <x v="0"/>
    <x v="0"/>
    <x v="0"/>
    <x v="0"/>
    <x v="0"/>
    <x v="0"/>
    <x v="0"/>
    <x v="0"/>
  </r>
  <r>
    <s v="84.115.239.102"/>
    <d v="2021-07-30T10:46:50"/>
    <s v="R_2fHFHycChDK1Wc2"/>
    <x v="0"/>
    <s v="Keeping days to be in office as flexible as possible"/>
    <s v="-99"/>
    <x v="1"/>
    <n v="1"/>
    <m/>
    <m/>
    <m/>
    <x v="1"/>
    <x v="0"/>
    <x v="0"/>
    <x v="0"/>
    <x v="0"/>
    <x v="0"/>
    <x v="0"/>
    <x v="0"/>
    <x v="0"/>
    <x v="0"/>
    <x v="0"/>
    <x v="0"/>
    <x v="0"/>
    <x v="0"/>
    <x v="0"/>
  </r>
  <r>
    <s v="37.4.230.46"/>
    <d v="2021-08-01T03:54:15"/>
    <s v="R_XHQ0QeVfH4SPnvb"/>
    <x v="2"/>
    <s v="-99"/>
    <s v="-99"/>
    <x v="0"/>
    <m/>
    <m/>
    <m/>
    <m/>
    <x v="0"/>
    <x v="0"/>
    <x v="0"/>
    <x v="0"/>
    <x v="0"/>
    <x v="0"/>
    <x v="0"/>
    <x v="0"/>
    <x v="0"/>
    <x v="0"/>
    <x v="0"/>
    <x v="0"/>
    <x v="0"/>
    <x v="0"/>
    <x v="0"/>
  </r>
  <r>
    <s v="2.221.53.177"/>
    <d v="2021-08-01T10:30:18"/>
    <s v="R_23dSFJijxwLC2p8"/>
    <x v="5"/>
    <s v="-99"/>
    <s v="-99"/>
    <x v="0"/>
    <m/>
    <m/>
    <m/>
    <m/>
    <x v="0"/>
    <x v="0"/>
    <x v="0"/>
    <x v="0"/>
    <x v="0"/>
    <x v="0"/>
    <x v="0"/>
    <x v="0"/>
    <x v="0"/>
    <x v="0"/>
    <x v="0"/>
    <x v="0"/>
    <x v="0"/>
    <x v="0"/>
    <x v="0"/>
  </r>
  <r>
    <s v="5.30.215.254"/>
    <d v="2021-08-02T00:36:40"/>
    <s v="R_3Mnd37luft2xWt9"/>
    <x v="5"/>
    <s v="Organise some team building activities or outings prior to returning to the office"/>
    <s v="-99"/>
    <x v="1"/>
    <n v="12"/>
    <n v="13"/>
    <m/>
    <m/>
    <x v="0"/>
    <x v="0"/>
    <x v="0"/>
    <x v="0"/>
    <x v="0"/>
    <x v="0"/>
    <x v="0"/>
    <x v="0"/>
    <x v="0"/>
    <x v="0"/>
    <x v="0"/>
    <x v="1"/>
    <x v="1"/>
    <x v="0"/>
    <x v="0"/>
  </r>
  <r>
    <s v="109.142.189.188"/>
    <d v="2021-08-02T02:49:41"/>
    <s v="R_3WBKax99lKDGw7v"/>
    <x v="3"/>
    <s v="-99"/>
    <s v="-99"/>
    <x v="0"/>
    <m/>
    <m/>
    <m/>
    <m/>
    <x v="0"/>
    <x v="0"/>
    <x v="0"/>
    <x v="0"/>
    <x v="0"/>
    <x v="0"/>
    <x v="0"/>
    <x v="0"/>
    <x v="0"/>
    <x v="0"/>
    <x v="0"/>
    <x v="0"/>
    <x v="0"/>
    <x v="0"/>
    <x v="0"/>
  </r>
  <r>
    <s v="188.221.173.16"/>
    <d v="2021-08-02T02:56:16"/>
    <s v="R_1Ft56DmscG4S6wn"/>
    <x v="0"/>
    <s v="-99"/>
    <s v="-99"/>
    <x v="0"/>
    <m/>
    <m/>
    <m/>
    <m/>
    <x v="0"/>
    <x v="0"/>
    <x v="0"/>
    <x v="0"/>
    <x v="0"/>
    <x v="0"/>
    <x v="0"/>
    <x v="0"/>
    <x v="0"/>
    <x v="0"/>
    <x v="0"/>
    <x v="0"/>
    <x v="0"/>
    <x v="0"/>
    <x v="0"/>
  </r>
  <r>
    <s v="84.173.65.247"/>
    <d v="2021-08-02T03:04:52"/>
    <s v="R_1n1uArPWaJTOOJj"/>
    <x v="0"/>
    <s v="-99"/>
    <s v="-99"/>
    <x v="0"/>
    <m/>
    <m/>
    <m/>
    <m/>
    <x v="0"/>
    <x v="0"/>
    <x v="0"/>
    <x v="0"/>
    <x v="0"/>
    <x v="0"/>
    <x v="0"/>
    <x v="0"/>
    <x v="0"/>
    <x v="0"/>
    <x v="0"/>
    <x v="0"/>
    <x v="0"/>
    <x v="0"/>
    <x v="0"/>
  </r>
  <r>
    <s v="216.213.180.162"/>
    <d v="2021-08-02T03:12:04"/>
    <s v="R_2QzAiOenKVbDiG0"/>
    <x v="0"/>
    <s v="-99"/>
    <s v="-99"/>
    <x v="0"/>
    <m/>
    <m/>
    <m/>
    <m/>
    <x v="0"/>
    <x v="0"/>
    <x v="0"/>
    <x v="0"/>
    <x v="0"/>
    <x v="0"/>
    <x v="0"/>
    <x v="0"/>
    <x v="0"/>
    <x v="0"/>
    <x v="0"/>
    <x v="0"/>
    <x v="0"/>
    <x v="0"/>
    <x v="0"/>
  </r>
  <r>
    <s v="82.26.163.113"/>
    <d v="2021-08-02T03:48:42"/>
    <s v="R_1pQ2eDD5FCsRHeE"/>
    <x v="0"/>
    <s v="-99"/>
    <s v="-99"/>
    <x v="0"/>
    <m/>
    <m/>
    <m/>
    <m/>
    <x v="0"/>
    <x v="0"/>
    <x v="0"/>
    <x v="0"/>
    <x v="0"/>
    <x v="0"/>
    <x v="0"/>
    <x v="0"/>
    <x v="0"/>
    <x v="0"/>
    <x v="0"/>
    <x v="0"/>
    <x v="0"/>
    <x v="0"/>
    <x v="0"/>
  </r>
  <r>
    <s v="81.136.127.248"/>
    <d v="2021-08-02T04:22:28"/>
    <s v="R_2dArYGcSWUd4HZW"/>
    <x v="0"/>
    <s v="-99"/>
    <s v="-99"/>
    <x v="0"/>
    <m/>
    <m/>
    <m/>
    <m/>
    <x v="0"/>
    <x v="0"/>
    <x v="0"/>
    <x v="0"/>
    <x v="0"/>
    <x v="0"/>
    <x v="0"/>
    <x v="0"/>
    <x v="0"/>
    <x v="0"/>
    <x v="0"/>
    <x v="0"/>
    <x v="0"/>
    <x v="0"/>
    <x v="0"/>
  </r>
  <r>
    <s v="105.186.178.253"/>
    <d v="2021-08-02T06:37:57"/>
    <s v="R_2ivlqvgmA8kzVL3"/>
    <x v="2"/>
    <s v="-99"/>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s v="-99"/>
    <x v="1"/>
    <n v="6"/>
    <m/>
    <m/>
    <m/>
    <x v="0"/>
    <x v="0"/>
    <x v="0"/>
    <x v="0"/>
    <x v="0"/>
    <x v="1"/>
    <x v="0"/>
    <x v="0"/>
    <x v="0"/>
    <x v="0"/>
    <x v="0"/>
    <x v="0"/>
    <x v="0"/>
    <x v="0"/>
    <x v="0"/>
  </r>
  <r>
    <s v="79.242.57.51"/>
    <d v="2021-08-02T07:11:44"/>
    <s v="R_6L0KMve2Re7koQF"/>
    <x v="3"/>
    <s v="-99"/>
    <s v="-99"/>
    <x v="0"/>
    <m/>
    <m/>
    <m/>
    <m/>
    <x v="0"/>
    <x v="0"/>
    <x v="0"/>
    <x v="0"/>
    <x v="0"/>
    <x v="0"/>
    <x v="0"/>
    <x v="0"/>
    <x v="0"/>
    <x v="0"/>
    <x v="0"/>
    <x v="0"/>
    <x v="0"/>
    <x v="0"/>
    <x v="0"/>
  </r>
  <r>
    <s v="109.88.156.180"/>
    <d v="2021-08-02T10:41:33"/>
    <s v="R_CjEegl8AhQD581b"/>
    <x v="2"/>
    <s v="-99"/>
    <s v="-99"/>
    <x v="0"/>
    <m/>
    <m/>
    <m/>
    <m/>
    <x v="0"/>
    <x v="0"/>
    <x v="0"/>
    <x v="0"/>
    <x v="0"/>
    <x v="0"/>
    <x v="0"/>
    <x v="0"/>
    <x v="0"/>
    <x v="0"/>
    <x v="0"/>
    <x v="0"/>
    <x v="0"/>
    <x v="0"/>
    <x v="0"/>
  </r>
  <r>
    <s v="95.91.248.9"/>
    <d v="2021-08-03T01:36:21"/>
    <s v="R_1j7B8XRsnOPjKNl"/>
    <x v="3"/>
    <s v="Allow for even more work from home days"/>
    <s v="-99"/>
    <x v="1"/>
    <n v="1"/>
    <m/>
    <m/>
    <m/>
    <x v="1"/>
    <x v="0"/>
    <x v="0"/>
    <x v="0"/>
    <x v="0"/>
    <x v="0"/>
    <x v="0"/>
    <x v="0"/>
    <x v="0"/>
    <x v="0"/>
    <x v="0"/>
    <x v="0"/>
    <x v="0"/>
    <x v="0"/>
    <x v="0"/>
  </r>
  <r>
    <s v="86.18.189.172"/>
    <d v="2021-08-03T05:36:14"/>
    <s v="R_1GHzR6zYieAJVJv"/>
    <x v="2"/>
    <s v="-99"/>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x v="0"/>
    <x v="0"/>
    <x v="0"/>
    <x v="0"/>
    <x v="0"/>
    <x v="1"/>
    <x v="0"/>
    <x v="0"/>
    <x v="0"/>
    <x v="0"/>
    <x v="0"/>
    <x v="0"/>
    <x v="0"/>
    <x v="0"/>
    <x v="0"/>
  </r>
  <r>
    <s v="2.222.90.130"/>
    <d v="2021-08-04T03:50:58"/>
    <s v="R_25A6H6RPd4GXMdw"/>
    <x v="2"/>
    <s v="-99"/>
    <s v="-99"/>
    <x v="0"/>
    <m/>
    <m/>
    <m/>
    <m/>
    <x v="0"/>
    <x v="0"/>
    <x v="0"/>
    <x v="0"/>
    <x v="0"/>
    <x v="0"/>
    <x v="0"/>
    <x v="0"/>
    <x v="0"/>
    <x v="0"/>
    <x v="0"/>
    <x v="0"/>
    <x v="0"/>
    <x v="0"/>
    <x v="0"/>
  </r>
  <r>
    <s v="217.156.131.8"/>
    <d v="2021-08-04T08:34:08"/>
    <s v="R_TchDdGedOSa5k9X"/>
    <x v="2"/>
    <s v="-99"/>
    <s v="-99"/>
    <x v="0"/>
    <m/>
    <m/>
    <m/>
    <m/>
    <x v="0"/>
    <x v="0"/>
    <x v="0"/>
    <x v="0"/>
    <x v="0"/>
    <x v="0"/>
    <x v="0"/>
    <x v="0"/>
    <x v="0"/>
    <x v="0"/>
    <x v="0"/>
    <x v="0"/>
    <x v="0"/>
    <x v="0"/>
    <x v="0"/>
  </r>
  <r>
    <s v="196.64.157.74"/>
    <d v="2021-08-05T01:05:18"/>
    <s v="R_3MbTy4QeZYaUo3q"/>
    <x v="1"/>
    <s v="Give more freedom to the individual to decide where is best to work for them and their clients more of the time"/>
    <s v="-99"/>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s v="-99"/>
    <x v="1"/>
    <n v="10"/>
    <n v="7"/>
    <m/>
    <m/>
    <x v="0"/>
    <x v="0"/>
    <x v="0"/>
    <x v="0"/>
    <x v="0"/>
    <x v="0"/>
    <x v="1"/>
    <x v="0"/>
    <x v="0"/>
    <x v="1"/>
    <x v="0"/>
    <x v="0"/>
    <x v="0"/>
    <x v="0"/>
    <x v="0"/>
  </r>
  <r>
    <s v="213.121.19.73"/>
    <d v="2021-08-05T10:53:48"/>
    <s v="R_2TT7CxtpfMC8I0U"/>
    <x v="2"/>
    <s v="-99"/>
    <s v="-99"/>
    <x v="0"/>
    <m/>
    <m/>
    <m/>
    <m/>
    <x v="0"/>
    <x v="0"/>
    <x v="0"/>
    <x v="0"/>
    <x v="0"/>
    <x v="0"/>
    <x v="0"/>
    <x v="0"/>
    <x v="0"/>
    <x v="0"/>
    <x v="0"/>
    <x v="0"/>
    <x v="0"/>
    <x v="0"/>
    <x v="0"/>
  </r>
  <r>
    <s v="81.154.229.150"/>
    <d v="2021-08-06T08:15:15"/>
    <s v="R_WxQHrViyeRm5Kj7"/>
    <x v="2"/>
    <s v="Continue communicating to their staff  - really like it (great job so far and positive, thanks)"/>
    <s v="-99"/>
    <x v="1"/>
    <n v="8"/>
    <n v="15"/>
    <m/>
    <m/>
    <x v="0"/>
    <x v="0"/>
    <x v="0"/>
    <x v="0"/>
    <x v="0"/>
    <x v="0"/>
    <x v="0"/>
    <x v="1"/>
    <x v="0"/>
    <x v="0"/>
    <x v="0"/>
    <x v="0"/>
    <x v="0"/>
    <x v="0"/>
    <x v="1"/>
  </r>
  <r>
    <s v="217.165.113.37"/>
    <d v="2021-08-16T04:10:36"/>
    <s v="R_w1RgDDdqJyb5I9b"/>
    <x v="0"/>
    <s v="No"/>
    <s v="I prefer to go everyday"/>
    <x v="1"/>
    <n v="15"/>
    <m/>
    <m/>
    <m/>
    <x v="0"/>
    <x v="0"/>
    <x v="0"/>
    <x v="0"/>
    <x v="0"/>
    <x v="0"/>
    <x v="0"/>
    <x v="0"/>
    <x v="0"/>
    <x v="0"/>
    <x v="0"/>
    <x v="0"/>
    <x v="0"/>
    <x v="0"/>
    <x v="1"/>
  </r>
  <r>
    <s v="109.134.170.183"/>
    <d v="2021-08-18T07:07:27"/>
    <s v="R_1o7Kz3pl5VY891o"/>
    <x v="0"/>
    <s v="Offer tech hardware (screen/keyboard) at corporate level to employees"/>
    <s v="Travel more to other offices of FTI"/>
    <x v="1"/>
    <n v="6"/>
    <m/>
    <m/>
    <m/>
    <x v="0"/>
    <x v="0"/>
    <x v="0"/>
    <x v="0"/>
    <x v="0"/>
    <x v="1"/>
    <x v="0"/>
    <x v="0"/>
    <x v="0"/>
    <x v="0"/>
    <x v="0"/>
    <x v="0"/>
    <x v="0"/>
    <x v="0"/>
    <x v="0"/>
  </r>
  <r>
    <s v="86.99.18.243"/>
    <d v="2021-08-19T02:48:13"/>
    <s v="R_3iKWyE9P1E3x3Na"/>
    <x v="0"/>
    <s v="-99"/>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s v="-99"/>
    <x v="1"/>
    <n v="1"/>
    <m/>
    <m/>
    <m/>
    <x v="1"/>
    <x v="0"/>
    <x v="0"/>
    <x v="0"/>
    <x v="0"/>
    <x v="0"/>
    <x v="0"/>
    <x v="0"/>
    <x v="0"/>
    <x v="0"/>
    <x v="0"/>
    <x v="0"/>
    <x v="0"/>
    <x v="0"/>
    <x v="0"/>
  </r>
  <r>
    <s v="212.98.156.60"/>
    <d v="2021-06-29T06:11:01"/>
    <s v="R_3P6ait0rpsbApfz"/>
    <x v="3"/>
    <s v="-99"/>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x v="1"/>
    <x v="1"/>
    <x v="0"/>
    <x v="0"/>
    <x v="0"/>
    <x v="0"/>
    <x v="0"/>
    <x v="0"/>
    <x v="0"/>
    <x v="0"/>
    <x v="0"/>
    <x v="0"/>
    <x v="0"/>
    <x v="0"/>
    <x v="0"/>
  </r>
  <r>
    <s v="46.7.182.101"/>
    <d v="2021-06-29T06:23:06"/>
    <s v="R_24hOjgrP1IiUy7f"/>
    <x v="3"/>
    <s v="I would have preferred to have the flexibility to work more days from home."/>
    <s v="-99"/>
    <x v="1"/>
    <n v="1"/>
    <m/>
    <m/>
    <m/>
    <x v="1"/>
    <x v="0"/>
    <x v="0"/>
    <x v="0"/>
    <x v="0"/>
    <x v="0"/>
    <x v="0"/>
    <x v="0"/>
    <x v="0"/>
    <x v="0"/>
    <x v="0"/>
    <x v="0"/>
    <x v="0"/>
    <x v="0"/>
    <x v="0"/>
  </r>
  <r>
    <s v="62.7.184.191"/>
    <d v="2021-06-29T06:33:16"/>
    <s v="R_21ca2RAkjzeDsX6"/>
    <x v="0"/>
    <s v="I think the expectation should be in the office/ client locations for 2 days a week and/ or work from home 3 days a week."/>
    <s v="-99"/>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s v="-99"/>
    <x v="1"/>
    <n v="15"/>
    <m/>
    <m/>
    <m/>
    <x v="0"/>
    <x v="0"/>
    <x v="0"/>
    <x v="0"/>
    <x v="0"/>
    <x v="0"/>
    <x v="0"/>
    <x v="0"/>
    <x v="0"/>
    <x v="0"/>
    <x v="0"/>
    <x v="0"/>
    <x v="0"/>
    <x v="0"/>
    <x v="1"/>
  </r>
  <r>
    <s v="91.74.38.91"/>
    <d v="2021-06-29T23:33:16"/>
    <s v="R_1FKvIDT7FJbt2J2"/>
    <x v="2"/>
    <s v="Offer parking"/>
    <s v="Remote work - work from other countries as and when needed to accommodate family time given I am an expat."/>
    <x v="1"/>
    <n v="1"/>
    <n v="12"/>
    <m/>
    <m/>
    <x v="1"/>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s v="-99"/>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x v="1"/>
    <x v="0"/>
    <x v="1"/>
    <x v="0"/>
    <x v="1"/>
    <x v="0"/>
    <x v="0"/>
    <x v="0"/>
    <x v="0"/>
    <x v="0"/>
    <x v="0"/>
    <x v="0"/>
    <x v="0"/>
    <x v="1"/>
    <x v="0"/>
  </r>
  <r>
    <s v="31.53.10.91"/>
    <d v="2021-07-01T11:40:53"/>
    <s v="R_1CyfBSGtDHmgMys"/>
    <x v="2"/>
    <s v="-99"/>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s v="-99"/>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s v="-99"/>
    <x v="1"/>
    <n v="1"/>
    <n v="2"/>
    <m/>
    <m/>
    <x v="1"/>
    <x v="1"/>
    <x v="0"/>
    <x v="0"/>
    <x v="0"/>
    <x v="0"/>
    <x v="0"/>
    <x v="0"/>
    <x v="0"/>
    <x v="0"/>
    <x v="0"/>
    <x v="0"/>
    <x v="0"/>
    <x v="0"/>
    <x v="0"/>
  </r>
  <r>
    <s v="86.145.183.15"/>
    <d v="2021-07-05T02:18:44"/>
    <s v="R_OfWFgfafoRfUssF"/>
    <x v="3"/>
    <s v="-99"/>
    <s v="-99"/>
    <x v="0"/>
    <m/>
    <m/>
    <m/>
    <m/>
    <x v="0"/>
    <x v="0"/>
    <x v="0"/>
    <x v="0"/>
    <x v="0"/>
    <x v="0"/>
    <x v="0"/>
    <x v="0"/>
    <x v="0"/>
    <x v="0"/>
    <x v="0"/>
    <x v="0"/>
    <x v="0"/>
    <x v="0"/>
    <x v="0"/>
  </r>
  <r>
    <s v="86.169.3.136"/>
    <d v="2021-07-05T02:56:51"/>
    <s v="R_2VQrvRW3YlLArkd"/>
    <x v="5"/>
    <s v="Flexibility should be based on need to be in an office or client site and not an arbitrary number"/>
    <s v="-99"/>
    <x v="1"/>
    <n v="2"/>
    <m/>
    <m/>
    <m/>
    <x v="0"/>
    <x v="1"/>
    <x v="0"/>
    <x v="0"/>
    <x v="0"/>
    <x v="0"/>
    <x v="0"/>
    <x v="0"/>
    <x v="0"/>
    <x v="0"/>
    <x v="0"/>
    <x v="0"/>
    <x v="0"/>
    <x v="0"/>
    <x v="0"/>
  </r>
  <r>
    <s v="217.156.131.8"/>
    <d v="2021-07-06T07:32:54"/>
    <s v="R_pKKqynXloQ5VChP"/>
    <x v="0"/>
    <s v="-99"/>
    <s v="-99"/>
    <x v="0"/>
    <m/>
    <m/>
    <m/>
    <m/>
    <x v="0"/>
    <x v="0"/>
    <x v="0"/>
    <x v="0"/>
    <x v="0"/>
    <x v="0"/>
    <x v="0"/>
    <x v="0"/>
    <x v="0"/>
    <x v="0"/>
    <x v="0"/>
    <x v="0"/>
    <x v="0"/>
    <x v="0"/>
    <x v="0"/>
  </r>
  <r>
    <s v="83.35.249.232"/>
    <d v="2021-07-06T09:44:52"/>
    <s v="R_XMq6ALGY14sLMYx"/>
    <x v="3"/>
    <s v="-99"/>
    <s v="-99"/>
    <x v="0"/>
    <m/>
    <m/>
    <m/>
    <m/>
    <x v="0"/>
    <x v="0"/>
    <x v="0"/>
    <x v="0"/>
    <x v="0"/>
    <x v="0"/>
    <x v="0"/>
    <x v="0"/>
    <x v="0"/>
    <x v="0"/>
    <x v="0"/>
    <x v="0"/>
    <x v="0"/>
    <x v="0"/>
    <x v="0"/>
  </r>
  <r>
    <s v="94.5.196.111"/>
    <d v="2021-07-08T10:17:36"/>
    <s v="R_3Rach0m5vEDH5z3"/>
    <x v="0"/>
    <s v="-99"/>
    <s v="-99"/>
    <x v="0"/>
    <m/>
    <m/>
    <m/>
    <m/>
    <x v="0"/>
    <x v="0"/>
    <x v="0"/>
    <x v="0"/>
    <x v="0"/>
    <x v="0"/>
    <x v="0"/>
    <x v="0"/>
    <x v="0"/>
    <x v="0"/>
    <x v="0"/>
    <x v="0"/>
    <x v="0"/>
    <x v="0"/>
    <x v="0"/>
  </r>
  <r>
    <s v="176.27.239.38"/>
    <d v="2021-07-14T11:23:07"/>
    <s v="R_1N8GpmiXqUwGMGY"/>
    <x v="0"/>
    <s v="Reduce the number of days expected to be in the office from 3 to 2."/>
    <s v="-99"/>
    <x v="1"/>
    <n v="1"/>
    <m/>
    <m/>
    <m/>
    <x v="1"/>
    <x v="0"/>
    <x v="0"/>
    <x v="0"/>
    <x v="0"/>
    <x v="0"/>
    <x v="0"/>
    <x v="0"/>
    <x v="0"/>
    <x v="0"/>
    <x v="0"/>
    <x v="0"/>
    <x v="0"/>
    <x v="0"/>
    <x v="0"/>
  </r>
  <r>
    <s v="176.249.25.58"/>
    <d v="2021-07-29T09:14:37"/>
    <s v="R_3kpNkbsQfhKap81"/>
    <x v="3"/>
    <s v="-99"/>
    <s v="-99"/>
    <x v="0"/>
    <m/>
    <m/>
    <m/>
    <m/>
    <x v="0"/>
    <x v="0"/>
    <x v="0"/>
    <x v="0"/>
    <x v="0"/>
    <x v="0"/>
    <x v="0"/>
    <x v="0"/>
    <x v="0"/>
    <x v="0"/>
    <x v="0"/>
    <x v="0"/>
    <x v="0"/>
    <x v="0"/>
    <x v="0"/>
  </r>
  <r>
    <s v="217.156.131.8"/>
    <d v="2021-07-29T09:29:51"/>
    <s v="R_UgT79tmwHOx35wB"/>
    <x v="5"/>
    <s v="-99"/>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s v="-99"/>
    <x v="1"/>
    <n v="3"/>
    <n v="4"/>
    <m/>
    <m/>
    <x v="0"/>
    <x v="0"/>
    <x v="1"/>
    <x v="1"/>
    <x v="0"/>
    <x v="0"/>
    <x v="0"/>
    <x v="0"/>
    <x v="0"/>
    <x v="0"/>
    <x v="0"/>
    <x v="0"/>
    <x v="0"/>
    <x v="0"/>
    <x v="0"/>
  </r>
  <r>
    <s v="92.151.116.218"/>
    <d v="2021-07-29T09:41:11"/>
    <s v="R_2WJ2O2RtoRLVGvX"/>
    <x v="0"/>
    <s v="-99"/>
    <s v="-99"/>
    <x v="0"/>
    <m/>
    <m/>
    <m/>
    <m/>
    <x v="0"/>
    <x v="0"/>
    <x v="0"/>
    <x v="0"/>
    <x v="0"/>
    <x v="0"/>
    <x v="0"/>
    <x v="0"/>
    <x v="0"/>
    <x v="0"/>
    <x v="0"/>
    <x v="0"/>
    <x v="0"/>
    <x v="0"/>
    <x v="0"/>
  </r>
  <r>
    <s v="79.147.251.128"/>
    <d v="2021-07-29T10:18:45"/>
    <s v="R_ULKCIJVSxC1uXg5"/>
    <x v="2"/>
    <s v="-99"/>
    <s v="-99"/>
    <x v="0"/>
    <m/>
    <m/>
    <m/>
    <m/>
    <x v="0"/>
    <x v="0"/>
    <x v="0"/>
    <x v="0"/>
    <x v="0"/>
    <x v="0"/>
    <x v="0"/>
    <x v="0"/>
    <x v="0"/>
    <x v="0"/>
    <x v="0"/>
    <x v="0"/>
    <x v="0"/>
    <x v="0"/>
    <x v="0"/>
  </r>
  <r>
    <s v="84.66.250.15"/>
    <d v="2021-07-29T10:44:05"/>
    <s v="R_0r2qyLnIwBWVpfP"/>
    <x v="2"/>
    <s v="-99"/>
    <s v="-99"/>
    <x v="0"/>
    <m/>
    <m/>
    <m/>
    <m/>
    <x v="0"/>
    <x v="0"/>
    <x v="0"/>
    <x v="0"/>
    <x v="0"/>
    <x v="0"/>
    <x v="0"/>
    <x v="0"/>
    <x v="0"/>
    <x v="0"/>
    <x v="0"/>
    <x v="0"/>
    <x v="0"/>
    <x v="0"/>
    <x v="0"/>
  </r>
  <r>
    <s v="151.55.254.60"/>
    <d v="2021-07-29T10:50:36"/>
    <s v="R_2rIKnTb7D3WGytP"/>
    <x v="0"/>
    <s v="-99"/>
    <s v="-99"/>
    <x v="0"/>
    <m/>
    <m/>
    <m/>
    <m/>
    <x v="0"/>
    <x v="0"/>
    <x v="0"/>
    <x v="0"/>
    <x v="0"/>
    <x v="0"/>
    <x v="0"/>
    <x v="0"/>
    <x v="0"/>
    <x v="0"/>
    <x v="0"/>
    <x v="0"/>
    <x v="0"/>
    <x v="0"/>
    <x v="0"/>
  </r>
  <r>
    <s v="78.17.109.122"/>
    <d v="2021-07-29T10:56:37"/>
    <s v="R_2ve1ebSeoFT2IPz"/>
    <x v="0"/>
    <s v="-99"/>
    <s v="-99"/>
    <x v="0"/>
    <m/>
    <m/>
    <m/>
    <m/>
    <x v="0"/>
    <x v="0"/>
    <x v="0"/>
    <x v="0"/>
    <x v="0"/>
    <x v="0"/>
    <x v="0"/>
    <x v="0"/>
    <x v="0"/>
    <x v="0"/>
    <x v="0"/>
    <x v="0"/>
    <x v="0"/>
    <x v="0"/>
    <x v="0"/>
  </r>
  <r>
    <s v="91.109.237.220"/>
    <d v="2021-07-29T11:04:41"/>
    <s v="R_YWAyYOcAf85yFQR"/>
    <x v="0"/>
    <s v="-99"/>
    <s v="-99"/>
    <x v="0"/>
    <m/>
    <m/>
    <m/>
    <m/>
    <x v="0"/>
    <x v="0"/>
    <x v="0"/>
    <x v="0"/>
    <x v="0"/>
    <x v="0"/>
    <x v="0"/>
    <x v="0"/>
    <x v="0"/>
    <x v="0"/>
    <x v="0"/>
    <x v="0"/>
    <x v="0"/>
    <x v="0"/>
    <x v="0"/>
  </r>
  <r>
    <s v="213.205.240.194"/>
    <d v="2021-07-30T10:24:07"/>
    <s v="R_1JJFOLZWS4GvJfk"/>
    <x v="3"/>
    <s v="-99"/>
    <s v="-99"/>
    <x v="0"/>
    <m/>
    <m/>
    <m/>
    <m/>
    <x v="0"/>
    <x v="0"/>
    <x v="0"/>
    <x v="0"/>
    <x v="0"/>
    <x v="0"/>
    <x v="0"/>
    <x v="0"/>
    <x v="0"/>
    <x v="0"/>
    <x v="0"/>
    <x v="0"/>
    <x v="0"/>
    <x v="0"/>
    <x v="0"/>
  </r>
  <r>
    <s v="2.51.110.195"/>
    <d v="2021-08-01T02:42:13"/>
    <s v="R_3D53JuGzbYAhmpn"/>
    <x v="2"/>
    <s v="None"/>
    <s v="-99"/>
    <x v="0"/>
    <m/>
    <m/>
    <m/>
    <m/>
    <x v="0"/>
    <x v="0"/>
    <x v="0"/>
    <x v="0"/>
    <x v="0"/>
    <x v="0"/>
    <x v="0"/>
    <x v="0"/>
    <x v="0"/>
    <x v="0"/>
    <x v="0"/>
    <x v="0"/>
    <x v="0"/>
    <x v="0"/>
    <x v="0"/>
  </r>
  <r>
    <s v="86.7.146.39"/>
    <d v="2021-08-01T08:28:01"/>
    <s v="R_1GNwXS6XRgqeS7g"/>
    <x v="2"/>
    <s v="consider flexible working arrangements more fully - part time, flexible work schedules and also work life balance"/>
    <s v="-99"/>
    <x v="1"/>
    <n v="1"/>
    <m/>
    <m/>
    <m/>
    <x v="1"/>
    <x v="0"/>
    <x v="0"/>
    <x v="0"/>
    <x v="0"/>
    <x v="0"/>
    <x v="0"/>
    <x v="0"/>
    <x v="0"/>
    <x v="0"/>
    <x v="0"/>
    <x v="0"/>
    <x v="0"/>
    <x v="0"/>
    <x v="0"/>
  </r>
  <r>
    <s v="81.132.237.179"/>
    <d v="2021-08-01T09:23:09"/>
    <s v="R_2bT71yc9Yf1fM3K"/>
    <x v="2"/>
    <s v="staff should be given the choice to work from home completely or a mixture"/>
    <s v="-99"/>
    <x v="1"/>
    <n v="1"/>
    <m/>
    <m/>
    <m/>
    <x v="1"/>
    <x v="0"/>
    <x v="0"/>
    <x v="0"/>
    <x v="0"/>
    <x v="0"/>
    <x v="0"/>
    <x v="0"/>
    <x v="0"/>
    <x v="0"/>
    <x v="0"/>
    <x v="0"/>
    <x v="0"/>
    <x v="0"/>
    <x v="0"/>
  </r>
  <r>
    <s v="91.15.121.182"/>
    <d v="2021-08-02T08:12:31"/>
    <s v="R_22RNUWL3Gid6qTl"/>
    <x v="0"/>
    <s v="-99"/>
    <s v="-99"/>
    <x v="0"/>
    <m/>
    <m/>
    <m/>
    <m/>
    <x v="0"/>
    <x v="0"/>
    <x v="0"/>
    <x v="0"/>
    <x v="0"/>
    <x v="0"/>
    <x v="0"/>
    <x v="0"/>
    <x v="0"/>
    <x v="0"/>
    <x v="0"/>
    <x v="0"/>
    <x v="0"/>
    <x v="0"/>
    <x v="0"/>
  </r>
  <r>
    <s v="89.184.55.18"/>
    <d v="2021-08-02T08:27:30"/>
    <s v="R_2dQFPPpIB9xI4Rd"/>
    <x v="0"/>
    <s v="Continue to stress the importance of supporting clients and their needs in a demand/timeline driven environment."/>
    <s v="-99"/>
    <x v="1"/>
    <n v="9"/>
    <m/>
    <m/>
    <m/>
    <x v="0"/>
    <x v="0"/>
    <x v="0"/>
    <x v="0"/>
    <x v="0"/>
    <x v="0"/>
    <x v="0"/>
    <x v="0"/>
    <x v="1"/>
    <x v="0"/>
    <x v="0"/>
    <x v="0"/>
    <x v="0"/>
    <x v="0"/>
    <x v="0"/>
  </r>
  <r>
    <s v="86.163.211.8"/>
    <d v="2021-08-02T08:28:11"/>
    <s v="R_2Qsw8jexJN7f2Js"/>
    <x v="0"/>
    <s v="Better IT equipment"/>
    <s v="-99"/>
    <x v="1"/>
    <n v="6"/>
    <m/>
    <m/>
    <m/>
    <x v="0"/>
    <x v="0"/>
    <x v="0"/>
    <x v="0"/>
    <x v="0"/>
    <x v="1"/>
    <x v="0"/>
    <x v="0"/>
    <x v="0"/>
    <x v="0"/>
    <x v="0"/>
    <x v="0"/>
    <x v="0"/>
    <x v="0"/>
    <x v="0"/>
  </r>
  <r>
    <s v="86.176.136.22"/>
    <d v="2021-08-02T09:25:06"/>
    <s v="R_3Olheaoid0uMV3H"/>
    <x v="5"/>
    <s v="greater individual flexibility how we work"/>
    <s v="-99"/>
    <x v="1"/>
    <n v="1"/>
    <m/>
    <m/>
    <m/>
    <x v="1"/>
    <x v="0"/>
    <x v="0"/>
    <x v="0"/>
    <x v="0"/>
    <x v="0"/>
    <x v="0"/>
    <x v="0"/>
    <x v="0"/>
    <x v="0"/>
    <x v="0"/>
    <x v="0"/>
    <x v="0"/>
    <x v="0"/>
    <x v="0"/>
  </r>
  <r>
    <s v="90.55.69.148"/>
    <d v="2021-08-06T08:02:57"/>
    <s v="R_1r1vtxQi64VzLRB"/>
    <x v="2"/>
    <s v="-99"/>
    <s v="-99"/>
    <x v="0"/>
    <m/>
    <m/>
    <m/>
    <m/>
    <x v="0"/>
    <x v="0"/>
    <x v="0"/>
    <x v="0"/>
    <x v="0"/>
    <x v="0"/>
    <x v="0"/>
    <x v="0"/>
    <x v="0"/>
    <x v="0"/>
    <x v="0"/>
    <x v="0"/>
    <x v="0"/>
    <x v="0"/>
    <x v="0"/>
  </r>
  <r>
    <s v="86.97.231.173"/>
    <d v="2021-08-11T05:41:36"/>
    <s v="R_ufXlvTAogMCQXQJ"/>
    <x v="0"/>
    <s v="-99"/>
    <s v="-99"/>
    <x v="0"/>
    <m/>
    <m/>
    <m/>
    <m/>
    <x v="0"/>
    <x v="0"/>
    <x v="0"/>
    <x v="0"/>
    <x v="0"/>
    <x v="0"/>
    <x v="0"/>
    <x v="0"/>
    <x v="0"/>
    <x v="0"/>
    <x v="0"/>
    <x v="0"/>
    <x v="0"/>
    <x v="0"/>
    <x v="0"/>
  </r>
  <r>
    <s v="78.19.150.254"/>
    <d v="2021-08-13T05:28:31"/>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x v="0"/>
    <x v="0"/>
    <x v="0"/>
    <x v="0"/>
    <x v="0"/>
    <x v="0"/>
    <x v="0"/>
    <x v="0"/>
    <x v="0"/>
    <x v="0"/>
    <x v="0"/>
    <x v="0"/>
    <x v="1"/>
    <x v="0"/>
    <x v="0"/>
  </r>
  <r>
    <s v="94.203.12.4"/>
    <d v="2021-08-16T02:56:01"/>
    <s v="R_1NFEPqtqL3FAawb"/>
    <x v="0"/>
    <s v="-99"/>
    <s v="-99"/>
    <x v="0"/>
    <m/>
    <m/>
    <m/>
    <m/>
    <x v="0"/>
    <x v="0"/>
    <x v="0"/>
    <x v="0"/>
    <x v="0"/>
    <x v="0"/>
    <x v="0"/>
    <x v="0"/>
    <x v="0"/>
    <x v="0"/>
    <x v="0"/>
    <x v="0"/>
    <x v="0"/>
    <x v="0"/>
    <x v="0"/>
  </r>
  <r>
    <s v="94.200.59.194"/>
    <d v="2021-08-16T02:57:41"/>
    <s v="R_ODr7yW8nWt4lfhv"/>
    <x v="2"/>
    <s v="Take a case by case approach around an established Structure, but do not impose it on everyone."/>
    <s v="-99"/>
    <x v="1"/>
    <n v="1"/>
    <n v="2"/>
    <m/>
    <m/>
    <x v="1"/>
    <x v="1"/>
    <x v="0"/>
    <x v="0"/>
    <x v="0"/>
    <x v="0"/>
    <x v="0"/>
    <x v="0"/>
    <x v="0"/>
    <x v="0"/>
    <x v="0"/>
    <x v="0"/>
    <x v="0"/>
    <x v="0"/>
    <x v="0"/>
  </r>
  <r>
    <s v="86.14.188.76"/>
    <d v="2021-08-16T04:40:55"/>
    <s v="R_3kfpGS93UTx0XQZ"/>
    <x v="5"/>
    <s v="-99"/>
    <s v="-99"/>
    <x v="0"/>
    <m/>
    <m/>
    <m/>
    <m/>
    <x v="0"/>
    <x v="0"/>
    <x v="0"/>
    <x v="0"/>
    <x v="0"/>
    <x v="0"/>
    <x v="0"/>
    <x v="0"/>
    <x v="0"/>
    <x v="0"/>
    <x v="0"/>
    <x v="0"/>
    <x v="0"/>
    <x v="0"/>
    <x v="0"/>
  </r>
  <r>
    <s v="86.141.171.162"/>
    <d v="2021-06-14T07:21:01"/>
    <s v="R_1QLYbR8ojF8XhF3"/>
    <x v="4"/>
    <s v="-99"/>
    <s v="-99"/>
    <x v="0"/>
    <m/>
    <m/>
    <m/>
    <m/>
    <x v="0"/>
    <x v="0"/>
    <x v="0"/>
    <x v="0"/>
    <x v="0"/>
    <x v="0"/>
    <x v="0"/>
    <x v="0"/>
    <x v="0"/>
    <x v="0"/>
    <x v="0"/>
    <x v="0"/>
    <x v="0"/>
    <x v="0"/>
    <x v="0"/>
  </r>
  <r>
    <s v="81.104.132.242"/>
    <d v="2021-06-29T05:44:07"/>
    <s v="R_2CwtNLimP3gLl1s"/>
    <x v="3"/>
    <s v="-99"/>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s v="-99"/>
    <x v="1"/>
    <n v="8"/>
    <m/>
    <m/>
    <m/>
    <x v="0"/>
    <x v="0"/>
    <x v="0"/>
    <x v="0"/>
    <x v="0"/>
    <x v="0"/>
    <x v="0"/>
    <x v="1"/>
    <x v="0"/>
    <x v="0"/>
    <x v="0"/>
    <x v="0"/>
    <x v="0"/>
    <x v="0"/>
    <x v="0"/>
  </r>
  <r>
    <s v="90.240.245.48"/>
    <d v="2021-06-29T05:50:50"/>
    <s v="R_qQlHedZLiu4dkcx"/>
    <x v="2"/>
    <s v="-99"/>
    <s v="-99"/>
    <x v="0"/>
    <m/>
    <m/>
    <m/>
    <m/>
    <x v="0"/>
    <x v="0"/>
    <x v="0"/>
    <x v="0"/>
    <x v="0"/>
    <x v="0"/>
    <x v="0"/>
    <x v="0"/>
    <x v="0"/>
    <x v="0"/>
    <x v="0"/>
    <x v="0"/>
    <x v="0"/>
    <x v="0"/>
    <x v="0"/>
  </r>
  <r>
    <s v="82.2.26.8"/>
    <d v="2021-06-29T06:23:33"/>
    <s v="R_8v4o9xM82vQNmjD"/>
    <x v="2"/>
    <s v="-99"/>
    <s v="-99"/>
    <x v="0"/>
    <m/>
    <m/>
    <m/>
    <m/>
    <x v="0"/>
    <x v="0"/>
    <x v="0"/>
    <x v="0"/>
    <x v="0"/>
    <x v="0"/>
    <x v="0"/>
    <x v="0"/>
    <x v="0"/>
    <x v="0"/>
    <x v="0"/>
    <x v="0"/>
    <x v="0"/>
    <x v="0"/>
    <x v="0"/>
  </r>
  <r>
    <s v="94.10.26.218"/>
    <d v="2021-06-29T06:24:18"/>
    <s v="R_12g56bwfeirrrYH"/>
    <x v="0"/>
    <s v="-99"/>
    <s v="-99"/>
    <x v="0"/>
    <m/>
    <m/>
    <m/>
    <m/>
    <x v="0"/>
    <x v="0"/>
    <x v="0"/>
    <x v="0"/>
    <x v="0"/>
    <x v="0"/>
    <x v="0"/>
    <x v="0"/>
    <x v="0"/>
    <x v="0"/>
    <x v="0"/>
    <x v="0"/>
    <x v="0"/>
    <x v="0"/>
    <x v="0"/>
  </r>
  <r>
    <s v="81.159.97.214"/>
    <d v="2021-06-29T06:28:05"/>
    <s v="R_1I9OhXCj3dBmvnv"/>
    <x v="2"/>
    <s v="-99"/>
    <s v="-99"/>
    <x v="0"/>
    <m/>
    <m/>
    <m/>
    <m/>
    <x v="0"/>
    <x v="0"/>
    <x v="0"/>
    <x v="0"/>
    <x v="0"/>
    <x v="0"/>
    <x v="0"/>
    <x v="0"/>
    <x v="0"/>
    <x v="0"/>
    <x v="0"/>
    <x v="0"/>
    <x v="0"/>
    <x v="0"/>
    <x v="0"/>
  </r>
  <r>
    <s v="82.4.169.203"/>
    <d v="2021-06-29T06:30:40"/>
    <s v="R_3HuxJ30EcjFCWnA"/>
    <x v="3"/>
    <s v="-99"/>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s v="-99"/>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x v="0"/>
    <x v="0"/>
    <x v="0"/>
    <x v="0"/>
    <x v="0"/>
    <x v="0"/>
    <x v="0"/>
    <x v="0"/>
    <x v="0"/>
    <x v="0"/>
    <x v="0"/>
    <x v="1"/>
    <x v="1"/>
    <x v="0"/>
    <x v="0"/>
  </r>
  <r>
    <s v="89.168.77.92"/>
    <d v="2021-06-29T06:47:14"/>
    <s v="R_0GmM7pjyEaP862J"/>
    <x v="2"/>
    <s v="-99"/>
    <s v="-99"/>
    <x v="0"/>
    <m/>
    <m/>
    <m/>
    <m/>
    <x v="0"/>
    <x v="0"/>
    <x v="0"/>
    <x v="0"/>
    <x v="0"/>
    <x v="0"/>
    <x v="0"/>
    <x v="0"/>
    <x v="0"/>
    <x v="0"/>
    <x v="0"/>
    <x v="0"/>
    <x v="0"/>
    <x v="0"/>
    <x v="0"/>
  </r>
  <r>
    <s v="178.108.103.211"/>
    <d v="2021-06-29T07:07:50"/>
    <s v="R_1n9KHkWs589igSQ"/>
    <x v="0"/>
    <s v="-99"/>
    <s v="-99"/>
    <x v="0"/>
    <m/>
    <m/>
    <m/>
    <m/>
    <x v="0"/>
    <x v="0"/>
    <x v="0"/>
    <x v="0"/>
    <x v="0"/>
    <x v="0"/>
    <x v="0"/>
    <x v="0"/>
    <x v="0"/>
    <x v="0"/>
    <x v="0"/>
    <x v="0"/>
    <x v="0"/>
    <x v="0"/>
    <x v="0"/>
  </r>
  <r>
    <s v="149.22.13.81"/>
    <d v="2021-06-29T07:10:45"/>
    <s v="R_2xFa1HPnjjpoJg8"/>
    <x v="0"/>
    <s v="Consider not having a hard cap of 3 days on 'office days' and trust that employees will be in the office when required."/>
    <s v="-99"/>
    <x v="1"/>
    <n v="1"/>
    <n v="14"/>
    <m/>
    <m/>
    <x v="1"/>
    <x v="0"/>
    <x v="0"/>
    <x v="0"/>
    <x v="0"/>
    <x v="0"/>
    <x v="0"/>
    <x v="0"/>
    <x v="0"/>
    <x v="0"/>
    <x v="0"/>
    <x v="0"/>
    <x v="0"/>
    <x v="1"/>
    <x v="0"/>
  </r>
  <r>
    <s v="188.28.41.131"/>
    <d v="2021-06-29T07:11:52"/>
    <s v="R_22KsvTGTvMCkKF9"/>
    <x v="2"/>
    <s v="3 days a week in the office seems high. I would prefer one or two."/>
    <s v="-99"/>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x v="1"/>
    <x v="1"/>
    <x v="0"/>
    <x v="0"/>
    <x v="0"/>
    <x v="0"/>
    <x v="0"/>
    <x v="0"/>
    <x v="0"/>
    <x v="0"/>
    <x v="0"/>
    <x v="0"/>
    <x v="0"/>
    <x v="0"/>
    <x v="0"/>
  </r>
  <r>
    <s v="90.44.254.239"/>
    <d v="2021-06-29T07:58:08"/>
    <s v="R_3HzVcKMAp8G3FJ2"/>
    <x v="0"/>
    <s v="-99"/>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x v="1"/>
    <x v="0"/>
    <x v="0"/>
    <x v="0"/>
    <x v="0"/>
    <x v="0"/>
    <x v="0"/>
    <x v="0"/>
    <x v="0"/>
    <x v="0"/>
    <x v="0"/>
    <x v="0"/>
    <x v="0"/>
    <x v="1"/>
    <x v="0"/>
  </r>
  <r>
    <s v="195.68.35.83"/>
    <d v="2021-06-29T09:23:02"/>
    <s v="R_Ug0DJPsYE94YOyJ"/>
    <x v="3"/>
    <s v="It would be best if the hybrid working principles were kept flexible to adapt to the need of each individual"/>
    <s v="-99"/>
    <x v="1"/>
    <n v="1"/>
    <n v="2"/>
    <m/>
    <m/>
    <x v="1"/>
    <x v="1"/>
    <x v="0"/>
    <x v="0"/>
    <x v="0"/>
    <x v="0"/>
    <x v="0"/>
    <x v="0"/>
    <x v="0"/>
    <x v="0"/>
    <x v="0"/>
    <x v="0"/>
    <x v="0"/>
    <x v="0"/>
    <x v="0"/>
  </r>
  <r>
    <s v="88.98.202.219"/>
    <d v="2021-06-29T09:32:19"/>
    <s v="R_2Y5Jdib3ee1QuYM"/>
    <x v="3"/>
    <s v="Clearer funding / support for home office setups. Clearer goals regarding offering more work socials."/>
    <s v="-99"/>
    <x v="1"/>
    <n v="12"/>
    <n v="13"/>
    <m/>
    <m/>
    <x v="0"/>
    <x v="0"/>
    <x v="0"/>
    <x v="0"/>
    <x v="0"/>
    <x v="0"/>
    <x v="0"/>
    <x v="0"/>
    <x v="0"/>
    <x v="0"/>
    <x v="0"/>
    <x v="1"/>
    <x v="1"/>
    <x v="0"/>
    <x v="0"/>
  </r>
  <r>
    <s v="165.0.125.66"/>
    <d v="2021-06-29T14:48:36"/>
    <s v="R_2YokZoXjTPjfSx7"/>
    <x v="0"/>
    <s v="-99"/>
    <s v="-99"/>
    <x v="0"/>
    <m/>
    <m/>
    <m/>
    <m/>
    <x v="0"/>
    <x v="0"/>
    <x v="0"/>
    <x v="0"/>
    <x v="0"/>
    <x v="0"/>
    <x v="0"/>
    <x v="0"/>
    <x v="0"/>
    <x v="0"/>
    <x v="0"/>
    <x v="0"/>
    <x v="0"/>
    <x v="0"/>
    <x v="0"/>
  </r>
  <r>
    <s v="2.99.8.39"/>
    <d v="2021-06-30T02:31:41"/>
    <s v="R_3GB8F9AlPTJOZiy"/>
    <x v="3"/>
    <s v="-99"/>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x v="0"/>
    <x v="0"/>
    <x v="0"/>
    <x v="0"/>
    <x v="0"/>
    <x v="0"/>
    <x v="0"/>
    <x v="0"/>
    <x v="0"/>
    <x v="0"/>
    <x v="0"/>
    <x v="0"/>
    <x v="0"/>
    <x v="1"/>
    <x v="0"/>
  </r>
  <r>
    <s v="169.1.16.70"/>
    <d v="2021-07-01T14:01:48"/>
    <s v="R_UKCmL1qM2QE17od"/>
    <x v="2"/>
    <s v="-99"/>
    <s v="Very often go to office/client but have flexibility"/>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s v="-99"/>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s v="-99"/>
    <x v="1"/>
    <n v="1"/>
    <n v="2"/>
    <m/>
    <m/>
    <x v="1"/>
    <x v="1"/>
    <x v="0"/>
    <x v="0"/>
    <x v="0"/>
    <x v="0"/>
    <x v="0"/>
    <x v="0"/>
    <x v="0"/>
    <x v="0"/>
    <x v="0"/>
    <x v="0"/>
    <x v="0"/>
    <x v="0"/>
    <x v="0"/>
  </r>
  <r>
    <s v="195.68.35.83"/>
    <d v="2021-07-02T06:24:02"/>
    <s v="R_1LZnhxfp1UMbusn"/>
    <x v="4"/>
    <s v="-99"/>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s v="-99"/>
    <x v="1"/>
    <n v="1"/>
    <m/>
    <m/>
    <m/>
    <x v="1"/>
    <x v="0"/>
    <x v="0"/>
    <x v="0"/>
    <x v="0"/>
    <x v="0"/>
    <x v="0"/>
    <x v="0"/>
    <x v="0"/>
    <x v="0"/>
    <x v="0"/>
    <x v="0"/>
    <x v="0"/>
    <x v="0"/>
    <x v="0"/>
  </r>
  <r>
    <s v="31.74.178.33"/>
    <d v="2021-07-02T14:40:46"/>
    <s v="R_BKFtWYrJqbWSYgh"/>
    <x v="1"/>
    <s v="Not be so rigid about the split of days"/>
    <s v="-99"/>
    <x v="1"/>
    <n v="1"/>
    <m/>
    <m/>
    <m/>
    <x v="1"/>
    <x v="0"/>
    <x v="0"/>
    <x v="0"/>
    <x v="0"/>
    <x v="0"/>
    <x v="0"/>
    <x v="0"/>
    <x v="0"/>
    <x v="0"/>
    <x v="0"/>
    <x v="0"/>
    <x v="0"/>
    <x v="0"/>
    <x v="0"/>
  </r>
  <r>
    <s v="82.129.80.141"/>
    <d v="2021-07-02T16:18:50"/>
    <s v="R_1LLKUpn1buPAYtg"/>
    <x v="3"/>
    <s v="-99"/>
    <s v="-99"/>
    <x v="0"/>
    <m/>
    <m/>
    <m/>
    <m/>
    <x v="0"/>
    <x v="0"/>
    <x v="0"/>
    <x v="0"/>
    <x v="0"/>
    <x v="0"/>
    <x v="0"/>
    <x v="0"/>
    <x v="0"/>
    <x v="0"/>
    <x v="0"/>
    <x v="0"/>
    <x v="0"/>
    <x v="0"/>
    <x v="0"/>
  </r>
  <r>
    <s v="95.151.132.212"/>
    <d v="2021-07-05T02:28:24"/>
    <s v="R_2fJXwu1KMLvG6Ke"/>
    <x v="3"/>
    <s v="Less time / fewer days in the office."/>
    <s v="-99"/>
    <x v="1"/>
    <n v="1"/>
    <m/>
    <m/>
    <m/>
    <x v="1"/>
    <x v="0"/>
    <x v="0"/>
    <x v="0"/>
    <x v="0"/>
    <x v="0"/>
    <x v="0"/>
    <x v="0"/>
    <x v="0"/>
    <x v="0"/>
    <x v="0"/>
    <x v="0"/>
    <x v="0"/>
    <x v="0"/>
    <x v="0"/>
  </r>
  <r>
    <s v="217.156.131.8"/>
    <d v="2021-07-05T04:04:07"/>
    <s v="R_3hnnqlr38OeXsVg"/>
    <x v="3"/>
    <s v="-99"/>
    <s v="Office 3-4 times a week"/>
    <x v="0"/>
    <m/>
    <m/>
    <m/>
    <m/>
    <x v="0"/>
    <x v="0"/>
    <x v="0"/>
    <x v="0"/>
    <x v="0"/>
    <x v="0"/>
    <x v="0"/>
    <x v="0"/>
    <x v="0"/>
    <x v="0"/>
    <x v="0"/>
    <x v="0"/>
    <x v="0"/>
    <x v="0"/>
    <x v="0"/>
  </r>
  <r>
    <s v="217.155.30.205"/>
    <d v="2021-07-05T04:42:10"/>
    <s v="R_3JgbrlOzIqvCcAh"/>
    <x v="0"/>
    <s v="-99"/>
    <s v="-99"/>
    <x v="0"/>
    <m/>
    <m/>
    <m/>
    <m/>
    <x v="0"/>
    <x v="0"/>
    <x v="0"/>
    <x v="0"/>
    <x v="0"/>
    <x v="0"/>
    <x v="0"/>
    <x v="0"/>
    <x v="0"/>
    <x v="0"/>
    <x v="0"/>
    <x v="0"/>
    <x v="0"/>
    <x v="0"/>
    <x v="0"/>
  </r>
  <r>
    <s v="81.155.234.22"/>
    <d v="2021-07-06T05:24:20"/>
    <s v="R_vBq9bP4uwcBIzqF"/>
    <x v="3"/>
    <s v="-99"/>
    <s v="-99"/>
    <x v="0"/>
    <m/>
    <m/>
    <m/>
    <m/>
    <x v="0"/>
    <x v="0"/>
    <x v="0"/>
    <x v="0"/>
    <x v="0"/>
    <x v="0"/>
    <x v="0"/>
    <x v="0"/>
    <x v="0"/>
    <x v="0"/>
    <x v="0"/>
    <x v="0"/>
    <x v="0"/>
    <x v="0"/>
    <x v="0"/>
  </r>
  <r>
    <s v="31.125.106.71"/>
    <d v="2021-07-07T08:24:18"/>
    <s v="R_1g5RImt8HLhmsfr"/>
    <x v="5"/>
    <s v="-99"/>
    <s v="-99"/>
    <x v="0"/>
    <m/>
    <m/>
    <m/>
    <m/>
    <x v="0"/>
    <x v="0"/>
    <x v="0"/>
    <x v="0"/>
    <x v="0"/>
    <x v="0"/>
    <x v="0"/>
    <x v="0"/>
    <x v="0"/>
    <x v="0"/>
    <x v="0"/>
    <x v="0"/>
    <x v="0"/>
    <x v="0"/>
    <x v="0"/>
  </r>
  <r>
    <s v="82.22.45.31"/>
    <d v="2021-07-09T06:37:34"/>
    <s v="R_1238fBFpyUZsCeC"/>
    <x v="2"/>
    <s v="-99"/>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x v="0"/>
    <x v="0"/>
    <x v="0"/>
    <x v="0"/>
    <x v="0"/>
    <x v="0"/>
    <x v="0"/>
    <x v="0"/>
    <x v="0"/>
    <x v="0"/>
    <x v="1"/>
    <x v="0"/>
    <x v="0"/>
    <x v="0"/>
    <x v="0"/>
  </r>
  <r>
    <s v="90.196.49.234"/>
    <d v="2021-07-15T07:42:31"/>
    <s v="R_2Se1uqSQXOE4E4T"/>
    <x v="2"/>
    <s v="-99"/>
    <s v="-99"/>
    <x v="0"/>
    <m/>
    <m/>
    <m/>
    <m/>
    <x v="0"/>
    <x v="0"/>
    <x v="0"/>
    <x v="0"/>
    <x v="0"/>
    <x v="0"/>
    <x v="0"/>
    <x v="0"/>
    <x v="0"/>
    <x v="0"/>
    <x v="0"/>
    <x v="0"/>
    <x v="0"/>
    <x v="0"/>
    <x v="0"/>
  </r>
  <r>
    <s v="195.68.35.83"/>
    <d v="2021-07-16T06:17:37"/>
    <s v="R_2CrJCNuNjjXoDDb"/>
    <x v="0"/>
    <s v="-99"/>
    <s v="-99"/>
    <x v="0"/>
    <m/>
    <m/>
    <m/>
    <m/>
    <x v="0"/>
    <x v="0"/>
    <x v="0"/>
    <x v="0"/>
    <x v="0"/>
    <x v="0"/>
    <x v="0"/>
    <x v="0"/>
    <x v="0"/>
    <x v="0"/>
    <x v="0"/>
    <x v="0"/>
    <x v="0"/>
    <x v="0"/>
    <x v="0"/>
  </r>
  <r>
    <s v="109.149.79.135"/>
    <d v="2021-07-16T08:02:48"/>
    <s v="R_2TTzePHFdAqjGQ6"/>
    <x v="0"/>
    <s v="-99"/>
    <s v="-99"/>
    <x v="0"/>
    <m/>
    <m/>
    <m/>
    <m/>
    <x v="0"/>
    <x v="0"/>
    <x v="0"/>
    <x v="0"/>
    <x v="0"/>
    <x v="0"/>
    <x v="0"/>
    <x v="0"/>
    <x v="0"/>
    <x v="0"/>
    <x v="0"/>
    <x v="0"/>
    <x v="0"/>
    <x v="0"/>
    <x v="0"/>
  </r>
  <r>
    <s v="88.98.203.94"/>
    <d v="2021-07-16T14:43:03"/>
    <s v="R_1dob7o2zcayG2Yn"/>
    <x v="2"/>
    <s v="-99"/>
    <s v="-99"/>
    <x v="0"/>
    <m/>
    <m/>
    <m/>
    <m/>
    <x v="0"/>
    <x v="0"/>
    <x v="0"/>
    <x v="0"/>
    <x v="0"/>
    <x v="0"/>
    <x v="0"/>
    <x v="0"/>
    <x v="0"/>
    <x v="0"/>
    <x v="0"/>
    <x v="0"/>
    <x v="0"/>
    <x v="0"/>
    <x v="0"/>
  </r>
  <r>
    <s v="51.241.239.7"/>
    <d v="2021-07-29T09:12:19"/>
    <s v="R_1mC4jGTmC0G9RC9"/>
    <x v="5"/>
    <s v="-99"/>
    <s v="-99"/>
    <x v="0"/>
    <m/>
    <m/>
    <m/>
    <m/>
    <x v="0"/>
    <x v="0"/>
    <x v="0"/>
    <x v="0"/>
    <x v="0"/>
    <x v="0"/>
    <x v="0"/>
    <x v="0"/>
    <x v="0"/>
    <x v="0"/>
    <x v="0"/>
    <x v="0"/>
    <x v="0"/>
    <x v="0"/>
    <x v="0"/>
  </r>
  <r>
    <s v="86.179.161.103"/>
    <d v="2021-07-29T09:14:02"/>
    <s v="R_1i4gRIkaLdl5Eio"/>
    <x v="3"/>
    <s v="-99"/>
    <s v="-99"/>
    <x v="0"/>
    <m/>
    <m/>
    <m/>
    <m/>
    <x v="0"/>
    <x v="0"/>
    <x v="0"/>
    <x v="0"/>
    <x v="0"/>
    <x v="0"/>
    <x v="0"/>
    <x v="0"/>
    <x v="0"/>
    <x v="0"/>
    <x v="0"/>
    <x v="0"/>
    <x v="0"/>
    <x v="0"/>
    <x v="0"/>
  </r>
  <r>
    <s v="86.135.68.210"/>
    <d v="2021-07-29T09:23:08"/>
    <s v="R_1HpXnP1Tb1IDybv"/>
    <x v="0"/>
    <s v="-99"/>
    <s v="-99"/>
    <x v="0"/>
    <m/>
    <m/>
    <m/>
    <m/>
    <x v="0"/>
    <x v="0"/>
    <x v="0"/>
    <x v="0"/>
    <x v="0"/>
    <x v="0"/>
    <x v="0"/>
    <x v="0"/>
    <x v="0"/>
    <x v="0"/>
    <x v="0"/>
    <x v="0"/>
    <x v="0"/>
    <x v="0"/>
    <x v="0"/>
  </r>
  <r>
    <s v="146.198.169.79"/>
    <d v="2021-07-29T09:23:43"/>
    <s v="R_2YyyuYaf5QboP9G"/>
    <x v="3"/>
    <s v="-99"/>
    <s v="-99"/>
    <x v="0"/>
    <m/>
    <m/>
    <m/>
    <m/>
    <x v="0"/>
    <x v="0"/>
    <x v="0"/>
    <x v="0"/>
    <x v="0"/>
    <x v="0"/>
    <x v="0"/>
    <x v="0"/>
    <x v="0"/>
    <x v="0"/>
    <x v="0"/>
    <x v="0"/>
    <x v="0"/>
    <x v="0"/>
    <x v="0"/>
  </r>
  <r>
    <s v="217.156.131.8"/>
    <d v="2021-07-29T09:24:04"/>
    <s v="R_2rD5pe5NEO68Rwm"/>
    <x v="0"/>
    <s v="NA"/>
    <s v="-99"/>
    <x v="0"/>
    <m/>
    <m/>
    <m/>
    <m/>
    <x v="0"/>
    <x v="0"/>
    <x v="0"/>
    <x v="0"/>
    <x v="0"/>
    <x v="0"/>
    <x v="0"/>
    <x v="0"/>
    <x v="0"/>
    <x v="0"/>
    <x v="0"/>
    <x v="0"/>
    <x v="0"/>
    <x v="0"/>
    <x v="0"/>
  </r>
  <r>
    <s v="80.194.18.156"/>
    <d v="2021-07-29T09:24:49"/>
    <s v="R_3PpkIRD3jUQy3xA"/>
    <x v="2"/>
    <s v="I think hybrid working is excellent and will hopefully become the new norm"/>
    <s v="-99"/>
    <x v="1"/>
    <n v="15"/>
    <m/>
    <m/>
    <m/>
    <x v="0"/>
    <x v="0"/>
    <x v="0"/>
    <x v="0"/>
    <x v="0"/>
    <x v="0"/>
    <x v="0"/>
    <x v="0"/>
    <x v="0"/>
    <x v="0"/>
    <x v="0"/>
    <x v="0"/>
    <x v="0"/>
    <x v="0"/>
    <x v="1"/>
  </r>
  <r>
    <s v="94.11.44.92"/>
    <d v="2021-07-29T09:26:08"/>
    <s v="R_2rMCr2vJSRn2Cor"/>
    <x v="2"/>
    <s v="-99"/>
    <s v="-99"/>
    <x v="0"/>
    <m/>
    <m/>
    <m/>
    <m/>
    <x v="0"/>
    <x v="0"/>
    <x v="0"/>
    <x v="0"/>
    <x v="0"/>
    <x v="0"/>
    <x v="0"/>
    <x v="0"/>
    <x v="0"/>
    <x v="0"/>
    <x v="0"/>
    <x v="0"/>
    <x v="0"/>
    <x v="0"/>
    <x v="0"/>
  </r>
  <r>
    <s v="217.156.131.8"/>
    <d v="2021-07-29T09:29:50"/>
    <s v="R_2QihkmLasmzC1tX"/>
    <x v="0"/>
    <s v="-99"/>
    <s v="-99"/>
    <x v="0"/>
    <m/>
    <m/>
    <m/>
    <m/>
    <x v="0"/>
    <x v="0"/>
    <x v="0"/>
    <x v="0"/>
    <x v="0"/>
    <x v="0"/>
    <x v="0"/>
    <x v="0"/>
    <x v="0"/>
    <x v="0"/>
    <x v="0"/>
    <x v="0"/>
    <x v="0"/>
    <x v="0"/>
    <x v="0"/>
  </r>
  <r>
    <s v="95.223.72.119"/>
    <d v="2021-07-29T09:33:45"/>
    <s v="R_3OelqWutfGiEJox"/>
    <x v="5"/>
    <s v="-99"/>
    <s v="-99"/>
    <x v="0"/>
    <m/>
    <m/>
    <m/>
    <m/>
    <x v="0"/>
    <x v="0"/>
    <x v="0"/>
    <x v="0"/>
    <x v="0"/>
    <x v="0"/>
    <x v="0"/>
    <x v="0"/>
    <x v="0"/>
    <x v="0"/>
    <x v="0"/>
    <x v="0"/>
    <x v="0"/>
    <x v="0"/>
    <x v="0"/>
  </r>
  <r>
    <s v="88.98.203.202"/>
    <d v="2021-07-29T09:40:37"/>
    <s v="R_27dJHo1Wprv2zza"/>
    <x v="2"/>
    <s v="-99"/>
    <s v="-99"/>
    <x v="0"/>
    <m/>
    <m/>
    <m/>
    <m/>
    <x v="0"/>
    <x v="0"/>
    <x v="0"/>
    <x v="0"/>
    <x v="0"/>
    <x v="0"/>
    <x v="0"/>
    <x v="0"/>
    <x v="0"/>
    <x v="0"/>
    <x v="0"/>
    <x v="0"/>
    <x v="0"/>
    <x v="0"/>
    <x v="0"/>
  </r>
  <r>
    <s v="2.125.174.145"/>
    <d v="2021-07-29T09:42:33"/>
    <s v="R_2rPobNTLVwrhogA"/>
    <x v="0"/>
    <s v="-99"/>
    <s v="-99"/>
    <x v="0"/>
    <m/>
    <m/>
    <m/>
    <m/>
    <x v="0"/>
    <x v="0"/>
    <x v="0"/>
    <x v="0"/>
    <x v="0"/>
    <x v="0"/>
    <x v="0"/>
    <x v="0"/>
    <x v="0"/>
    <x v="0"/>
    <x v="0"/>
    <x v="0"/>
    <x v="0"/>
    <x v="0"/>
    <x v="0"/>
  </r>
  <r>
    <s v="81.102.113.137"/>
    <d v="2021-07-29T09:56:20"/>
    <s v="R_2V3XULEKz8eZbA2"/>
    <x v="3"/>
    <s v="More flexibility"/>
    <s v="-99"/>
    <x v="1"/>
    <n v="1"/>
    <m/>
    <m/>
    <m/>
    <x v="1"/>
    <x v="0"/>
    <x v="0"/>
    <x v="0"/>
    <x v="0"/>
    <x v="0"/>
    <x v="0"/>
    <x v="0"/>
    <x v="0"/>
    <x v="0"/>
    <x v="0"/>
    <x v="0"/>
    <x v="0"/>
    <x v="0"/>
    <x v="0"/>
  </r>
  <r>
    <s v="45.10.100.76"/>
    <d v="2021-07-29T10:10:38"/>
    <s v="R_3Pk3iqcz90BDG5G"/>
    <x v="0"/>
    <s v="-99"/>
    <s v="-99"/>
    <x v="0"/>
    <m/>
    <m/>
    <m/>
    <m/>
    <x v="0"/>
    <x v="0"/>
    <x v="0"/>
    <x v="0"/>
    <x v="0"/>
    <x v="0"/>
    <x v="0"/>
    <x v="0"/>
    <x v="0"/>
    <x v="0"/>
    <x v="0"/>
    <x v="0"/>
    <x v="0"/>
    <x v="0"/>
    <x v="0"/>
  </r>
  <r>
    <s v="81.35.118.32"/>
    <d v="2021-07-29T10:16:51"/>
    <s v="R_21ooJYC3YHfT7gg"/>
    <x v="0"/>
    <s v="-99"/>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s v="-99"/>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x v="1"/>
    <x v="1"/>
    <x v="0"/>
    <x v="0"/>
    <x v="0"/>
    <x v="0"/>
    <x v="0"/>
    <x v="0"/>
    <x v="0"/>
    <x v="0"/>
    <x v="0"/>
    <x v="0"/>
    <x v="0"/>
    <x v="0"/>
    <x v="0"/>
  </r>
  <r>
    <s v="217.156.131.8"/>
    <d v="2021-07-29T11:20:19"/>
    <s v="R_bHn5m5b6bWvpSF3"/>
    <x v="0"/>
    <s v="-99"/>
    <s v="-99"/>
    <x v="0"/>
    <m/>
    <m/>
    <m/>
    <m/>
    <x v="0"/>
    <x v="0"/>
    <x v="0"/>
    <x v="0"/>
    <x v="0"/>
    <x v="0"/>
    <x v="0"/>
    <x v="0"/>
    <x v="0"/>
    <x v="0"/>
    <x v="0"/>
    <x v="0"/>
    <x v="0"/>
    <x v="0"/>
    <x v="0"/>
  </r>
  <r>
    <s v="81.104.132.242"/>
    <d v="2021-07-29T15:11:08"/>
    <s v="R_2ZP1Q5nQqG1ipwd"/>
    <x v="3"/>
    <s v="-99"/>
    <s v="-99"/>
    <x v="0"/>
    <m/>
    <m/>
    <m/>
    <m/>
    <x v="0"/>
    <x v="0"/>
    <x v="0"/>
    <x v="0"/>
    <x v="0"/>
    <x v="0"/>
    <x v="0"/>
    <x v="0"/>
    <x v="0"/>
    <x v="0"/>
    <x v="0"/>
    <x v="0"/>
    <x v="0"/>
    <x v="0"/>
    <x v="0"/>
  </r>
  <r>
    <s v="2.49.20.49"/>
    <d v="2021-07-30T00:18:41"/>
    <s v="R_3NvWhb3iMPbJROh"/>
    <x v="0"/>
    <s v="-99"/>
    <s v="Current scedule is flexible however 2 times a week commences next month"/>
    <x v="0"/>
    <m/>
    <m/>
    <m/>
    <m/>
    <x v="0"/>
    <x v="0"/>
    <x v="0"/>
    <x v="0"/>
    <x v="0"/>
    <x v="0"/>
    <x v="0"/>
    <x v="0"/>
    <x v="0"/>
    <x v="0"/>
    <x v="0"/>
    <x v="0"/>
    <x v="0"/>
    <x v="0"/>
    <x v="0"/>
  </r>
  <r>
    <s v="81.152.95.97"/>
    <d v="2021-07-30T02:46:20"/>
    <s v="R_2YxJDFoTYxxEYE0"/>
    <x v="0"/>
    <s v="-99"/>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x v="1"/>
    <x v="0"/>
    <x v="0"/>
    <x v="0"/>
    <x v="0"/>
    <x v="0"/>
    <x v="0"/>
    <x v="0"/>
    <x v="0"/>
    <x v="0"/>
    <x v="0"/>
    <x v="0"/>
    <x v="1"/>
    <x v="0"/>
    <x v="0"/>
  </r>
  <r>
    <s v="80.194.18.156"/>
    <d v="2021-07-30T02:54:32"/>
    <s v="R_6KEvMpoTh1ZOXDP"/>
    <x v="2"/>
    <s v="-99"/>
    <s v="-99"/>
    <x v="0"/>
    <m/>
    <m/>
    <m/>
    <m/>
    <x v="0"/>
    <x v="0"/>
    <x v="0"/>
    <x v="0"/>
    <x v="0"/>
    <x v="0"/>
    <x v="0"/>
    <x v="0"/>
    <x v="0"/>
    <x v="0"/>
    <x v="0"/>
    <x v="0"/>
    <x v="0"/>
    <x v="0"/>
    <x v="0"/>
  </r>
  <r>
    <s v="155.93.186.207"/>
    <d v="2021-07-30T04:03:27"/>
    <s v="R_xFLztBsQ32TcdMd"/>
    <x v="2"/>
    <s v="-99"/>
    <s v="-99"/>
    <x v="0"/>
    <m/>
    <m/>
    <m/>
    <m/>
    <x v="0"/>
    <x v="0"/>
    <x v="0"/>
    <x v="0"/>
    <x v="0"/>
    <x v="0"/>
    <x v="0"/>
    <x v="0"/>
    <x v="0"/>
    <x v="0"/>
    <x v="0"/>
    <x v="0"/>
    <x v="0"/>
    <x v="0"/>
    <x v="0"/>
  </r>
  <r>
    <s v="217.156.131.8"/>
    <d v="2021-07-30T04:23:34"/>
    <s v="R_1imaXIHPhqfS4hZ"/>
    <x v="0"/>
    <s v="-99"/>
    <s v="-99"/>
    <x v="0"/>
    <m/>
    <m/>
    <m/>
    <m/>
    <x v="0"/>
    <x v="0"/>
    <x v="0"/>
    <x v="0"/>
    <x v="0"/>
    <x v="0"/>
    <x v="0"/>
    <x v="0"/>
    <x v="0"/>
    <x v="0"/>
    <x v="0"/>
    <x v="0"/>
    <x v="0"/>
    <x v="0"/>
    <x v="0"/>
  </r>
  <r>
    <s v="82.21.37.194"/>
    <d v="2021-08-01T09:16:11"/>
    <s v="R_1g6mTFf49V6PnOB"/>
    <x v="2"/>
    <s v="Take into account everyone's personal situations and allow all staff to have the same level of flexibility."/>
    <s v="-99"/>
    <x v="1"/>
    <n v="1"/>
    <n v="2"/>
    <m/>
    <m/>
    <x v="1"/>
    <x v="1"/>
    <x v="0"/>
    <x v="0"/>
    <x v="0"/>
    <x v="0"/>
    <x v="0"/>
    <x v="0"/>
    <x v="0"/>
    <x v="0"/>
    <x v="0"/>
    <x v="0"/>
    <x v="0"/>
    <x v="0"/>
    <x v="0"/>
  </r>
  <r>
    <s v="176.24.243.204"/>
    <d v="2021-08-01T10:28:12"/>
    <s v="R_2cCOohElYPK3gHc"/>
    <x v="2"/>
    <s v="Provide staff with printers at home"/>
    <s v="-99"/>
    <x v="1"/>
    <n v="6"/>
    <m/>
    <m/>
    <m/>
    <x v="0"/>
    <x v="0"/>
    <x v="0"/>
    <x v="0"/>
    <x v="0"/>
    <x v="1"/>
    <x v="0"/>
    <x v="0"/>
    <x v="0"/>
    <x v="0"/>
    <x v="0"/>
    <x v="0"/>
    <x v="0"/>
    <x v="0"/>
    <x v="0"/>
  </r>
  <r>
    <s v="51.7.231.168"/>
    <d v="2021-08-03T06:03:11"/>
    <s v="R_sFN0xcZHL1AWafn"/>
    <x v="3"/>
    <s v="-99"/>
    <s v="-99"/>
    <x v="0"/>
    <m/>
    <m/>
    <m/>
    <m/>
    <x v="0"/>
    <x v="0"/>
    <x v="0"/>
    <x v="0"/>
    <x v="0"/>
    <x v="0"/>
    <x v="0"/>
    <x v="0"/>
    <x v="0"/>
    <x v="0"/>
    <x v="0"/>
    <x v="0"/>
    <x v="0"/>
    <x v="0"/>
    <x v="0"/>
  </r>
  <r>
    <s v="81.159.85.201"/>
    <d v="2021-08-03T06:06:19"/>
    <s v="R_3EETq5Y9lOItYCe"/>
    <x v="0"/>
    <s v="A smaller quota of days to be in the office. 2 days minimum would be more reasonable."/>
    <s v="-99"/>
    <x v="1"/>
    <n v="1"/>
    <m/>
    <m/>
    <m/>
    <x v="1"/>
    <x v="0"/>
    <x v="0"/>
    <x v="0"/>
    <x v="0"/>
    <x v="0"/>
    <x v="0"/>
    <x v="0"/>
    <x v="0"/>
    <x v="0"/>
    <x v="0"/>
    <x v="0"/>
    <x v="0"/>
    <x v="0"/>
    <x v="0"/>
  </r>
  <r>
    <s v="31.14.251.255"/>
    <d v="2021-08-03T09:12:21"/>
    <s v="R_24bCUTsmRjFoPaC"/>
    <x v="0"/>
    <s v="I think FTI Consulting is doing everything they possibly can to make the work situation favorable for us"/>
    <s v="-99"/>
    <x v="1"/>
    <n v="15"/>
    <m/>
    <m/>
    <m/>
    <x v="0"/>
    <x v="0"/>
    <x v="0"/>
    <x v="0"/>
    <x v="0"/>
    <x v="0"/>
    <x v="0"/>
    <x v="0"/>
    <x v="0"/>
    <x v="0"/>
    <x v="0"/>
    <x v="0"/>
    <x v="0"/>
    <x v="0"/>
    <x v="1"/>
  </r>
  <r>
    <s v="213.99.23.35"/>
    <d v="2021-08-06T07:16:08"/>
    <s v="R_BtswsOma2Ya3vH3"/>
    <x v="2"/>
    <s v="-99"/>
    <s v="-99"/>
    <x v="0"/>
    <m/>
    <m/>
    <m/>
    <m/>
    <x v="0"/>
    <x v="0"/>
    <x v="0"/>
    <x v="0"/>
    <x v="0"/>
    <x v="0"/>
    <x v="0"/>
    <x v="0"/>
    <x v="0"/>
    <x v="0"/>
    <x v="0"/>
    <x v="0"/>
    <x v="0"/>
    <x v="0"/>
    <x v="0"/>
  </r>
  <r>
    <s v="80.195.64.133"/>
    <d v="2021-08-06T10:43:28"/>
    <s v="R_1HnvbuTrt2dDBRo"/>
    <x v="0"/>
    <s v="-99"/>
    <s v="-99"/>
    <x v="0"/>
    <m/>
    <m/>
    <m/>
    <m/>
    <x v="0"/>
    <x v="0"/>
    <x v="0"/>
    <x v="0"/>
    <x v="0"/>
    <x v="0"/>
    <x v="0"/>
    <x v="0"/>
    <x v="0"/>
    <x v="0"/>
    <x v="0"/>
    <x v="0"/>
    <x v="0"/>
    <x v="0"/>
    <x v="0"/>
  </r>
  <r>
    <s v="86.169.224.37"/>
    <d v="2021-08-06T10:46:49"/>
    <s v="R_6hshMpqIVk2j8kN"/>
    <x v="0"/>
    <s v="I do not feel as though there should be a set amount of days you have to be in the office"/>
    <s v="The work from home where possible"/>
    <x v="1"/>
    <n v="1"/>
    <m/>
    <m/>
    <m/>
    <x v="1"/>
    <x v="0"/>
    <x v="0"/>
    <x v="0"/>
    <x v="0"/>
    <x v="0"/>
    <x v="0"/>
    <x v="0"/>
    <x v="0"/>
    <x v="0"/>
    <x v="0"/>
    <x v="0"/>
    <x v="0"/>
    <x v="0"/>
    <x v="0"/>
  </r>
  <r>
    <s v="47.60.44.252"/>
    <d v="2021-08-11T04:18:31"/>
    <s v="R_2WIjmQWT27sBT9q"/>
    <x v="2"/>
    <s v="-99"/>
    <s v="-99"/>
    <x v="0"/>
    <m/>
    <m/>
    <m/>
    <m/>
    <x v="0"/>
    <x v="0"/>
    <x v="0"/>
    <x v="0"/>
    <x v="0"/>
    <x v="0"/>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R_1nO4vZCtRdByr2k"/>
    <x v="0"/>
    <s v="-99"/>
    <s v="-99"/>
    <x v="0"/>
    <m/>
    <m/>
    <m/>
    <m/>
    <n v="0"/>
    <n v="0"/>
    <n v="0"/>
    <n v="0"/>
    <n v="0"/>
    <n v="0"/>
    <n v="0"/>
    <n v="0"/>
    <n v="0"/>
    <n v="0"/>
    <n v="0"/>
    <n v="0"/>
    <n v="0"/>
    <n v="0"/>
    <n v="0"/>
    <x v="0"/>
    <x v="0"/>
    <x v="0"/>
    <x v="0"/>
    <x v="0"/>
  </r>
  <r>
    <s v="R_UW86LcX9XjKnLYB"/>
    <x v="1"/>
    <s v="No &quot;one principle fits all&quot; approach; contents, teams, regions are so different that there should not be one rule but rather more trust in the individual decision/preference in order to improve the output/outcome"/>
    <s v="-99"/>
    <x v="1"/>
    <n v="1"/>
    <n v="2"/>
    <m/>
    <m/>
    <n v="1"/>
    <n v="1"/>
    <n v="0"/>
    <n v="0"/>
    <n v="0"/>
    <n v="0"/>
    <n v="0"/>
    <n v="0"/>
    <n v="0"/>
    <n v="0"/>
    <n v="0"/>
    <n v="0"/>
    <n v="0"/>
    <n v="0"/>
    <n v="0"/>
    <x v="1"/>
    <x v="0"/>
    <x v="0"/>
    <x v="0"/>
    <x v="1"/>
  </r>
  <r>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n v="1"/>
    <n v="0"/>
    <n v="0"/>
    <n v="0"/>
    <n v="0"/>
    <n v="0"/>
    <n v="1"/>
    <n v="0"/>
    <n v="0"/>
    <n v="0"/>
    <n v="0"/>
    <n v="0"/>
    <n v="0"/>
    <n v="0"/>
    <n v="0"/>
    <x v="1"/>
    <x v="1"/>
    <x v="0"/>
    <x v="0"/>
    <x v="1"/>
  </r>
  <r>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n v="1"/>
    <n v="0"/>
    <n v="1"/>
    <n v="0"/>
    <n v="1"/>
    <n v="0"/>
    <n v="0"/>
    <n v="0"/>
    <n v="0"/>
    <n v="0"/>
    <n v="0"/>
    <n v="0"/>
    <n v="0"/>
    <n v="0"/>
    <n v="0"/>
    <x v="1"/>
    <x v="0"/>
    <x v="1"/>
    <x v="0"/>
    <x v="1"/>
  </r>
  <r>
    <s v="R_zduo0bCkcNQElWN"/>
    <x v="2"/>
    <s v="-99"/>
    <s v="-99"/>
    <x v="0"/>
    <m/>
    <m/>
    <m/>
    <m/>
    <n v="0"/>
    <n v="0"/>
    <n v="0"/>
    <n v="0"/>
    <n v="0"/>
    <n v="0"/>
    <n v="0"/>
    <n v="0"/>
    <n v="0"/>
    <n v="0"/>
    <n v="0"/>
    <n v="0"/>
    <n v="0"/>
    <n v="0"/>
    <n v="0"/>
    <x v="0"/>
    <x v="0"/>
    <x v="0"/>
    <x v="0"/>
    <x v="0"/>
  </r>
  <r>
    <s v="R_eFgL1tW74ctTqZH"/>
    <x v="0"/>
    <s v="I think it is great if we are allowed to apply hybrid working, approx 3 days in the office and 2 days at home - it increases wellbeing not having to commute"/>
    <s v="-99"/>
    <x v="1"/>
    <n v="3"/>
    <m/>
    <m/>
    <m/>
    <n v="0"/>
    <n v="0"/>
    <n v="1"/>
    <n v="0"/>
    <n v="0"/>
    <n v="0"/>
    <n v="0"/>
    <n v="0"/>
    <n v="0"/>
    <n v="0"/>
    <n v="0"/>
    <n v="0"/>
    <n v="0"/>
    <n v="0"/>
    <n v="0"/>
    <x v="1"/>
    <x v="0"/>
    <x v="0"/>
    <x v="0"/>
    <x v="1"/>
  </r>
  <r>
    <s v="R_3HtPZOE6rcTOtN3"/>
    <x v="0"/>
    <s v="-99"/>
    <s v="-99"/>
    <x v="0"/>
    <m/>
    <m/>
    <m/>
    <m/>
    <n v="0"/>
    <n v="0"/>
    <n v="0"/>
    <n v="0"/>
    <n v="0"/>
    <n v="0"/>
    <n v="0"/>
    <n v="0"/>
    <n v="0"/>
    <n v="0"/>
    <n v="0"/>
    <n v="0"/>
    <n v="0"/>
    <n v="0"/>
    <n v="0"/>
    <x v="0"/>
    <x v="0"/>
    <x v="0"/>
    <x v="0"/>
    <x v="0"/>
  </r>
  <r>
    <s v="R_2qCphuqOPFqPMB6"/>
    <x v="3"/>
    <s v="-99"/>
    <s v="-99"/>
    <x v="0"/>
    <m/>
    <m/>
    <m/>
    <m/>
    <n v="0"/>
    <n v="0"/>
    <n v="0"/>
    <n v="0"/>
    <n v="0"/>
    <n v="0"/>
    <n v="0"/>
    <n v="0"/>
    <n v="0"/>
    <n v="0"/>
    <n v="0"/>
    <n v="0"/>
    <n v="0"/>
    <n v="0"/>
    <n v="0"/>
    <x v="0"/>
    <x v="0"/>
    <x v="0"/>
    <x v="0"/>
    <x v="0"/>
  </r>
  <r>
    <s v="R_3O6VyxrdwUSNglG"/>
    <x v="0"/>
    <s v="-99"/>
    <s v="Go to the office oat lest once a week, or more as need arises."/>
    <x v="0"/>
    <m/>
    <m/>
    <m/>
    <m/>
    <n v="0"/>
    <n v="0"/>
    <n v="0"/>
    <n v="0"/>
    <n v="0"/>
    <n v="0"/>
    <n v="0"/>
    <n v="0"/>
    <n v="0"/>
    <n v="0"/>
    <n v="0"/>
    <n v="0"/>
    <n v="0"/>
    <n v="0"/>
    <n v="0"/>
    <x v="0"/>
    <x v="0"/>
    <x v="0"/>
    <x v="0"/>
    <x v="0"/>
  </r>
  <r>
    <s v="R_2S2nUy3y0SoojpH"/>
    <x v="2"/>
    <s v="Make hybrid working mandatory across all teams"/>
    <s v="-99"/>
    <x v="1"/>
    <n v="7"/>
    <m/>
    <m/>
    <m/>
    <n v="0"/>
    <n v="0"/>
    <n v="0"/>
    <n v="0"/>
    <n v="0"/>
    <n v="0"/>
    <n v="1"/>
    <n v="0"/>
    <n v="0"/>
    <n v="0"/>
    <n v="0"/>
    <n v="0"/>
    <n v="0"/>
    <n v="0"/>
    <n v="0"/>
    <x v="0"/>
    <x v="1"/>
    <x v="0"/>
    <x v="0"/>
    <x v="1"/>
  </r>
  <r>
    <s v="R_udL5AnWvCLMoiUV"/>
    <x v="2"/>
    <s v="-99"/>
    <s v="-99"/>
    <x v="0"/>
    <m/>
    <m/>
    <m/>
    <m/>
    <n v="0"/>
    <n v="0"/>
    <n v="0"/>
    <n v="0"/>
    <n v="0"/>
    <n v="0"/>
    <n v="0"/>
    <n v="0"/>
    <n v="0"/>
    <n v="0"/>
    <n v="0"/>
    <n v="0"/>
    <n v="0"/>
    <n v="0"/>
    <n v="0"/>
    <x v="0"/>
    <x v="0"/>
    <x v="0"/>
    <x v="0"/>
    <x v="0"/>
  </r>
  <r>
    <s v="R_1r9zkry05D9Z9JW"/>
    <x v="3"/>
    <s v="Provide sufficient homeoffice equipment for homeoffice."/>
    <s v="-99"/>
    <x v="1"/>
    <n v="6"/>
    <m/>
    <m/>
    <m/>
    <n v="0"/>
    <n v="0"/>
    <n v="0"/>
    <n v="0"/>
    <n v="0"/>
    <n v="1"/>
    <n v="0"/>
    <n v="0"/>
    <n v="0"/>
    <n v="0"/>
    <n v="0"/>
    <n v="0"/>
    <n v="0"/>
    <n v="0"/>
    <n v="0"/>
    <x v="0"/>
    <x v="0"/>
    <x v="1"/>
    <x v="0"/>
    <x v="0"/>
  </r>
  <r>
    <s v="R_2cCbDKlC4jEnLpm"/>
    <x v="0"/>
    <s v="-99"/>
    <s v="-99"/>
    <x v="0"/>
    <m/>
    <m/>
    <m/>
    <m/>
    <n v="0"/>
    <n v="0"/>
    <n v="0"/>
    <n v="0"/>
    <n v="0"/>
    <n v="0"/>
    <n v="0"/>
    <n v="0"/>
    <n v="0"/>
    <n v="0"/>
    <n v="0"/>
    <n v="0"/>
    <n v="0"/>
    <n v="0"/>
    <n v="0"/>
    <x v="0"/>
    <x v="0"/>
    <x v="0"/>
    <x v="0"/>
    <x v="0"/>
  </r>
  <r>
    <s v="R_3fxeeDdiCx252Zy"/>
    <x v="1"/>
    <s v="I feel FTI should check with all different teams on their feelings to returning to the office."/>
    <s v="-99"/>
    <x v="1"/>
    <n v="2"/>
    <m/>
    <m/>
    <m/>
    <n v="0"/>
    <n v="1"/>
    <n v="0"/>
    <n v="0"/>
    <n v="0"/>
    <n v="0"/>
    <n v="0"/>
    <n v="0"/>
    <n v="0"/>
    <n v="0"/>
    <n v="0"/>
    <n v="0"/>
    <n v="0"/>
    <n v="0"/>
    <n v="0"/>
    <x v="1"/>
    <x v="0"/>
    <x v="0"/>
    <x v="0"/>
    <x v="1"/>
  </r>
  <r>
    <s v="R_2WvAYct829pxj4Q"/>
    <x v="3"/>
    <s v="-99"/>
    <s v="-99"/>
    <x v="0"/>
    <m/>
    <m/>
    <m/>
    <m/>
    <n v="0"/>
    <n v="0"/>
    <n v="0"/>
    <n v="0"/>
    <n v="0"/>
    <n v="0"/>
    <n v="0"/>
    <n v="0"/>
    <n v="0"/>
    <n v="0"/>
    <n v="0"/>
    <n v="0"/>
    <n v="0"/>
    <n v="0"/>
    <n v="0"/>
    <x v="0"/>
    <x v="0"/>
    <x v="0"/>
    <x v="0"/>
    <x v="0"/>
  </r>
  <r>
    <s v="R_SAG1h9RiXeflKqB"/>
    <x v="3"/>
    <s v="-99"/>
    <s v="-99"/>
    <x v="0"/>
    <m/>
    <m/>
    <m/>
    <m/>
    <n v="0"/>
    <n v="0"/>
    <n v="0"/>
    <n v="0"/>
    <n v="0"/>
    <n v="0"/>
    <n v="0"/>
    <n v="0"/>
    <n v="0"/>
    <n v="0"/>
    <n v="0"/>
    <n v="0"/>
    <n v="0"/>
    <n v="0"/>
    <n v="0"/>
    <x v="0"/>
    <x v="0"/>
    <x v="0"/>
    <x v="0"/>
    <x v="0"/>
  </r>
  <r>
    <s v="R_2VpYWGypiOGF15Y"/>
    <x v="4"/>
    <s v="Create a culture of trust where people are trusted to choose the right location to perform their duty and where they feel they want to come to the office themselves and not b-se they have been asked to"/>
    <s v="-99"/>
    <x v="1"/>
    <n v="2"/>
    <n v="14"/>
    <m/>
    <m/>
    <n v="0"/>
    <n v="1"/>
    <n v="0"/>
    <n v="0"/>
    <n v="0"/>
    <n v="0"/>
    <n v="0"/>
    <n v="0"/>
    <n v="0"/>
    <n v="0"/>
    <n v="0"/>
    <n v="0"/>
    <n v="0"/>
    <n v="1"/>
    <n v="0"/>
    <x v="1"/>
    <x v="1"/>
    <x v="0"/>
    <x v="0"/>
    <x v="1"/>
  </r>
  <r>
    <s v="R_XnZgghN8mIZOi3L"/>
    <x v="4"/>
    <s v="offer flexibility in work location. Encourage people to switch off outside core hours."/>
    <s v="-99"/>
    <x v="1"/>
    <n v="1"/>
    <n v="3"/>
    <m/>
    <m/>
    <n v="1"/>
    <n v="0"/>
    <n v="1"/>
    <n v="0"/>
    <n v="0"/>
    <n v="0"/>
    <n v="0"/>
    <n v="0"/>
    <n v="0"/>
    <n v="0"/>
    <n v="0"/>
    <n v="0"/>
    <n v="0"/>
    <n v="0"/>
    <n v="0"/>
    <x v="1"/>
    <x v="0"/>
    <x v="0"/>
    <x v="0"/>
    <x v="1"/>
  </r>
  <r>
    <s v="R_3Elysdn8r9gFrvH"/>
    <x v="4"/>
    <s v="-99"/>
    <s v="-99"/>
    <x v="0"/>
    <m/>
    <m/>
    <m/>
    <m/>
    <n v="0"/>
    <n v="0"/>
    <n v="0"/>
    <n v="0"/>
    <n v="0"/>
    <n v="0"/>
    <n v="0"/>
    <n v="0"/>
    <n v="0"/>
    <n v="0"/>
    <n v="0"/>
    <n v="0"/>
    <n v="0"/>
    <n v="0"/>
    <n v="0"/>
    <x v="0"/>
    <x v="0"/>
    <x v="0"/>
    <x v="0"/>
    <x v="0"/>
  </r>
  <r>
    <s v="R_2AWPsYs9EsKSCfY"/>
    <x v="4"/>
    <s v="-99"/>
    <s v="-99"/>
    <x v="0"/>
    <m/>
    <m/>
    <m/>
    <m/>
    <n v="0"/>
    <n v="0"/>
    <n v="0"/>
    <n v="0"/>
    <n v="0"/>
    <n v="0"/>
    <n v="0"/>
    <n v="0"/>
    <n v="0"/>
    <n v="0"/>
    <n v="0"/>
    <n v="0"/>
    <n v="0"/>
    <n v="0"/>
    <n v="0"/>
    <x v="0"/>
    <x v="0"/>
    <x v="0"/>
    <x v="0"/>
    <x v="0"/>
  </r>
  <r>
    <s v="R_2zkdaBmWciZg00P"/>
    <x v="4"/>
    <s v="Encourage set team in the office days for those who want it, have times when email traffic is reduced"/>
    <s v="-99"/>
    <x v="1"/>
    <n v="4"/>
    <m/>
    <m/>
    <m/>
    <n v="0"/>
    <n v="0"/>
    <n v="0"/>
    <n v="1"/>
    <n v="0"/>
    <n v="0"/>
    <n v="0"/>
    <n v="0"/>
    <n v="0"/>
    <n v="0"/>
    <n v="0"/>
    <n v="0"/>
    <n v="0"/>
    <n v="0"/>
    <n v="0"/>
    <x v="0"/>
    <x v="0"/>
    <x v="0"/>
    <x v="1"/>
    <x v="0"/>
  </r>
  <r>
    <s v="R_2e4k6JUcY8elack"/>
    <x v="4"/>
    <s v="-99"/>
    <s v="-99"/>
    <x v="0"/>
    <m/>
    <m/>
    <m/>
    <m/>
    <n v="0"/>
    <n v="0"/>
    <n v="0"/>
    <n v="0"/>
    <n v="0"/>
    <n v="0"/>
    <n v="0"/>
    <n v="0"/>
    <n v="0"/>
    <n v="0"/>
    <n v="0"/>
    <n v="0"/>
    <n v="0"/>
    <n v="0"/>
    <n v="0"/>
    <x v="0"/>
    <x v="0"/>
    <x v="0"/>
    <x v="0"/>
    <x v="0"/>
  </r>
  <r>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n v="1"/>
    <n v="0"/>
    <n v="0"/>
    <n v="0"/>
    <n v="0"/>
    <n v="0"/>
    <n v="0"/>
    <n v="0"/>
    <n v="0"/>
    <n v="0"/>
    <n v="1"/>
    <n v="0"/>
    <n v="0"/>
    <n v="0"/>
    <n v="0"/>
    <x v="1"/>
    <x v="0"/>
    <x v="0"/>
    <x v="0"/>
    <x v="1"/>
  </r>
  <r>
    <s v="R_2bZ84KkrwS1Z89d"/>
    <x v="2"/>
    <s v="-99"/>
    <s v="-99"/>
    <x v="0"/>
    <m/>
    <m/>
    <m/>
    <m/>
    <n v="0"/>
    <n v="0"/>
    <n v="0"/>
    <n v="0"/>
    <n v="0"/>
    <n v="0"/>
    <n v="0"/>
    <n v="0"/>
    <n v="0"/>
    <n v="0"/>
    <n v="0"/>
    <n v="0"/>
    <n v="0"/>
    <n v="0"/>
    <n v="0"/>
    <x v="0"/>
    <x v="0"/>
    <x v="0"/>
    <x v="0"/>
    <x v="0"/>
  </r>
  <r>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n v="1"/>
    <n v="0"/>
    <n v="0"/>
    <n v="0"/>
    <n v="0"/>
    <n v="0"/>
    <n v="0"/>
    <n v="0"/>
    <n v="0"/>
    <n v="0"/>
    <n v="0"/>
    <n v="0"/>
    <n v="0"/>
    <n v="0"/>
    <n v="0"/>
    <x v="1"/>
    <x v="0"/>
    <x v="0"/>
    <x v="0"/>
    <x v="1"/>
  </r>
  <r>
    <s v="R_24kIptJGmkG6Gt4"/>
    <x v="0"/>
    <s v="Don't stipulate any minimum number of days you have to be in the office, let people decide what works for them"/>
    <s v="-99"/>
    <x v="1"/>
    <n v="1"/>
    <n v="2"/>
    <m/>
    <m/>
    <n v="1"/>
    <n v="1"/>
    <n v="0"/>
    <n v="0"/>
    <n v="0"/>
    <n v="0"/>
    <n v="0"/>
    <n v="0"/>
    <n v="0"/>
    <n v="0"/>
    <n v="0"/>
    <n v="0"/>
    <n v="0"/>
    <n v="0"/>
    <n v="0"/>
    <x v="1"/>
    <x v="0"/>
    <x v="0"/>
    <x v="0"/>
    <x v="1"/>
  </r>
  <r>
    <s v="R_2zHhzxriGV4cdyf"/>
    <x v="1"/>
    <s v="None"/>
    <s v="-99"/>
    <x v="0"/>
    <m/>
    <m/>
    <m/>
    <m/>
    <n v="0"/>
    <n v="0"/>
    <n v="0"/>
    <n v="0"/>
    <n v="0"/>
    <n v="0"/>
    <n v="0"/>
    <n v="0"/>
    <n v="0"/>
    <n v="0"/>
    <n v="0"/>
    <n v="0"/>
    <n v="0"/>
    <n v="0"/>
    <n v="0"/>
    <x v="0"/>
    <x v="0"/>
    <x v="0"/>
    <x v="0"/>
    <x v="0"/>
  </r>
  <r>
    <s v="R_1OqwSVWBWvEPtTi"/>
    <x v="3"/>
    <s v="Provide a second lap top / provide more ergonomic guideance ref sitting down for long periods at home / perhaps provide access to a range of (subsidised) office-style chairs"/>
    <s v="-99"/>
    <x v="1"/>
    <n v="6"/>
    <m/>
    <m/>
    <m/>
    <n v="0"/>
    <n v="0"/>
    <n v="0"/>
    <n v="0"/>
    <n v="0"/>
    <n v="1"/>
    <n v="0"/>
    <n v="0"/>
    <n v="0"/>
    <n v="0"/>
    <n v="0"/>
    <n v="0"/>
    <n v="0"/>
    <n v="0"/>
    <n v="0"/>
    <x v="0"/>
    <x v="0"/>
    <x v="1"/>
    <x v="0"/>
    <x v="0"/>
  </r>
  <r>
    <s v="R_sAr0jVWts3Z4hKV"/>
    <x v="2"/>
    <s v="-99"/>
    <s v="-99"/>
    <x v="0"/>
    <m/>
    <m/>
    <m/>
    <m/>
    <n v="0"/>
    <n v="0"/>
    <n v="0"/>
    <n v="0"/>
    <n v="0"/>
    <n v="0"/>
    <n v="0"/>
    <n v="0"/>
    <n v="0"/>
    <n v="0"/>
    <n v="0"/>
    <n v="0"/>
    <n v="0"/>
    <n v="0"/>
    <n v="0"/>
    <x v="0"/>
    <x v="0"/>
    <x v="0"/>
    <x v="0"/>
    <x v="0"/>
  </r>
  <r>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n v="1"/>
    <n v="0"/>
    <n v="0"/>
    <n v="0"/>
    <n v="0"/>
    <n v="0"/>
    <n v="0"/>
    <n v="0"/>
    <n v="0"/>
    <n v="1"/>
    <n v="0"/>
    <n v="0"/>
    <n v="0"/>
    <n v="1"/>
    <n v="0"/>
    <x v="1"/>
    <x v="1"/>
    <x v="0"/>
    <x v="0"/>
    <x v="1"/>
  </r>
  <r>
    <s v="R_RdV3MUALZFYpGdb"/>
    <x v="0"/>
    <s v="-99"/>
    <s v="-99"/>
    <x v="0"/>
    <m/>
    <m/>
    <m/>
    <m/>
    <n v="0"/>
    <n v="0"/>
    <n v="0"/>
    <n v="0"/>
    <n v="0"/>
    <n v="0"/>
    <n v="0"/>
    <n v="0"/>
    <n v="0"/>
    <n v="0"/>
    <n v="0"/>
    <n v="0"/>
    <n v="0"/>
    <n v="0"/>
    <n v="0"/>
    <x v="0"/>
    <x v="0"/>
    <x v="0"/>
    <x v="0"/>
    <x v="0"/>
  </r>
  <r>
    <s v="R_22rmNQf2dhBDawz"/>
    <x v="2"/>
    <s v="Allow us to decide how many days we go to the office"/>
    <s v="-99"/>
    <x v="1"/>
    <n v="1"/>
    <m/>
    <m/>
    <m/>
    <n v="1"/>
    <n v="0"/>
    <n v="0"/>
    <n v="0"/>
    <n v="0"/>
    <n v="0"/>
    <n v="0"/>
    <n v="0"/>
    <n v="0"/>
    <n v="0"/>
    <n v="0"/>
    <n v="0"/>
    <n v="0"/>
    <n v="0"/>
    <n v="0"/>
    <x v="1"/>
    <x v="0"/>
    <x v="0"/>
    <x v="0"/>
    <x v="1"/>
  </r>
  <r>
    <s v="R_3st8WAANnt2SN0B"/>
    <x v="0"/>
    <s v="Not at this stage, I think we have to remain alive to the model changing over time as we all adapt to the new way of working"/>
    <s v="-99"/>
    <x v="1"/>
    <n v="8"/>
    <m/>
    <m/>
    <m/>
    <n v="0"/>
    <n v="0"/>
    <n v="0"/>
    <n v="0"/>
    <n v="0"/>
    <n v="0"/>
    <n v="0"/>
    <n v="1"/>
    <n v="0"/>
    <n v="0"/>
    <n v="0"/>
    <n v="0"/>
    <n v="0"/>
    <n v="0"/>
    <n v="0"/>
    <x v="0"/>
    <x v="0"/>
    <x v="0"/>
    <x v="0"/>
    <x v="0"/>
  </r>
  <r>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n v="0"/>
    <n v="0"/>
    <n v="0"/>
    <n v="0"/>
    <n v="0"/>
    <n v="0"/>
    <n v="1"/>
    <n v="0"/>
    <n v="0"/>
    <n v="0"/>
    <n v="0"/>
    <n v="0"/>
    <n v="1"/>
    <n v="0"/>
    <n v="0"/>
    <x v="0"/>
    <x v="1"/>
    <x v="1"/>
    <x v="0"/>
    <x v="1"/>
  </r>
  <r>
    <s v="R_2AFpB3hKZzHus7L"/>
    <x v="2"/>
    <s v="-99"/>
    <s v="-99"/>
    <x v="0"/>
    <m/>
    <m/>
    <m/>
    <m/>
    <n v="0"/>
    <n v="0"/>
    <n v="0"/>
    <n v="0"/>
    <n v="0"/>
    <n v="0"/>
    <n v="0"/>
    <n v="0"/>
    <n v="0"/>
    <n v="0"/>
    <n v="0"/>
    <n v="0"/>
    <n v="0"/>
    <n v="0"/>
    <n v="0"/>
    <x v="0"/>
    <x v="0"/>
    <x v="0"/>
    <x v="0"/>
    <x v="0"/>
  </r>
  <r>
    <s v="R_2ttg2l0Au1H18qh"/>
    <x v="2"/>
    <s v="-99"/>
    <s v="-99"/>
    <x v="0"/>
    <m/>
    <m/>
    <m/>
    <m/>
    <n v="0"/>
    <n v="0"/>
    <n v="0"/>
    <n v="0"/>
    <n v="0"/>
    <n v="0"/>
    <n v="0"/>
    <n v="0"/>
    <n v="0"/>
    <n v="0"/>
    <n v="0"/>
    <n v="0"/>
    <n v="0"/>
    <n v="0"/>
    <n v="0"/>
    <x v="0"/>
    <x v="0"/>
    <x v="0"/>
    <x v="0"/>
    <x v="0"/>
  </r>
  <r>
    <s v="R_sHHTdDe8OH1EZPP"/>
    <x v="0"/>
    <s v="-99"/>
    <s v="-99"/>
    <x v="0"/>
    <m/>
    <m/>
    <m/>
    <m/>
    <n v="0"/>
    <n v="0"/>
    <n v="0"/>
    <n v="0"/>
    <n v="0"/>
    <n v="0"/>
    <n v="0"/>
    <n v="0"/>
    <n v="0"/>
    <n v="0"/>
    <n v="0"/>
    <n v="0"/>
    <n v="0"/>
    <n v="0"/>
    <n v="0"/>
    <x v="0"/>
    <x v="0"/>
    <x v="0"/>
    <x v="0"/>
    <x v="0"/>
  </r>
  <r>
    <s v="R_3CBJUig7X2lZuQm"/>
    <x v="1"/>
    <s v="FTI should insure flexibility in the hybrid working principles"/>
    <s v="-99"/>
    <x v="1"/>
    <n v="1"/>
    <m/>
    <m/>
    <m/>
    <n v="1"/>
    <n v="0"/>
    <n v="0"/>
    <n v="0"/>
    <n v="0"/>
    <n v="0"/>
    <n v="0"/>
    <n v="0"/>
    <n v="0"/>
    <n v="0"/>
    <n v="0"/>
    <n v="0"/>
    <n v="0"/>
    <n v="0"/>
    <n v="0"/>
    <x v="1"/>
    <x v="0"/>
    <x v="0"/>
    <x v="0"/>
    <x v="1"/>
  </r>
  <r>
    <s v="R_3mfprzyRfMvge34"/>
    <x v="3"/>
    <s v="-99"/>
    <s v="-99"/>
    <x v="0"/>
    <m/>
    <m/>
    <m/>
    <m/>
    <n v="0"/>
    <n v="0"/>
    <n v="0"/>
    <n v="0"/>
    <n v="0"/>
    <n v="0"/>
    <n v="0"/>
    <n v="0"/>
    <n v="0"/>
    <n v="0"/>
    <n v="0"/>
    <n v="0"/>
    <n v="0"/>
    <n v="0"/>
    <n v="0"/>
    <x v="0"/>
    <x v="0"/>
    <x v="0"/>
    <x v="0"/>
    <x v="0"/>
  </r>
  <r>
    <s v="R_1DRMI473zOo2tkJ"/>
    <x v="0"/>
    <s v="-99"/>
    <s v="-99"/>
    <x v="0"/>
    <m/>
    <m/>
    <m/>
    <m/>
    <n v="0"/>
    <n v="0"/>
    <n v="0"/>
    <n v="0"/>
    <n v="0"/>
    <n v="0"/>
    <n v="0"/>
    <n v="0"/>
    <n v="0"/>
    <n v="0"/>
    <n v="0"/>
    <n v="0"/>
    <n v="0"/>
    <n v="0"/>
    <n v="0"/>
    <x v="0"/>
    <x v="0"/>
    <x v="0"/>
    <x v="0"/>
    <x v="0"/>
  </r>
  <r>
    <s v="R_2UbcV5DOPtzWYSi"/>
    <x v="0"/>
    <s v="-99"/>
    <s v="-99"/>
    <x v="0"/>
    <m/>
    <m/>
    <m/>
    <m/>
    <n v="0"/>
    <n v="0"/>
    <n v="0"/>
    <n v="0"/>
    <n v="0"/>
    <n v="0"/>
    <n v="0"/>
    <n v="0"/>
    <n v="0"/>
    <n v="0"/>
    <n v="0"/>
    <n v="0"/>
    <n v="0"/>
    <n v="0"/>
    <n v="0"/>
    <x v="0"/>
    <x v="0"/>
    <x v="0"/>
    <x v="0"/>
    <x v="0"/>
  </r>
  <r>
    <s v="R_2Blit1L0E4GhZ7m"/>
    <x v="2"/>
    <s v="no"/>
    <s v="-99"/>
    <x v="0"/>
    <m/>
    <m/>
    <m/>
    <m/>
    <n v="0"/>
    <n v="0"/>
    <n v="0"/>
    <n v="0"/>
    <n v="0"/>
    <n v="0"/>
    <n v="0"/>
    <n v="0"/>
    <n v="0"/>
    <n v="0"/>
    <n v="0"/>
    <n v="0"/>
    <n v="0"/>
    <n v="0"/>
    <n v="0"/>
    <x v="0"/>
    <x v="0"/>
    <x v="0"/>
    <x v="0"/>
    <x v="0"/>
  </r>
  <r>
    <s v="R_2ZK1S6aVM6pZqNG"/>
    <x v="0"/>
    <s v="allow for flexibility around times of day when we should be in the office.  So in very early to miss commuter crush and leave early etc."/>
    <s v="-99"/>
    <x v="1"/>
    <n v="1"/>
    <n v="3"/>
    <m/>
    <m/>
    <n v="1"/>
    <n v="0"/>
    <n v="1"/>
    <n v="0"/>
    <n v="0"/>
    <n v="0"/>
    <n v="0"/>
    <n v="0"/>
    <n v="0"/>
    <n v="0"/>
    <n v="0"/>
    <n v="0"/>
    <n v="0"/>
    <n v="0"/>
    <n v="0"/>
    <x v="1"/>
    <x v="0"/>
    <x v="0"/>
    <x v="0"/>
    <x v="1"/>
  </r>
  <r>
    <s v="R_t04lvnNcQUMLPtn"/>
    <x v="0"/>
    <s v="-99"/>
    <s v="Working from different countries"/>
    <x v="1"/>
    <n v="1"/>
    <m/>
    <m/>
    <m/>
    <n v="1"/>
    <n v="0"/>
    <n v="0"/>
    <n v="0"/>
    <n v="0"/>
    <n v="0"/>
    <n v="0"/>
    <n v="0"/>
    <n v="0"/>
    <n v="0"/>
    <n v="0"/>
    <n v="0"/>
    <n v="0"/>
    <n v="0"/>
    <n v="0"/>
    <x v="1"/>
    <x v="0"/>
    <x v="0"/>
    <x v="0"/>
    <x v="1"/>
  </r>
  <r>
    <s v="R_2CVdAHJJeN8HEVV"/>
    <x v="2"/>
    <s v="-99"/>
    <s v="Flexibility to go into the office once or twice a week would be ideal"/>
    <x v="1"/>
    <n v="1"/>
    <m/>
    <m/>
    <m/>
    <n v="1"/>
    <n v="0"/>
    <n v="0"/>
    <n v="0"/>
    <n v="0"/>
    <n v="0"/>
    <n v="0"/>
    <n v="0"/>
    <n v="0"/>
    <n v="0"/>
    <n v="0"/>
    <n v="0"/>
    <n v="0"/>
    <n v="0"/>
    <n v="0"/>
    <x v="1"/>
    <x v="0"/>
    <x v="0"/>
    <x v="0"/>
    <x v="1"/>
  </r>
  <r>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n v="1"/>
    <n v="1"/>
    <n v="0"/>
    <n v="1"/>
    <n v="0"/>
    <n v="0"/>
    <n v="0"/>
    <n v="0"/>
    <n v="0"/>
    <n v="0"/>
    <n v="0"/>
    <n v="0"/>
    <n v="0"/>
    <n v="0"/>
    <n v="0"/>
    <x v="1"/>
    <x v="0"/>
    <x v="0"/>
    <x v="1"/>
    <x v="1"/>
  </r>
  <r>
    <s v="R_DdykPiqDcaVqLvP"/>
    <x v="0"/>
    <s v="Not really but think about a work life balance and what this means for working parents"/>
    <s v="-99"/>
    <x v="1"/>
    <n v="2"/>
    <n v="3"/>
    <m/>
    <m/>
    <n v="0"/>
    <n v="1"/>
    <n v="1"/>
    <n v="0"/>
    <n v="0"/>
    <n v="0"/>
    <n v="0"/>
    <n v="0"/>
    <n v="0"/>
    <n v="0"/>
    <n v="0"/>
    <n v="0"/>
    <n v="0"/>
    <n v="0"/>
    <n v="0"/>
    <x v="1"/>
    <x v="0"/>
    <x v="0"/>
    <x v="0"/>
    <x v="1"/>
  </r>
  <r>
    <s v="R_puhnXezfXCsgpON"/>
    <x v="2"/>
    <s v="-99"/>
    <s v="-99"/>
    <x v="0"/>
    <m/>
    <m/>
    <m/>
    <m/>
    <n v="0"/>
    <n v="0"/>
    <n v="0"/>
    <n v="0"/>
    <n v="0"/>
    <n v="0"/>
    <n v="0"/>
    <n v="0"/>
    <n v="0"/>
    <n v="0"/>
    <n v="0"/>
    <n v="0"/>
    <n v="0"/>
    <n v="0"/>
    <n v="0"/>
    <x v="0"/>
    <x v="0"/>
    <x v="0"/>
    <x v="0"/>
    <x v="0"/>
  </r>
  <r>
    <s v="R_1jf9rbonyDb8r0L"/>
    <x v="0"/>
    <s v="introduce Flexible working hours and core hours"/>
    <s v="-99"/>
    <x v="1"/>
    <n v="1"/>
    <m/>
    <m/>
    <m/>
    <n v="1"/>
    <n v="0"/>
    <n v="0"/>
    <n v="0"/>
    <n v="0"/>
    <n v="0"/>
    <n v="0"/>
    <n v="0"/>
    <n v="0"/>
    <n v="0"/>
    <n v="0"/>
    <n v="0"/>
    <n v="0"/>
    <n v="0"/>
    <n v="0"/>
    <x v="1"/>
    <x v="0"/>
    <x v="0"/>
    <x v="0"/>
    <x v="1"/>
  </r>
  <r>
    <s v="R_a5VSngjNOWgroSl"/>
    <x v="0"/>
    <s v="-99"/>
    <s v="-99"/>
    <x v="0"/>
    <m/>
    <m/>
    <m/>
    <m/>
    <n v="0"/>
    <n v="0"/>
    <n v="0"/>
    <n v="0"/>
    <n v="0"/>
    <n v="0"/>
    <n v="0"/>
    <n v="0"/>
    <n v="0"/>
    <n v="0"/>
    <n v="0"/>
    <n v="0"/>
    <n v="0"/>
    <n v="0"/>
    <n v="0"/>
    <x v="0"/>
    <x v="0"/>
    <x v="0"/>
    <x v="0"/>
    <x v="0"/>
  </r>
  <r>
    <s v="R_2fxGJXdTJshIlNp"/>
    <x v="0"/>
    <s v="no"/>
    <s v="-99"/>
    <x v="0"/>
    <m/>
    <m/>
    <m/>
    <m/>
    <n v="0"/>
    <n v="0"/>
    <n v="0"/>
    <n v="0"/>
    <n v="0"/>
    <n v="0"/>
    <n v="0"/>
    <n v="0"/>
    <n v="0"/>
    <n v="0"/>
    <n v="0"/>
    <n v="0"/>
    <n v="0"/>
    <n v="0"/>
    <n v="0"/>
    <x v="0"/>
    <x v="0"/>
    <x v="0"/>
    <x v="0"/>
    <x v="0"/>
  </r>
  <r>
    <s v="R_3gXGK1Ej16YXibf"/>
    <x v="0"/>
    <s v="-99"/>
    <s v="-99"/>
    <x v="0"/>
    <m/>
    <m/>
    <m/>
    <m/>
    <n v="0"/>
    <n v="0"/>
    <n v="0"/>
    <n v="0"/>
    <n v="0"/>
    <n v="0"/>
    <n v="0"/>
    <n v="0"/>
    <n v="0"/>
    <n v="0"/>
    <n v="0"/>
    <n v="0"/>
    <n v="0"/>
    <n v="0"/>
    <n v="0"/>
    <x v="0"/>
    <x v="0"/>
    <x v="0"/>
    <x v="0"/>
    <x v="0"/>
  </r>
  <r>
    <s v="R_1rDpHTbahWJnTOa"/>
    <x v="3"/>
    <s v="New rail flexi season tickets are 8 journeys per month - a 3 day office a week policy prevents use of these"/>
    <s v="-99"/>
    <x v="1"/>
    <n v="1"/>
    <n v="2"/>
    <m/>
    <m/>
    <n v="1"/>
    <n v="1"/>
    <n v="0"/>
    <n v="0"/>
    <n v="0"/>
    <n v="0"/>
    <n v="0"/>
    <n v="0"/>
    <n v="0"/>
    <n v="0"/>
    <n v="0"/>
    <n v="0"/>
    <n v="0"/>
    <n v="0"/>
    <n v="0"/>
    <x v="1"/>
    <x v="0"/>
    <x v="0"/>
    <x v="0"/>
    <x v="1"/>
  </r>
  <r>
    <s v="R_3FUnc0xWGA1OtEA"/>
    <x v="2"/>
    <s v="-99"/>
    <s v="-99"/>
    <x v="0"/>
    <m/>
    <m/>
    <m/>
    <m/>
    <n v="0"/>
    <n v="0"/>
    <n v="0"/>
    <n v="0"/>
    <n v="0"/>
    <n v="0"/>
    <n v="0"/>
    <n v="0"/>
    <n v="0"/>
    <n v="0"/>
    <n v="0"/>
    <n v="0"/>
    <n v="0"/>
    <n v="0"/>
    <n v="0"/>
    <x v="0"/>
    <x v="0"/>
    <x v="0"/>
    <x v="0"/>
    <x v="0"/>
  </r>
  <r>
    <s v="R_rkjHrjBHZJFNoJ3"/>
    <x v="2"/>
    <s v="-99"/>
    <s v="-99"/>
    <x v="0"/>
    <m/>
    <m/>
    <m/>
    <m/>
    <n v="0"/>
    <n v="0"/>
    <n v="0"/>
    <n v="0"/>
    <n v="0"/>
    <n v="0"/>
    <n v="0"/>
    <n v="0"/>
    <n v="0"/>
    <n v="0"/>
    <n v="0"/>
    <n v="0"/>
    <n v="0"/>
    <n v="0"/>
    <n v="0"/>
    <x v="0"/>
    <x v="0"/>
    <x v="0"/>
    <x v="0"/>
    <x v="0"/>
  </r>
  <r>
    <s v="R_8qQjNbnNY3JvMfn"/>
    <x v="3"/>
    <s v="-99"/>
    <s v="I work overseas a lot so I am not always in the office.  I a"/>
    <x v="0"/>
    <m/>
    <m/>
    <m/>
    <m/>
    <n v="0"/>
    <n v="0"/>
    <n v="0"/>
    <n v="0"/>
    <n v="0"/>
    <n v="0"/>
    <n v="0"/>
    <n v="0"/>
    <n v="0"/>
    <n v="0"/>
    <n v="0"/>
    <n v="0"/>
    <n v="0"/>
    <n v="0"/>
    <n v="0"/>
    <x v="0"/>
    <x v="0"/>
    <x v="0"/>
    <x v="0"/>
    <x v="0"/>
  </r>
  <r>
    <s v="R_3FKUlck7d7jx1Ak"/>
    <x v="0"/>
    <s v="-99"/>
    <s v="-99"/>
    <x v="0"/>
    <m/>
    <m/>
    <m/>
    <m/>
    <n v="0"/>
    <n v="0"/>
    <n v="0"/>
    <n v="0"/>
    <n v="0"/>
    <n v="0"/>
    <n v="0"/>
    <n v="0"/>
    <n v="0"/>
    <n v="0"/>
    <n v="0"/>
    <n v="0"/>
    <n v="0"/>
    <n v="0"/>
    <n v="0"/>
    <x v="0"/>
    <x v="0"/>
    <x v="0"/>
    <x v="0"/>
    <x v="0"/>
  </r>
  <r>
    <s v="R_sUvqfDLw6TmnO9P"/>
    <x v="2"/>
    <s v="-99"/>
    <s v="-99"/>
    <x v="0"/>
    <m/>
    <m/>
    <m/>
    <m/>
    <n v="0"/>
    <n v="0"/>
    <n v="0"/>
    <n v="0"/>
    <n v="0"/>
    <n v="0"/>
    <n v="0"/>
    <n v="0"/>
    <n v="0"/>
    <n v="0"/>
    <n v="0"/>
    <n v="0"/>
    <n v="0"/>
    <n v="0"/>
    <n v="0"/>
    <x v="0"/>
    <x v="0"/>
    <x v="0"/>
    <x v="0"/>
    <x v="0"/>
  </r>
  <r>
    <s v="R_3UHQeRObbRpp7c5"/>
    <x v="2"/>
    <s v="-99"/>
    <s v="-99"/>
    <x v="0"/>
    <m/>
    <m/>
    <m/>
    <m/>
    <n v="0"/>
    <n v="0"/>
    <n v="0"/>
    <n v="0"/>
    <n v="0"/>
    <n v="0"/>
    <n v="0"/>
    <n v="0"/>
    <n v="0"/>
    <n v="0"/>
    <n v="0"/>
    <n v="0"/>
    <n v="0"/>
    <n v="0"/>
    <n v="0"/>
    <x v="0"/>
    <x v="0"/>
    <x v="0"/>
    <x v="0"/>
    <x v="0"/>
  </r>
  <r>
    <s v="R_2RaaC1qcJIcI0SV"/>
    <x v="3"/>
    <s v="improved commuication"/>
    <s v="-99"/>
    <x v="1"/>
    <n v="8"/>
    <m/>
    <m/>
    <m/>
    <n v="0"/>
    <n v="0"/>
    <n v="0"/>
    <n v="0"/>
    <n v="0"/>
    <n v="0"/>
    <n v="0"/>
    <n v="1"/>
    <n v="0"/>
    <n v="0"/>
    <n v="0"/>
    <n v="0"/>
    <n v="0"/>
    <n v="0"/>
    <n v="0"/>
    <x v="0"/>
    <x v="0"/>
    <x v="0"/>
    <x v="0"/>
    <x v="0"/>
  </r>
  <r>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n v="0"/>
    <n v="0"/>
    <n v="0"/>
    <n v="0"/>
    <n v="0"/>
    <n v="0"/>
    <n v="1"/>
    <n v="1"/>
    <n v="0"/>
    <n v="0"/>
    <n v="0"/>
    <n v="0"/>
    <n v="0"/>
    <n v="0"/>
    <n v="0"/>
    <x v="0"/>
    <x v="1"/>
    <x v="0"/>
    <x v="0"/>
    <x v="1"/>
  </r>
  <r>
    <s v="R_1g1s5yNZof0m229"/>
    <x v="5"/>
    <s v="the workload has increased significantly, but we are still the same number of people, at least, in Finance who have to deal with the new situation."/>
    <s v="-99"/>
    <x v="1"/>
    <n v="4"/>
    <m/>
    <m/>
    <m/>
    <n v="0"/>
    <n v="0"/>
    <n v="0"/>
    <n v="1"/>
    <n v="0"/>
    <n v="0"/>
    <n v="0"/>
    <n v="0"/>
    <n v="0"/>
    <n v="0"/>
    <n v="0"/>
    <n v="0"/>
    <n v="0"/>
    <n v="0"/>
    <n v="0"/>
    <x v="0"/>
    <x v="0"/>
    <x v="0"/>
    <x v="1"/>
    <x v="0"/>
  </r>
  <r>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n v="0"/>
    <n v="1"/>
    <n v="0"/>
    <n v="0"/>
    <n v="0"/>
    <n v="0"/>
    <n v="0"/>
    <n v="0"/>
    <n v="0"/>
    <n v="0"/>
    <n v="0"/>
    <n v="0"/>
    <n v="0"/>
    <n v="0"/>
    <n v="1"/>
    <x v="1"/>
    <x v="1"/>
    <x v="0"/>
    <x v="0"/>
    <x v="1"/>
  </r>
  <r>
    <s v="R_1f9hcd8ufwHns7Q"/>
    <x v="3"/>
    <s v="Each segment, office or region to work out a flexible arrangement that works for the team , not a one size fits all approach"/>
    <s v="-99"/>
    <x v="1"/>
    <n v="2"/>
    <m/>
    <m/>
    <m/>
    <n v="0"/>
    <n v="1"/>
    <n v="0"/>
    <n v="0"/>
    <n v="0"/>
    <n v="0"/>
    <n v="0"/>
    <n v="0"/>
    <n v="0"/>
    <n v="0"/>
    <n v="0"/>
    <n v="0"/>
    <n v="0"/>
    <n v="0"/>
    <n v="0"/>
    <x v="1"/>
    <x v="0"/>
    <x v="0"/>
    <x v="0"/>
    <x v="1"/>
  </r>
  <r>
    <s v="R_1kXN5GENbAuqWxm"/>
    <x v="2"/>
    <s v="-99"/>
    <s v="-99"/>
    <x v="0"/>
    <m/>
    <m/>
    <m/>
    <m/>
    <n v="0"/>
    <n v="0"/>
    <n v="0"/>
    <n v="0"/>
    <n v="0"/>
    <n v="0"/>
    <n v="0"/>
    <n v="0"/>
    <n v="0"/>
    <n v="0"/>
    <n v="0"/>
    <n v="0"/>
    <n v="0"/>
    <n v="0"/>
    <n v="0"/>
    <x v="0"/>
    <x v="0"/>
    <x v="0"/>
    <x v="0"/>
    <x v="0"/>
  </r>
  <r>
    <s v="R_2dsf42EXREJ1AyB"/>
    <x v="2"/>
    <s v="I think FTI are moving in the right direction"/>
    <s v="I have been WFH since March 16th 2020, prior to this I was in the office full time and I am happy with WFH but flexible to be in the office if required montly or Quartlery"/>
    <x v="1"/>
    <n v="15"/>
    <m/>
    <m/>
    <m/>
    <n v="0"/>
    <n v="0"/>
    <n v="0"/>
    <n v="0"/>
    <n v="0"/>
    <n v="0"/>
    <n v="0"/>
    <n v="0"/>
    <n v="0"/>
    <n v="0"/>
    <n v="0"/>
    <n v="0"/>
    <n v="0"/>
    <n v="0"/>
    <n v="1"/>
    <x v="0"/>
    <x v="1"/>
    <x v="0"/>
    <x v="0"/>
    <x v="1"/>
  </r>
  <r>
    <s v="R_22WGxW5pxGoPqR5"/>
    <x v="2"/>
    <s v="-99"/>
    <s v="-99"/>
    <x v="0"/>
    <m/>
    <m/>
    <m/>
    <m/>
    <n v="0"/>
    <n v="0"/>
    <n v="0"/>
    <n v="0"/>
    <n v="0"/>
    <n v="0"/>
    <n v="0"/>
    <n v="0"/>
    <n v="0"/>
    <n v="0"/>
    <n v="0"/>
    <n v="0"/>
    <n v="0"/>
    <n v="0"/>
    <n v="0"/>
    <x v="0"/>
    <x v="0"/>
    <x v="0"/>
    <x v="0"/>
    <x v="0"/>
  </r>
  <r>
    <s v="R_1BVqSBHYfnvFxnl"/>
    <x v="2"/>
    <s v="-99"/>
    <s v="-99"/>
    <x v="0"/>
    <m/>
    <m/>
    <m/>
    <m/>
    <n v="0"/>
    <n v="0"/>
    <n v="0"/>
    <n v="0"/>
    <n v="0"/>
    <n v="0"/>
    <n v="0"/>
    <n v="0"/>
    <n v="0"/>
    <n v="0"/>
    <n v="0"/>
    <n v="0"/>
    <n v="0"/>
    <n v="0"/>
    <n v="0"/>
    <x v="0"/>
    <x v="0"/>
    <x v="0"/>
    <x v="0"/>
    <x v="0"/>
  </r>
  <r>
    <s v="R_3n73QDTIB57l1NL"/>
    <x v="0"/>
    <s v="-99"/>
    <s v="-99"/>
    <x v="0"/>
    <m/>
    <m/>
    <m/>
    <m/>
    <n v="0"/>
    <n v="0"/>
    <n v="0"/>
    <n v="0"/>
    <n v="0"/>
    <n v="0"/>
    <n v="0"/>
    <n v="0"/>
    <n v="0"/>
    <n v="0"/>
    <n v="0"/>
    <n v="0"/>
    <n v="0"/>
    <n v="0"/>
    <n v="0"/>
    <x v="0"/>
    <x v="0"/>
    <x v="0"/>
    <x v="0"/>
    <x v="0"/>
  </r>
  <r>
    <s v="R_3aWzIeoSMS5VYYN"/>
    <x v="3"/>
    <s v="-99"/>
    <s v="-99"/>
    <x v="0"/>
    <m/>
    <m/>
    <m/>
    <m/>
    <n v="0"/>
    <n v="0"/>
    <n v="0"/>
    <n v="0"/>
    <n v="0"/>
    <n v="0"/>
    <n v="0"/>
    <n v="0"/>
    <n v="0"/>
    <n v="0"/>
    <n v="0"/>
    <n v="0"/>
    <n v="0"/>
    <n v="0"/>
    <n v="0"/>
    <x v="0"/>
    <x v="0"/>
    <x v="0"/>
    <x v="0"/>
    <x v="0"/>
  </r>
  <r>
    <s v="R_3J90phumwuYeAU3"/>
    <x v="2"/>
    <s v="Leave the decision to return to the office more flexible, depending on the type of work that each employee carries out."/>
    <s v="-99"/>
    <x v="1"/>
    <n v="1"/>
    <n v="2"/>
    <m/>
    <m/>
    <n v="1"/>
    <n v="1"/>
    <n v="0"/>
    <n v="0"/>
    <n v="0"/>
    <n v="0"/>
    <n v="0"/>
    <n v="0"/>
    <n v="0"/>
    <n v="0"/>
    <n v="0"/>
    <n v="0"/>
    <n v="0"/>
    <n v="0"/>
    <n v="0"/>
    <x v="1"/>
    <x v="0"/>
    <x v="0"/>
    <x v="0"/>
    <x v="1"/>
  </r>
  <r>
    <s v="R_2UaWguwWdnuSNbN"/>
    <x v="0"/>
    <s v="-99"/>
    <s v="-99"/>
    <x v="0"/>
    <m/>
    <m/>
    <m/>
    <m/>
    <n v="0"/>
    <n v="0"/>
    <n v="0"/>
    <n v="0"/>
    <n v="0"/>
    <n v="0"/>
    <n v="0"/>
    <n v="0"/>
    <n v="0"/>
    <n v="0"/>
    <n v="0"/>
    <n v="0"/>
    <n v="0"/>
    <n v="0"/>
    <n v="0"/>
    <x v="0"/>
    <x v="0"/>
    <x v="0"/>
    <x v="0"/>
    <x v="0"/>
  </r>
  <r>
    <s v="R_24pjVoSzqbz6HBe"/>
    <x v="3"/>
    <s v="I don't know"/>
    <s v="-99"/>
    <x v="0"/>
    <m/>
    <m/>
    <m/>
    <m/>
    <n v="0"/>
    <n v="0"/>
    <n v="0"/>
    <n v="0"/>
    <n v="0"/>
    <n v="0"/>
    <n v="0"/>
    <n v="0"/>
    <n v="0"/>
    <n v="0"/>
    <n v="0"/>
    <n v="0"/>
    <n v="0"/>
    <n v="0"/>
    <n v="0"/>
    <x v="0"/>
    <x v="0"/>
    <x v="0"/>
    <x v="0"/>
    <x v="0"/>
  </r>
  <r>
    <s v="R_1qdGTqQowDCbsDB"/>
    <x v="0"/>
    <s v="The company has been really supportive of us the employees and they have been innovative of ways to help their people to work efficient and effectively."/>
    <s v="-99"/>
    <x v="1"/>
    <n v="15"/>
    <m/>
    <m/>
    <m/>
    <n v="0"/>
    <n v="0"/>
    <n v="0"/>
    <n v="0"/>
    <n v="0"/>
    <n v="0"/>
    <n v="0"/>
    <n v="0"/>
    <n v="0"/>
    <n v="0"/>
    <n v="0"/>
    <n v="0"/>
    <n v="0"/>
    <n v="0"/>
    <n v="1"/>
    <x v="0"/>
    <x v="1"/>
    <x v="0"/>
    <x v="0"/>
    <x v="1"/>
  </r>
  <r>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n v="1"/>
    <n v="1"/>
    <n v="0"/>
    <n v="0"/>
    <n v="0"/>
    <n v="0"/>
    <n v="0"/>
    <n v="0"/>
    <n v="0"/>
    <n v="0"/>
    <n v="0"/>
    <n v="0"/>
    <n v="0"/>
    <n v="0"/>
    <n v="0"/>
    <x v="1"/>
    <x v="0"/>
    <x v="0"/>
    <x v="0"/>
    <x v="1"/>
  </r>
  <r>
    <s v="R_7PNDX8WMzSrbuUh"/>
    <x v="3"/>
    <s v="The focus on 'time in the office' is very shallow. We should be discussing new norms around 'Teams first' to not penalise people who are not in the office that day, etc."/>
    <s v="-99"/>
    <x v="1"/>
    <n v="7"/>
    <m/>
    <m/>
    <m/>
    <n v="0"/>
    <n v="0"/>
    <n v="0"/>
    <n v="0"/>
    <n v="0"/>
    <n v="0"/>
    <n v="1"/>
    <n v="0"/>
    <n v="0"/>
    <n v="0"/>
    <n v="0"/>
    <n v="0"/>
    <n v="0"/>
    <n v="0"/>
    <n v="0"/>
    <x v="0"/>
    <x v="1"/>
    <x v="0"/>
    <x v="0"/>
    <x v="1"/>
  </r>
  <r>
    <s v="R_dhANf0IonjVo7K1"/>
    <x v="2"/>
    <s v="Within teams, tailor each workplan to suit the individuals within the team"/>
    <s v="-99"/>
    <x v="1"/>
    <n v="2"/>
    <m/>
    <m/>
    <m/>
    <n v="0"/>
    <n v="1"/>
    <n v="0"/>
    <n v="0"/>
    <n v="0"/>
    <n v="0"/>
    <n v="0"/>
    <n v="0"/>
    <n v="0"/>
    <n v="0"/>
    <n v="0"/>
    <n v="0"/>
    <n v="0"/>
    <n v="0"/>
    <n v="0"/>
    <x v="1"/>
    <x v="0"/>
    <x v="0"/>
    <x v="0"/>
    <x v="1"/>
  </r>
  <r>
    <s v="R_2OMASvWoCCsiBhC"/>
    <x v="2"/>
    <s v="Keep the focus on individual needs and team communication (as already stated in the Team Charters, but make sure this is emphasised and continues)"/>
    <s v="-99"/>
    <x v="1"/>
    <n v="8"/>
    <m/>
    <m/>
    <m/>
    <n v="0"/>
    <n v="0"/>
    <n v="0"/>
    <n v="0"/>
    <n v="0"/>
    <n v="0"/>
    <n v="0"/>
    <n v="1"/>
    <n v="0"/>
    <n v="0"/>
    <n v="0"/>
    <n v="0"/>
    <n v="0"/>
    <n v="0"/>
    <n v="0"/>
    <x v="0"/>
    <x v="0"/>
    <x v="0"/>
    <x v="0"/>
    <x v="0"/>
  </r>
  <r>
    <s v="R_exlzqwoOeFPoOwp"/>
    <x v="2"/>
    <s v="-99"/>
    <s v="-99"/>
    <x v="0"/>
    <m/>
    <m/>
    <m/>
    <m/>
    <n v="0"/>
    <n v="0"/>
    <n v="0"/>
    <n v="0"/>
    <n v="0"/>
    <n v="0"/>
    <n v="0"/>
    <n v="0"/>
    <n v="0"/>
    <n v="0"/>
    <n v="0"/>
    <n v="0"/>
    <n v="0"/>
    <n v="0"/>
    <n v="0"/>
    <x v="0"/>
    <x v="0"/>
    <x v="0"/>
    <x v="0"/>
    <x v="0"/>
  </r>
  <r>
    <s v="R_r1Pf76xV1SLGt5D"/>
    <x v="2"/>
    <s v="Cant think of anything at the moment"/>
    <s v="-99"/>
    <x v="0"/>
    <m/>
    <m/>
    <m/>
    <m/>
    <n v="0"/>
    <n v="0"/>
    <n v="0"/>
    <n v="0"/>
    <n v="0"/>
    <n v="0"/>
    <n v="0"/>
    <n v="0"/>
    <n v="0"/>
    <n v="0"/>
    <n v="0"/>
    <n v="0"/>
    <n v="0"/>
    <n v="0"/>
    <n v="0"/>
    <x v="0"/>
    <x v="0"/>
    <x v="0"/>
    <x v="0"/>
    <x v="0"/>
  </r>
  <r>
    <s v="R_x0h7LV7SzE5nIuB"/>
    <x v="2"/>
    <s v="-99"/>
    <s v="-99"/>
    <x v="0"/>
    <m/>
    <m/>
    <m/>
    <m/>
    <n v="0"/>
    <n v="0"/>
    <n v="0"/>
    <n v="0"/>
    <n v="0"/>
    <n v="0"/>
    <n v="0"/>
    <n v="0"/>
    <n v="0"/>
    <n v="0"/>
    <n v="0"/>
    <n v="0"/>
    <n v="0"/>
    <n v="0"/>
    <n v="0"/>
    <x v="0"/>
    <x v="0"/>
    <x v="0"/>
    <x v="0"/>
    <x v="0"/>
  </r>
  <r>
    <s v="R_Bt4z6pFhTjl44dH"/>
    <x v="0"/>
    <s v="-99"/>
    <s v="-99"/>
    <x v="0"/>
    <m/>
    <m/>
    <m/>
    <m/>
    <n v="0"/>
    <n v="0"/>
    <n v="0"/>
    <n v="0"/>
    <n v="0"/>
    <n v="0"/>
    <n v="0"/>
    <n v="0"/>
    <n v="0"/>
    <n v="0"/>
    <n v="0"/>
    <n v="0"/>
    <n v="0"/>
    <n v="0"/>
    <n v="0"/>
    <x v="0"/>
    <x v="0"/>
    <x v="0"/>
    <x v="0"/>
    <x v="0"/>
  </r>
  <r>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n v="0"/>
    <n v="0"/>
    <n v="0"/>
    <n v="1"/>
    <n v="0"/>
    <n v="0"/>
    <n v="1"/>
    <n v="0"/>
    <n v="0"/>
    <n v="0"/>
    <n v="0"/>
    <n v="0"/>
    <n v="0"/>
    <n v="0"/>
    <n v="0"/>
    <x v="0"/>
    <x v="1"/>
    <x v="0"/>
    <x v="1"/>
    <x v="1"/>
  </r>
  <r>
    <s v="R_3emMypUtpiRUbSk"/>
    <x v="3"/>
    <s v="Ensure hybrid working has &quot;buy-in&quot; from senior members of all teams"/>
    <s v="-99"/>
    <x v="1"/>
    <n v="7"/>
    <m/>
    <m/>
    <m/>
    <n v="0"/>
    <n v="0"/>
    <n v="0"/>
    <n v="0"/>
    <n v="0"/>
    <n v="0"/>
    <n v="1"/>
    <n v="0"/>
    <n v="0"/>
    <n v="0"/>
    <n v="0"/>
    <n v="0"/>
    <n v="0"/>
    <n v="0"/>
    <n v="0"/>
    <x v="0"/>
    <x v="1"/>
    <x v="0"/>
    <x v="0"/>
    <x v="1"/>
  </r>
  <r>
    <s v="R_2U95T5gEcW8U3HR"/>
    <x v="3"/>
    <s v="Allowing the decision making at the team level, rather than at a company level. Not all departments can work from home and not all dept need to be in office. Plz leave the final decision making to department heads."/>
    <s v="-99"/>
    <x v="1"/>
    <n v="2"/>
    <m/>
    <m/>
    <m/>
    <n v="0"/>
    <n v="1"/>
    <n v="0"/>
    <n v="0"/>
    <n v="0"/>
    <n v="0"/>
    <n v="0"/>
    <n v="0"/>
    <n v="0"/>
    <n v="0"/>
    <n v="0"/>
    <n v="0"/>
    <n v="0"/>
    <n v="0"/>
    <n v="0"/>
    <x v="1"/>
    <x v="0"/>
    <x v="0"/>
    <x v="0"/>
    <x v="1"/>
  </r>
  <r>
    <s v="R_2fJXiJmBwj08FbC"/>
    <x v="0"/>
    <s v="-99"/>
    <s v="-99"/>
    <x v="0"/>
    <m/>
    <m/>
    <m/>
    <m/>
    <n v="0"/>
    <n v="0"/>
    <n v="0"/>
    <n v="0"/>
    <n v="0"/>
    <n v="0"/>
    <n v="0"/>
    <n v="0"/>
    <n v="0"/>
    <n v="0"/>
    <n v="0"/>
    <n v="0"/>
    <n v="0"/>
    <n v="0"/>
    <n v="0"/>
    <x v="0"/>
    <x v="0"/>
    <x v="0"/>
    <x v="0"/>
    <x v="0"/>
  </r>
  <r>
    <s v="R_2VjrbCmJdfRs93l"/>
    <x v="2"/>
    <s v="-99"/>
    <s v="-99"/>
    <x v="0"/>
    <m/>
    <m/>
    <m/>
    <m/>
    <n v="0"/>
    <n v="0"/>
    <n v="0"/>
    <n v="0"/>
    <n v="0"/>
    <n v="0"/>
    <n v="0"/>
    <n v="0"/>
    <n v="0"/>
    <n v="0"/>
    <n v="0"/>
    <n v="0"/>
    <n v="0"/>
    <n v="0"/>
    <n v="0"/>
    <x v="0"/>
    <x v="0"/>
    <x v="0"/>
    <x v="0"/>
    <x v="0"/>
  </r>
  <r>
    <s v="R_tVzd1SwnZwMVDk5"/>
    <x v="1"/>
    <s v="Allow flexibility to each team , and have seniors creating the right model for their situation, team, etc - don not apply blank formats"/>
    <s v="-99"/>
    <x v="1"/>
    <n v="2"/>
    <m/>
    <m/>
    <m/>
    <n v="0"/>
    <n v="1"/>
    <n v="0"/>
    <n v="0"/>
    <n v="0"/>
    <n v="0"/>
    <n v="0"/>
    <n v="0"/>
    <n v="0"/>
    <n v="0"/>
    <n v="0"/>
    <n v="0"/>
    <n v="0"/>
    <n v="0"/>
    <n v="0"/>
    <x v="1"/>
    <x v="0"/>
    <x v="0"/>
    <x v="0"/>
    <x v="1"/>
  </r>
  <r>
    <s v="R_1imrTYWI3PX16Dt"/>
    <x v="2"/>
    <s v="Keep an iterative approach to assess any new decision and never adopt a one size fits all approach"/>
    <s v="-99"/>
    <x v="1"/>
    <n v="2"/>
    <n v="8"/>
    <m/>
    <m/>
    <n v="0"/>
    <n v="1"/>
    <n v="0"/>
    <n v="0"/>
    <n v="0"/>
    <n v="0"/>
    <n v="0"/>
    <n v="1"/>
    <n v="0"/>
    <n v="0"/>
    <n v="0"/>
    <n v="0"/>
    <n v="0"/>
    <n v="0"/>
    <n v="0"/>
    <x v="1"/>
    <x v="0"/>
    <x v="0"/>
    <x v="0"/>
    <x v="1"/>
  </r>
  <r>
    <s v="R_BLknhx3n9c6hTLr"/>
    <x v="0"/>
    <s v="Any team specific decisions should be determined with participation by all team members and clearly communicated to and understood by the team and leadership."/>
    <s v="-99"/>
    <x v="1"/>
    <n v="2"/>
    <n v="8"/>
    <m/>
    <m/>
    <n v="0"/>
    <n v="1"/>
    <n v="0"/>
    <n v="0"/>
    <n v="0"/>
    <n v="0"/>
    <n v="0"/>
    <n v="1"/>
    <n v="0"/>
    <n v="0"/>
    <n v="0"/>
    <n v="0"/>
    <n v="0"/>
    <n v="0"/>
    <n v="0"/>
    <x v="1"/>
    <x v="0"/>
    <x v="0"/>
    <x v="0"/>
    <x v="1"/>
  </r>
  <r>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n v="1"/>
    <n v="0"/>
    <n v="1"/>
    <n v="0"/>
    <n v="0"/>
    <n v="0"/>
    <n v="0"/>
    <n v="0"/>
    <n v="0"/>
    <n v="0"/>
    <n v="0"/>
    <n v="0"/>
    <n v="0"/>
    <n v="0"/>
    <n v="0"/>
    <x v="1"/>
    <x v="0"/>
    <x v="0"/>
    <x v="0"/>
    <x v="1"/>
  </r>
  <r>
    <s v="R_3LXXXlpxZhVKfk4"/>
    <x v="2"/>
    <s v="-99"/>
    <s v="-99"/>
    <x v="0"/>
    <m/>
    <m/>
    <m/>
    <m/>
    <n v="0"/>
    <n v="0"/>
    <n v="0"/>
    <n v="0"/>
    <n v="0"/>
    <n v="0"/>
    <n v="0"/>
    <n v="0"/>
    <n v="0"/>
    <n v="0"/>
    <n v="0"/>
    <n v="0"/>
    <n v="0"/>
    <n v="0"/>
    <n v="0"/>
    <x v="0"/>
    <x v="0"/>
    <x v="0"/>
    <x v="0"/>
    <x v="0"/>
  </r>
  <r>
    <s v="R_10SewF0AmMecWJH"/>
    <x v="0"/>
    <s v="-99"/>
    <s v="-99"/>
    <x v="0"/>
    <m/>
    <m/>
    <m/>
    <m/>
    <n v="0"/>
    <n v="0"/>
    <n v="0"/>
    <n v="0"/>
    <n v="0"/>
    <n v="0"/>
    <n v="0"/>
    <n v="0"/>
    <n v="0"/>
    <n v="0"/>
    <n v="0"/>
    <n v="0"/>
    <n v="0"/>
    <n v="0"/>
    <n v="0"/>
    <x v="0"/>
    <x v="0"/>
    <x v="0"/>
    <x v="0"/>
    <x v="0"/>
  </r>
  <r>
    <s v="R_Y0pJEwbXiwpyI5b"/>
    <x v="0"/>
    <s v="-99"/>
    <s v="-99"/>
    <x v="0"/>
    <m/>
    <m/>
    <m/>
    <m/>
    <n v="0"/>
    <n v="0"/>
    <n v="0"/>
    <n v="0"/>
    <n v="0"/>
    <n v="0"/>
    <n v="0"/>
    <n v="0"/>
    <n v="0"/>
    <n v="0"/>
    <n v="0"/>
    <n v="0"/>
    <n v="0"/>
    <n v="0"/>
    <n v="0"/>
    <x v="0"/>
    <x v="0"/>
    <x v="0"/>
    <x v="0"/>
    <x v="0"/>
  </r>
  <r>
    <s v="R_DHS9ZMwmrOcCO2t"/>
    <x v="2"/>
    <s v="I think the 3 day rule is not as flexible as others in the market"/>
    <s v="-99"/>
    <x v="1"/>
    <n v="10"/>
    <m/>
    <m/>
    <m/>
    <n v="0"/>
    <n v="0"/>
    <n v="0"/>
    <n v="0"/>
    <n v="0"/>
    <n v="0"/>
    <n v="0"/>
    <n v="0"/>
    <n v="0"/>
    <n v="1"/>
    <n v="0"/>
    <n v="0"/>
    <n v="0"/>
    <n v="0"/>
    <n v="0"/>
    <x v="0"/>
    <x v="1"/>
    <x v="0"/>
    <x v="0"/>
    <x v="1"/>
  </r>
  <r>
    <s v="R_e2vjnBbv8qNK1LH"/>
    <x v="0"/>
    <s v="-99"/>
    <s v="-99"/>
    <x v="0"/>
    <m/>
    <m/>
    <m/>
    <m/>
    <n v="0"/>
    <n v="0"/>
    <n v="0"/>
    <n v="0"/>
    <n v="0"/>
    <n v="0"/>
    <n v="0"/>
    <n v="0"/>
    <n v="0"/>
    <n v="0"/>
    <n v="0"/>
    <n v="0"/>
    <n v="0"/>
    <n v="0"/>
    <n v="0"/>
    <x v="0"/>
    <x v="0"/>
    <x v="0"/>
    <x v="0"/>
    <x v="0"/>
  </r>
  <r>
    <s v="R_2vZWBbqiSRsVzVX"/>
    <x v="0"/>
    <s v="-99"/>
    <s v="Go to the office and client site as / when needed, but mostly (i.e. when not meeting clients face to face)  work from home"/>
    <x v="1"/>
    <n v="1"/>
    <m/>
    <m/>
    <m/>
    <n v="1"/>
    <n v="0"/>
    <n v="0"/>
    <n v="0"/>
    <n v="0"/>
    <n v="0"/>
    <n v="0"/>
    <n v="0"/>
    <n v="0"/>
    <n v="0"/>
    <n v="0"/>
    <n v="0"/>
    <n v="0"/>
    <n v="0"/>
    <n v="0"/>
    <x v="1"/>
    <x v="0"/>
    <x v="0"/>
    <x v="0"/>
    <x v="1"/>
  </r>
  <r>
    <s v="R_ByLxWTURPKQ4NRT"/>
    <x v="0"/>
    <s v="-99"/>
    <s v="-99"/>
    <x v="0"/>
    <m/>
    <m/>
    <m/>
    <m/>
    <n v="0"/>
    <n v="0"/>
    <n v="0"/>
    <n v="0"/>
    <n v="0"/>
    <n v="0"/>
    <n v="0"/>
    <n v="0"/>
    <n v="0"/>
    <n v="0"/>
    <n v="0"/>
    <n v="0"/>
    <n v="0"/>
    <n v="0"/>
    <n v="0"/>
    <x v="0"/>
    <x v="0"/>
    <x v="0"/>
    <x v="0"/>
    <x v="0"/>
  </r>
  <r>
    <s v="R_2vbGuKAecY0Qp7R"/>
    <x v="2"/>
    <s v="Would like the option to WFH more than 2 days a week at times"/>
    <s v="-99"/>
    <x v="1"/>
    <n v="1"/>
    <m/>
    <m/>
    <m/>
    <n v="1"/>
    <n v="0"/>
    <n v="0"/>
    <n v="0"/>
    <n v="0"/>
    <n v="0"/>
    <n v="0"/>
    <n v="0"/>
    <n v="0"/>
    <n v="0"/>
    <n v="0"/>
    <n v="0"/>
    <n v="0"/>
    <n v="0"/>
    <n v="0"/>
    <x v="1"/>
    <x v="0"/>
    <x v="0"/>
    <x v="0"/>
    <x v="1"/>
  </r>
  <r>
    <s v="R_USFe6egf7ubZN9T"/>
    <x v="3"/>
    <s v="-99"/>
    <s v="-99"/>
    <x v="0"/>
    <m/>
    <m/>
    <m/>
    <m/>
    <n v="0"/>
    <n v="0"/>
    <n v="0"/>
    <n v="0"/>
    <n v="0"/>
    <n v="0"/>
    <n v="0"/>
    <n v="0"/>
    <n v="0"/>
    <n v="0"/>
    <n v="0"/>
    <n v="0"/>
    <n v="0"/>
    <n v="0"/>
    <n v="0"/>
    <x v="0"/>
    <x v="0"/>
    <x v="0"/>
    <x v="0"/>
    <x v="0"/>
  </r>
  <r>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n v="1"/>
    <n v="0"/>
    <n v="0"/>
    <n v="0"/>
    <n v="0"/>
    <n v="0"/>
    <n v="1"/>
    <n v="0"/>
    <n v="0"/>
    <n v="1"/>
    <n v="0"/>
    <n v="0"/>
    <n v="0"/>
    <n v="0"/>
    <n v="0"/>
    <x v="1"/>
    <x v="1"/>
    <x v="0"/>
    <x v="0"/>
    <x v="1"/>
  </r>
  <r>
    <s v="R_2S3mI5qLSipEf4o"/>
    <x v="3"/>
    <s v="More social activities / events"/>
    <s v="-99"/>
    <x v="1"/>
    <n v="12"/>
    <m/>
    <m/>
    <m/>
    <n v="0"/>
    <n v="0"/>
    <n v="0"/>
    <n v="0"/>
    <n v="0"/>
    <n v="0"/>
    <n v="0"/>
    <n v="0"/>
    <n v="0"/>
    <n v="0"/>
    <n v="0"/>
    <n v="1"/>
    <n v="0"/>
    <n v="0"/>
    <n v="0"/>
    <x v="0"/>
    <x v="0"/>
    <x v="1"/>
    <x v="0"/>
    <x v="0"/>
  </r>
  <r>
    <s v="R_UmZQx1RMese61Ed"/>
    <x v="0"/>
    <s v="Give individuals the freedom to decide where to work from, as long as the job gets done, the location of work should not matter"/>
    <s v="-99"/>
    <x v="1"/>
    <n v="1"/>
    <m/>
    <m/>
    <m/>
    <n v="1"/>
    <n v="0"/>
    <n v="0"/>
    <n v="0"/>
    <n v="0"/>
    <n v="0"/>
    <n v="0"/>
    <n v="0"/>
    <n v="0"/>
    <n v="0"/>
    <n v="0"/>
    <n v="0"/>
    <n v="0"/>
    <n v="0"/>
    <n v="0"/>
    <x v="1"/>
    <x v="0"/>
    <x v="0"/>
    <x v="0"/>
    <x v="1"/>
  </r>
  <r>
    <s v="R_32RTwOZ8jtZUZTw"/>
    <x v="0"/>
    <s v="-99"/>
    <s v="-99"/>
    <x v="0"/>
    <m/>
    <m/>
    <m/>
    <m/>
    <n v="0"/>
    <n v="0"/>
    <n v="0"/>
    <n v="0"/>
    <n v="0"/>
    <n v="0"/>
    <n v="0"/>
    <n v="0"/>
    <n v="0"/>
    <n v="0"/>
    <n v="0"/>
    <n v="0"/>
    <n v="0"/>
    <n v="0"/>
    <n v="0"/>
    <x v="0"/>
    <x v="0"/>
    <x v="0"/>
    <x v="0"/>
    <x v="0"/>
  </r>
  <r>
    <s v="R_Q5IphfwlC1iPg3f"/>
    <x v="0"/>
    <s v="-99"/>
    <s v="-99"/>
    <x v="0"/>
    <m/>
    <m/>
    <m/>
    <m/>
    <n v="0"/>
    <n v="0"/>
    <n v="0"/>
    <n v="0"/>
    <n v="0"/>
    <n v="0"/>
    <n v="0"/>
    <n v="0"/>
    <n v="0"/>
    <n v="0"/>
    <n v="0"/>
    <n v="0"/>
    <n v="0"/>
    <n v="0"/>
    <n v="0"/>
    <x v="0"/>
    <x v="0"/>
    <x v="0"/>
    <x v="0"/>
    <x v="0"/>
  </r>
  <r>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n v="0"/>
    <n v="1"/>
    <n v="0"/>
    <n v="1"/>
    <n v="0"/>
    <n v="0"/>
    <n v="0"/>
    <n v="0"/>
    <n v="0"/>
    <n v="0"/>
    <n v="0"/>
    <n v="0"/>
    <n v="0"/>
    <n v="0"/>
    <n v="0"/>
    <x v="1"/>
    <x v="0"/>
    <x v="0"/>
    <x v="1"/>
    <x v="1"/>
  </r>
  <r>
    <s v="R_2OTrtN4f5xoZCX8"/>
    <x v="2"/>
    <s v="-99"/>
    <s v="-99"/>
    <x v="0"/>
    <m/>
    <m/>
    <m/>
    <m/>
    <n v="0"/>
    <n v="0"/>
    <n v="0"/>
    <n v="0"/>
    <n v="0"/>
    <n v="0"/>
    <n v="0"/>
    <n v="0"/>
    <n v="0"/>
    <n v="0"/>
    <n v="0"/>
    <n v="0"/>
    <n v="0"/>
    <n v="0"/>
    <n v="0"/>
    <x v="0"/>
    <x v="0"/>
    <x v="0"/>
    <x v="0"/>
    <x v="0"/>
  </r>
  <r>
    <s v="R_22XQIJB9wr81YG3"/>
    <x v="2"/>
    <s v="-99"/>
    <s v="-99"/>
    <x v="0"/>
    <m/>
    <m/>
    <m/>
    <m/>
    <n v="0"/>
    <n v="0"/>
    <n v="0"/>
    <n v="0"/>
    <n v="0"/>
    <n v="0"/>
    <n v="0"/>
    <n v="0"/>
    <n v="0"/>
    <n v="0"/>
    <n v="0"/>
    <n v="0"/>
    <n v="0"/>
    <n v="0"/>
    <n v="0"/>
    <x v="0"/>
    <x v="0"/>
    <x v="0"/>
    <x v="0"/>
    <x v="0"/>
  </r>
  <r>
    <s v="R_3EEerIidJ7gSlqx"/>
    <x v="2"/>
    <s v="-99"/>
    <s v="-99"/>
    <x v="0"/>
    <m/>
    <m/>
    <m/>
    <m/>
    <n v="0"/>
    <n v="0"/>
    <n v="0"/>
    <n v="0"/>
    <n v="0"/>
    <n v="0"/>
    <n v="0"/>
    <n v="0"/>
    <n v="0"/>
    <n v="0"/>
    <n v="0"/>
    <n v="0"/>
    <n v="0"/>
    <n v="0"/>
    <n v="0"/>
    <x v="0"/>
    <x v="0"/>
    <x v="0"/>
    <x v="0"/>
    <x v="0"/>
  </r>
  <r>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n v="1"/>
    <n v="0"/>
    <n v="1"/>
    <n v="0"/>
    <n v="0"/>
    <n v="0"/>
    <n v="0"/>
    <n v="0"/>
    <n v="0"/>
    <n v="1"/>
    <n v="0"/>
    <n v="0"/>
    <n v="1"/>
    <n v="0"/>
    <n v="0"/>
    <x v="1"/>
    <x v="1"/>
    <x v="1"/>
    <x v="0"/>
    <x v="1"/>
  </r>
  <r>
    <s v="R_1hYxeJ4BmAdb4jt"/>
    <x v="0"/>
    <s v="It would be interested to see how exactly the hybrid working will work in practice because every team is different."/>
    <s v="-99"/>
    <x v="1"/>
    <n v="2"/>
    <m/>
    <m/>
    <m/>
    <n v="0"/>
    <n v="1"/>
    <n v="0"/>
    <n v="0"/>
    <n v="0"/>
    <n v="0"/>
    <n v="0"/>
    <n v="0"/>
    <n v="0"/>
    <n v="0"/>
    <n v="0"/>
    <n v="0"/>
    <n v="0"/>
    <n v="0"/>
    <n v="0"/>
    <x v="1"/>
    <x v="0"/>
    <x v="0"/>
    <x v="0"/>
    <x v="1"/>
  </r>
  <r>
    <s v="R_3P64DfFVKRUKOab"/>
    <x v="5"/>
    <s v="Wake up and realise it is 2021 and you do NOT need to be in an office to work or be effective."/>
    <s v="1 day in the office per week is sufficient"/>
    <x v="1"/>
    <n v="1"/>
    <n v="10"/>
    <m/>
    <m/>
    <n v="1"/>
    <n v="0"/>
    <n v="0"/>
    <n v="0"/>
    <n v="0"/>
    <n v="0"/>
    <n v="0"/>
    <n v="0"/>
    <n v="0"/>
    <n v="1"/>
    <n v="0"/>
    <n v="0"/>
    <n v="0"/>
    <n v="0"/>
    <n v="0"/>
    <x v="1"/>
    <x v="1"/>
    <x v="0"/>
    <x v="0"/>
    <x v="1"/>
  </r>
  <r>
    <s v="R_D74z9MJZF3uR8bf"/>
    <x v="3"/>
    <s v="- Embrace agility without imposing regulations on the min number of days to go to the office"/>
    <s v="-99"/>
    <x v="1"/>
    <n v="1"/>
    <m/>
    <m/>
    <m/>
    <n v="1"/>
    <n v="0"/>
    <n v="0"/>
    <n v="0"/>
    <n v="0"/>
    <n v="0"/>
    <n v="0"/>
    <n v="0"/>
    <n v="0"/>
    <n v="0"/>
    <n v="0"/>
    <n v="0"/>
    <n v="0"/>
    <n v="0"/>
    <n v="0"/>
    <x v="1"/>
    <x v="0"/>
    <x v="0"/>
    <x v="0"/>
    <x v="1"/>
  </r>
  <r>
    <s v="R_8oCziXqVjrKUwNj"/>
    <x v="3"/>
    <s v="Provide cash allowances (or expense policies) along with preferred suppliers to establish suitable long-term/sustainable working areas at home"/>
    <s v="-99"/>
    <x v="1"/>
    <n v="6"/>
    <m/>
    <m/>
    <m/>
    <n v="0"/>
    <n v="0"/>
    <n v="0"/>
    <n v="0"/>
    <n v="0"/>
    <n v="1"/>
    <n v="0"/>
    <n v="0"/>
    <n v="0"/>
    <n v="0"/>
    <n v="0"/>
    <n v="0"/>
    <n v="0"/>
    <n v="0"/>
    <n v="0"/>
    <x v="0"/>
    <x v="0"/>
    <x v="1"/>
    <x v="0"/>
    <x v="0"/>
  </r>
  <r>
    <s v="R_1n7xooiH51LTLq9"/>
    <x v="0"/>
    <s v="-99"/>
    <s v="-99"/>
    <x v="0"/>
    <m/>
    <m/>
    <m/>
    <m/>
    <n v="0"/>
    <n v="0"/>
    <n v="0"/>
    <n v="0"/>
    <n v="0"/>
    <n v="0"/>
    <n v="0"/>
    <n v="0"/>
    <n v="0"/>
    <n v="0"/>
    <n v="0"/>
    <n v="0"/>
    <n v="0"/>
    <n v="0"/>
    <n v="0"/>
    <x v="0"/>
    <x v="0"/>
    <x v="0"/>
    <x v="0"/>
    <x v="0"/>
  </r>
  <r>
    <s v="R_9LkbRc78ET7HpjX"/>
    <x v="0"/>
    <s v="The current principles don't address that there isn't physically enough space for everyone to be in 3 days a week"/>
    <s v="-99"/>
    <x v="1"/>
    <n v="12"/>
    <m/>
    <m/>
    <m/>
    <n v="0"/>
    <n v="0"/>
    <n v="0"/>
    <n v="0"/>
    <n v="0"/>
    <n v="0"/>
    <n v="0"/>
    <n v="0"/>
    <n v="0"/>
    <n v="0"/>
    <n v="0"/>
    <n v="1"/>
    <n v="0"/>
    <n v="0"/>
    <n v="0"/>
    <x v="0"/>
    <x v="0"/>
    <x v="1"/>
    <x v="0"/>
    <x v="0"/>
  </r>
  <r>
    <s v="R_1FDsqnBQD6b7b3n"/>
    <x v="3"/>
    <s v="More flexibility"/>
    <s v="-99"/>
    <x v="0"/>
    <m/>
    <m/>
    <m/>
    <m/>
    <n v="0"/>
    <n v="0"/>
    <n v="0"/>
    <n v="0"/>
    <n v="0"/>
    <n v="0"/>
    <n v="0"/>
    <n v="0"/>
    <n v="0"/>
    <n v="0"/>
    <n v="0"/>
    <n v="0"/>
    <n v="0"/>
    <n v="0"/>
    <n v="0"/>
    <x v="0"/>
    <x v="0"/>
    <x v="0"/>
    <x v="0"/>
    <x v="0"/>
  </r>
  <r>
    <s v="R_3gTtmbnshA6ORtj"/>
    <x v="0"/>
    <s v="-99"/>
    <s v="-99"/>
    <x v="0"/>
    <m/>
    <m/>
    <m/>
    <m/>
    <n v="0"/>
    <n v="0"/>
    <n v="0"/>
    <n v="0"/>
    <n v="0"/>
    <n v="0"/>
    <n v="0"/>
    <n v="0"/>
    <n v="0"/>
    <n v="0"/>
    <n v="0"/>
    <n v="0"/>
    <n v="0"/>
    <n v="0"/>
    <n v="0"/>
    <x v="0"/>
    <x v="0"/>
    <x v="0"/>
    <x v="0"/>
    <x v="0"/>
  </r>
  <r>
    <s v="R_3F2wxXQ3CcEnV33"/>
    <x v="2"/>
    <s v="Have the option for staying at home, and book going into the office if want or need to, rather than a percentage or given days."/>
    <s v="-99"/>
    <x v="1"/>
    <n v="1"/>
    <m/>
    <m/>
    <m/>
    <n v="1"/>
    <n v="0"/>
    <n v="0"/>
    <n v="0"/>
    <n v="0"/>
    <n v="0"/>
    <n v="0"/>
    <n v="0"/>
    <n v="0"/>
    <n v="0"/>
    <n v="0"/>
    <n v="0"/>
    <n v="0"/>
    <n v="0"/>
    <n v="0"/>
    <x v="1"/>
    <x v="0"/>
    <x v="0"/>
    <x v="0"/>
    <x v="1"/>
  </r>
  <r>
    <s v="R_3lPSYFrjORiN05C"/>
    <x v="2"/>
    <s v="na"/>
    <s v="-99"/>
    <x v="0"/>
    <m/>
    <m/>
    <m/>
    <m/>
    <n v="0"/>
    <n v="0"/>
    <n v="0"/>
    <n v="0"/>
    <n v="0"/>
    <n v="0"/>
    <n v="0"/>
    <n v="0"/>
    <n v="0"/>
    <n v="0"/>
    <n v="0"/>
    <n v="0"/>
    <n v="0"/>
    <n v="0"/>
    <n v="0"/>
    <x v="0"/>
    <x v="0"/>
    <x v="0"/>
    <x v="0"/>
    <x v="0"/>
  </r>
  <r>
    <s v="R_1o6WTQHy5IWLelT"/>
    <x v="2"/>
    <s v="-99"/>
    <s v="-99"/>
    <x v="0"/>
    <m/>
    <m/>
    <m/>
    <m/>
    <n v="0"/>
    <n v="0"/>
    <n v="0"/>
    <n v="0"/>
    <n v="0"/>
    <n v="0"/>
    <n v="0"/>
    <n v="0"/>
    <n v="0"/>
    <n v="0"/>
    <n v="0"/>
    <n v="0"/>
    <n v="0"/>
    <n v="0"/>
    <n v="0"/>
    <x v="0"/>
    <x v="0"/>
    <x v="0"/>
    <x v="0"/>
    <x v="0"/>
  </r>
  <r>
    <s v="R_3lYnIKULJ4nW3ks"/>
    <x v="5"/>
    <s v="-99"/>
    <s v="-99"/>
    <x v="0"/>
    <m/>
    <m/>
    <m/>
    <m/>
    <n v="0"/>
    <n v="0"/>
    <n v="0"/>
    <n v="0"/>
    <n v="0"/>
    <n v="0"/>
    <n v="0"/>
    <n v="0"/>
    <n v="0"/>
    <n v="0"/>
    <n v="0"/>
    <n v="0"/>
    <n v="0"/>
    <n v="0"/>
    <n v="0"/>
    <x v="0"/>
    <x v="0"/>
    <x v="0"/>
    <x v="0"/>
    <x v="0"/>
  </r>
  <r>
    <s v="R_1N4kw3wf0b9vNP2"/>
    <x v="0"/>
    <s v="-99"/>
    <s v="-99"/>
    <x v="0"/>
    <m/>
    <m/>
    <m/>
    <m/>
    <n v="0"/>
    <n v="0"/>
    <n v="0"/>
    <n v="0"/>
    <n v="0"/>
    <n v="0"/>
    <n v="0"/>
    <n v="0"/>
    <n v="0"/>
    <n v="0"/>
    <n v="0"/>
    <n v="0"/>
    <n v="0"/>
    <n v="0"/>
    <n v="0"/>
    <x v="0"/>
    <x v="0"/>
    <x v="0"/>
    <x v="0"/>
    <x v="0"/>
  </r>
  <r>
    <s v="R_2PuT0LretXbTqjn"/>
    <x v="2"/>
    <s v="-99"/>
    <s v="-99"/>
    <x v="0"/>
    <m/>
    <m/>
    <m/>
    <m/>
    <n v="0"/>
    <n v="0"/>
    <n v="0"/>
    <n v="0"/>
    <n v="0"/>
    <n v="0"/>
    <n v="0"/>
    <n v="0"/>
    <n v="0"/>
    <n v="0"/>
    <n v="0"/>
    <n v="0"/>
    <n v="0"/>
    <n v="0"/>
    <n v="0"/>
    <x v="0"/>
    <x v="0"/>
    <x v="0"/>
    <x v="0"/>
    <x v="0"/>
  </r>
  <r>
    <s v="R_prWDbNQS42ztVXX"/>
    <x v="0"/>
    <s v="-99"/>
    <s v="-99"/>
    <x v="0"/>
    <m/>
    <m/>
    <m/>
    <m/>
    <n v="0"/>
    <n v="0"/>
    <n v="0"/>
    <n v="0"/>
    <n v="0"/>
    <n v="0"/>
    <n v="0"/>
    <n v="0"/>
    <n v="0"/>
    <n v="0"/>
    <n v="0"/>
    <n v="0"/>
    <n v="0"/>
    <n v="0"/>
    <n v="0"/>
    <x v="0"/>
    <x v="0"/>
    <x v="0"/>
    <x v="0"/>
    <x v="0"/>
  </r>
  <r>
    <s v="R_bNlxuzuA7mh1icV"/>
    <x v="3"/>
    <s v="Minimum average of 1-2 days in office rather than 3"/>
    <s v="-99"/>
    <x v="1"/>
    <n v="1"/>
    <m/>
    <m/>
    <m/>
    <n v="1"/>
    <n v="0"/>
    <n v="0"/>
    <n v="0"/>
    <n v="0"/>
    <n v="0"/>
    <n v="0"/>
    <n v="0"/>
    <n v="0"/>
    <n v="0"/>
    <n v="0"/>
    <n v="0"/>
    <n v="0"/>
    <n v="0"/>
    <n v="0"/>
    <x v="1"/>
    <x v="0"/>
    <x v="0"/>
    <x v="0"/>
    <x v="1"/>
  </r>
  <r>
    <s v="R_06CrggzPYNZEdq1"/>
    <x v="0"/>
    <s v="-99"/>
    <s v="-99"/>
    <x v="0"/>
    <m/>
    <m/>
    <m/>
    <m/>
    <n v="0"/>
    <n v="0"/>
    <n v="0"/>
    <n v="0"/>
    <n v="0"/>
    <n v="0"/>
    <n v="0"/>
    <n v="0"/>
    <n v="0"/>
    <n v="0"/>
    <n v="0"/>
    <n v="0"/>
    <n v="0"/>
    <n v="0"/>
    <n v="0"/>
    <x v="0"/>
    <x v="0"/>
    <x v="0"/>
    <x v="0"/>
    <x v="0"/>
  </r>
  <r>
    <s v="R_3HoDT9dq1Nlfo3g"/>
    <x v="0"/>
    <s v="-99"/>
    <s v="-99"/>
    <x v="0"/>
    <m/>
    <m/>
    <m/>
    <m/>
    <n v="0"/>
    <n v="0"/>
    <n v="0"/>
    <n v="0"/>
    <n v="0"/>
    <n v="0"/>
    <n v="0"/>
    <n v="0"/>
    <n v="0"/>
    <n v="0"/>
    <n v="0"/>
    <n v="0"/>
    <n v="0"/>
    <n v="0"/>
    <n v="0"/>
    <x v="0"/>
    <x v="0"/>
    <x v="0"/>
    <x v="0"/>
    <x v="0"/>
  </r>
  <r>
    <s v="R_0VQRX0dcySs9F6x"/>
    <x v="2"/>
    <s v="-99"/>
    <s v="-99"/>
    <x v="0"/>
    <m/>
    <m/>
    <m/>
    <m/>
    <n v="0"/>
    <n v="0"/>
    <n v="0"/>
    <n v="0"/>
    <n v="0"/>
    <n v="0"/>
    <n v="0"/>
    <n v="0"/>
    <n v="0"/>
    <n v="0"/>
    <n v="0"/>
    <n v="0"/>
    <n v="0"/>
    <n v="0"/>
    <n v="0"/>
    <x v="0"/>
    <x v="0"/>
    <x v="0"/>
    <x v="0"/>
    <x v="0"/>
  </r>
  <r>
    <s v="R_2fJb8Bvuogf1DiG"/>
    <x v="3"/>
    <s v="-99"/>
    <s v="-99"/>
    <x v="0"/>
    <m/>
    <m/>
    <m/>
    <m/>
    <n v="0"/>
    <n v="0"/>
    <n v="0"/>
    <n v="0"/>
    <n v="0"/>
    <n v="0"/>
    <n v="0"/>
    <n v="0"/>
    <n v="0"/>
    <n v="0"/>
    <n v="0"/>
    <n v="0"/>
    <n v="0"/>
    <n v="0"/>
    <n v="0"/>
    <x v="0"/>
    <x v="0"/>
    <x v="0"/>
    <x v="0"/>
    <x v="0"/>
  </r>
  <r>
    <s v="R_5Axd9Tb5XO77ADT"/>
    <x v="3"/>
    <s v="-99"/>
    <s v="-99"/>
    <x v="0"/>
    <m/>
    <m/>
    <m/>
    <m/>
    <n v="0"/>
    <n v="0"/>
    <n v="0"/>
    <n v="0"/>
    <n v="0"/>
    <n v="0"/>
    <n v="0"/>
    <n v="0"/>
    <n v="0"/>
    <n v="0"/>
    <n v="0"/>
    <n v="0"/>
    <n v="0"/>
    <n v="0"/>
    <n v="0"/>
    <x v="0"/>
    <x v="0"/>
    <x v="0"/>
    <x v="0"/>
    <x v="0"/>
  </r>
  <r>
    <s v="R_3fBKx1CzcMtHg3E"/>
    <x v="3"/>
    <s v="Investment in remote working infrastructure to make up for office cost savings"/>
    <s v="-99"/>
    <x v="1"/>
    <n v="6"/>
    <m/>
    <m/>
    <m/>
    <n v="0"/>
    <n v="0"/>
    <n v="0"/>
    <n v="0"/>
    <n v="0"/>
    <n v="1"/>
    <n v="0"/>
    <n v="0"/>
    <n v="0"/>
    <n v="0"/>
    <n v="0"/>
    <n v="0"/>
    <n v="0"/>
    <n v="0"/>
    <n v="0"/>
    <x v="0"/>
    <x v="0"/>
    <x v="1"/>
    <x v="0"/>
    <x v="0"/>
  </r>
  <r>
    <s v="R_so2ki3nEs4cUIdr"/>
    <x v="2"/>
    <s v="Have a guide but do not a set a minimum number of days that staff must be in the office - give the employee the flexibility and responsibility to make the right decisions"/>
    <s v="-99"/>
    <x v="1"/>
    <n v="1"/>
    <n v="14"/>
    <m/>
    <m/>
    <n v="1"/>
    <n v="0"/>
    <n v="0"/>
    <n v="0"/>
    <n v="0"/>
    <n v="0"/>
    <n v="0"/>
    <n v="0"/>
    <n v="0"/>
    <n v="0"/>
    <n v="0"/>
    <n v="0"/>
    <n v="0"/>
    <n v="1"/>
    <n v="0"/>
    <x v="1"/>
    <x v="1"/>
    <x v="0"/>
    <x v="0"/>
    <x v="1"/>
  </r>
  <r>
    <s v="R_2Xj7VVPk2JlPAsG"/>
    <x v="0"/>
    <s v="-99"/>
    <s v="-99"/>
    <x v="0"/>
    <m/>
    <m/>
    <m/>
    <m/>
    <n v="0"/>
    <n v="0"/>
    <n v="0"/>
    <n v="0"/>
    <n v="0"/>
    <n v="0"/>
    <n v="0"/>
    <n v="0"/>
    <n v="0"/>
    <n v="0"/>
    <n v="0"/>
    <n v="0"/>
    <n v="0"/>
    <n v="0"/>
    <n v="0"/>
    <x v="0"/>
    <x v="0"/>
    <x v="0"/>
    <x v="0"/>
    <x v="0"/>
  </r>
  <r>
    <s v="R_2CDpBALwz8u3rSz"/>
    <x v="5"/>
    <s v="-99"/>
    <s v="-99"/>
    <x v="0"/>
    <m/>
    <m/>
    <m/>
    <m/>
    <n v="0"/>
    <n v="0"/>
    <n v="0"/>
    <n v="0"/>
    <n v="0"/>
    <n v="0"/>
    <n v="0"/>
    <n v="0"/>
    <n v="0"/>
    <n v="0"/>
    <n v="0"/>
    <n v="0"/>
    <n v="0"/>
    <n v="0"/>
    <n v="0"/>
    <x v="0"/>
    <x v="0"/>
    <x v="0"/>
    <x v="0"/>
    <x v="0"/>
  </r>
  <r>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n v="1"/>
    <n v="0"/>
    <n v="0"/>
    <n v="0"/>
    <n v="0"/>
    <n v="0"/>
    <n v="0"/>
    <n v="0"/>
    <n v="0"/>
    <n v="1"/>
    <n v="0"/>
    <n v="0"/>
    <n v="0"/>
    <n v="0"/>
    <n v="0"/>
    <x v="1"/>
    <x v="1"/>
    <x v="0"/>
    <x v="0"/>
    <x v="1"/>
  </r>
  <r>
    <s v="R_3Kvw5CGULWytibu"/>
    <x v="5"/>
    <s v="Would prefer the ability to work remotely for a few weeks as my family is not in the UK, and working from my family's home is better than my current home as I get a full office to myself."/>
    <s v="-99"/>
    <x v="1"/>
    <n v="1"/>
    <n v="3"/>
    <m/>
    <m/>
    <n v="1"/>
    <n v="0"/>
    <n v="1"/>
    <n v="0"/>
    <n v="0"/>
    <n v="0"/>
    <n v="0"/>
    <n v="0"/>
    <n v="0"/>
    <n v="0"/>
    <n v="0"/>
    <n v="0"/>
    <n v="0"/>
    <n v="0"/>
    <n v="0"/>
    <x v="1"/>
    <x v="0"/>
    <x v="0"/>
    <x v="0"/>
    <x v="1"/>
  </r>
  <r>
    <s v="R_UrvqA47aDWYbx8l"/>
    <x v="6"/>
    <s v="-99"/>
    <s v="-99"/>
    <x v="0"/>
    <m/>
    <m/>
    <m/>
    <m/>
    <n v="0"/>
    <n v="0"/>
    <n v="0"/>
    <n v="0"/>
    <n v="0"/>
    <n v="0"/>
    <n v="0"/>
    <n v="0"/>
    <n v="0"/>
    <n v="0"/>
    <n v="0"/>
    <n v="0"/>
    <n v="0"/>
    <n v="0"/>
    <n v="0"/>
    <x v="0"/>
    <x v="0"/>
    <x v="0"/>
    <x v="0"/>
    <x v="0"/>
  </r>
  <r>
    <s v="R_2dxV42FFAR9kSyS"/>
    <x v="3"/>
    <s v="-99"/>
    <s v="-99"/>
    <x v="0"/>
    <m/>
    <m/>
    <m/>
    <m/>
    <n v="0"/>
    <n v="0"/>
    <n v="0"/>
    <n v="0"/>
    <n v="0"/>
    <n v="0"/>
    <n v="0"/>
    <n v="0"/>
    <n v="0"/>
    <n v="0"/>
    <n v="0"/>
    <n v="0"/>
    <n v="0"/>
    <n v="0"/>
    <n v="0"/>
    <x v="0"/>
    <x v="0"/>
    <x v="0"/>
    <x v="0"/>
    <x v="0"/>
  </r>
  <r>
    <s v="R_2YlDuTmWjoCsDgJ"/>
    <x v="2"/>
    <s v="-99"/>
    <s v="-99"/>
    <x v="0"/>
    <m/>
    <m/>
    <m/>
    <m/>
    <n v="0"/>
    <n v="0"/>
    <n v="0"/>
    <n v="0"/>
    <n v="0"/>
    <n v="0"/>
    <n v="0"/>
    <n v="0"/>
    <n v="0"/>
    <n v="0"/>
    <n v="0"/>
    <n v="0"/>
    <n v="0"/>
    <n v="0"/>
    <n v="0"/>
    <x v="0"/>
    <x v="0"/>
    <x v="0"/>
    <x v="0"/>
    <x v="0"/>
  </r>
  <r>
    <s v="R_2VpZQsfhZmo7JTL"/>
    <x v="5"/>
    <s v="Ensure approach is regularly reviewed as client practices and demands evolve"/>
    <s v="-99"/>
    <x v="1"/>
    <n v="8"/>
    <n v="9"/>
    <m/>
    <m/>
    <n v="0"/>
    <n v="0"/>
    <n v="0"/>
    <n v="0"/>
    <n v="0"/>
    <n v="0"/>
    <n v="0"/>
    <n v="1"/>
    <n v="1"/>
    <n v="0"/>
    <n v="0"/>
    <n v="0"/>
    <n v="0"/>
    <n v="0"/>
    <n v="0"/>
    <x v="0"/>
    <x v="0"/>
    <x v="0"/>
    <x v="1"/>
    <x v="0"/>
  </r>
  <r>
    <s v="R_3k69BPEloWdkVg7"/>
    <x v="2"/>
    <s v="-99"/>
    <s v="-99"/>
    <x v="0"/>
    <m/>
    <m/>
    <m/>
    <m/>
    <n v="0"/>
    <n v="0"/>
    <n v="0"/>
    <n v="0"/>
    <n v="0"/>
    <n v="0"/>
    <n v="0"/>
    <n v="0"/>
    <n v="0"/>
    <n v="0"/>
    <n v="0"/>
    <n v="0"/>
    <n v="0"/>
    <n v="0"/>
    <n v="0"/>
    <x v="0"/>
    <x v="0"/>
    <x v="0"/>
    <x v="0"/>
    <x v="0"/>
  </r>
  <r>
    <s v="R_2aFeI3hH4HDFV8D"/>
    <x v="2"/>
    <s v="N/A."/>
    <s v="-99"/>
    <x v="0"/>
    <m/>
    <m/>
    <m/>
    <m/>
    <n v="0"/>
    <n v="0"/>
    <n v="0"/>
    <n v="0"/>
    <n v="0"/>
    <n v="0"/>
    <n v="0"/>
    <n v="0"/>
    <n v="0"/>
    <n v="0"/>
    <n v="0"/>
    <n v="0"/>
    <n v="0"/>
    <n v="0"/>
    <n v="0"/>
    <x v="0"/>
    <x v="0"/>
    <x v="0"/>
    <x v="0"/>
    <x v="0"/>
  </r>
  <r>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n v="1"/>
    <n v="0"/>
    <n v="0"/>
    <n v="0"/>
    <n v="0"/>
    <n v="1"/>
    <n v="1"/>
    <n v="1"/>
    <n v="0"/>
    <n v="0"/>
    <n v="0"/>
    <n v="0"/>
    <n v="0"/>
    <n v="0"/>
    <n v="0"/>
    <x v="1"/>
    <x v="1"/>
    <x v="1"/>
    <x v="0"/>
    <x v="1"/>
  </r>
  <r>
    <s v="R_3KMwtTuSgUUxmBq"/>
    <x v="3"/>
    <s v="-99"/>
    <s v="-99"/>
    <x v="0"/>
    <m/>
    <m/>
    <m/>
    <m/>
    <n v="0"/>
    <n v="0"/>
    <n v="0"/>
    <n v="0"/>
    <n v="0"/>
    <n v="0"/>
    <n v="0"/>
    <n v="0"/>
    <n v="0"/>
    <n v="0"/>
    <n v="0"/>
    <n v="0"/>
    <n v="0"/>
    <n v="0"/>
    <n v="0"/>
    <x v="0"/>
    <x v="0"/>
    <x v="0"/>
    <x v="0"/>
    <x v="0"/>
  </r>
  <r>
    <s v="R_9M54mNhq2Bubnjj"/>
    <x v="2"/>
    <s v="Not have a one rule fits all but flexibility within teams to set a routine"/>
    <s v="-99"/>
    <x v="1"/>
    <n v="2"/>
    <m/>
    <m/>
    <m/>
    <n v="0"/>
    <n v="1"/>
    <n v="0"/>
    <n v="0"/>
    <n v="0"/>
    <n v="0"/>
    <n v="0"/>
    <n v="0"/>
    <n v="0"/>
    <n v="0"/>
    <n v="0"/>
    <n v="0"/>
    <n v="0"/>
    <n v="0"/>
    <n v="0"/>
    <x v="1"/>
    <x v="0"/>
    <x v="0"/>
    <x v="0"/>
    <x v="1"/>
  </r>
  <r>
    <s v="R_2Qg4QRB1uyKVCmR"/>
    <x v="0"/>
    <s v="Supply back up UPS and printers"/>
    <s v="-99"/>
    <x v="1"/>
    <n v="6"/>
    <m/>
    <m/>
    <m/>
    <n v="0"/>
    <n v="0"/>
    <n v="0"/>
    <n v="0"/>
    <n v="0"/>
    <n v="1"/>
    <n v="0"/>
    <n v="0"/>
    <n v="0"/>
    <n v="0"/>
    <n v="0"/>
    <n v="0"/>
    <n v="0"/>
    <n v="0"/>
    <n v="0"/>
    <x v="0"/>
    <x v="0"/>
    <x v="1"/>
    <x v="0"/>
    <x v="0"/>
  </r>
  <r>
    <s v="R_2aFsXvmVYvpucJn"/>
    <x v="0"/>
    <s v="-99"/>
    <s v="-99"/>
    <x v="0"/>
    <m/>
    <m/>
    <m/>
    <m/>
    <n v="0"/>
    <n v="0"/>
    <n v="0"/>
    <n v="0"/>
    <n v="0"/>
    <n v="0"/>
    <n v="0"/>
    <n v="0"/>
    <n v="0"/>
    <n v="0"/>
    <n v="0"/>
    <n v="0"/>
    <n v="0"/>
    <n v="0"/>
    <n v="0"/>
    <x v="0"/>
    <x v="0"/>
    <x v="0"/>
    <x v="0"/>
    <x v="0"/>
  </r>
  <r>
    <s v="R_VJuLMNfVaHi6Kd3"/>
    <x v="3"/>
    <s v="-99"/>
    <s v="-99"/>
    <x v="0"/>
    <m/>
    <m/>
    <m/>
    <m/>
    <n v="0"/>
    <n v="0"/>
    <n v="0"/>
    <n v="0"/>
    <n v="0"/>
    <n v="0"/>
    <n v="0"/>
    <n v="0"/>
    <n v="0"/>
    <n v="0"/>
    <n v="0"/>
    <n v="0"/>
    <n v="0"/>
    <n v="0"/>
    <n v="0"/>
    <x v="0"/>
    <x v="0"/>
    <x v="0"/>
    <x v="0"/>
    <x v="0"/>
  </r>
  <r>
    <s v="R_3hg9KHc1TTENbKE"/>
    <x v="5"/>
    <s v="-99"/>
    <s v="-99"/>
    <x v="0"/>
    <m/>
    <m/>
    <m/>
    <m/>
    <n v="0"/>
    <n v="0"/>
    <n v="0"/>
    <n v="0"/>
    <n v="0"/>
    <n v="0"/>
    <n v="0"/>
    <n v="0"/>
    <n v="0"/>
    <n v="0"/>
    <n v="0"/>
    <n v="0"/>
    <n v="0"/>
    <n v="0"/>
    <n v="0"/>
    <x v="0"/>
    <x v="0"/>
    <x v="0"/>
    <x v="0"/>
    <x v="0"/>
  </r>
  <r>
    <s v="R_1qXkc4jYOMdzgRD"/>
    <x v="0"/>
    <s v="-99"/>
    <s v="-99"/>
    <x v="0"/>
    <m/>
    <m/>
    <m/>
    <m/>
    <n v="0"/>
    <n v="0"/>
    <n v="0"/>
    <n v="0"/>
    <n v="0"/>
    <n v="0"/>
    <n v="0"/>
    <n v="0"/>
    <n v="0"/>
    <n v="0"/>
    <n v="0"/>
    <n v="0"/>
    <n v="0"/>
    <n v="0"/>
    <n v="0"/>
    <x v="0"/>
    <x v="0"/>
    <x v="0"/>
    <x v="0"/>
    <x v="0"/>
  </r>
  <r>
    <s v="R_3Di6iAABo3Z8QTv"/>
    <x v="3"/>
    <s v="Remove the minimum days in the office requirement"/>
    <s v="-99"/>
    <x v="1"/>
    <n v="1"/>
    <m/>
    <m/>
    <m/>
    <n v="1"/>
    <n v="0"/>
    <n v="0"/>
    <n v="0"/>
    <n v="0"/>
    <n v="0"/>
    <n v="0"/>
    <n v="0"/>
    <n v="0"/>
    <n v="0"/>
    <n v="0"/>
    <n v="0"/>
    <n v="0"/>
    <n v="0"/>
    <n v="0"/>
    <x v="1"/>
    <x v="0"/>
    <x v="0"/>
    <x v="0"/>
    <x v="1"/>
  </r>
  <r>
    <s v="R_32PxPuC8P5viHbz"/>
    <x v="3"/>
    <s v="-99"/>
    <s v="-99"/>
    <x v="0"/>
    <m/>
    <m/>
    <m/>
    <m/>
    <n v="0"/>
    <n v="0"/>
    <n v="0"/>
    <n v="0"/>
    <n v="0"/>
    <n v="0"/>
    <n v="0"/>
    <n v="0"/>
    <n v="0"/>
    <n v="0"/>
    <n v="0"/>
    <n v="0"/>
    <n v="0"/>
    <n v="0"/>
    <n v="0"/>
    <x v="0"/>
    <x v="0"/>
    <x v="0"/>
    <x v="0"/>
    <x v="0"/>
  </r>
  <r>
    <s v="R_27xp7afyrgyeTzH"/>
    <x v="0"/>
    <s v="-99"/>
    <s v="-99"/>
    <x v="0"/>
    <m/>
    <m/>
    <m/>
    <m/>
    <n v="0"/>
    <n v="0"/>
    <n v="0"/>
    <n v="0"/>
    <n v="0"/>
    <n v="0"/>
    <n v="0"/>
    <n v="0"/>
    <n v="0"/>
    <n v="0"/>
    <n v="0"/>
    <n v="0"/>
    <n v="0"/>
    <n v="0"/>
    <n v="0"/>
    <x v="0"/>
    <x v="0"/>
    <x v="0"/>
    <x v="0"/>
    <x v="0"/>
  </r>
  <r>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n v="0"/>
    <n v="0"/>
    <n v="0"/>
    <n v="0"/>
    <n v="0"/>
    <n v="0"/>
    <n v="0"/>
    <n v="0"/>
    <n v="0"/>
    <n v="0"/>
    <n v="0"/>
    <n v="1"/>
    <n v="0"/>
    <n v="0"/>
    <n v="0"/>
    <x v="0"/>
    <x v="0"/>
    <x v="1"/>
    <x v="0"/>
    <x v="0"/>
  </r>
  <r>
    <s v="R_3RmQZ51Su6au83H"/>
    <x v="2"/>
    <s v="not having a dictated amount of time required in teh office, I would rather we were allowed determine our need to be in the office very much like how we determine how much time we need to be on client site."/>
    <s v="-99"/>
    <x v="1"/>
    <n v="1"/>
    <n v="2"/>
    <m/>
    <m/>
    <n v="1"/>
    <n v="1"/>
    <n v="0"/>
    <n v="0"/>
    <n v="0"/>
    <n v="0"/>
    <n v="0"/>
    <n v="0"/>
    <n v="0"/>
    <n v="0"/>
    <n v="0"/>
    <n v="0"/>
    <n v="0"/>
    <n v="0"/>
    <n v="0"/>
    <x v="1"/>
    <x v="0"/>
    <x v="0"/>
    <x v="0"/>
    <x v="1"/>
  </r>
  <r>
    <s v="R_bjfkCUVrYctBCtH"/>
    <x v="3"/>
    <s v="-99"/>
    <s v="-99"/>
    <x v="0"/>
    <m/>
    <m/>
    <m/>
    <m/>
    <n v="0"/>
    <n v="0"/>
    <n v="0"/>
    <n v="0"/>
    <n v="0"/>
    <n v="0"/>
    <n v="0"/>
    <n v="0"/>
    <n v="0"/>
    <n v="0"/>
    <n v="0"/>
    <n v="0"/>
    <n v="0"/>
    <n v="0"/>
    <n v="0"/>
    <x v="0"/>
    <x v="0"/>
    <x v="0"/>
    <x v="0"/>
    <x v="0"/>
  </r>
  <r>
    <s v="R_ST4F9JGaWKIOam5"/>
    <x v="2"/>
    <s v="Flexible days for hybrid - on site / off site. not fixed"/>
    <s v="-99"/>
    <x v="1"/>
    <n v="1"/>
    <m/>
    <m/>
    <m/>
    <n v="1"/>
    <n v="0"/>
    <n v="0"/>
    <n v="0"/>
    <n v="0"/>
    <n v="0"/>
    <n v="0"/>
    <n v="0"/>
    <n v="0"/>
    <n v="0"/>
    <n v="0"/>
    <n v="0"/>
    <n v="0"/>
    <n v="0"/>
    <n v="0"/>
    <x v="1"/>
    <x v="0"/>
    <x v="0"/>
    <x v="0"/>
    <x v="1"/>
  </r>
  <r>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n v="0"/>
    <n v="0"/>
    <n v="0"/>
    <n v="0"/>
    <n v="0"/>
    <n v="0"/>
    <n v="0"/>
    <n v="0"/>
    <n v="1"/>
    <n v="0"/>
    <n v="0"/>
    <n v="0"/>
    <n v="0"/>
    <n v="0"/>
    <n v="0"/>
    <x v="0"/>
    <x v="0"/>
    <x v="0"/>
    <x v="1"/>
    <x v="0"/>
  </r>
  <r>
    <s v="R_2aspkRXROxFUBAP"/>
    <x v="2"/>
    <s v="-99"/>
    <s v="-99"/>
    <x v="0"/>
    <m/>
    <m/>
    <m/>
    <m/>
    <n v="0"/>
    <n v="0"/>
    <n v="0"/>
    <n v="0"/>
    <n v="0"/>
    <n v="0"/>
    <n v="0"/>
    <n v="0"/>
    <n v="0"/>
    <n v="0"/>
    <n v="0"/>
    <n v="0"/>
    <n v="0"/>
    <n v="0"/>
    <n v="0"/>
    <x v="0"/>
    <x v="0"/>
    <x v="0"/>
    <x v="0"/>
    <x v="0"/>
  </r>
  <r>
    <s v="R_U9r22u8CFjdeNih"/>
    <x v="3"/>
    <s v="Allow more flexibility i.e. let teams and individuals decide where to work from, without imposing a certain number of days per week to be in the office"/>
    <s v="-99"/>
    <x v="1"/>
    <n v="1"/>
    <n v="2"/>
    <m/>
    <m/>
    <n v="1"/>
    <n v="1"/>
    <n v="0"/>
    <n v="0"/>
    <n v="0"/>
    <n v="0"/>
    <n v="0"/>
    <n v="0"/>
    <n v="0"/>
    <n v="0"/>
    <n v="0"/>
    <n v="0"/>
    <n v="0"/>
    <n v="0"/>
    <n v="0"/>
    <x v="1"/>
    <x v="0"/>
    <x v="0"/>
    <x v="0"/>
    <x v="1"/>
  </r>
  <r>
    <s v="R_3PcKVZvrGGSi3sS"/>
    <x v="2"/>
    <s v="I think that 2 days a week would be better than 3"/>
    <s v="-99"/>
    <x v="1"/>
    <n v="1"/>
    <m/>
    <m/>
    <m/>
    <n v="1"/>
    <n v="0"/>
    <n v="0"/>
    <n v="0"/>
    <n v="0"/>
    <n v="0"/>
    <n v="0"/>
    <n v="0"/>
    <n v="0"/>
    <n v="0"/>
    <n v="0"/>
    <n v="0"/>
    <n v="0"/>
    <n v="0"/>
    <n v="0"/>
    <x v="1"/>
    <x v="0"/>
    <x v="0"/>
    <x v="0"/>
    <x v="1"/>
  </r>
  <r>
    <s v="R_2AXTvEK2PRAuWTp"/>
    <x v="0"/>
    <s v="Make sure boundaries for when you work remote are clear. Even if you have more flexibility you should not be expected to take calls at any time of the day."/>
    <s v="-99"/>
    <x v="1"/>
    <n v="5"/>
    <m/>
    <m/>
    <m/>
    <n v="0"/>
    <n v="0"/>
    <n v="0"/>
    <n v="0"/>
    <n v="1"/>
    <n v="0"/>
    <n v="0"/>
    <n v="0"/>
    <n v="0"/>
    <n v="0"/>
    <n v="0"/>
    <n v="0"/>
    <n v="0"/>
    <n v="0"/>
    <n v="0"/>
    <x v="0"/>
    <x v="0"/>
    <x v="1"/>
    <x v="0"/>
    <x v="0"/>
  </r>
  <r>
    <s v="R_OHC8esEx7LmDOxz"/>
    <x v="0"/>
    <s v="-99"/>
    <s v="-99"/>
    <x v="0"/>
    <m/>
    <m/>
    <m/>
    <m/>
    <n v="0"/>
    <n v="0"/>
    <n v="0"/>
    <n v="0"/>
    <n v="0"/>
    <n v="0"/>
    <n v="0"/>
    <n v="0"/>
    <n v="0"/>
    <n v="0"/>
    <n v="0"/>
    <n v="0"/>
    <n v="0"/>
    <n v="0"/>
    <n v="0"/>
    <x v="0"/>
    <x v="0"/>
    <x v="0"/>
    <x v="0"/>
    <x v="0"/>
  </r>
  <r>
    <s v="R_2fy5DHrqSWhUXpg"/>
    <x v="3"/>
    <s v="Allow more flexibility for employees."/>
    <s v="-99"/>
    <x v="1"/>
    <n v="1"/>
    <m/>
    <m/>
    <m/>
    <n v="1"/>
    <n v="0"/>
    <n v="0"/>
    <n v="0"/>
    <n v="0"/>
    <n v="0"/>
    <n v="0"/>
    <n v="0"/>
    <n v="0"/>
    <n v="0"/>
    <n v="0"/>
    <n v="0"/>
    <n v="0"/>
    <n v="0"/>
    <n v="0"/>
    <x v="1"/>
    <x v="0"/>
    <x v="0"/>
    <x v="0"/>
    <x v="1"/>
  </r>
  <r>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n v="0"/>
    <n v="0"/>
    <n v="0"/>
    <n v="0"/>
    <n v="0"/>
    <n v="0"/>
    <n v="0"/>
    <n v="0"/>
    <n v="1"/>
    <n v="0"/>
    <n v="0"/>
    <n v="1"/>
    <n v="0"/>
    <n v="0"/>
    <n v="0"/>
    <x v="0"/>
    <x v="0"/>
    <x v="1"/>
    <x v="1"/>
    <x v="0"/>
  </r>
  <r>
    <s v="R_3HtBqBTl0kjhRbp"/>
    <x v="2"/>
    <s v="Give employees chairs for the back"/>
    <s v="Bosses asking their teams what they prefer"/>
    <x v="1"/>
    <n v="6"/>
    <n v="8"/>
    <m/>
    <m/>
    <n v="0"/>
    <n v="0"/>
    <n v="0"/>
    <n v="0"/>
    <n v="0"/>
    <n v="1"/>
    <n v="0"/>
    <n v="1"/>
    <n v="0"/>
    <n v="0"/>
    <n v="0"/>
    <n v="0"/>
    <n v="0"/>
    <n v="0"/>
    <n v="0"/>
    <x v="0"/>
    <x v="0"/>
    <x v="1"/>
    <x v="0"/>
    <x v="0"/>
  </r>
  <r>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n v="0"/>
    <n v="0"/>
    <n v="0"/>
    <n v="0"/>
    <n v="0"/>
    <n v="0"/>
    <n v="0"/>
    <n v="0"/>
    <n v="0"/>
    <n v="0"/>
    <n v="1"/>
    <n v="0"/>
    <n v="0"/>
    <n v="0"/>
    <n v="0"/>
    <x v="0"/>
    <x v="0"/>
    <x v="0"/>
    <x v="0"/>
    <x v="0"/>
  </r>
  <r>
    <s v="R_0xPCGh7Py6eNoTD"/>
    <x v="1"/>
    <s v="Once or twice a week in office should be sufficient"/>
    <s v="-99"/>
    <x v="1"/>
    <n v="1"/>
    <m/>
    <m/>
    <m/>
    <n v="1"/>
    <n v="0"/>
    <n v="0"/>
    <n v="0"/>
    <n v="0"/>
    <n v="0"/>
    <n v="0"/>
    <n v="0"/>
    <n v="0"/>
    <n v="0"/>
    <n v="0"/>
    <n v="0"/>
    <n v="0"/>
    <n v="0"/>
    <n v="0"/>
    <x v="1"/>
    <x v="0"/>
    <x v="0"/>
    <x v="0"/>
    <x v="1"/>
  </r>
  <r>
    <s v="R_1M5w2ZHBKXq4TxA"/>
    <x v="3"/>
    <s v="may be provide at least ergonomic office chairs"/>
    <s v="-99"/>
    <x v="1"/>
    <n v="6"/>
    <m/>
    <m/>
    <m/>
    <n v="0"/>
    <n v="0"/>
    <n v="0"/>
    <n v="0"/>
    <n v="0"/>
    <n v="1"/>
    <n v="0"/>
    <n v="0"/>
    <n v="0"/>
    <n v="0"/>
    <n v="0"/>
    <n v="0"/>
    <n v="0"/>
    <n v="0"/>
    <n v="0"/>
    <x v="0"/>
    <x v="0"/>
    <x v="1"/>
    <x v="0"/>
    <x v="0"/>
  </r>
  <r>
    <s v="R_2D81YlC5uzrjYPc"/>
    <x v="1"/>
    <s v="i believe being 3 days a week in the office is limiting the flexibility, specially for people who works with different time zones. i recommend to leave it to the employee when to work from office."/>
    <s v="-99"/>
    <x v="1"/>
    <n v="1"/>
    <n v="2"/>
    <m/>
    <m/>
    <n v="1"/>
    <n v="1"/>
    <n v="0"/>
    <n v="0"/>
    <n v="0"/>
    <n v="0"/>
    <n v="0"/>
    <n v="0"/>
    <n v="0"/>
    <n v="0"/>
    <n v="0"/>
    <n v="0"/>
    <n v="0"/>
    <n v="0"/>
    <n v="0"/>
    <x v="1"/>
    <x v="0"/>
    <x v="0"/>
    <x v="0"/>
    <x v="1"/>
  </r>
  <r>
    <s v="R_PBaluRhwBOYdFuN"/>
    <x v="2"/>
    <s v="-99"/>
    <s v="-99"/>
    <x v="0"/>
    <m/>
    <m/>
    <m/>
    <m/>
    <n v="0"/>
    <n v="0"/>
    <n v="0"/>
    <n v="0"/>
    <n v="0"/>
    <n v="0"/>
    <n v="0"/>
    <n v="0"/>
    <n v="0"/>
    <n v="0"/>
    <n v="0"/>
    <n v="0"/>
    <n v="0"/>
    <n v="0"/>
    <n v="0"/>
    <x v="0"/>
    <x v="0"/>
    <x v="0"/>
    <x v="0"/>
    <x v="0"/>
  </r>
  <r>
    <s v="R_VXrz8q20PrTgLe1"/>
    <x v="0"/>
    <s v="Opt to pay for individuals to work at shared spaces/home offices that are closer to their homes, so that they can enforce a stricter work life balance, but without the added hassle of getting into central office"/>
    <s v="-99"/>
    <x v="1"/>
    <n v="3"/>
    <n v="6"/>
    <m/>
    <m/>
    <n v="0"/>
    <n v="0"/>
    <n v="1"/>
    <n v="0"/>
    <n v="0"/>
    <n v="1"/>
    <n v="0"/>
    <n v="0"/>
    <n v="0"/>
    <n v="0"/>
    <n v="0"/>
    <n v="0"/>
    <n v="0"/>
    <n v="0"/>
    <n v="0"/>
    <x v="1"/>
    <x v="0"/>
    <x v="1"/>
    <x v="0"/>
    <x v="1"/>
  </r>
  <r>
    <s v="R_OvbPBnScbvieBON"/>
    <x v="0"/>
    <s v="-99"/>
    <s v="-99"/>
    <x v="0"/>
    <m/>
    <m/>
    <m/>
    <m/>
    <n v="0"/>
    <n v="0"/>
    <n v="0"/>
    <n v="0"/>
    <n v="0"/>
    <n v="0"/>
    <n v="0"/>
    <n v="0"/>
    <n v="0"/>
    <n v="0"/>
    <n v="0"/>
    <n v="0"/>
    <n v="0"/>
    <n v="0"/>
    <n v="0"/>
    <x v="0"/>
    <x v="0"/>
    <x v="0"/>
    <x v="0"/>
    <x v="0"/>
  </r>
  <r>
    <s v="R_BV33CNHmiNb3CZr"/>
    <x v="0"/>
    <s v="Be flexible in terms of individual needs"/>
    <s v="-99"/>
    <x v="1"/>
    <n v="2"/>
    <m/>
    <m/>
    <m/>
    <n v="0"/>
    <n v="1"/>
    <n v="0"/>
    <n v="0"/>
    <n v="0"/>
    <n v="0"/>
    <n v="0"/>
    <n v="0"/>
    <n v="0"/>
    <n v="0"/>
    <n v="0"/>
    <n v="0"/>
    <n v="0"/>
    <n v="0"/>
    <n v="0"/>
    <x v="1"/>
    <x v="0"/>
    <x v="0"/>
    <x v="0"/>
    <x v="1"/>
  </r>
  <r>
    <s v="R_3HHOI8MkmAJAP19"/>
    <x v="3"/>
    <s v="it's not clear what allowances are available to employees and if they are once-off or yearly"/>
    <s v="-99"/>
    <x v="1"/>
    <n v="6"/>
    <m/>
    <m/>
    <m/>
    <n v="0"/>
    <n v="0"/>
    <n v="0"/>
    <n v="0"/>
    <n v="0"/>
    <n v="1"/>
    <n v="0"/>
    <n v="0"/>
    <n v="0"/>
    <n v="0"/>
    <n v="0"/>
    <n v="0"/>
    <n v="0"/>
    <n v="0"/>
    <n v="0"/>
    <x v="0"/>
    <x v="0"/>
    <x v="1"/>
    <x v="0"/>
    <x v="0"/>
  </r>
  <r>
    <s v="R_vT50IekMcZjCVG1"/>
    <x v="5"/>
    <s v="-99"/>
    <s v="-99"/>
    <x v="0"/>
    <m/>
    <m/>
    <m/>
    <m/>
    <n v="0"/>
    <n v="0"/>
    <n v="0"/>
    <n v="0"/>
    <n v="0"/>
    <n v="0"/>
    <n v="0"/>
    <n v="0"/>
    <n v="0"/>
    <n v="0"/>
    <n v="0"/>
    <n v="0"/>
    <n v="0"/>
    <n v="0"/>
    <n v="0"/>
    <x v="0"/>
    <x v="0"/>
    <x v="0"/>
    <x v="0"/>
    <x v="0"/>
  </r>
  <r>
    <s v="R_2rJCpjBprgsNgyO"/>
    <x v="5"/>
    <s v="Allow flexibility on the 3/2 day split depending on the project, client, and makeup of the team"/>
    <s v="-99"/>
    <x v="1"/>
    <n v="1"/>
    <n v="2"/>
    <m/>
    <m/>
    <n v="1"/>
    <n v="1"/>
    <n v="0"/>
    <n v="0"/>
    <n v="0"/>
    <n v="0"/>
    <n v="0"/>
    <n v="0"/>
    <n v="0"/>
    <n v="0"/>
    <n v="0"/>
    <n v="0"/>
    <n v="0"/>
    <n v="0"/>
    <n v="0"/>
    <x v="1"/>
    <x v="0"/>
    <x v="0"/>
    <x v="0"/>
    <x v="1"/>
  </r>
  <r>
    <s v="R_2zUYtrDZVT5i9F1"/>
    <x v="1"/>
    <s v="-99"/>
    <s v="-99"/>
    <x v="0"/>
    <m/>
    <m/>
    <m/>
    <m/>
    <n v="0"/>
    <n v="0"/>
    <n v="0"/>
    <n v="0"/>
    <n v="0"/>
    <n v="0"/>
    <n v="0"/>
    <n v="0"/>
    <n v="0"/>
    <n v="0"/>
    <n v="0"/>
    <n v="0"/>
    <n v="0"/>
    <n v="0"/>
    <n v="0"/>
    <x v="0"/>
    <x v="0"/>
    <x v="0"/>
    <x v="0"/>
    <x v="0"/>
  </r>
  <r>
    <s v="R_3EXaUPz4IIQ0Um9"/>
    <x v="2"/>
    <s v="-99"/>
    <s v="-99"/>
    <x v="0"/>
    <m/>
    <m/>
    <m/>
    <m/>
    <n v="0"/>
    <n v="0"/>
    <n v="0"/>
    <n v="0"/>
    <n v="0"/>
    <n v="0"/>
    <n v="0"/>
    <n v="0"/>
    <n v="0"/>
    <n v="0"/>
    <n v="0"/>
    <n v="0"/>
    <n v="0"/>
    <n v="0"/>
    <n v="0"/>
    <x v="0"/>
    <x v="0"/>
    <x v="0"/>
    <x v="0"/>
    <x v="0"/>
  </r>
  <r>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n v="0"/>
    <n v="0"/>
    <n v="0"/>
    <n v="0"/>
    <n v="0"/>
    <n v="0"/>
    <n v="0"/>
    <n v="0"/>
    <n v="0"/>
    <n v="0"/>
    <n v="1"/>
    <n v="0"/>
    <n v="0"/>
    <n v="0"/>
    <n v="0"/>
    <x v="0"/>
    <x v="0"/>
    <x v="0"/>
    <x v="0"/>
    <x v="0"/>
  </r>
  <r>
    <s v="R_PORFN5iyCjautxL"/>
    <x v="3"/>
    <s v="Within the context of hybrid working, we still need to carefully manage all parties expectations, especially for client delivery work that necessitates on-site presence."/>
    <s v="-99"/>
    <x v="1"/>
    <n v="9"/>
    <m/>
    <m/>
    <m/>
    <n v="0"/>
    <n v="0"/>
    <n v="0"/>
    <n v="0"/>
    <n v="0"/>
    <n v="0"/>
    <n v="0"/>
    <n v="0"/>
    <n v="1"/>
    <n v="0"/>
    <n v="0"/>
    <n v="0"/>
    <n v="0"/>
    <n v="0"/>
    <n v="0"/>
    <x v="0"/>
    <x v="0"/>
    <x v="0"/>
    <x v="1"/>
    <x v="0"/>
  </r>
  <r>
    <s v="R_3stABn5Vr35y7Yo"/>
    <x v="0"/>
    <s v="-99"/>
    <s v="-99"/>
    <x v="0"/>
    <m/>
    <m/>
    <m/>
    <m/>
    <n v="0"/>
    <n v="0"/>
    <n v="0"/>
    <n v="0"/>
    <n v="0"/>
    <n v="0"/>
    <n v="0"/>
    <n v="0"/>
    <n v="0"/>
    <n v="0"/>
    <n v="0"/>
    <n v="0"/>
    <n v="0"/>
    <n v="0"/>
    <n v="0"/>
    <x v="0"/>
    <x v="0"/>
    <x v="0"/>
    <x v="0"/>
    <x v="0"/>
  </r>
  <r>
    <s v="R_3PmEdX1MeMnJQBH"/>
    <x v="0"/>
    <s v="No"/>
    <s v="-99"/>
    <x v="0"/>
    <m/>
    <m/>
    <m/>
    <m/>
    <n v="0"/>
    <n v="0"/>
    <n v="0"/>
    <n v="0"/>
    <n v="0"/>
    <n v="0"/>
    <n v="0"/>
    <n v="0"/>
    <n v="0"/>
    <n v="0"/>
    <n v="0"/>
    <n v="0"/>
    <n v="0"/>
    <n v="0"/>
    <n v="0"/>
    <x v="0"/>
    <x v="0"/>
    <x v="0"/>
    <x v="0"/>
    <x v="0"/>
  </r>
  <r>
    <s v="R_3r2kjOyb6AwsO54"/>
    <x v="2"/>
    <s v="Consider subsidising business grade broadband connections for employees."/>
    <s v="-99"/>
    <x v="1"/>
    <n v="6"/>
    <m/>
    <m/>
    <m/>
    <n v="0"/>
    <n v="0"/>
    <n v="0"/>
    <n v="0"/>
    <n v="0"/>
    <n v="1"/>
    <n v="0"/>
    <n v="0"/>
    <n v="0"/>
    <n v="0"/>
    <n v="0"/>
    <n v="0"/>
    <n v="0"/>
    <n v="0"/>
    <n v="0"/>
    <x v="0"/>
    <x v="0"/>
    <x v="1"/>
    <x v="0"/>
    <x v="0"/>
  </r>
  <r>
    <s v="R_rrJve5U2FUt4d9v"/>
    <x v="2"/>
    <s v="I think it is a great thing asking people to come back to the office.  Initially people will complain but after 6 weeks they will see and experience the benefits."/>
    <s v="-99"/>
    <x v="1"/>
    <n v="15"/>
    <m/>
    <m/>
    <m/>
    <n v="0"/>
    <n v="0"/>
    <n v="0"/>
    <n v="0"/>
    <n v="0"/>
    <n v="0"/>
    <n v="0"/>
    <n v="0"/>
    <n v="0"/>
    <n v="0"/>
    <n v="0"/>
    <n v="0"/>
    <n v="0"/>
    <n v="0"/>
    <n v="1"/>
    <x v="0"/>
    <x v="1"/>
    <x v="0"/>
    <x v="0"/>
    <x v="1"/>
  </r>
  <r>
    <s v="R_1GWwqdmlusEhU8g"/>
    <x v="2"/>
    <s v="-99"/>
    <s v="-99"/>
    <x v="0"/>
    <m/>
    <m/>
    <m/>
    <m/>
    <n v="0"/>
    <n v="0"/>
    <n v="0"/>
    <n v="0"/>
    <n v="0"/>
    <n v="0"/>
    <n v="0"/>
    <n v="0"/>
    <n v="0"/>
    <n v="0"/>
    <n v="0"/>
    <n v="0"/>
    <n v="0"/>
    <n v="0"/>
    <n v="0"/>
    <x v="0"/>
    <x v="0"/>
    <x v="0"/>
    <x v="0"/>
    <x v="0"/>
  </r>
  <r>
    <s v="R_2U9pnRVZZ3xsSJL"/>
    <x v="0"/>
    <s v="Improve our FTI provided facilities at home."/>
    <s v="-99"/>
    <x v="1"/>
    <n v="6"/>
    <m/>
    <m/>
    <m/>
    <n v="0"/>
    <n v="0"/>
    <n v="0"/>
    <n v="0"/>
    <n v="0"/>
    <n v="1"/>
    <n v="0"/>
    <n v="0"/>
    <n v="0"/>
    <n v="0"/>
    <n v="0"/>
    <n v="0"/>
    <n v="0"/>
    <n v="0"/>
    <n v="0"/>
    <x v="0"/>
    <x v="0"/>
    <x v="1"/>
    <x v="0"/>
    <x v="0"/>
  </r>
  <r>
    <s v="R_Or1zj9qEXe1Jz9f"/>
    <x v="6"/>
    <s v="Reduce the in-office expectation to 4 days/month"/>
    <s v="-99"/>
    <x v="1"/>
    <n v="1"/>
    <m/>
    <m/>
    <m/>
    <n v="1"/>
    <n v="0"/>
    <n v="0"/>
    <n v="0"/>
    <n v="0"/>
    <n v="0"/>
    <n v="0"/>
    <n v="0"/>
    <n v="0"/>
    <n v="0"/>
    <n v="0"/>
    <n v="0"/>
    <n v="0"/>
    <n v="0"/>
    <n v="0"/>
    <x v="1"/>
    <x v="0"/>
    <x v="0"/>
    <x v="0"/>
    <x v="1"/>
  </r>
  <r>
    <s v="R_3McfrONQiDibd0a"/>
    <x v="5"/>
    <s v="-99"/>
    <s v="-99"/>
    <x v="0"/>
    <m/>
    <m/>
    <m/>
    <m/>
    <n v="0"/>
    <n v="0"/>
    <n v="0"/>
    <n v="0"/>
    <n v="0"/>
    <n v="0"/>
    <n v="0"/>
    <n v="0"/>
    <n v="0"/>
    <n v="0"/>
    <n v="0"/>
    <n v="0"/>
    <n v="0"/>
    <n v="0"/>
    <n v="0"/>
    <x v="0"/>
    <x v="0"/>
    <x v="0"/>
    <x v="0"/>
    <x v="0"/>
  </r>
  <r>
    <s v="R_3fBjzVae9xLJilZ"/>
    <x v="0"/>
    <s v="-99"/>
    <s v="-99"/>
    <x v="0"/>
    <m/>
    <m/>
    <m/>
    <m/>
    <n v="0"/>
    <n v="0"/>
    <n v="0"/>
    <n v="0"/>
    <n v="0"/>
    <n v="0"/>
    <n v="0"/>
    <n v="0"/>
    <n v="0"/>
    <n v="0"/>
    <n v="0"/>
    <n v="0"/>
    <n v="0"/>
    <n v="0"/>
    <n v="0"/>
    <x v="0"/>
    <x v="0"/>
    <x v="0"/>
    <x v="0"/>
    <x v="0"/>
  </r>
  <r>
    <s v="R_6hTOk4wWOpFvMIh"/>
    <x v="6"/>
    <s v="-99"/>
    <s v="-99"/>
    <x v="0"/>
    <m/>
    <m/>
    <m/>
    <m/>
    <n v="0"/>
    <n v="0"/>
    <n v="0"/>
    <n v="0"/>
    <n v="0"/>
    <n v="0"/>
    <n v="0"/>
    <n v="0"/>
    <n v="0"/>
    <n v="0"/>
    <n v="0"/>
    <n v="0"/>
    <n v="0"/>
    <n v="0"/>
    <n v="0"/>
    <x v="0"/>
    <x v="0"/>
    <x v="0"/>
    <x v="0"/>
    <x v="0"/>
  </r>
  <r>
    <s v="R_ekBynDan6njnhrb"/>
    <x v="2"/>
    <s v="-99"/>
    <s v="-99"/>
    <x v="0"/>
    <m/>
    <m/>
    <m/>
    <m/>
    <n v="0"/>
    <n v="0"/>
    <n v="0"/>
    <n v="0"/>
    <n v="0"/>
    <n v="0"/>
    <n v="0"/>
    <n v="0"/>
    <n v="0"/>
    <n v="0"/>
    <n v="0"/>
    <n v="0"/>
    <n v="0"/>
    <n v="0"/>
    <n v="0"/>
    <x v="0"/>
    <x v="0"/>
    <x v="0"/>
    <x v="0"/>
    <x v="0"/>
  </r>
  <r>
    <s v="R_3GqfRtYjSYS2Yan"/>
    <x v="3"/>
    <s v="The Working environment has to have client needs and expectations at the main driver for what an employee needs to do"/>
    <s v="-99"/>
    <x v="1"/>
    <n v="9"/>
    <m/>
    <m/>
    <m/>
    <n v="0"/>
    <n v="0"/>
    <n v="0"/>
    <n v="0"/>
    <n v="0"/>
    <n v="0"/>
    <n v="0"/>
    <n v="0"/>
    <n v="1"/>
    <n v="0"/>
    <n v="0"/>
    <n v="0"/>
    <n v="0"/>
    <n v="0"/>
    <n v="0"/>
    <x v="0"/>
    <x v="0"/>
    <x v="0"/>
    <x v="1"/>
    <x v="0"/>
  </r>
  <r>
    <s v="R_2CDsrpS2TGTDFYK"/>
    <x v="0"/>
    <s v="-99"/>
    <s v="-99"/>
    <x v="0"/>
    <m/>
    <m/>
    <m/>
    <m/>
    <n v="0"/>
    <n v="0"/>
    <n v="0"/>
    <n v="0"/>
    <n v="0"/>
    <n v="0"/>
    <n v="0"/>
    <n v="0"/>
    <n v="0"/>
    <n v="0"/>
    <n v="0"/>
    <n v="0"/>
    <n v="0"/>
    <n v="0"/>
    <n v="0"/>
    <x v="0"/>
    <x v="0"/>
    <x v="0"/>
    <x v="0"/>
    <x v="0"/>
  </r>
  <r>
    <s v="R_29cT07AdvaG46JV"/>
    <x v="0"/>
    <s v="Train managers about boundaries even when working remotely (i.e. working hours etc). Reinforce the need to connect with colleagues even when working remotely."/>
    <s v="-99"/>
    <x v="1"/>
    <n v="6"/>
    <n v="13"/>
    <m/>
    <m/>
    <n v="0"/>
    <n v="0"/>
    <n v="0"/>
    <n v="0"/>
    <n v="0"/>
    <n v="1"/>
    <n v="0"/>
    <n v="0"/>
    <n v="0"/>
    <n v="0"/>
    <n v="0"/>
    <n v="0"/>
    <n v="1"/>
    <n v="0"/>
    <n v="0"/>
    <x v="0"/>
    <x v="0"/>
    <x v="1"/>
    <x v="0"/>
    <x v="0"/>
  </r>
  <r>
    <s v="R_1HpioKrbwQhgNm7"/>
    <x v="0"/>
    <s v="Provide more training on collaboration/project management platforms and apps"/>
    <s v="Option to specify times for regular, personal activities e.g. taking daughter to swimming lessons for one hour each Tuesday morning."/>
    <x v="1"/>
    <n v="2"/>
    <n v="6"/>
    <m/>
    <m/>
    <n v="0"/>
    <n v="1"/>
    <n v="0"/>
    <n v="0"/>
    <n v="0"/>
    <n v="1"/>
    <n v="0"/>
    <n v="0"/>
    <n v="0"/>
    <n v="0"/>
    <n v="0"/>
    <n v="0"/>
    <n v="0"/>
    <n v="0"/>
    <n v="0"/>
    <x v="1"/>
    <x v="0"/>
    <x v="1"/>
    <x v="0"/>
    <x v="1"/>
  </r>
  <r>
    <s v="R_3oTn0ZFeTHCTmsr"/>
    <x v="0"/>
    <s v="Make it clear whether 3 days a week in the office is supposed to be a hard weekly rule, or if an average over a certain period is ok."/>
    <s v="-99"/>
    <x v="1"/>
    <n v="8"/>
    <m/>
    <m/>
    <m/>
    <n v="0"/>
    <n v="0"/>
    <n v="0"/>
    <n v="0"/>
    <n v="0"/>
    <n v="0"/>
    <n v="0"/>
    <n v="1"/>
    <n v="0"/>
    <n v="0"/>
    <n v="0"/>
    <n v="0"/>
    <n v="0"/>
    <n v="0"/>
    <n v="0"/>
    <x v="0"/>
    <x v="0"/>
    <x v="0"/>
    <x v="0"/>
    <x v="0"/>
  </r>
  <r>
    <s v="R_125svFYRZHzSVg2"/>
    <x v="2"/>
    <s v="-99"/>
    <s v="-99"/>
    <x v="0"/>
    <m/>
    <m/>
    <m/>
    <m/>
    <n v="0"/>
    <n v="0"/>
    <n v="0"/>
    <n v="0"/>
    <n v="0"/>
    <n v="0"/>
    <n v="0"/>
    <n v="0"/>
    <n v="0"/>
    <n v="0"/>
    <n v="0"/>
    <n v="0"/>
    <n v="0"/>
    <n v="0"/>
    <n v="0"/>
    <x v="0"/>
    <x v="0"/>
    <x v="0"/>
    <x v="0"/>
    <x v="0"/>
  </r>
  <r>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n v="1"/>
    <n v="0"/>
    <n v="0"/>
    <n v="0"/>
    <n v="0"/>
    <n v="0"/>
    <n v="0"/>
    <n v="0"/>
    <n v="0"/>
    <n v="1"/>
    <n v="0"/>
    <n v="0"/>
    <n v="0"/>
    <n v="0"/>
    <n v="0"/>
    <x v="1"/>
    <x v="1"/>
    <x v="0"/>
    <x v="0"/>
    <x v="1"/>
  </r>
  <r>
    <s v="R_OkCOqje50EAbUpr"/>
    <x v="0"/>
    <s v="No"/>
    <s v="-99"/>
    <x v="0"/>
    <m/>
    <m/>
    <m/>
    <m/>
    <n v="0"/>
    <n v="0"/>
    <n v="0"/>
    <n v="0"/>
    <n v="0"/>
    <n v="0"/>
    <n v="0"/>
    <n v="0"/>
    <n v="0"/>
    <n v="0"/>
    <n v="0"/>
    <n v="0"/>
    <n v="0"/>
    <n v="0"/>
    <n v="0"/>
    <x v="0"/>
    <x v="0"/>
    <x v="0"/>
    <x v="0"/>
    <x v="0"/>
  </r>
  <r>
    <s v="R_3fjzndqQGFGOB6K"/>
    <x v="0"/>
    <s v="-99"/>
    <s v="-99"/>
    <x v="0"/>
    <m/>
    <m/>
    <m/>
    <m/>
    <n v="0"/>
    <n v="0"/>
    <n v="0"/>
    <n v="0"/>
    <n v="0"/>
    <n v="0"/>
    <n v="0"/>
    <n v="0"/>
    <n v="0"/>
    <n v="0"/>
    <n v="0"/>
    <n v="0"/>
    <n v="0"/>
    <n v="0"/>
    <n v="0"/>
    <x v="0"/>
    <x v="0"/>
    <x v="0"/>
    <x v="0"/>
    <x v="0"/>
  </r>
  <r>
    <s v="R_VOwL78Ji4RINHG1"/>
    <x v="0"/>
    <s v="They shouldn't put fixed parameters of a set number of days. We are grown adults and can make the right choice that suits all those involved."/>
    <s v="-99"/>
    <x v="1"/>
    <n v="1"/>
    <n v="2"/>
    <m/>
    <m/>
    <n v="1"/>
    <n v="1"/>
    <n v="0"/>
    <n v="0"/>
    <n v="0"/>
    <n v="0"/>
    <n v="0"/>
    <n v="0"/>
    <n v="0"/>
    <n v="0"/>
    <n v="0"/>
    <n v="0"/>
    <n v="0"/>
    <n v="0"/>
    <n v="0"/>
    <x v="1"/>
    <x v="0"/>
    <x v="0"/>
    <x v="0"/>
    <x v="1"/>
  </r>
  <r>
    <s v="R_3OG7brPfNG0gbSN"/>
    <x v="2"/>
    <s v="-99"/>
    <s v="-99"/>
    <x v="0"/>
    <m/>
    <m/>
    <m/>
    <m/>
    <n v="0"/>
    <n v="0"/>
    <n v="0"/>
    <n v="0"/>
    <n v="0"/>
    <n v="0"/>
    <n v="0"/>
    <n v="0"/>
    <n v="0"/>
    <n v="0"/>
    <n v="0"/>
    <n v="0"/>
    <n v="0"/>
    <n v="0"/>
    <n v="0"/>
    <x v="0"/>
    <x v="0"/>
    <x v="0"/>
    <x v="0"/>
    <x v="0"/>
  </r>
  <r>
    <s v="R_1g8vNio8e1ztStg"/>
    <x v="2"/>
    <s v="-99"/>
    <s v="-99"/>
    <x v="0"/>
    <m/>
    <m/>
    <m/>
    <m/>
    <n v="0"/>
    <n v="0"/>
    <n v="0"/>
    <n v="0"/>
    <n v="0"/>
    <n v="0"/>
    <n v="0"/>
    <n v="0"/>
    <n v="0"/>
    <n v="0"/>
    <n v="0"/>
    <n v="0"/>
    <n v="0"/>
    <n v="0"/>
    <n v="0"/>
    <x v="0"/>
    <x v="0"/>
    <x v="0"/>
    <x v="0"/>
    <x v="0"/>
  </r>
  <r>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n v="1"/>
    <n v="1"/>
    <n v="0"/>
    <n v="0"/>
    <n v="0"/>
    <n v="0"/>
    <n v="0"/>
    <n v="0"/>
    <n v="0"/>
    <n v="0"/>
    <n v="0"/>
    <n v="0"/>
    <n v="0"/>
    <n v="0"/>
    <n v="0"/>
    <x v="1"/>
    <x v="0"/>
    <x v="0"/>
    <x v="0"/>
    <x v="1"/>
  </r>
  <r>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n v="1"/>
    <n v="1"/>
    <n v="0"/>
    <n v="0"/>
    <n v="0"/>
    <n v="0"/>
    <n v="0"/>
    <n v="0"/>
    <n v="0"/>
    <n v="0"/>
    <n v="0"/>
    <n v="0"/>
    <n v="0"/>
    <n v="0"/>
    <n v="0"/>
    <x v="1"/>
    <x v="0"/>
    <x v="0"/>
    <x v="0"/>
    <x v="1"/>
  </r>
  <r>
    <s v="R_3HGkvS8CjnfRRVT"/>
    <x v="5"/>
    <s v="-99"/>
    <s v="-99"/>
    <x v="0"/>
    <m/>
    <m/>
    <m/>
    <m/>
    <n v="0"/>
    <n v="0"/>
    <n v="0"/>
    <n v="0"/>
    <n v="0"/>
    <n v="0"/>
    <n v="0"/>
    <n v="0"/>
    <n v="0"/>
    <n v="0"/>
    <n v="0"/>
    <n v="0"/>
    <n v="0"/>
    <n v="0"/>
    <n v="0"/>
    <x v="0"/>
    <x v="0"/>
    <x v="0"/>
    <x v="0"/>
    <x v="0"/>
  </r>
  <r>
    <s v="R_XQXmWCoCqwTLy5X"/>
    <x v="2"/>
    <s v="Perhaps add a layer of flexibility, e.g. to average 3 days a week. So could be in the office 5 days one week, then the next quieter / more admin week be in 1 day - so averaging 3 days per week."/>
    <s v="-99"/>
    <x v="1"/>
    <n v="2"/>
    <m/>
    <m/>
    <m/>
    <n v="0"/>
    <n v="1"/>
    <n v="0"/>
    <n v="0"/>
    <n v="0"/>
    <n v="0"/>
    <n v="0"/>
    <n v="0"/>
    <n v="0"/>
    <n v="0"/>
    <n v="0"/>
    <n v="0"/>
    <n v="0"/>
    <n v="0"/>
    <n v="0"/>
    <x v="1"/>
    <x v="0"/>
    <x v="0"/>
    <x v="0"/>
    <x v="1"/>
  </r>
  <r>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n v="1"/>
    <n v="0"/>
    <n v="0"/>
    <n v="0"/>
    <n v="0"/>
    <n v="0"/>
    <n v="0"/>
    <n v="0"/>
    <n v="0"/>
    <n v="0"/>
    <n v="0"/>
    <n v="0"/>
    <n v="0"/>
    <n v="1"/>
    <n v="0"/>
    <x v="1"/>
    <x v="1"/>
    <x v="0"/>
    <x v="0"/>
    <x v="1"/>
  </r>
  <r>
    <s v="R_6sOo7SU7Epe2BzP"/>
    <x v="2"/>
    <s v="-99"/>
    <s v="-99"/>
    <x v="0"/>
    <m/>
    <m/>
    <m/>
    <m/>
    <n v="0"/>
    <n v="0"/>
    <n v="0"/>
    <n v="0"/>
    <n v="0"/>
    <n v="0"/>
    <n v="0"/>
    <n v="0"/>
    <n v="0"/>
    <n v="0"/>
    <n v="0"/>
    <n v="0"/>
    <n v="0"/>
    <n v="0"/>
    <n v="0"/>
    <x v="0"/>
    <x v="0"/>
    <x v="0"/>
    <x v="0"/>
    <x v="0"/>
  </r>
  <r>
    <s v="R_2uP15ftastiZu2i"/>
    <x v="0"/>
    <s v="-99"/>
    <s v="-99"/>
    <x v="0"/>
    <m/>
    <m/>
    <m/>
    <m/>
    <n v="0"/>
    <n v="0"/>
    <n v="0"/>
    <n v="0"/>
    <n v="0"/>
    <n v="0"/>
    <n v="0"/>
    <n v="0"/>
    <n v="0"/>
    <n v="0"/>
    <n v="0"/>
    <n v="0"/>
    <n v="0"/>
    <n v="0"/>
    <n v="0"/>
    <x v="0"/>
    <x v="0"/>
    <x v="0"/>
    <x v="0"/>
    <x v="0"/>
  </r>
  <r>
    <s v="R_1HcLqAKHt7Hz7zk"/>
    <x v="0"/>
    <s v="I worry that having the MDs and SMDs determine the team charter may mean it does not reflect the views of the wider team"/>
    <s v="-99"/>
    <x v="1"/>
    <n v="7"/>
    <m/>
    <m/>
    <m/>
    <n v="0"/>
    <n v="0"/>
    <n v="0"/>
    <n v="0"/>
    <n v="0"/>
    <n v="0"/>
    <n v="1"/>
    <n v="0"/>
    <n v="0"/>
    <n v="0"/>
    <n v="0"/>
    <n v="0"/>
    <n v="0"/>
    <n v="0"/>
    <n v="0"/>
    <x v="0"/>
    <x v="1"/>
    <x v="0"/>
    <x v="0"/>
    <x v="1"/>
  </r>
  <r>
    <s v="R_2qDI2FQZWDIa2Bx"/>
    <x v="0"/>
    <s v="-99"/>
    <s v="-99"/>
    <x v="0"/>
    <m/>
    <m/>
    <m/>
    <m/>
    <n v="0"/>
    <n v="0"/>
    <n v="0"/>
    <n v="0"/>
    <n v="0"/>
    <n v="0"/>
    <n v="0"/>
    <n v="0"/>
    <n v="0"/>
    <n v="0"/>
    <n v="0"/>
    <n v="0"/>
    <n v="0"/>
    <n v="0"/>
    <n v="0"/>
    <x v="0"/>
    <x v="0"/>
    <x v="0"/>
    <x v="0"/>
    <x v="0"/>
  </r>
  <r>
    <s v="R_1g2pV4t8aqL5kxD"/>
    <x v="2"/>
    <s v="Support in setting up home office kit"/>
    <s v="-99"/>
    <x v="1"/>
    <n v="6"/>
    <m/>
    <m/>
    <m/>
    <n v="0"/>
    <n v="0"/>
    <n v="0"/>
    <n v="0"/>
    <n v="0"/>
    <n v="1"/>
    <n v="0"/>
    <n v="0"/>
    <n v="0"/>
    <n v="0"/>
    <n v="0"/>
    <n v="0"/>
    <n v="0"/>
    <n v="0"/>
    <n v="0"/>
    <x v="0"/>
    <x v="0"/>
    <x v="1"/>
    <x v="0"/>
    <x v="0"/>
  </r>
  <r>
    <s v="R_e8WOLRy8d5PGOSl"/>
    <x v="2"/>
    <s v="-99"/>
    <s v="-99"/>
    <x v="0"/>
    <m/>
    <m/>
    <m/>
    <m/>
    <n v="0"/>
    <n v="0"/>
    <n v="0"/>
    <n v="0"/>
    <n v="0"/>
    <n v="0"/>
    <n v="0"/>
    <n v="0"/>
    <n v="0"/>
    <n v="0"/>
    <n v="0"/>
    <n v="0"/>
    <n v="0"/>
    <n v="0"/>
    <n v="0"/>
    <x v="0"/>
    <x v="0"/>
    <x v="0"/>
    <x v="0"/>
    <x v="0"/>
  </r>
  <r>
    <s v="R_32IU9ceYfOMG2wG"/>
    <x v="5"/>
    <s v="Provide some IT equipments necessary for working from home : headers, screens, etc"/>
    <s v="Given number of days in the office per quarters rather than per week"/>
    <x v="1"/>
    <n v="1"/>
    <n v="6"/>
    <m/>
    <m/>
    <n v="1"/>
    <n v="0"/>
    <n v="0"/>
    <n v="0"/>
    <n v="0"/>
    <n v="1"/>
    <n v="0"/>
    <n v="0"/>
    <n v="0"/>
    <n v="0"/>
    <n v="0"/>
    <n v="0"/>
    <n v="0"/>
    <n v="0"/>
    <n v="0"/>
    <x v="1"/>
    <x v="0"/>
    <x v="1"/>
    <x v="0"/>
    <x v="1"/>
  </r>
  <r>
    <s v="R_1LFmUKaD81YYfso"/>
    <x v="2"/>
    <s v="-99"/>
    <s v="-99"/>
    <x v="0"/>
    <m/>
    <m/>
    <m/>
    <m/>
    <n v="0"/>
    <n v="0"/>
    <n v="0"/>
    <n v="0"/>
    <n v="0"/>
    <n v="0"/>
    <n v="0"/>
    <n v="0"/>
    <n v="0"/>
    <n v="0"/>
    <n v="0"/>
    <n v="0"/>
    <n v="0"/>
    <n v="0"/>
    <n v="0"/>
    <x v="0"/>
    <x v="0"/>
    <x v="0"/>
    <x v="0"/>
    <x v="0"/>
  </r>
  <r>
    <s v="R_3QPBRx8SchpadOd"/>
    <x v="2"/>
    <s v="-99"/>
    <s v="-99"/>
    <x v="0"/>
    <m/>
    <m/>
    <m/>
    <m/>
    <n v="0"/>
    <n v="0"/>
    <n v="0"/>
    <n v="0"/>
    <n v="0"/>
    <n v="0"/>
    <n v="0"/>
    <n v="0"/>
    <n v="0"/>
    <n v="0"/>
    <n v="0"/>
    <n v="0"/>
    <n v="0"/>
    <n v="0"/>
    <n v="0"/>
    <x v="0"/>
    <x v="0"/>
    <x v="0"/>
    <x v="0"/>
    <x v="0"/>
  </r>
  <r>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n v="0"/>
    <n v="0"/>
    <n v="1"/>
    <n v="0"/>
    <n v="0"/>
    <n v="0"/>
    <n v="0"/>
    <n v="0"/>
    <n v="0"/>
    <n v="0"/>
    <n v="0"/>
    <n v="0"/>
    <n v="0"/>
    <n v="1"/>
    <n v="0"/>
    <x v="1"/>
    <x v="1"/>
    <x v="0"/>
    <x v="0"/>
    <x v="1"/>
  </r>
  <r>
    <s v="R_ahZJwXglZeyGk9z"/>
    <x v="2"/>
    <s v="-99"/>
    <s v="-99"/>
    <x v="0"/>
    <m/>
    <m/>
    <m/>
    <m/>
    <n v="0"/>
    <n v="0"/>
    <n v="0"/>
    <n v="0"/>
    <n v="0"/>
    <n v="0"/>
    <n v="0"/>
    <n v="0"/>
    <n v="0"/>
    <n v="0"/>
    <n v="0"/>
    <n v="0"/>
    <n v="0"/>
    <n v="0"/>
    <n v="0"/>
    <x v="0"/>
    <x v="0"/>
    <x v="0"/>
    <x v="0"/>
    <x v="0"/>
  </r>
  <r>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n v="0"/>
    <n v="0"/>
    <n v="0"/>
    <n v="0"/>
    <n v="0"/>
    <n v="0"/>
    <n v="1"/>
    <n v="0"/>
    <n v="0"/>
    <n v="0"/>
    <n v="0"/>
    <n v="0"/>
    <n v="0"/>
    <n v="0"/>
    <n v="0"/>
    <x v="0"/>
    <x v="1"/>
    <x v="0"/>
    <x v="0"/>
    <x v="1"/>
  </r>
  <r>
    <s v="R_Rw3uPDRcn8TLRol"/>
    <x v="2"/>
    <s v="-99"/>
    <s v="-99"/>
    <x v="0"/>
    <m/>
    <m/>
    <m/>
    <m/>
    <n v="0"/>
    <n v="0"/>
    <n v="0"/>
    <n v="0"/>
    <n v="0"/>
    <n v="0"/>
    <n v="0"/>
    <n v="0"/>
    <n v="0"/>
    <n v="0"/>
    <n v="0"/>
    <n v="0"/>
    <n v="0"/>
    <n v="0"/>
    <n v="0"/>
    <x v="0"/>
    <x v="0"/>
    <x v="0"/>
    <x v="0"/>
    <x v="0"/>
  </r>
  <r>
    <s v="R_1r1GqBUwFlVqLst"/>
    <x v="2"/>
    <s v="Nothing springs to mind.  They are in a difficult situation and are trying to provided as much direction and clarity as possible."/>
    <s v="-99"/>
    <x v="1"/>
    <n v="15"/>
    <m/>
    <m/>
    <m/>
    <n v="0"/>
    <n v="0"/>
    <n v="0"/>
    <n v="0"/>
    <n v="0"/>
    <n v="0"/>
    <n v="0"/>
    <n v="0"/>
    <n v="0"/>
    <n v="0"/>
    <n v="0"/>
    <n v="0"/>
    <n v="0"/>
    <n v="0"/>
    <n v="1"/>
    <x v="0"/>
    <x v="1"/>
    <x v="0"/>
    <x v="0"/>
    <x v="1"/>
  </r>
  <r>
    <s v="R_2YJa56I8MJzLDrL"/>
    <x v="0"/>
    <s v="-99"/>
    <s v="-99"/>
    <x v="0"/>
    <m/>
    <m/>
    <m/>
    <m/>
    <n v="0"/>
    <n v="0"/>
    <n v="0"/>
    <n v="0"/>
    <n v="0"/>
    <n v="0"/>
    <n v="0"/>
    <n v="0"/>
    <n v="0"/>
    <n v="0"/>
    <n v="0"/>
    <n v="0"/>
    <n v="0"/>
    <n v="0"/>
    <n v="0"/>
    <x v="0"/>
    <x v="0"/>
    <x v="0"/>
    <x v="0"/>
    <x v="0"/>
  </r>
  <r>
    <s v="R_2ylKhwVPzAqOj9a"/>
    <x v="0"/>
    <s v="-99"/>
    <s v="-99"/>
    <x v="0"/>
    <m/>
    <m/>
    <m/>
    <m/>
    <n v="0"/>
    <n v="0"/>
    <n v="0"/>
    <n v="0"/>
    <n v="0"/>
    <n v="0"/>
    <n v="0"/>
    <n v="0"/>
    <n v="0"/>
    <n v="0"/>
    <n v="0"/>
    <n v="0"/>
    <n v="0"/>
    <n v="0"/>
    <n v="0"/>
    <x v="0"/>
    <x v="0"/>
    <x v="0"/>
    <x v="0"/>
    <x v="0"/>
  </r>
  <r>
    <s v="R_26gwORQ678Z6dr4"/>
    <x v="5"/>
    <s v="-99"/>
    <s v="-99"/>
    <x v="0"/>
    <m/>
    <m/>
    <m/>
    <m/>
    <n v="0"/>
    <n v="0"/>
    <n v="0"/>
    <n v="0"/>
    <n v="0"/>
    <n v="0"/>
    <n v="0"/>
    <n v="0"/>
    <n v="0"/>
    <n v="0"/>
    <n v="0"/>
    <n v="0"/>
    <n v="0"/>
    <n v="0"/>
    <n v="0"/>
    <x v="0"/>
    <x v="0"/>
    <x v="0"/>
    <x v="0"/>
    <x v="0"/>
  </r>
  <r>
    <s v="R_5jAqYSZtEI4SOgV"/>
    <x v="3"/>
    <s v="-99"/>
    <s v="-99"/>
    <x v="0"/>
    <m/>
    <m/>
    <m/>
    <m/>
    <n v="0"/>
    <n v="0"/>
    <n v="0"/>
    <n v="0"/>
    <n v="0"/>
    <n v="0"/>
    <n v="0"/>
    <n v="0"/>
    <n v="0"/>
    <n v="0"/>
    <n v="0"/>
    <n v="0"/>
    <n v="0"/>
    <n v="0"/>
    <n v="0"/>
    <x v="0"/>
    <x v="0"/>
    <x v="0"/>
    <x v="0"/>
    <x v="0"/>
  </r>
  <r>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n v="0"/>
    <n v="0"/>
    <n v="0"/>
    <n v="0"/>
    <n v="0"/>
    <n v="1"/>
    <n v="0"/>
    <n v="0"/>
    <n v="0"/>
    <n v="0"/>
    <n v="0"/>
    <n v="0"/>
    <n v="0"/>
    <n v="0"/>
    <n v="0"/>
    <x v="0"/>
    <x v="0"/>
    <x v="1"/>
    <x v="0"/>
    <x v="0"/>
  </r>
  <r>
    <s v="R_1QuaHpzvscDU6TF"/>
    <x v="0"/>
    <s v="-99"/>
    <s v="-99"/>
    <x v="0"/>
    <m/>
    <m/>
    <m/>
    <m/>
    <n v="0"/>
    <n v="0"/>
    <n v="0"/>
    <n v="0"/>
    <n v="0"/>
    <n v="0"/>
    <n v="0"/>
    <n v="0"/>
    <n v="0"/>
    <n v="0"/>
    <n v="0"/>
    <n v="0"/>
    <n v="0"/>
    <n v="0"/>
    <n v="0"/>
    <x v="0"/>
    <x v="0"/>
    <x v="0"/>
    <x v="0"/>
    <x v="0"/>
  </r>
  <r>
    <s v="R_22mPMZ2hCV2Ojdv"/>
    <x v="0"/>
    <s v="-99"/>
    <s v="-99"/>
    <x v="0"/>
    <m/>
    <m/>
    <m/>
    <m/>
    <n v="0"/>
    <n v="0"/>
    <n v="0"/>
    <n v="0"/>
    <n v="0"/>
    <n v="0"/>
    <n v="0"/>
    <n v="0"/>
    <n v="0"/>
    <n v="0"/>
    <n v="0"/>
    <n v="0"/>
    <n v="0"/>
    <n v="0"/>
    <n v="0"/>
    <x v="0"/>
    <x v="0"/>
    <x v="0"/>
    <x v="0"/>
    <x v="0"/>
  </r>
  <r>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n v="1"/>
    <n v="0"/>
    <n v="0"/>
    <n v="0"/>
    <n v="0"/>
    <n v="0"/>
    <n v="0"/>
    <n v="1"/>
    <n v="0"/>
    <n v="0"/>
    <n v="0"/>
    <n v="0"/>
    <n v="1"/>
    <n v="0"/>
    <n v="0"/>
    <x v="1"/>
    <x v="0"/>
    <x v="1"/>
    <x v="0"/>
    <x v="1"/>
  </r>
  <r>
    <s v="R_1ihtam2DjWqXZhn"/>
    <x v="5"/>
    <s v="-99"/>
    <s v="-99"/>
    <x v="0"/>
    <m/>
    <m/>
    <m/>
    <m/>
    <n v="0"/>
    <n v="0"/>
    <n v="0"/>
    <n v="0"/>
    <n v="0"/>
    <n v="0"/>
    <n v="0"/>
    <n v="0"/>
    <n v="0"/>
    <n v="0"/>
    <n v="0"/>
    <n v="0"/>
    <n v="0"/>
    <n v="0"/>
    <n v="0"/>
    <x v="0"/>
    <x v="0"/>
    <x v="0"/>
    <x v="0"/>
    <x v="0"/>
  </r>
  <r>
    <s v="R_3oGf8Dy8AudTJ1a"/>
    <x v="3"/>
    <s v="Give people the option of how often they would like to come back. Three days every week will be a big change to start with. Maybe 5 days in two weeks (so one week 3 days and one week 2 days)."/>
    <s v="-99"/>
    <x v="1"/>
    <n v="1"/>
    <m/>
    <m/>
    <m/>
    <n v="1"/>
    <n v="0"/>
    <n v="0"/>
    <n v="0"/>
    <n v="0"/>
    <n v="0"/>
    <n v="0"/>
    <n v="0"/>
    <n v="0"/>
    <n v="0"/>
    <n v="0"/>
    <n v="0"/>
    <n v="0"/>
    <n v="0"/>
    <n v="0"/>
    <x v="1"/>
    <x v="0"/>
    <x v="0"/>
    <x v="0"/>
    <x v="1"/>
  </r>
  <r>
    <s v="R_2X6wdV3ZUyWeXU5"/>
    <x v="0"/>
    <s v="-99"/>
    <s v="-99"/>
    <x v="0"/>
    <m/>
    <m/>
    <m/>
    <m/>
    <n v="0"/>
    <n v="0"/>
    <n v="0"/>
    <n v="0"/>
    <n v="0"/>
    <n v="0"/>
    <n v="0"/>
    <n v="0"/>
    <n v="0"/>
    <n v="0"/>
    <n v="0"/>
    <n v="0"/>
    <n v="0"/>
    <n v="0"/>
    <n v="0"/>
    <x v="0"/>
    <x v="0"/>
    <x v="0"/>
    <x v="0"/>
    <x v="0"/>
  </r>
  <r>
    <s v="R_1H1APtm8OJoGCbH"/>
    <x v="2"/>
    <s v="Nothing specific"/>
    <s v="-99"/>
    <x v="0"/>
    <m/>
    <m/>
    <m/>
    <m/>
    <n v="0"/>
    <n v="0"/>
    <n v="0"/>
    <n v="0"/>
    <n v="0"/>
    <n v="0"/>
    <n v="0"/>
    <n v="0"/>
    <n v="0"/>
    <n v="0"/>
    <n v="0"/>
    <n v="0"/>
    <n v="0"/>
    <n v="0"/>
    <n v="0"/>
    <x v="0"/>
    <x v="0"/>
    <x v="0"/>
    <x v="0"/>
    <x v="0"/>
  </r>
  <r>
    <s v="R_zeSIR754FssSjKN"/>
    <x v="0"/>
    <s v="-99"/>
    <s v="-99"/>
    <x v="0"/>
    <m/>
    <m/>
    <m/>
    <m/>
    <n v="0"/>
    <n v="0"/>
    <n v="0"/>
    <n v="0"/>
    <n v="0"/>
    <n v="0"/>
    <n v="0"/>
    <n v="0"/>
    <n v="0"/>
    <n v="0"/>
    <n v="0"/>
    <n v="0"/>
    <n v="0"/>
    <n v="0"/>
    <n v="0"/>
    <x v="0"/>
    <x v="0"/>
    <x v="0"/>
    <x v="0"/>
    <x v="0"/>
  </r>
  <r>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n v="0"/>
    <n v="0"/>
    <n v="0"/>
    <n v="0"/>
    <n v="0"/>
    <n v="0"/>
    <n v="0"/>
    <n v="0"/>
    <n v="0"/>
    <n v="0"/>
    <n v="0"/>
    <n v="1"/>
    <n v="1"/>
    <n v="0"/>
    <n v="0"/>
    <x v="0"/>
    <x v="0"/>
    <x v="1"/>
    <x v="0"/>
    <x v="0"/>
  </r>
  <r>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n v="1"/>
    <n v="0"/>
    <n v="1"/>
    <n v="0"/>
    <n v="0"/>
    <n v="0"/>
    <n v="0"/>
    <n v="0"/>
    <n v="0"/>
    <n v="0"/>
    <n v="0"/>
    <n v="0"/>
    <n v="0"/>
    <n v="1"/>
    <n v="0"/>
    <x v="1"/>
    <x v="1"/>
    <x v="0"/>
    <x v="0"/>
    <x v="1"/>
  </r>
  <r>
    <s v="R_25SKHNy1Voih1zz"/>
    <x v="0"/>
    <s v="-99"/>
    <s v="-99"/>
    <x v="0"/>
    <m/>
    <m/>
    <m/>
    <m/>
    <n v="0"/>
    <n v="0"/>
    <n v="0"/>
    <n v="0"/>
    <n v="0"/>
    <n v="0"/>
    <n v="0"/>
    <n v="0"/>
    <n v="0"/>
    <n v="0"/>
    <n v="0"/>
    <n v="0"/>
    <n v="0"/>
    <n v="0"/>
    <n v="0"/>
    <x v="0"/>
    <x v="0"/>
    <x v="0"/>
    <x v="0"/>
    <x v="0"/>
  </r>
  <r>
    <s v="R_1eItfAt0wlGOIUo"/>
    <x v="3"/>
    <s v="-99"/>
    <s v="-99"/>
    <x v="0"/>
    <m/>
    <m/>
    <m/>
    <m/>
    <n v="0"/>
    <n v="0"/>
    <n v="0"/>
    <n v="0"/>
    <n v="0"/>
    <n v="0"/>
    <n v="0"/>
    <n v="0"/>
    <n v="0"/>
    <n v="0"/>
    <n v="0"/>
    <n v="0"/>
    <n v="0"/>
    <n v="0"/>
    <n v="0"/>
    <x v="0"/>
    <x v="0"/>
    <x v="0"/>
    <x v="0"/>
    <x v="0"/>
  </r>
  <r>
    <s v="R_1C9Z0Afc673emou"/>
    <x v="3"/>
    <s v="-99"/>
    <s v="-99"/>
    <x v="0"/>
    <m/>
    <m/>
    <m/>
    <m/>
    <n v="0"/>
    <n v="0"/>
    <n v="0"/>
    <n v="0"/>
    <n v="0"/>
    <n v="0"/>
    <n v="0"/>
    <n v="0"/>
    <n v="0"/>
    <n v="0"/>
    <n v="0"/>
    <n v="0"/>
    <n v="0"/>
    <n v="0"/>
    <n v="0"/>
    <x v="0"/>
    <x v="0"/>
    <x v="0"/>
    <x v="0"/>
    <x v="0"/>
  </r>
  <r>
    <s v="R_3j0eK0Ui9a5st38"/>
    <x v="5"/>
    <s v="-99"/>
    <s v="All dependant on clients.  I will be wherever they need me to be.  In the office 3 days a week would be minimum."/>
    <x v="1"/>
    <n v="9"/>
    <m/>
    <m/>
    <m/>
    <n v="0"/>
    <n v="0"/>
    <n v="0"/>
    <n v="0"/>
    <n v="0"/>
    <n v="0"/>
    <n v="0"/>
    <n v="0"/>
    <n v="1"/>
    <n v="0"/>
    <n v="0"/>
    <n v="0"/>
    <n v="0"/>
    <n v="0"/>
    <n v="0"/>
    <x v="0"/>
    <x v="0"/>
    <x v="0"/>
    <x v="1"/>
    <x v="0"/>
  </r>
  <r>
    <s v="R_3rV7rUEbUnL4bZb"/>
    <x v="2"/>
    <s v="-99"/>
    <s v="-99"/>
    <x v="0"/>
    <m/>
    <m/>
    <m/>
    <m/>
    <n v="0"/>
    <n v="0"/>
    <n v="0"/>
    <n v="0"/>
    <n v="0"/>
    <n v="0"/>
    <n v="0"/>
    <n v="0"/>
    <n v="0"/>
    <n v="0"/>
    <n v="0"/>
    <n v="0"/>
    <n v="0"/>
    <n v="0"/>
    <n v="0"/>
    <x v="0"/>
    <x v="0"/>
    <x v="0"/>
    <x v="0"/>
    <x v="0"/>
  </r>
  <r>
    <s v="R_bkldZ4DkWjEzwqt"/>
    <x v="2"/>
    <s v="-99"/>
    <s v="-99"/>
    <x v="0"/>
    <m/>
    <m/>
    <m/>
    <m/>
    <n v="0"/>
    <n v="0"/>
    <n v="0"/>
    <n v="0"/>
    <n v="0"/>
    <n v="0"/>
    <n v="0"/>
    <n v="0"/>
    <n v="0"/>
    <n v="0"/>
    <n v="0"/>
    <n v="0"/>
    <n v="0"/>
    <n v="0"/>
    <n v="0"/>
    <x v="0"/>
    <x v="0"/>
    <x v="0"/>
    <x v="0"/>
    <x v="0"/>
  </r>
  <r>
    <s v="R_1CkLhM9jrkHojND"/>
    <x v="2"/>
    <s v="I think they need to make sure they do not forget about those who work on a part-time basis or on a different working pattern. We need to be provided with proper desk set-ups at home, printers, head sets etc."/>
    <s v="-99"/>
    <x v="1"/>
    <n v="6"/>
    <n v="8"/>
    <m/>
    <m/>
    <n v="0"/>
    <n v="0"/>
    <n v="0"/>
    <n v="0"/>
    <n v="0"/>
    <n v="1"/>
    <n v="0"/>
    <n v="1"/>
    <n v="0"/>
    <n v="0"/>
    <n v="0"/>
    <n v="0"/>
    <n v="0"/>
    <n v="0"/>
    <n v="0"/>
    <x v="0"/>
    <x v="0"/>
    <x v="1"/>
    <x v="0"/>
    <x v="0"/>
  </r>
  <r>
    <s v="R_2zCIKn9mflhNua2"/>
    <x v="3"/>
    <s v="-99"/>
    <s v="-99"/>
    <x v="0"/>
    <m/>
    <m/>
    <m/>
    <m/>
    <n v="0"/>
    <n v="0"/>
    <n v="0"/>
    <n v="0"/>
    <n v="0"/>
    <n v="0"/>
    <n v="0"/>
    <n v="0"/>
    <n v="0"/>
    <n v="0"/>
    <n v="0"/>
    <n v="0"/>
    <n v="0"/>
    <n v="0"/>
    <n v="0"/>
    <x v="0"/>
    <x v="0"/>
    <x v="0"/>
    <x v="0"/>
    <x v="0"/>
  </r>
  <r>
    <s v="R_1IK5MVf8szfwooo"/>
    <x v="3"/>
    <s v="More clarity is required on what 3 days in the office will look like i.e. how will it be monitored / enforced, whether we can choose the 3 days, do we have to be in at the same time as senior leadership in the team"/>
    <s v="-99"/>
    <x v="1"/>
    <n v="8"/>
    <m/>
    <m/>
    <m/>
    <n v="0"/>
    <n v="0"/>
    <n v="0"/>
    <n v="0"/>
    <n v="0"/>
    <n v="0"/>
    <n v="0"/>
    <n v="1"/>
    <n v="0"/>
    <n v="0"/>
    <n v="0"/>
    <n v="0"/>
    <n v="0"/>
    <n v="0"/>
    <n v="0"/>
    <x v="0"/>
    <x v="0"/>
    <x v="0"/>
    <x v="0"/>
    <x v="0"/>
  </r>
  <r>
    <s v="R_25LpPzBEcAkfFFU"/>
    <x v="2"/>
    <s v="-99"/>
    <s v="-99"/>
    <x v="0"/>
    <m/>
    <m/>
    <m/>
    <m/>
    <n v="0"/>
    <n v="0"/>
    <n v="0"/>
    <n v="0"/>
    <n v="0"/>
    <n v="0"/>
    <n v="0"/>
    <n v="0"/>
    <n v="0"/>
    <n v="0"/>
    <n v="0"/>
    <n v="0"/>
    <n v="0"/>
    <n v="0"/>
    <n v="0"/>
    <x v="0"/>
    <x v="0"/>
    <x v="0"/>
    <x v="0"/>
    <x v="0"/>
  </r>
  <r>
    <s v="R_3HntSQuo8trYJPL"/>
    <x v="0"/>
    <s v="-99"/>
    <s v="-99"/>
    <x v="0"/>
    <m/>
    <m/>
    <m/>
    <m/>
    <n v="0"/>
    <n v="0"/>
    <n v="0"/>
    <n v="0"/>
    <n v="0"/>
    <n v="0"/>
    <n v="0"/>
    <n v="0"/>
    <n v="0"/>
    <n v="0"/>
    <n v="0"/>
    <n v="0"/>
    <n v="0"/>
    <n v="0"/>
    <n v="0"/>
    <x v="0"/>
    <x v="0"/>
    <x v="0"/>
    <x v="0"/>
    <x v="0"/>
  </r>
  <r>
    <s v="R_2y1Nnbvqmyh7KD1"/>
    <x v="3"/>
    <s v="-99"/>
    <s v="-99"/>
    <x v="0"/>
    <m/>
    <m/>
    <m/>
    <m/>
    <n v="0"/>
    <n v="0"/>
    <n v="0"/>
    <n v="0"/>
    <n v="0"/>
    <n v="0"/>
    <n v="0"/>
    <n v="0"/>
    <n v="0"/>
    <n v="0"/>
    <n v="0"/>
    <n v="0"/>
    <n v="0"/>
    <n v="0"/>
    <n v="0"/>
    <x v="0"/>
    <x v="0"/>
    <x v="0"/>
    <x v="0"/>
    <x v="0"/>
  </r>
  <r>
    <s v="R_1CDTqwJeqn7Tvrn"/>
    <x v="5"/>
    <s v="-99"/>
    <s v="-99"/>
    <x v="0"/>
    <m/>
    <m/>
    <m/>
    <m/>
    <n v="0"/>
    <n v="0"/>
    <n v="0"/>
    <n v="0"/>
    <n v="0"/>
    <n v="0"/>
    <n v="0"/>
    <n v="0"/>
    <n v="0"/>
    <n v="0"/>
    <n v="0"/>
    <n v="0"/>
    <n v="0"/>
    <n v="0"/>
    <n v="0"/>
    <x v="0"/>
    <x v="0"/>
    <x v="0"/>
    <x v="0"/>
    <x v="0"/>
  </r>
  <r>
    <s v="R_12gNZL9VmJlfrJ4"/>
    <x v="5"/>
    <s v="-99"/>
    <s v="-99"/>
    <x v="0"/>
    <m/>
    <m/>
    <m/>
    <m/>
    <n v="0"/>
    <n v="0"/>
    <n v="0"/>
    <n v="0"/>
    <n v="0"/>
    <n v="0"/>
    <n v="0"/>
    <n v="0"/>
    <n v="0"/>
    <n v="0"/>
    <n v="0"/>
    <n v="0"/>
    <n v="0"/>
    <n v="0"/>
    <n v="0"/>
    <x v="0"/>
    <x v="0"/>
    <x v="0"/>
    <x v="0"/>
    <x v="0"/>
  </r>
  <r>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n v="1"/>
    <n v="1"/>
    <n v="0"/>
    <n v="0"/>
    <n v="0"/>
    <n v="0"/>
    <n v="0"/>
    <n v="0"/>
    <n v="0"/>
    <n v="0"/>
    <n v="0"/>
    <n v="0"/>
    <n v="0"/>
    <n v="1"/>
    <n v="0"/>
    <x v="1"/>
    <x v="1"/>
    <x v="0"/>
    <x v="0"/>
    <x v="1"/>
  </r>
  <r>
    <s v="R_2OUAU8V1xFmJ1vS"/>
    <x v="3"/>
    <s v="-99"/>
    <s v="-99"/>
    <x v="0"/>
    <m/>
    <m/>
    <m/>
    <m/>
    <n v="0"/>
    <n v="0"/>
    <n v="0"/>
    <n v="0"/>
    <n v="0"/>
    <n v="0"/>
    <n v="0"/>
    <n v="0"/>
    <n v="0"/>
    <n v="0"/>
    <n v="0"/>
    <n v="0"/>
    <n v="0"/>
    <n v="0"/>
    <n v="0"/>
    <x v="0"/>
    <x v="0"/>
    <x v="0"/>
    <x v="0"/>
    <x v="0"/>
  </r>
  <r>
    <s v="R_2WvaIbT9CZ5Jk32"/>
    <x v="0"/>
    <s v="clarity if it is really required to come in, when most work is done remotely anyway"/>
    <s v="i am commited to work at Client Sites and come to the office when face to face is required but otherwise i rather not"/>
    <x v="1"/>
    <n v="1"/>
    <n v="8"/>
    <m/>
    <m/>
    <n v="1"/>
    <n v="0"/>
    <n v="0"/>
    <n v="0"/>
    <n v="0"/>
    <n v="0"/>
    <n v="0"/>
    <n v="1"/>
    <n v="0"/>
    <n v="0"/>
    <n v="0"/>
    <n v="0"/>
    <n v="0"/>
    <n v="0"/>
    <n v="0"/>
    <x v="1"/>
    <x v="0"/>
    <x v="0"/>
    <x v="0"/>
    <x v="1"/>
  </r>
  <r>
    <s v="R_sbAT4wgaQbMPWXT"/>
    <x v="2"/>
    <s v="It's ideal if we could get free lunch in the office. If not, that's okay too."/>
    <s v="-99"/>
    <x v="1"/>
    <n v="12"/>
    <m/>
    <m/>
    <m/>
    <n v="0"/>
    <n v="0"/>
    <n v="0"/>
    <n v="0"/>
    <n v="0"/>
    <n v="0"/>
    <n v="0"/>
    <n v="0"/>
    <n v="0"/>
    <n v="0"/>
    <n v="0"/>
    <n v="1"/>
    <n v="0"/>
    <n v="0"/>
    <n v="0"/>
    <x v="0"/>
    <x v="0"/>
    <x v="1"/>
    <x v="0"/>
    <x v="0"/>
  </r>
  <r>
    <s v="R_1o1K8ohplPYRsFa"/>
    <x v="6"/>
    <s v="Allowing as much working from home as an employee feels comfortable with, assuming no performance issues and dependent on client needs as provisos."/>
    <s v="-99"/>
    <x v="1"/>
    <n v="1"/>
    <m/>
    <m/>
    <m/>
    <n v="1"/>
    <n v="0"/>
    <n v="0"/>
    <n v="0"/>
    <n v="0"/>
    <n v="0"/>
    <n v="0"/>
    <n v="0"/>
    <n v="0"/>
    <n v="0"/>
    <n v="0"/>
    <n v="0"/>
    <n v="0"/>
    <n v="0"/>
    <n v="0"/>
    <x v="1"/>
    <x v="0"/>
    <x v="0"/>
    <x v="0"/>
    <x v="1"/>
  </r>
  <r>
    <s v="R_2wgiHHkauj7T8JQ"/>
    <x v="1"/>
    <s v="Need to recognise teams were already flexible, risk being too restrictive if applied too strictly"/>
    <s v="-99"/>
    <x v="1"/>
    <n v="1"/>
    <n v="2"/>
    <m/>
    <m/>
    <n v="1"/>
    <n v="1"/>
    <n v="0"/>
    <n v="0"/>
    <n v="0"/>
    <n v="0"/>
    <n v="0"/>
    <n v="0"/>
    <n v="0"/>
    <n v="0"/>
    <n v="0"/>
    <n v="0"/>
    <n v="0"/>
    <n v="0"/>
    <n v="0"/>
    <x v="1"/>
    <x v="0"/>
    <x v="0"/>
    <x v="0"/>
    <x v="1"/>
  </r>
  <r>
    <s v="R_2afQYFyS84vSVRs"/>
    <x v="2"/>
    <s v="-99"/>
    <s v="-99"/>
    <x v="0"/>
    <m/>
    <m/>
    <m/>
    <m/>
    <n v="0"/>
    <n v="0"/>
    <n v="0"/>
    <n v="0"/>
    <n v="0"/>
    <n v="0"/>
    <n v="0"/>
    <n v="0"/>
    <n v="0"/>
    <n v="0"/>
    <n v="0"/>
    <n v="0"/>
    <n v="0"/>
    <n v="0"/>
    <n v="0"/>
    <x v="0"/>
    <x v="0"/>
    <x v="0"/>
    <x v="0"/>
    <x v="0"/>
  </r>
  <r>
    <s v="R_2sYdluaW20QBbO9"/>
    <x v="0"/>
    <s v="If  zero, 1 or 2 days a week in the office works for all concerned then that should be accommodated."/>
    <s v="-99"/>
    <x v="1"/>
    <n v="1"/>
    <m/>
    <m/>
    <m/>
    <n v="1"/>
    <n v="0"/>
    <n v="0"/>
    <n v="0"/>
    <n v="0"/>
    <n v="0"/>
    <n v="0"/>
    <n v="0"/>
    <n v="0"/>
    <n v="0"/>
    <n v="0"/>
    <n v="0"/>
    <n v="0"/>
    <n v="0"/>
    <n v="0"/>
    <x v="1"/>
    <x v="0"/>
    <x v="0"/>
    <x v="0"/>
    <x v="1"/>
  </r>
  <r>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n v="1"/>
    <n v="0"/>
    <n v="0"/>
    <n v="0"/>
    <n v="0"/>
    <n v="0"/>
    <n v="0"/>
    <n v="0"/>
    <n v="0"/>
    <n v="1"/>
    <n v="0"/>
    <n v="0"/>
    <n v="0"/>
    <n v="0"/>
    <n v="0"/>
    <x v="1"/>
    <x v="1"/>
    <x v="0"/>
    <x v="0"/>
    <x v="1"/>
  </r>
  <r>
    <s v="R_25WvuTpiOdCEosb"/>
    <x v="2"/>
    <s v="-99"/>
    <s v="-99"/>
    <x v="0"/>
    <m/>
    <m/>
    <m/>
    <m/>
    <n v="0"/>
    <n v="0"/>
    <n v="0"/>
    <n v="0"/>
    <n v="0"/>
    <n v="0"/>
    <n v="0"/>
    <n v="0"/>
    <n v="0"/>
    <n v="0"/>
    <n v="0"/>
    <n v="0"/>
    <n v="0"/>
    <n v="0"/>
    <n v="0"/>
    <x v="0"/>
    <x v="0"/>
    <x v="0"/>
    <x v="0"/>
    <x v="0"/>
  </r>
  <r>
    <s v="R_1d4u71z32H8BRya"/>
    <x v="3"/>
    <s v="-99"/>
    <s v="-99"/>
    <x v="0"/>
    <m/>
    <m/>
    <m/>
    <m/>
    <n v="0"/>
    <n v="0"/>
    <n v="0"/>
    <n v="0"/>
    <n v="0"/>
    <n v="0"/>
    <n v="0"/>
    <n v="0"/>
    <n v="0"/>
    <n v="0"/>
    <n v="0"/>
    <n v="0"/>
    <n v="0"/>
    <n v="0"/>
    <n v="0"/>
    <x v="0"/>
    <x v="0"/>
    <x v="0"/>
    <x v="0"/>
    <x v="0"/>
  </r>
  <r>
    <s v="R_3OjI01bLAPmaxjT"/>
    <x v="0"/>
    <s v="-99"/>
    <s v="-99"/>
    <x v="0"/>
    <m/>
    <m/>
    <m/>
    <m/>
    <n v="0"/>
    <n v="0"/>
    <n v="0"/>
    <n v="0"/>
    <n v="0"/>
    <n v="0"/>
    <n v="0"/>
    <n v="0"/>
    <n v="0"/>
    <n v="0"/>
    <n v="0"/>
    <n v="0"/>
    <n v="0"/>
    <n v="0"/>
    <n v="0"/>
    <x v="0"/>
    <x v="0"/>
    <x v="0"/>
    <x v="0"/>
    <x v="0"/>
  </r>
  <r>
    <s v="R_2yd6KuTqWcQ2kqk"/>
    <x v="0"/>
    <s v="-99"/>
    <s v="-99"/>
    <x v="0"/>
    <m/>
    <m/>
    <m/>
    <m/>
    <n v="0"/>
    <n v="0"/>
    <n v="0"/>
    <n v="0"/>
    <n v="0"/>
    <n v="0"/>
    <n v="0"/>
    <n v="0"/>
    <n v="0"/>
    <n v="0"/>
    <n v="0"/>
    <n v="0"/>
    <n v="0"/>
    <n v="0"/>
    <n v="0"/>
    <x v="0"/>
    <x v="0"/>
    <x v="0"/>
    <x v="0"/>
    <x v="0"/>
  </r>
  <r>
    <s v="R_2wKsqpl5Ux9eiDP"/>
    <x v="3"/>
    <s v="-99"/>
    <s v="-99"/>
    <x v="0"/>
    <m/>
    <m/>
    <m/>
    <m/>
    <n v="0"/>
    <n v="0"/>
    <n v="0"/>
    <n v="0"/>
    <n v="0"/>
    <n v="0"/>
    <n v="0"/>
    <n v="0"/>
    <n v="0"/>
    <n v="0"/>
    <n v="0"/>
    <n v="0"/>
    <n v="0"/>
    <n v="0"/>
    <n v="0"/>
    <x v="0"/>
    <x v="0"/>
    <x v="0"/>
    <x v="0"/>
    <x v="0"/>
  </r>
  <r>
    <s v="R_2EE0ifx3Oe9Yzhl"/>
    <x v="0"/>
    <s v="-99"/>
    <s v="-99"/>
    <x v="0"/>
    <m/>
    <m/>
    <m/>
    <m/>
    <n v="0"/>
    <n v="0"/>
    <n v="0"/>
    <n v="0"/>
    <n v="0"/>
    <n v="0"/>
    <n v="0"/>
    <n v="0"/>
    <n v="0"/>
    <n v="0"/>
    <n v="0"/>
    <n v="0"/>
    <n v="0"/>
    <n v="0"/>
    <n v="0"/>
    <x v="0"/>
    <x v="0"/>
    <x v="0"/>
    <x v="0"/>
    <x v="0"/>
  </r>
  <r>
    <s v="R_3qKmmQEmWZ7H8u8"/>
    <x v="2"/>
    <s v="-99"/>
    <s v="-99"/>
    <x v="0"/>
    <m/>
    <m/>
    <m/>
    <m/>
    <n v="0"/>
    <n v="0"/>
    <n v="0"/>
    <n v="0"/>
    <n v="0"/>
    <n v="0"/>
    <n v="0"/>
    <n v="0"/>
    <n v="0"/>
    <n v="0"/>
    <n v="0"/>
    <n v="0"/>
    <n v="0"/>
    <n v="0"/>
    <n v="0"/>
    <x v="0"/>
    <x v="0"/>
    <x v="0"/>
    <x v="0"/>
    <x v="0"/>
  </r>
  <r>
    <s v="R_3g28z41nfEqGIAi"/>
    <x v="0"/>
    <s v="Continue with flexible working/being able to work from home"/>
    <s v="-99"/>
    <x v="1"/>
    <n v="1"/>
    <m/>
    <m/>
    <m/>
    <n v="1"/>
    <n v="0"/>
    <n v="0"/>
    <n v="0"/>
    <n v="0"/>
    <n v="0"/>
    <n v="0"/>
    <n v="0"/>
    <n v="0"/>
    <n v="0"/>
    <n v="0"/>
    <n v="0"/>
    <n v="0"/>
    <n v="0"/>
    <n v="0"/>
    <x v="1"/>
    <x v="0"/>
    <x v="0"/>
    <x v="0"/>
    <x v="1"/>
  </r>
  <r>
    <s v="R_2Sib3EWxqvLlnb7"/>
    <x v="2"/>
    <s v="Clearer guidelines for whole organisation - allowing teams to determine will result in large differences and scope for large SMD influences"/>
    <s v="-99"/>
    <x v="1"/>
    <n v="7"/>
    <n v="8"/>
    <m/>
    <m/>
    <n v="0"/>
    <n v="0"/>
    <n v="0"/>
    <n v="0"/>
    <n v="0"/>
    <n v="0"/>
    <n v="1"/>
    <n v="1"/>
    <n v="0"/>
    <n v="0"/>
    <n v="0"/>
    <n v="0"/>
    <n v="0"/>
    <n v="0"/>
    <n v="0"/>
    <x v="0"/>
    <x v="1"/>
    <x v="0"/>
    <x v="0"/>
    <x v="1"/>
  </r>
  <r>
    <s v="R_3imdgyV6UuHEXai"/>
    <x v="0"/>
    <s v="-99"/>
    <s v="-99"/>
    <x v="0"/>
    <m/>
    <m/>
    <m/>
    <m/>
    <n v="0"/>
    <n v="0"/>
    <n v="0"/>
    <n v="0"/>
    <n v="0"/>
    <n v="0"/>
    <n v="0"/>
    <n v="0"/>
    <n v="0"/>
    <n v="0"/>
    <n v="0"/>
    <n v="0"/>
    <n v="0"/>
    <n v="0"/>
    <n v="0"/>
    <x v="0"/>
    <x v="0"/>
    <x v="0"/>
    <x v="0"/>
    <x v="0"/>
  </r>
  <r>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n v="1"/>
    <n v="0"/>
    <n v="0"/>
    <n v="1"/>
    <n v="0"/>
    <n v="1"/>
    <n v="0"/>
    <n v="0"/>
    <n v="0"/>
    <n v="0"/>
    <n v="0"/>
    <n v="0"/>
    <n v="0"/>
    <n v="0"/>
    <n v="0"/>
    <x v="1"/>
    <x v="0"/>
    <x v="1"/>
    <x v="1"/>
    <x v="1"/>
  </r>
  <r>
    <s v="R_31S1sQu3K2IoPwo"/>
    <x v="2"/>
    <s v="-99"/>
    <s v="-99"/>
    <x v="0"/>
    <m/>
    <m/>
    <m/>
    <m/>
    <n v="0"/>
    <n v="0"/>
    <n v="0"/>
    <n v="0"/>
    <n v="0"/>
    <n v="0"/>
    <n v="0"/>
    <n v="0"/>
    <n v="0"/>
    <n v="0"/>
    <n v="0"/>
    <n v="0"/>
    <n v="0"/>
    <n v="0"/>
    <n v="0"/>
    <x v="0"/>
    <x v="0"/>
    <x v="0"/>
    <x v="0"/>
    <x v="0"/>
  </r>
  <r>
    <s v="R_3RwRdHn0BoquaxS"/>
    <x v="0"/>
    <s v="-99"/>
    <s v="-99"/>
    <x v="0"/>
    <m/>
    <m/>
    <m/>
    <m/>
    <n v="0"/>
    <n v="0"/>
    <n v="0"/>
    <n v="0"/>
    <n v="0"/>
    <n v="0"/>
    <n v="0"/>
    <n v="0"/>
    <n v="0"/>
    <n v="0"/>
    <n v="0"/>
    <n v="0"/>
    <n v="0"/>
    <n v="0"/>
    <n v="0"/>
    <x v="0"/>
    <x v="0"/>
    <x v="0"/>
    <x v="0"/>
    <x v="0"/>
  </r>
  <r>
    <s v="R_TjyVYuWBR1Pj8FH"/>
    <x v="0"/>
    <s v="To early to tell as some of the down sides from remote working may also be related to lockdown rather than working from home."/>
    <s v="-99"/>
    <x v="1"/>
    <n v="8"/>
    <m/>
    <m/>
    <m/>
    <n v="0"/>
    <n v="0"/>
    <n v="0"/>
    <n v="0"/>
    <n v="0"/>
    <n v="0"/>
    <n v="0"/>
    <n v="1"/>
    <n v="0"/>
    <n v="0"/>
    <n v="0"/>
    <n v="0"/>
    <n v="0"/>
    <n v="0"/>
    <n v="0"/>
    <x v="0"/>
    <x v="0"/>
    <x v="0"/>
    <x v="0"/>
    <x v="0"/>
  </r>
  <r>
    <s v="R_XYtOqz9TaSz7nZn"/>
    <x v="5"/>
    <s v="working from home has enabled me to better balance my work and personal commitments. Particularly for employees with more home commitments, it is helpful to allow flexibility in where they work."/>
    <s v="-99"/>
    <x v="1"/>
    <n v="3"/>
    <m/>
    <m/>
    <m/>
    <n v="0"/>
    <n v="0"/>
    <n v="1"/>
    <n v="0"/>
    <n v="0"/>
    <n v="0"/>
    <n v="0"/>
    <n v="0"/>
    <n v="0"/>
    <n v="0"/>
    <n v="0"/>
    <n v="0"/>
    <n v="0"/>
    <n v="0"/>
    <n v="0"/>
    <x v="1"/>
    <x v="0"/>
    <x v="0"/>
    <x v="0"/>
    <x v="1"/>
  </r>
  <r>
    <s v="R_1juIAct482GzoqC"/>
    <x v="2"/>
    <s v="As far as circumstances permit, team discussions should take place on when we should meet at the office in order to accommodate the new found work-life balance as well as working effective and efficient."/>
    <s v="-99"/>
    <x v="1"/>
    <n v="2"/>
    <n v="3"/>
    <m/>
    <m/>
    <n v="0"/>
    <n v="1"/>
    <n v="1"/>
    <n v="0"/>
    <n v="0"/>
    <n v="0"/>
    <n v="0"/>
    <n v="0"/>
    <n v="0"/>
    <n v="0"/>
    <n v="0"/>
    <n v="0"/>
    <n v="0"/>
    <n v="0"/>
    <n v="0"/>
    <x v="1"/>
    <x v="0"/>
    <x v="0"/>
    <x v="0"/>
    <x v="1"/>
  </r>
  <r>
    <s v="R_12xaNI84K1MNOxO"/>
    <x v="5"/>
    <s v="-99"/>
    <s v="-99"/>
    <x v="0"/>
    <m/>
    <m/>
    <m/>
    <m/>
    <n v="0"/>
    <n v="0"/>
    <n v="0"/>
    <n v="0"/>
    <n v="0"/>
    <n v="0"/>
    <n v="0"/>
    <n v="0"/>
    <n v="0"/>
    <n v="0"/>
    <n v="0"/>
    <n v="0"/>
    <n v="0"/>
    <n v="0"/>
    <n v="0"/>
    <x v="0"/>
    <x v="0"/>
    <x v="0"/>
    <x v="0"/>
    <x v="0"/>
  </r>
  <r>
    <s v="R_1MRiKYhgAkWO3Go"/>
    <x v="0"/>
    <s v="-99"/>
    <s v="-99"/>
    <x v="0"/>
    <m/>
    <m/>
    <m/>
    <m/>
    <n v="0"/>
    <n v="0"/>
    <n v="0"/>
    <n v="0"/>
    <n v="0"/>
    <n v="0"/>
    <n v="0"/>
    <n v="0"/>
    <n v="0"/>
    <n v="0"/>
    <n v="0"/>
    <n v="0"/>
    <n v="0"/>
    <n v="0"/>
    <n v="0"/>
    <x v="0"/>
    <x v="0"/>
    <x v="0"/>
    <x v="0"/>
    <x v="0"/>
  </r>
  <r>
    <s v="R_1fkGPh8s2RtX3Qi"/>
    <x v="2"/>
    <s v="-99"/>
    <s v="-99"/>
    <x v="0"/>
    <m/>
    <m/>
    <m/>
    <m/>
    <n v="0"/>
    <n v="0"/>
    <n v="0"/>
    <n v="0"/>
    <n v="0"/>
    <n v="0"/>
    <n v="0"/>
    <n v="0"/>
    <n v="0"/>
    <n v="0"/>
    <n v="0"/>
    <n v="0"/>
    <n v="0"/>
    <n v="0"/>
    <n v="0"/>
    <x v="0"/>
    <x v="0"/>
    <x v="0"/>
    <x v="0"/>
    <x v="0"/>
  </r>
  <r>
    <s v="R_1FrYLNoBc5JaxiZ"/>
    <x v="2"/>
    <s v="-99"/>
    <s v="-99"/>
    <x v="0"/>
    <m/>
    <m/>
    <m/>
    <m/>
    <n v="0"/>
    <n v="0"/>
    <n v="0"/>
    <n v="0"/>
    <n v="0"/>
    <n v="0"/>
    <n v="0"/>
    <n v="0"/>
    <n v="0"/>
    <n v="0"/>
    <n v="0"/>
    <n v="0"/>
    <n v="0"/>
    <n v="0"/>
    <n v="0"/>
    <x v="0"/>
    <x v="0"/>
    <x v="0"/>
    <x v="0"/>
    <x v="0"/>
  </r>
  <r>
    <s v="R_31WQ6d9Xus5bNkL"/>
    <x v="2"/>
    <s v="-99"/>
    <s v="-99"/>
    <x v="0"/>
    <m/>
    <m/>
    <m/>
    <m/>
    <n v="0"/>
    <n v="0"/>
    <n v="0"/>
    <n v="0"/>
    <n v="0"/>
    <n v="0"/>
    <n v="0"/>
    <n v="0"/>
    <n v="0"/>
    <n v="0"/>
    <n v="0"/>
    <n v="0"/>
    <n v="0"/>
    <n v="0"/>
    <n v="0"/>
    <x v="0"/>
    <x v="0"/>
    <x v="0"/>
    <x v="0"/>
    <x v="0"/>
  </r>
  <r>
    <s v="R_1ifW2iEtMZGWdPi"/>
    <x v="3"/>
    <s v="-99"/>
    <s v="-99"/>
    <x v="0"/>
    <m/>
    <m/>
    <m/>
    <m/>
    <n v="0"/>
    <n v="0"/>
    <n v="0"/>
    <n v="0"/>
    <n v="0"/>
    <n v="0"/>
    <n v="0"/>
    <n v="0"/>
    <n v="0"/>
    <n v="0"/>
    <n v="0"/>
    <n v="0"/>
    <n v="0"/>
    <n v="0"/>
    <n v="0"/>
    <x v="0"/>
    <x v="0"/>
    <x v="0"/>
    <x v="0"/>
    <x v="0"/>
  </r>
  <r>
    <s v="R_1JOwO3Hzts5geUc"/>
    <x v="0"/>
    <s v="No. They have been very fair and sensible"/>
    <s v="-99"/>
    <x v="1"/>
    <n v="15"/>
    <m/>
    <m/>
    <m/>
    <n v="0"/>
    <n v="0"/>
    <n v="0"/>
    <n v="0"/>
    <n v="0"/>
    <n v="0"/>
    <n v="0"/>
    <n v="0"/>
    <n v="0"/>
    <n v="0"/>
    <n v="0"/>
    <n v="0"/>
    <n v="0"/>
    <n v="0"/>
    <n v="1"/>
    <x v="0"/>
    <x v="1"/>
    <x v="0"/>
    <x v="0"/>
    <x v="1"/>
  </r>
  <r>
    <s v="R_9KtqTyFHCSfvrEt"/>
    <x v="2"/>
    <s v="-99"/>
    <s v="-99"/>
    <x v="0"/>
    <m/>
    <m/>
    <m/>
    <m/>
    <n v="0"/>
    <n v="0"/>
    <n v="0"/>
    <n v="0"/>
    <n v="0"/>
    <n v="0"/>
    <n v="0"/>
    <n v="0"/>
    <n v="0"/>
    <n v="0"/>
    <n v="0"/>
    <n v="0"/>
    <n v="0"/>
    <n v="0"/>
    <n v="0"/>
    <x v="0"/>
    <x v="0"/>
    <x v="0"/>
    <x v="0"/>
    <x v="0"/>
  </r>
  <r>
    <s v="R_2SvPZM7dzhOog4b"/>
    <x v="3"/>
    <s v="-99"/>
    <s v="-99"/>
    <x v="0"/>
    <m/>
    <m/>
    <m/>
    <m/>
    <n v="0"/>
    <n v="0"/>
    <n v="0"/>
    <n v="0"/>
    <n v="0"/>
    <n v="0"/>
    <n v="0"/>
    <n v="0"/>
    <n v="0"/>
    <n v="0"/>
    <n v="0"/>
    <n v="0"/>
    <n v="0"/>
    <n v="0"/>
    <n v="0"/>
    <x v="0"/>
    <x v="0"/>
    <x v="0"/>
    <x v="0"/>
    <x v="0"/>
  </r>
  <r>
    <s v="R_2q2Zx3mOQvSEBif"/>
    <x v="0"/>
    <s v="-99"/>
    <s v="-99"/>
    <x v="0"/>
    <m/>
    <m/>
    <m/>
    <m/>
    <n v="0"/>
    <n v="0"/>
    <n v="0"/>
    <n v="0"/>
    <n v="0"/>
    <n v="0"/>
    <n v="0"/>
    <n v="0"/>
    <n v="0"/>
    <n v="0"/>
    <n v="0"/>
    <n v="0"/>
    <n v="0"/>
    <n v="0"/>
    <n v="0"/>
    <x v="0"/>
    <x v="0"/>
    <x v="0"/>
    <x v="0"/>
    <x v="0"/>
  </r>
  <r>
    <s v="R_31vL6AW8u7k3X8v"/>
    <x v="0"/>
    <s v="na"/>
    <s v="-99"/>
    <x v="0"/>
    <m/>
    <m/>
    <m/>
    <m/>
    <n v="0"/>
    <n v="0"/>
    <n v="0"/>
    <n v="0"/>
    <n v="0"/>
    <n v="0"/>
    <n v="0"/>
    <n v="0"/>
    <n v="0"/>
    <n v="0"/>
    <n v="0"/>
    <n v="0"/>
    <n v="0"/>
    <n v="0"/>
    <n v="0"/>
    <x v="0"/>
    <x v="0"/>
    <x v="0"/>
    <x v="0"/>
    <x v="0"/>
  </r>
  <r>
    <s v="R_2VpQRuh8Vy2SBTr"/>
    <x v="3"/>
    <s v="Allow people who wants to work at the office every day, to work at the office every day."/>
    <s v="-99"/>
    <x v="1"/>
    <n v="12"/>
    <m/>
    <m/>
    <m/>
    <n v="0"/>
    <n v="0"/>
    <n v="0"/>
    <n v="0"/>
    <n v="0"/>
    <n v="0"/>
    <n v="0"/>
    <n v="0"/>
    <n v="0"/>
    <n v="0"/>
    <n v="0"/>
    <n v="1"/>
    <n v="0"/>
    <n v="0"/>
    <n v="0"/>
    <x v="0"/>
    <x v="0"/>
    <x v="1"/>
    <x v="0"/>
    <x v="0"/>
  </r>
  <r>
    <s v="R_28Zp7LcLenlcaAl"/>
    <x v="0"/>
    <s v="-99"/>
    <s v="-99"/>
    <x v="0"/>
    <m/>
    <m/>
    <m/>
    <m/>
    <n v="0"/>
    <n v="0"/>
    <n v="0"/>
    <n v="0"/>
    <n v="0"/>
    <n v="0"/>
    <n v="0"/>
    <n v="0"/>
    <n v="0"/>
    <n v="0"/>
    <n v="0"/>
    <n v="0"/>
    <n v="0"/>
    <n v="0"/>
    <n v="0"/>
    <x v="0"/>
    <x v="0"/>
    <x v="0"/>
    <x v="0"/>
    <x v="0"/>
  </r>
  <r>
    <s v="R_2aDYOsR1aAjoNoL"/>
    <x v="2"/>
    <s v="-99"/>
    <s v="-99"/>
    <x v="0"/>
    <m/>
    <m/>
    <m/>
    <m/>
    <n v="0"/>
    <n v="0"/>
    <n v="0"/>
    <n v="0"/>
    <n v="0"/>
    <n v="0"/>
    <n v="0"/>
    <n v="0"/>
    <n v="0"/>
    <n v="0"/>
    <n v="0"/>
    <n v="0"/>
    <n v="0"/>
    <n v="0"/>
    <n v="0"/>
    <x v="0"/>
    <x v="0"/>
    <x v="0"/>
    <x v="0"/>
    <x v="0"/>
  </r>
  <r>
    <s v="R_enGbcSZ9uYAQcpj"/>
    <x v="5"/>
    <s v="-99"/>
    <s v="-99"/>
    <x v="0"/>
    <m/>
    <m/>
    <m/>
    <m/>
    <n v="0"/>
    <n v="0"/>
    <n v="0"/>
    <n v="0"/>
    <n v="0"/>
    <n v="0"/>
    <n v="0"/>
    <n v="0"/>
    <n v="0"/>
    <n v="0"/>
    <n v="0"/>
    <n v="0"/>
    <n v="0"/>
    <n v="0"/>
    <n v="0"/>
    <x v="0"/>
    <x v="0"/>
    <x v="0"/>
    <x v="0"/>
    <x v="0"/>
  </r>
  <r>
    <s v="R_27xOtWZ4xO7uMV8"/>
    <x v="0"/>
    <s v="-99"/>
    <s v="-99"/>
    <x v="0"/>
    <m/>
    <m/>
    <m/>
    <m/>
    <n v="0"/>
    <n v="0"/>
    <n v="0"/>
    <n v="0"/>
    <n v="0"/>
    <n v="0"/>
    <n v="0"/>
    <n v="0"/>
    <n v="0"/>
    <n v="0"/>
    <n v="0"/>
    <n v="0"/>
    <n v="0"/>
    <n v="0"/>
    <n v="0"/>
    <x v="0"/>
    <x v="0"/>
    <x v="0"/>
    <x v="0"/>
    <x v="0"/>
  </r>
  <r>
    <s v="R_1r9sfFeFudd4bgI"/>
    <x v="2"/>
    <s v="-"/>
    <s v="-99"/>
    <x v="0"/>
    <m/>
    <m/>
    <m/>
    <m/>
    <n v="0"/>
    <n v="0"/>
    <n v="0"/>
    <n v="0"/>
    <n v="0"/>
    <n v="0"/>
    <n v="0"/>
    <n v="0"/>
    <n v="0"/>
    <n v="0"/>
    <n v="0"/>
    <n v="0"/>
    <n v="0"/>
    <n v="0"/>
    <n v="0"/>
    <x v="0"/>
    <x v="0"/>
    <x v="0"/>
    <x v="0"/>
    <x v="0"/>
  </r>
  <r>
    <s v="R_28AIfjvJktwejwm"/>
    <x v="2"/>
    <s v="-99"/>
    <s v="-99"/>
    <x v="0"/>
    <m/>
    <m/>
    <m/>
    <m/>
    <n v="0"/>
    <n v="0"/>
    <n v="0"/>
    <n v="0"/>
    <n v="0"/>
    <n v="0"/>
    <n v="0"/>
    <n v="0"/>
    <n v="0"/>
    <n v="0"/>
    <n v="0"/>
    <n v="0"/>
    <n v="0"/>
    <n v="0"/>
    <n v="0"/>
    <x v="0"/>
    <x v="0"/>
    <x v="0"/>
    <x v="0"/>
    <x v="0"/>
  </r>
  <r>
    <s v="R_YXDjONMViVZGYJX"/>
    <x v="3"/>
    <s v="-99"/>
    <s v="-99"/>
    <x v="0"/>
    <m/>
    <m/>
    <m/>
    <m/>
    <n v="0"/>
    <n v="0"/>
    <n v="0"/>
    <n v="0"/>
    <n v="0"/>
    <n v="0"/>
    <n v="0"/>
    <n v="0"/>
    <n v="0"/>
    <n v="0"/>
    <n v="0"/>
    <n v="0"/>
    <n v="0"/>
    <n v="0"/>
    <n v="0"/>
    <x v="0"/>
    <x v="0"/>
    <x v="0"/>
    <x v="0"/>
    <x v="0"/>
  </r>
  <r>
    <s v="R_22DI9PDDZ934Xi5"/>
    <x v="2"/>
    <s v="-99"/>
    <s v="-99"/>
    <x v="0"/>
    <m/>
    <m/>
    <m/>
    <m/>
    <n v="0"/>
    <n v="0"/>
    <n v="0"/>
    <n v="0"/>
    <n v="0"/>
    <n v="0"/>
    <n v="0"/>
    <n v="0"/>
    <n v="0"/>
    <n v="0"/>
    <n v="0"/>
    <n v="0"/>
    <n v="0"/>
    <n v="0"/>
    <n v="0"/>
    <x v="0"/>
    <x v="0"/>
    <x v="0"/>
    <x v="0"/>
    <x v="0"/>
  </r>
  <r>
    <s v="R_1DnF8ZdDGBiXHUO"/>
    <x v="0"/>
    <s v="Consider providing an IT budget for items required for home working, such as video monitors, printer, consumables, etc."/>
    <s v="-99"/>
    <x v="1"/>
    <n v="6"/>
    <m/>
    <m/>
    <m/>
    <n v="0"/>
    <n v="0"/>
    <n v="0"/>
    <n v="0"/>
    <n v="0"/>
    <n v="1"/>
    <n v="0"/>
    <n v="0"/>
    <n v="0"/>
    <n v="0"/>
    <n v="0"/>
    <n v="0"/>
    <n v="0"/>
    <n v="0"/>
    <n v="0"/>
    <x v="0"/>
    <x v="0"/>
    <x v="1"/>
    <x v="0"/>
    <x v="0"/>
  </r>
  <r>
    <s v="R_2sTlygmixQg78LB"/>
    <x v="3"/>
    <s v="Greater ability to store important personal and work materials at the office as working across locations leads to increased duplication"/>
    <s v="-99"/>
    <x v="1"/>
    <n v="12"/>
    <m/>
    <m/>
    <m/>
    <n v="0"/>
    <n v="0"/>
    <n v="0"/>
    <n v="0"/>
    <n v="0"/>
    <n v="0"/>
    <n v="0"/>
    <n v="0"/>
    <n v="0"/>
    <n v="0"/>
    <n v="0"/>
    <n v="1"/>
    <n v="0"/>
    <n v="0"/>
    <n v="0"/>
    <x v="0"/>
    <x v="0"/>
    <x v="1"/>
    <x v="0"/>
    <x v="0"/>
  </r>
  <r>
    <s v="R_1ghYNE0UvmN0tyc"/>
    <x v="0"/>
    <s v="-99"/>
    <s v="-99"/>
    <x v="0"/>
    <m/>
    <m/>
    <m/>
    <m/>
    <n v="0"/>
    <n v="0"/>
    <n v="0"/>
    <n v="0"/>
    <n v="0"/>
    <n v="0"/>
    <n v="0"/>
    <n v="0"/>
    <n v="0"/>
    <n v="0"/>
    <n v="0"/>
    <n v="0"/>
    <n v="0"/>
    <n v="0"/>
    <n v="0"/>
    <x v="0"/>
    <x v="0"/>
    <x v="0"/>
    <x v="0"/>
    <x v="0"/>
  </r>
  <r>
    <s v="R_3iJ9oOCIuc1b7Ce"/>
    <x v="0"/>
    <s v="-99"/>
    <s v="-99"/>
    <x v="0"/>
    <m/>
    <m/>
    <m/>
    <m/>
    <n v="0"/>
    <n v="0"/>
    <n v="0"/>
    <n v="0"/>
    <n v="0"/>
    <n v="0"/>
    <n v="0"/>
    <n v="0"/>
    <n v="0"/>
    <n v="0"/>
    <n v="0"/>
    <n v="0"/>
    <n v="0"/>
    <n v="0"/>
    <n v="0"/>
    <x v="0"/>
    <x v="0"/>
    <x v="0"/>
    <x v="0"/>
    <x v="0"/>
  </r>
  <r>
    <s v="R_YXmVowI3yz1zjLH"/>
    <x v="0"/>
    <s v="Not at the moment, but that may change"/>
    <s v="-99"/>
    <x v="1"/>
    <n v="8"/>
    <m/>
    <m/>
    <m/>
    <n v="0"/>
    <n v="0"/>
    <n v="0"/>
    <n v="0"/>
    <n v="0"/>
    <n v="0"/>
    <n v="0"/>
    <n v="1"/>
    <n v="0"/>
    <n v="0"/>
    <n v="0"/>
    <n v="0"/>
    <n v="0"/>
    <n v="0"/>
    <n v="0"/>
    <x v="0"/>
    <x v="0"/>
    <x v="0"/>
    <x v="0"/>
    <x v="0"/>
  </r>
  <r>
    <s v="R_5sXnwx2JYuCQBXj"/>
    <x v="0"/>
    <s v="Support to buy ergonomic materials and furnitures for work at home"/>
    <s v="-99"/>
    <x v="1"/>
    <n v="6"/>
    <m/>
    <m/>
    <m/>
    <n v="0"/>
    <n v="0"/>
    <n v="0"/>
    <n v="0"/>
    <n v="0"/>
    <n v="1"/>
    <n v="0"/>
    <n v="0"/>
    <n v="0"/>
    <n v="0"/>
    <n v="0"/>
    <n v="0"/>
    <n v="0"/>
    <n v="0"/>
    <n v="0"/>
    <x v="0"/>
    <x v="0"/>
    <x v="1"/>
    <x v="0"/>
    <x v="0"/>
  </r>
  <r>
    <s v="R_3GlUxfYgjp28kkb"/>
    <x v="0"/>
    <s v="Better file backup system for FLC, such as OneDrive. Working remotely on the server is a challenge and impacts on productivity."/>
    <s v="-99"/>
    <x v="1"/>
    <n v="6"/>
    <m/>
    <m/>
    <m/>
    <n v="0"/>
    <n v="0"/>
    <n v="0"/>
    <n v="0"/>
    <n v="0"/>
    <n v="1"/>
    <n v="0"/>
    <n v="0"/>
    <n v="0"/>
    <n v="0"/>
    <n v="0"/>
    <n v="0"/>
    <n v="0"/>
    <n v="0"/>
    <n v="0"/>
    <x v="0"/>
    <x v="0"/>
    <x v="1"/>
    <x v="0"/>
    <x v="0"/>
  </r>
  <r>
    <s v="R_3njhXJubSkoEhLb"/>
    <x v="2"/>
    <s v="-99"/>
    <s v="-99"/>
    <x v="0"/>
    <m/>
    <m/>
    <m/>
    <m/>
    <n v="0"/>
    <n v="0"/>
    <n v="0"/>
    <n v="0"/>
    <n v="0"/>
    <n v="0"/>
    <n v="0"/>
    <n v="0"/>
    <n v="0"/>
    <n v="0"/>
    <n v="0"/>
    <n v="0"/>
    <n v="0"/>
    <n v="0"/>
    <n v="0"/>
    <x v="0"/>
    <x v="0"/>
    <x v="0"/>
    <x v="0"/>
    <x v="0"/>
  </r>
  <r>
    <s v="R_25AQsVjSwCDuvsi"/>
    <x v="3"/>
    <s v="-99"/>
    <s v="-99"/>
    <x v="0"/>
    <m/>
    <m/>
    <m/>
    <m/>
    <n v="0"/>
    <n v="0"/>
    <n v="0"/>
    <n v="0"/>
    <n v="0"/>
    <n v="0"/>
    <n v="0"/>
    <n v="0"/>
    <n v="0"/>
    <n v="0"/>
    <n v="0"/>
    <n v="0"/>
    <n v="0"/>
    <n v="0"/>
    <n v="0"/>
    <x v="0"/>
    <x v="0"/>
    <x v="0"/>
    <x v="0"/>
    <x v="0"/>
  </r>
  <r>
    <s v="R_2BnUcs9uuYire1u"/>
    <x v="3"/>
    <s v="-99"/>
    <s v="-99"/>
    <x v="0"/>
    <m/>
    <m/>
    <m/>
    <m/>
    <n v="0"/>
    <n v="0"/>
    <n v="0"/>
    <n v="0"/>
    <n v="0"/>
    <n v="0"/>
    <n v="0"/>
    <n v="0"/>
    <n v="0"/>
    <n v="0"/>
    <n v="0"/>
    <n v="0"/>
    <n v="0"/>
    <n v="0"/>
    <n v="0"/>
    <x v="0"/>
    <x v="0"/>
    <x v="0"/>
    <x v="0"/>
    <x v="0"/>
  </r>
  <r>
    <s v="R_2WzZVIbefsi8zfP"/>
    <x v="0"/>
    <s v="-99"/>
    <s v="-99"/>
    <x v="0"/>
    <m/>
    <m/>
    <m/>
    <m/>
    <n v="0"/>
    <n v="0"/>
    <n v="0"/>
    <n v="0"/>
    <n v="0"/>
    <n v="0"/>
    <n v="0"/>
    <n v="0"/>
    <n v="0"/>
    <n v="0"/>
    <n v="0"/>
    <n v="0"/>
    <n v="0"/>
    <n v="0"/>
    <n v="0"/>
    <x v="0"/>
    <x v="0"/>
    <x v="0"/>
    <x v="0"/>
    <x v="0"/>
  </r>
  <r>
    <s v="R_1d6xtzo3u1uzpRY"/>
    <x v="0"/>
    <s v="-99"/>
    <s v="-99"/>
    <x v="0"/>
    <m/>
    <m/>
    <m/>
    <m/>
    <n v="0"/>
    <n v="0"/>
    <n v="0"/>
    <n v="0"/>
    <n v="0"/>
    <n v="0"/>
    <n v="0"/>
    <n v="0"/>
    <n v="0"/>
    <n v="0"/>
    <n v="0"/>
    <n v="0"/>
    <n v="0"/>
    <n v="0"/>
    <n v="0"/>
    <x v="0"/>
    <x v="0"/>
    <x v="0"/>
    <x v="0"/>
    <x v="0"/>
  </r>
  <r>
    <s v="R_0okv2P01N0EEhSp"/>
    <x v="0"/>
    <s v="-99"/>
    <s v="-99"/>
    <x v="0"/>
    <m/>
    <m/>
    <m/>
    <m/>
    <n v="0"/>
    <n v="0"/>
    <n v="0"/>
    <n v="0"/>
    <n v="0"/>
    <n v="0"/>
    <n v="0"/>
    <n v="0"/>
    <n v="0"/>
    <n v="0"/>
    <n v="0"/>
    <n v="0"/>
    <n v="0"/>
    <n v="0"/>
    <n v="0"/>
    <x v="0"/>
    <x v="0"/>
    <x v="0"/>
    <x v="0"/>
    <x v="0"/>
  </r>
  <r>
    <s v="R_OGWWohrQWaLAh8J"/>
    <x v="5"/>
    <s v="-99"/>
    <s v="-99"/>
    <x v="0"/>
    <m/>
    <m/>
    <m/>
    <m/>
    <n v="0"/>
    <n v="0"/>
    <n v="0"/>
    <n v="0"/>
    <n v="0"/>
    <n v="0"/>
    <n v="0"/>
    <n v="0"/>
    <n v="0"/>
    <n v="0"/>
    <n v="0"/>
    <n v="0"/>
    <n v="0"/>
    <n v="0"/>
    <n v="0"/>
    <x v="0"/>
    <x v="0"/>
    <x v="0"/>
    <x v="0"/>
    <x v="0"/>
  </r>
  <r>
    <s v="R_1dNskE6CKByzcFo"/>
    <x v="2"/>
    <s v="-99"/>
    <s v="-99"/>
    <x v="0"/>
    <m/>
    <m/>
    <m/>
    <m/>
    <n v="0"/>
    <n v="0"/>
    <n v="0"/>
    <n v="0"/>
    <n v="0"/>
    <n v="0"/>
    <n v="0"/>
    <n v="0"/>
    <n v="0"/>
    <n v="0"/>
    <n v="0"/>
    <n v="0"/>
    <n v="0"/>
    <n v="0"/>
    <n v="0"/>
    <x v="0"/>
    <x v="0"/>
    <x v="0"/>
    <x v="0"/>
    <x v="0"/>
  </r>
  <r>
    <s v="R_3efSFrfKHgg3DYF"/>
    <x v="0"/>
    <s v="-99"/>
    <s v="-99"/>
    <x v="0"/>
    <m/>
    <m/>
    <m/>
    <m/>
    <n v="0"/>
    <n v="0"/>
    <n v="0"/>
    <n v="0"/>
    <n v="0"/>
    <n v="0"/>
    <n v="0"/>
    <n v="0"/>
    <n v="0"/>
    <n v="0"/>
    <n v="0"/>
    <n v="0"/>
    <n v="0"/>
    <n v="0"/>
    <n v="0"/>
    <x v="0"/>
    <x v="0"/>
    <x v="0"/>
    <x v="0"/>
    <x v="0"/>
  </r>
  <r>
    <s v="R_eL3gkNJzcZed0JP"/>
    <x v="2"/>
    <s v="-99"/>
    <s v="-99"/>
    <x v="0"/>
    <m/>
    <m/>
    <m/>
    <m/>
    <n v="0"/>
    <n v="0"/>
    <n v="0"/>
    <n v="0"/>
    <n v="0"/>
    <n v="0"/>
    <n v="0"/>
    <n v="0"/>
    <n v="0"/>
    <n v="0"/>
    <n v="0"/>
    <n v="0"/>
    <n v="0"/>
    <n v="0"/>
    <n v="0"/>
    <x v="0"/>
    <x v="0"/>
    <x v="0"/>
    <x v="0"/>
    <x v="0"/>
  </r>
  <r>
    <s v="R_3EGoUsaaBRdyFiW"/>
    <x v="2"/>
    <s v="-99"/>
    <s v="-99"/>
    <x v="0"/>
    <m/>
    <m/>
    <m/>
    <m/>
    <n v="0"/>
    <n v="0"/>
    <n v="0"/>
    <n v="0"/>
    <n v="0"/>
    <n v="0"/>
    <n v="0"/>
    <n v="0"/>
    <n v="0"/>
    <n v="0"/>
    <n v="0"/>
    <n v="0"/>
    <n v="0"/>
    <n v="0"/>
    <n v="0"/>
    <x v="0"/>
    <x v="0"/>
    <x v="0"/>
    <x v="0"/>
    <x v="0"/>
  </r>
  <r>
    <s v="R_3I60t5wNIh4rwzH"/>
    <x v="3"/>
    <s v="-99"/>
    <s v="-99"/>
    <x v="0"/>
    <m/>
    <m/>
    <m/>
    <m/>
    <n v="0"/>
    <n v="0"/>
    <n v="0"/>
    <n v="0"/>
    <n v="0"/>
    <n v="0"/>
    <n v="0"/>
    <n v="0"/>
    <n v="0"/>
    <n v="0"/>
    <n v="0"/>
    <n v="0"/>
    <n v="0"/>
    <n v="0"/>
    <n v="0"/>
    <x v="0"/>
    <x v="0"/>
    <x v="0"/>
    <x v="0"/>
    <x v="0"/>
  </r>
  <r>
    <s v="R_2xPLBjIGtTe0MXL"/>
    <x v="2"/>
    <s v="no"/>
    <s v="-99"/>
    <x v="0"/>
    <m/>
    <m/>
    <m/>
    <m/>
    <n v="0"/>
    <n v="0"/>
    <n v="0"/>
    <n v="0"/>
    <n v="0"/>
    <n v="0"/>
    <n v="0"/>
    <n v="0"/>
    <n v="0"/>
    <n v="0"/>
    <n v="0"/>
    <n v="0"/>
    <n v="0"/>
    <n v="0"/>
    <n v="0"/>
    <x v="0"/>
    <x v="0"/>
    <x v="0"/>
    <x v="0"/>
    <x v="0"/>
  </r>
  <r>
    <s v="R_2fIegs49PogTcuX"/>
    <x v="0"/>
    <s v="-99"/>
    <s v="-99"/>
    <x v="0"/>
    <m/>
    <m/>
    <m/>
    <m/>
    <n v="0"/>
    <n v="0"/>
    <n v="0"/>
    <n v="0"/>
    <n v="0"/>
    <n v="0"/>
    <n v="0"/>
    <n v="0"/>
    <n v="0"/>
    <n v="0"/>
    <n v="0"/>
    <n v="0"/>
    <n v="0"/>
    <n v="0"/>
    <n v="0"/>
    <x v="0"/>
    <x v="0"/>
    <x v="0"/>
    <x v="0"/>
    <x v="0"/>
  </r>
  <r>
    <s v="R_1K2AfwvuDB9IfJw"/>
    <x v="0"/>
    <s v="Include ALL employees on this hybrid working, not just to those who can do it. It should be applicable for ALL employees."/>
    <s v="-99"/>
    <x v="1"/>
    <n v="7"/>
    <m/>
    <m/>
    <m/>
    <n v="0"/>
    <n v="0"/>
    <n v="0"/>
    <n v="0"/>
    <n v="0"/>
    <n v="0"/>
    <n v="1"/>
    <n v="0"/>
    <n v="0"/>
    <n v="0"/>
    <n v="0"/>
    <n v="0"/>
    <n v="0"/>
    <n v="0"/>
    <n v="0"/>
    <x v="0"/>
    <x v="1"/>
    <x v="0"/>
    <x v="0"/>
    <x v="1"/>
  </r>
  <r>
    <s v="R_3LjVtqblVeBOcos"/>
    <x v="0"/>
    <s v="FTI can continue to encourage and demonstrate to our clients the remote/hybrid working is a good thing for all involved."/>
    <s v="-99"/>
    <x v="1"/>
    <n v="7"/>
    <n v="9"/>
    <m/>
    <m/>
    <n v="0"/>
    <n v="0"/>
    <n v="0"/>
    <n v="0"/>
    <n v="0"/>
    <n v="0"/>
    <n v="1"/>
    <n v="0"/>
    <n v="1"/>
    <n v="0"/>
    <n v="0"/>
    <n v="0"/>
    <n v="0"/>
    <n v="0"/>
    <n v="0"/>
    <x v="0"/>
    <x v="1"/>
    <x v="0"/>
    <x v="1"/>
    <x v="1"/>
  </r>
  <r>
    <s v="R_2tFncUBBhDfmQF6"/>
    <x v="0"/>
    <s v="-99"/>
    <s v="-99"/>
    <x v="0"/>
    <m/>
    <m/>
    <m/>
    <m/>
    <n v="0"/>
    <n v="0"/>
    <n v="0"/>
    <n v="0"/>
    <n v="0"/>
    <n v="0"/>
    <n v="0"/>
    <n v="0"/>
    <n v="0"/>
    <n v="0"/>
    <n v="0"/>
    <n v="0"/>
    <n v="0"/>
    <n v="0"/>
    <n v="0"/>
    <x v="0"/>
    <x v="0"/>
    <x v="0"/>
    <x v="0"/>
    <x v="0"/>
  </r>
  <r>
    <s v="R_1dgFeJ1JkMVB9zJ"/>
    <x v="0"/>
    <s v="-99"/>
    <s v="-99"/>
    <x v="0"/>
    <m/>
    <m/>
    <m/>
    <m/>
    <n v="0"/>
    <n v="0"/>
    <n v="0"/>
    <n v="0"/>
    <n v="0"/>
    <n v="0"/>
    <n v="0"/>
    <n v="0"/>
    <n v="0"/>
    <n v="0"/>
    <n v="0"/>
    <n v="0"/>
    <n v="0"/>
    <n v="0"/>
    <n v="0"/>
    <x v="0"/>
    <x v="0"/>
    <x v="0"/>
    <x v="0"/>
    <x v="0"/>
  </r>
  <r>
    <s v="R_1GfOcmDyyXsgg7v"/>
    <x v="0"/>
    <s v="There should be a portal or means to better understand who is in the office. The desk booking tool is also somewhat antiquated and unclear - nobody knows the desk numbers so a map would help"/>
    <s v="-99"/>
    <x v="1"/>
    <n v="12"/>
    <m/>
    <m/>
    <m/>
    <n v="0"/>
    <n v="0"/>
    <n v="0"/>
    <n v="0"/>
    <n v="0"/>
    <n v="0"/>
    <n v="0"/>
    <n v="0"/>
    <n v="0"/>
    <n v="0"/>
    <n v="0"/>
    <n v="1"/>
    <n v="0"/>
    <n v="0"/>
    <n v="0"/>
    <x v="0"/>
    <x v="0"/>
    <x v="1"/>
    <x v="0"/>
    <x v="0"/>
  </r>
  <r>
    <s v="R_1Nsuz1t0M4KTDfQ"/>
    <x v="3"/>
    <s v="find ways to be able to check up on staff productivity. its the same people who are on, connected and effectively working from home, and sadly the same people who are largely absent, unengaged and unproductive."/>
    <s v="-99"/>
    <x v="1"/>
    <n v="7"/>
    <m/>
    <m/>
    <m/>
    <n v="0"/>
    <n v="0"/>
    <n v="0"/>
    <n v="0"/>
    <n v="0"/>
    <n v="0"/>
    <n v="1"/>
    <n v="0"/>
    <n v="0"/>
    <n v="0"/>
    <n v="0"/>
    <n v="0"/>
    <n v="0"/>
    <n v="0"/>
    <n v="0"/>
    <x v="0"/>
    <x v="1"/>
    <x v="0"/>
    <x v="0"/>
    <x v="1"/>
  </r>
  <r>
    <s v="R_23fBBnJ1UnuaEGe"/>
    <x v="2"/>
    <s v="-99"/>
    <s v="-99"/>
    <x v="0"/>
    <m/>
    <m/>
    <m/>
    <m/>
    <n v="0"/>
    <n v="0"/>
    <n v="0"/>
    <n v="0"/>
    <n v="0"/>
    <n v="0"/>
    <n v="0"/>
    <n v="0"/>
    <n v="0"/>
    <n v="0"/>
    <n v="0"/>
    <n v="0"/>
    <n v="0"/>
    <n v="0"/>
    <n v="0"/>
    <x v="0"/>
    <x v="0"/>
    <x v="0"/>
    <x v="0"/>
    <x v="0"/>
  </r>
  <r>
    <s v="R_3Pdb1hRuSXozq8G"/>
    <x v="0"/>
    <s v="-99"/>
    <s v="-99"/>
    <x v="0"/>
    <m/>
    <m/>
    <m/>
    <m/>
    <n v="0"/>
    <n v="0"/>
    <n v="0"/>
    <n v="0"/>
    <n v="0"/>
    <n v="0"/>
    <n v="0"/>
    <n v="0"/>
    <n v="0"/>
    <n v="0"/>
    <n v="0"/>
    <n v="0"/>
    <n v="0"/>
    <n v="0"/>
    <n v="0"/>
    <x v="0"/>
    <x v="0"/>
    <x v="0"/>
    <x v="0"/>
    <x v="0"/>
  </r>
  <r>
    <s v="R_0k8Bs8TCGz7W4M1"/>
    <x v="0"/>
    <s v="Consider other aspects of work-life balance, pilot 4-day week without loss of productivity"/>
    <s v="-99"/>
    <x v="1"/>
    <n v="1"/>
    <m/>
    <m/>
    <m/>
    <n v="1"/>
    <n v="0"/>
    <n v="0"/>
    <n v="0"/>
    <n v="0"/>
    <n v="0"/>
    <n v="0"/>
    <n v="0"/>
    <n v="0"/>
    <n v="0"/>
    <n v="0"/>
    <n v="0"/>
    <n v="0"/>
    <n v="0"/>
    <n v="0"/>
    <x v="1"/>
    <x v="0"/>
    <x v="0"/>
    <x v="0"/>
    <x v="1"/>
  </r>
  <r>
    <s v="R_3G0v6C7EJQm3tJI"/>
    <x v="2"/>
    <s v="-99"/>
    <s v="-99"/>
    <x v="0"/>
    <m/>
    <m/>
    <m/>
    <m/>
    <n v="0"/>
    <n v="0"/>
    <n v="0"/>
    <n v="0"/>
    <n v="0"/>
    <n v="0"/>
    <n v="0"/>
    <n v="0"/>
    <n v="0"/>
    <n v="0"/>
    <n v="0"/>
    <n v="0"/>
    <n v="0"/>
    <n v="0"/>
    <n v="0"/>
    <x v="0"/>
    <x v="0"/>
    <x v="0"/>
    <x v="0"/>
    <x v="0"/>
  </r>
  <r>
    <s v="R_1H8qdQfTrrfl9L1"/>
    <x v="2"/>
    <s v="I feel we are focusing on working from home more frequently, which is great, but for me more flexible working may also mean a more flexible schedule with regards to work time."/>
    <s v="-99"/>
    <x v="1"/>
    <n v="1"/>
    <m/>
    <m/>
    <m/>
    <n v="1"/>
    <n v="0"/>
    <n v="0"/>
    <n v="0"/>
    <n v="0"/>
    <n v="0"/>
    <n v="0"/>
    <n v="0"/>
    <n v="0"/>
    <n v="0"/>
    <n v="0"/>
    <n v="0"/>
    <n v="0"/>
    <n v="0"/>
    <n v="0"/>
    <x v="1"/>
    <x v="0"/>
    <x v="0"/>
    <x v="0"/>
    <x v="1"/>
  </r>
  <r>
    <s v="R_2chHR0DORi07J2y"/>
    <x v="0"/>
    <s v="I think that people at all levels should be encouraged to go back to work, I get a sense that more senior colleagues are less open to coming back."/>
    <s v="-99"/>
    <x v="1"/>
    <n v="15"/>
    <m/>
    <m/>
    <m/>
    <n v="0"/>
    <n v="0"/>
    <n v="0"/>
    <n v="0"/>
    <n v="0"/>
    <n v="0"/>
    <n v="0"/>
    <n v="0"/>
    <n v="0"/>
    <n v="0"/>
    <n v="0"/>
    <n v="0"/>
    <n v="0"/>
    <n v="0"/>
    <n v="1"/>
    <x v="0"/>
    <x v="1"/>
    <x v="0"/>
    <x v="0"/>
    <x v="1"/>
  </r>
  <r>
    <s v="R_3D8elgVycpeLkCJ"/>
    <x v="2"/>
    <s v="Take into account the needs of working parents"/>
    <s v="-99"/>
    <x v="1"/>
    <n v="2"/>
    <n v="4"/>
    <m/>
    <m/>
    <n v="0"/>
    <n v="1"/>
    <n v="0"/>
    <n v="1"/>
    <n v="0"/>
    <n v="0"/>
    <n v="0"/>
    <n v="0"/>
    <n v="0"/>
    <n v="0"/>
    <n v="0"/>
    <n v="0"/>
    <n v="0"/>
    <n v="0"/>
    <n v="0"/>
    <x v="1"/>
    <x v="0"/>
    <x v="0"/>
    <x v="1"/>
    <x v="1"/>
  </r>
  <r>
    <s v="R_ZIXZ2fEHXDy9YWZ"/>
    <x v="3"/>
    <s v="Monitor leadership of each team. Team heads putting undue pressure on full return to work even though FTI policy is hybrid"/>
    <s v="-99"/>
    <x v="1"/>
    <n v="7"/>
    <m/>
    <m/>
    <m/>
    <n v="0"/>
    <n v="0"/>
    <n v="0"/>
    <n v="0"/>
    <n v="0"/>
    <n v="0"/>
    <n v="1"/>
    <n v="0"/>
    <n v="0"/>
    <n v="0"/>
    <n v="0"/>
    <n v="0"/>
    <n v="0"/>
    <n v="0"/>
    <n v="0"/>
    <x v="0"/>
    <x v="1"/>
    <x v="0"/>
    <x v="0"/>
    <x v="1"/>
  </r>
  <r>
    <s v="R_1KjreVTvOtkB3gp"/>
    <x v="2"/>
    <s v="Workshops, more flexibility and to enforce a healthy balance between work and home life."/>
    <s v="-99"/>
    <x v="1"/>
    <n v="1"/>
    <n v="3"/>
    <m/>
    <m/>
    <n v="1"/>
    <n v="0"/>
    <n v="1"/>
    <n v="0"/>
    <n v="0"/>
    <n v="0"/>
    <n v="0"/>
    <n v="0"/>
    <n v="0"/>
    <n v="0"/>
    <n v="0"/>
    <n v="0"/>
    <n v="0"/>
    <n v="0"/>
    <n v="0"/>
    <x v="1"/>
    <x v="0"/>
    <x v="0"/>
    <x v="0"/>
    <x v="1"/>
  </r>
  <r>
    <s v="R_2rrrFDAQ0DPau9G"/>
    <x v="2"/>
    <s v="I think the new hybrid working plan sounds great and is more or less what I had hoped for (2 days home/3 days in the office). We only know over time how it works but I think it sounds great"/>
    <s v="-99"/>
    <x v="1"/>
    <n v="15"/>
    <m/>
    <m/>
    <m/>
    <n v="0"/>
    <n v="0"/>
    <n v="0"/>
    <n v="0"/>
    <n v="0"/>
    <n v="0"/>
    <n v="0"/>
    <n v="0"/>
    <n v="0"/>
    <n v="0"/>
    <n v="0"/>
    <n v="0"/>
    <n v="0"/>
    <n v="0"/>
    <n v="1"/>
    <x v="0"/>
    <x v="1"/>
    <x v="0"/>
    <x v="0"/>
    <x v="1"/>
  </r>
  <r>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n v="0"/>
    <n v="0"/>
    <n v="0"/>
    <n v="0"/>
    <n v="0"/>
    <n v="0"/>
    <n v="1"/>
    <n v="0"/>
    <n v="0"/>
    <n v="0"/>
    <n v="0"/>
    <n v="0"/>
    <n v="0"/>
    <n v="0"/>
    <n v="0"/>
    <x v="0"/>
    <x v="1"/>
    <x v="0"/>
    <x v="0"/>
    <x v="1"/>
  </r>
  <r>
    <s v="R_1IgEMhFXRf5m6au"/>
    <x v="2"/>
    <s v="dont feel it's necessary to have after hours social meetings ! these just prolong the day online"/>
    <s v="-99"/>
    <x v="1"/>
    <n v="12"/>
    <m/>
    <m/>
    <m/>
    <n v="0"/>
    <n v="0"/>
    <n v="0"/>
    <n v="0"/>
    <n v="0"/>
    <n v="0"/>
    <n v="0"/>
    <n v="0"/>
    <n v="0"/>
    <n v="0"/>
    <n v="0"/>
    <n v="1"/>
    <n v="0"/>
    <n v="0"/>
    <n v="0"/>
    <x v="0"/>
    <x v="0"/>
    <x v="1"/>
    <x v="0"/>
    <x v="0"/>
  </r>
  <r>
    <s v="R_301YkC5Txf5S5Vj"/>
    <x v="2"/>
    <s v="More flexibility to make the choices that are right for you"/>
    <s v="Stay remote, while onling going in if needed"/>
    <x v="1"/>
    <n v="1"/>
    <n v="14"/>
    <m/>
    <m/>
    <n v="1"/>
    <n v="0"/>
    <n v="0"/>
    <n v="0"/>
    <n v="0"/>
    <n v="0"/>
    <n v="0"/>
    <n v="0"/>
    <n v="0"/>
    <n v="0"/>
    <n v="0"/>
    <n v="0"/>
    <n v="0"/>
    <n v="1"/>
    <n v="0"/>
    <x v="1"/>
    <x v="1"/>
    <x v="0"/>
    <x v="0"/>
    <x v="1"/>
  </r>
  <r>
    <s v="R_1hLSBbiUqgmTzEG"/>
    <x v="0"/>
    <s v="-99"/>
    <s v="-99"/>
    <x v="0"/>
    <m/>
    <m/>
    <m/>
    <m/>
    <n v="0"/>
    <n v="0"/>
    <n v="0"/>
    <n v="0"/>
    <n v="0"/>
    <n v="0"/>
    <n v="0"/>
    <n v="0"/>
    <n v="0"/>
    <n v="0"/>
    <n v="0"/>
    <n v="0"/>
    <n v="0"/>
    <n v="0"/>
    <n v="0"/>
    <x v="0"/>
    <x v="0"/>
    <x v="0"/>
    <x v="0"/>
    <x v="0"/>
  </r>
  <r>
    <s v="R_3PKKkI5yxZDwr61"/>
    <x v="6"/>
    <s v="Trust in employees and their performance. FTI EMEA Hybrid Working Principles are disappointing"/>
    <s v="-99"/>
    <x v="1"/>
    <n v="14"/>
    <m/>
    <m/>
    <m/>
    <n v="0"/>
    <n v="0"/>
    <n v="0"/>
    <n v="0"/>
    <n v="0"/>
    <n v="0"/>
    <n v="0"/>
    <n v="0"/>
    <n v="0"/>
    <n v="0"/>
    <n v="0"/>
    <n v="0"/>
    <n v="0"/>
    <n v="1"/>
    <n v="0"/>
    <x v="0"/>
    <x v="1"/>
    <x v="0"/>
    <x v="0"/>
    <x v="1"/>
  </r>
  <r>
    <s v="R_Q3NtnxInEivuWWZ"/>
    <x v="0"/>
    <s v="Set clear rules/boundaries to ensure work-life balance while allowing people to organise their time the way that suits them best"/>
    <s v="-99"/>
    <x v="1"/>
    <n v="4"/>
    <n v="2"/>
    <m/>
    <m/>
    <n v="0"/>
    <n v="1"/>
    <n v="0"/>
    <n v="1"/>
    <n v="0"/>
    <n v="0"/>
    <n v="0"/>
    <n v="0"/>
    <n v="0"/>
    <n v="0"/>
    <n v="0"/>
    <n v="0"/>
    <n v="0"/>
    <n v="0"/>
    <n v="0"/>
    <x v="1"/>
    <x v="0"/>
    <x v="0"/>
    <x v="1"/>
    <x v="1"/>
  </r>
  <r>
    <s v="R_1i4iEUFPSPwvbO9"/>
    <x v="2"/>
    <s v="-99"/>
    <s v="-99"/>
    <x v="0"/>
    <m/>
    <m/>
    <m/>
    <m/>
    <n v="0"/>
    <n v="0"/>
    <n v="0"/>
    <n v="0"/>
    <n v="0"/>
    <n v="0"/>
    <n v="0"/>
    <n v="0"/>
    <n v="0"/>
    <n v="0"/>
    <n v="0"/>
    <n v="0"/>
    <n v="0"/>
    <n v="0"/>
    <n v="0"/>
    <x v="0"/>
    <x v="0"/>
    <x v="0"/>
    <x v="0"/>
    <x v="0"/>
  </r>
  <r>
    <s v="R_2t2NsO1iHaUrFzL"/>
    <x v="6"/>
    <s v="-99"/>
    <s v="-99"/>
    <x v="0"/>
    <m/>
    <m/>
    <m/>
    <m/>
    <n v="0"/>
    <n v="0"/>
    <n v="0"/>
    <n v="0"/>
    <n v="0"/>
    <n v="0"/>
    <n v="0"/>
    <n v="0"/>
    <n v="0"/>
    <n v="0"/>
    <n v="0"/>
    <n v="0"/>
    <n v="0"/>
    <n v="0"/>
    <n v="0"/>
    <x v="0"/>
    <x v="0"/>
    <x v="0"/>
    <x v="0"/>
    <x v="0"/>
  </r>
  <r>
    <s v="R_1irIzbFpdxWqseo"/>
    <x v="2"/>
    <s v="As far as possible ensure that the principles are implemented fairly and that senior management are culturally engaged with them, so as to set an example and allow all colleagues to benefit from them."/>
    <s v="-99"/>
    <x v="1"/>
    <n v="7"/>
    <m/>
    <m/>
    <m/>
    <n v="0"/>
    <n v="0"/>
    <n v="0"/>
    <n v="0"/>
    <n v="0"/>
    <n v="0"/>
    <n v="1"/>
    <n v="0"/>
    <n v="0"/>
    <n v="0"/>
    <n v="0"/>
    <n v="0"/>
    <n v="0"/>
    <n v="0"/>
    <n v="0"/>
    <x v="0"/>
    <x v="1"/>
    <x v="0"/>
    <x v="0"/>
    <x v="1"/>
  </r>
  <r>
    <s v="R_W1W7S4KCkhbcrZf"/>
    <x v="0"/>
    <s v="provide a larger allocation to equip our homes so that the physical comfort follows the rest"/>
    <s v="-99"/>
    <x v="1"/>
    <n v="6"/>
    <m/>
    <m/>
    <m/>
    <n v="0"/>
    <n v="0"/>
    <n v="0"/>
    <n v="0"/>
    <n v="0"/>
    <n v="1"/>
    <n v="0"/>
    <n v="0"/>
    <n v="0"/>
    <n v="0"/>
    <n v="0"/>
    <n v="0"/>
    <n v="0"/>
    <n v="0"/>
    <n v="0"/>
    <x v="0"/>
    <x v="0"/>
    <x v="1"/>
    <x v="0"/>
    <x v="0"/>
  </r>
  <r>
    <s v="R_1NfVYS0kz1IHusF"/>
    <x v="2"/>
    <s v="-99"/>
    <s v="Flexibility in terms of having a number of Home Office days to use per month (not weekly)"/>
    <x v="1"/>
    <n v="1"/>
    <m/>
    <m/>
    <m/>
    <n v="1"/>
    <n v="0"/>
    <n v="0"/>
    <n v="0"/>
    <n v="0"/>
    <n v="0"/>
    <n v="0"/>
    <n v="0"/>
    <n v="0"/>
    <n v="0"/>
    <n v="0"/>
    <n v="0"/>
    <n v="0"/>
    <n v="0"/>
    <n v="0"/>
    <x v="1"/>
    <x v="0"/>
    <x v="0"/>
    <x v="0"/>
    <x v="1"/>
  </r>
  <r>
    <s v="R_3Hn6OQJKLKK87rm"/>
    <x v="0"/>
    <s v="Offer flexibility to choose how many days per week I want to work from the office. On some weeks it may be one time, on some three times."/>
    <s v="-99"/>
    <x v="1"/>
    <n v="1"/>
    <m/>
    <m/>
    <m/>
    <n v="1"/>
    <n v="0"/>
    <n v="0"/>
    <n v="0"/>
    <n v="0"/>
    <n v="0"/>
    <n v="0"/>
    <n v="0"/>
    <n v="0"/>
    <n v="0"/>
    <n v="0"/>
    <n v="0"/>
    <n v="0"/>
    <n v="0"/>
    <n v="0"/>
    <x v="1"/>
    <x v="0"/>
    <x v="0"/>
    <x v="0"/>
    <x v="1"/>
  </r>
  <r>
    <s v="R_2VwHxWqLbYw8DVU"/>
    <x v="5"/>
    <s v="-99"/>
    <s v="-99"/>
    <x v="0"/>
    <m/>
    <m/>
    <m/>
    <m/>
    <n v="0"/>
    <n v="0"/>
    <n v="0"/>
    <n v="0"/>
    <n v="0"/>
    <n v="0"/>
    <n v="0"/>
    <n v="0"/>
    <n v="0"/>
    <n v="0"/>
    <n v="0"/>
    <n v="0"/>
    <n v="0"/>
    <n v="0"/>
    <n v="0"/>
    <x v="0"/>
    <x v="0"/>
    <x v="0"/>
    <x v="0"/>
    <x v="0"/>
  </r>
  <r>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n v="1"/>
    <n v="1"/>
    <n v="0"/>
    <n v="0"/>
    <n v="0"/>
    <n v="0"/>
    <n v="0"/>
    <n v="0"/>
    <n v="0"/>
    <n v="0"/>
    <n v="0"/>
    <n v="0"/>
    <n v="0"/>
    <n v="0"/>
    <n v="0"/>
    <x v="1"/>
    <x v="0"/>
    <x v="0"/>
    <x v="0"/>
    <x v="1"/>
  </r>
  <r>
    <s v="R_2vYvp5JXXhYA1yH"/>
    <x v="3"/>
    <s v="-99"/>
    <s v="-99"/>
    <x v="0"/>
    <m/>
    <m/>
    <m/>
    <m/>
    <n v="0"/>
    <n v="0"/>
    <n v="0"/>
    <n v="0"/>
    <n v="0"/>
    <n v="0"/>
    <n v="0"/>
    <n v="0"/>
    <n v="0"/>
    <n v="0"/>
    <n v="0"/>
    <n v="0"/>
    <n v="0"/>
    <n v="0"/>
    <n v="0"/>
    <x v="0"/>
    <x v="0"/>
    <x v="0"/>
    <x v="0"/>
    <x v="0"/>
  </r>
  <r>
    <s v="R_3lERhR0BMrNkZgp"/>
    <x v="2"/>
    <s v="-99"/>
    <s v="-99"/>
    <x v="0"/>
    <m/>
    <m/>
    <m/>
    <m/>
    <n v="0"/>
    <n v="0"/>
    <n v="0"/>
    <n v="0"/>
    <n v="0"/>
    <n v="0"/>
    <n v="0"/>
    <n v="0"/>
    <n v="0"/>
    <n v="0"/>
    <n v="0"/>
    <n v="0"/>
    <n v="0"/>
    <n v="0"/>
    <n v="0"/>
    <x v="0"/>
    <x v="0"/>
    <x v="0"/>
    <x v="0"/>
    <x v="0"/>
  </r>
  <r>
    <s v="R_1o1LwKdJAMdXAbu"/>
    <x v="0"/>
    <s v="Improve work-life balance, currently impossible"/>
    <s v="-99"/>
    <x v="1"/>
    <n v="3"/>
    <m/>
    <m/>
    <m/>
    <n v="0"/>
    <n v="0"/>
    <n v="1"/>
    <n v="0"/>
    <n v="0"/>
    <n v="0"/>
    <n v="0"/>
    <n v="0"/>
    <n v="0"/>
    <n v="0"/>
    <n v="0"/>
    <n v="0"/>
    <n v="0"/>
    <n v="0"/>
    <n v="0"/>
    <x v="1"/>
    <x v="0"/>
    <x v="0"/>
    <x v="0"/>
    <x v="1"/>
  </r>
  <r>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n v="0"/>
    <n v="1"/>
    <n v="1"/>
    <n v="0"/>
    <n v="0"/>
    <n v="0"/>
    <n v="0"/>
    <n v="0"/>
    <n v="0"/>
    <n v="0"/>
    <n v="0"/>
    <n v="0"/>
    <n v="0"/>
    <n v="0"/>
    <n v="0"/>
    <x v="1"/>
    <x v="0"/>
    <x v="0"/>
    <x v="0"/>
    <x v="1"/>
  </r>
  <r>
    <s v="R_4Zr8Wf8bLr5UMGl"/>
    <x v="3"/>
    <s v="Put in more concrete steps to protect juniors from working longer hours"/>
    <s v="-99"/>
    <x v="1"/>
    <n v="4"/>
    <m/>
    <m/>
    <m/>
    <n v="0"/>
    <n v="0"/>
    <n v="0"/>
    <n v="1"/>
    <n v="0"/>
    <n v="0"/>
    <n v="0"/>
    <n v="0"/>
    <n v="0"/>
    <n v="0"/>
    <n v="0"/>
    <n v="0"/>
    <n v="0"/>
    <n v="0"/>
    <n v="0"/>
    <x v="0"/>
    <x v="0"/>
    <x v="0"/>
    <x v="1"/>
    <x v="0"/>
  </r>
  <r>
    <s v="R_2ru1e5Va3a0JnrA"/>
    <x v="0"/>
    <s v="n/a"/>
    <s v="-99"/>
    <x v="0"/>
    <m/>
    <m/>
    <m/>
    <m/>
    <n v="0"/>
    <n v="0"/>
    <n v="0"/>
    <n v="0"/>
    <n v="0"/>
    <n v="0"/>
    <n v="0"/>
    <n v="0"/>
    <n v="0"/>
    <n v="0"/>
    <n v="0"/>
    <n v="0"/>
    <n v="0"/>
    <n v="0"/>
    <n v="0"/>
    <x v="0"/>
    <x v="0"/>
    <x v="0"/>
    <x v="0"/>
    <x v="0"/>
  </r>
  <r>
    <s v="R_2zAczgcfoSyR6qa"/>
    <x v="0"/>
    <s v="-99"/>
    <s v="-99"/>
    <x v="0"/>
    <m/>
    <m/>
    <m/>
    <m/>
    <n v="0"/>
    <n v="0"/>
    <n v="0"/>
    <n v="0"/>
    <n v="0"/>
    <n v="0"/>
    <n v="0"/>
    <n v="0"/>
    <n v="0"/>
    <n v="0"/>
    <n v="0"/>
    <n v="0"/>
    <n v="0"/>
    <n v="0"/>
    <n v="0"/>
    <x v="0"/>
    <x v="0"/>
    <x v="0"/>
    <x v="0"/>
    <x v="0"/>
  </r>
  <r>
    <s v="R_2CQuGJpOIPzfOIo"/>
    <x v="2"/>
    <s v="Put even more emphasis on the importance of taking time off and enable employees to do so regularly (we say it, but in reality it is not always easy to set boundaries between work and private time due to high workload)"/>
    <s v="-99"/>
    <x v="1"/>
    <n v="3"/>
    <m/>
    <m/>
    <m/>
    <n v="0"/>
    <n v="0"/>
    <n v="1"/>
    <n v="0"/>
    <n v="0"/>
    <n v="0"/>
    <n v="0"/>
    <n v="0"/>
    <n v="0"/>
    <n v="0"/>
    <n v="0"/>
    <n v="0"/>
    <n v="0"/>
    <n v="0"/>
    <n v="0"/>
    <x v="1"/>
    <x v="0"/>
    <x v="0"/>
    <x v="0"/>
    <x v="1"/>
  </r>
  <r>
    <s v="R_3FPeygkEyV7gEkV"/>
    <x v="0"/>
    <s v="-99"/>
    <s v="-99"/>
    <x v="0"/>
    <m/>
    <m/>
    <m/>
    <m/>
    <n v="0"/>
    <n v="0"/>
    <n v="0"/>
    <n v="0"/>
    <n v="0"/>
    <n v="0"/>
    <n v="0"/>
    <n v="0"/>
    <n v="0"/>
    <n v="0"/>
    <n v="0"/>
    <n v="0"/>
    <n v="0"/>
    <n v="0"/>
    <n v="0"/>
    <x v="0"/>
    <x v="0"/>
    <x v="0"/>
    <x v="0"/>
    <x v="0"/>
  </r>
  <r>
    <s v="R_3G8jfaUycqsCLpp"/>
    <x v="2"/>
    <s v="-99"/>
    <s v="-99"/>
    <x v="0"/>
    <m/>
    <m/>
    <m/>
    <m/>
    <n v="0"/>
    <n v="0"/>
    <n v="0"/>
    <n v="0"/>
    <n v="0"/>
    <n v="0"/>
    <n v="0"/>
    <n v="0"/>
    <n v="0"/>
    <n v="0"/>
    <n v="0"/>
    <n v="0"/>
    <n v="0"/>
    <n v="0"/>
    <n v="0"/>
    <x v="0"/>
    <x v="0"/>
    <x v="0"/>
    <x v="0"/>
    <x v="0"/>
  </r>
  <r>
    <s v="R_25H1sqtyaWj5Eww"/>
    <x v="2"/>
    <s v="Ensure appropriate support/counsel for senior colleagues (especially SMDs). This has been distinctly lacking during the past 18 months."/>
    <s v="-99"/>
    <x v="1"/>
    <n v="7"/>
    <m/>
    <m/>
    <m/>
    <n v="0"/>
    <n v="0"/>
    <n v="0"/>
    <n v="0"/>
    <n v="0"/>
    <n v="0"/>
    <n v="1"/>
    <n v="0"/>
    <n v="0"/>
    <n v="0"/>
    <n v="0"/>
    <n v="0"/>
    <n v="0"/>
    <n v="0"/>
    <n v="0"/>
    <x v="0"/>
    <x v="1"/>
    <x v="0"/>
    <x v="0"/>
    <x v="1"/>
  </r>
  <r>
    <s v="R_2Xp8EIyuo67IHqs"/>
    <x v="3"/>
    <s v="-99"/>
    <s v="Measure time in office vs time at home in weeks, not days (e.g. 1 week in, 1 week out)"/>
    <x v="1"/>
    <n v="1"/>
    <m/>
    <m/>
    <m/>
    <n v="1"/>
    <n v="0"/>
    <n v="0"/>
    <n v="0"/>
    <n v="0"/>
    <n v="0"/>
    <n v="0"/>
    <n v="0"/>
    <n v="0"/>
    <n v="0"/>
    <n v="0"/>
    <n v="0"/>
    <n v="0"/>
    <n v="0"/>
    <n v="0"/>
    <x v="1"/>
    <x v="0"/>
    <x v="0"/>
    <x v="0"/>
    <x v="1"/>
  </r>
  <r>
    <s v="R_2QgRM1ddTTRTYH2"/>
    <x v="0"/>
    <s v="-99"/>
    <s v="-99"/>
    <x v="0"/>
    <m/>
    <m/>
    <m/>
    <m/>
    <n v="0"/>
    <n v="0"/>
    <n v="0"/>
    <n v="0"/>
    <n v="0"/>
    <n v="0"/>
    <n v="0"/>
    <n v="0"/>
    <n v="0"/>
    <n v="0"/>
    <n v="0"/>
    <n v="0"/>
    <n v="0"/>
    <n v="0"/>
    <n v="0"/>
    <x v="0"/>
    <x v="0"/>
    <x v="0"/>
    <x v="0"/>
    <x v="0"/>
  </r>
  <r>
    <s v="R_2ZBpHYYyfwApMCE"/>
    <x v="2"/>
    <s v="Ensure that management really respect the working relationship and allow people to have this flexibility. Also ensure workloads can be managed better"/>
    <s v="-99"/>
    <x v="1"/>
    <n v="4"/>
    <m/>
    <m/>
    <m/>
    <n v="0"/>
    <n v="0"/>
    <n v="0"/>
    <n v="1"/>
    <n v="0"/>
    <n v="0"/>
    <n v="0"/>
    <n v="0"/>
    <n v="0"/>
    <n v="0"/>
    <n v="0"/>
    <n v="0"/>
    <n v="0"/>
    <n v="0"/>
    <n v="0"/>
    <x v="0"/>
    <x v="0"/>
    <x v="0"/>
    <x v="1"/>
    <x v="0"/>
  </r>
  <r>
    <s v="R_BzwfCDhEKsq0aM9"/>
    <x v="3"/>
    <s v="encourage junior people back to at least three days a week"/>
    <s v="-99"/>
    <x v="1"/>
    <n v="15"/>
    <m/>
    <m/>
    <m/>
    <n v="0"/>
    <n v="0"/>
    <n v="0"/>
    <n v="0"/>
    <n v="0"/>
    <n v="0"/>
    <n v="0"/>
    <n v="0"/>
    <n v="0"/>
    <n v="0"/>
    <n v="0"/>
    <n v="0"/>
    <n v="0"/>
    <n v="0"/>
    <n v="1"/>
    <x v="0"/>
    <x v="1"/>
    <x v="0"/>
    <x v="0"/>
    <x v="1"/>
  </r>
  <r>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n v="1"/>
    <n v="0"/>
    <n v="0"/>
    <n v="1"/>
    <n v="0"/>
    <n v="0"/>
    <n v="0"/>
    <n v="0"/>
    <n v="1"/>
    <n v="0"/>
    <n v="0"/>
    <n v="0"/>
    <n v="0"/>
    <n v="0"/>
    <n v="0"/>
    <x v="1"/>
    <x v="0"/>
    <x v="0"/>
    <x v="1"/>
    <x v="1"/>
  </r>
  <r>
    <s v="R_2fCeLN7ZHPO6iw0"/>
    <x v="3"/>
    <s v="I think it's good to have a team-by-team case and for all employees to be treated fairly including more junior staff"/>
    <s v="-99"/>
    <x v="1"/>
    <n v="2"/>
    <n v="7"/>
    <m/>
    <m/>
    <n v="0"/>
    <n v="1"/>
    <n v="0"/>
    <n v="0"/>
    <n v="0"/>
    <n v="0"/>
    <n v="1"/>
    <n v="0"/>
    <n v="0"/>
    <n v="0"/>
    <n v="0"/>
    <n v="0"/>
    <n v="0"/>
    <n v="0"/>
    <n v="0"/>
    <x v="1"/>
    <x v="1"/>
    <x v="0"/>
    <x v="0"/>
    <x v="1"/>
  </r>
  <r>
    <s v="R_2Cxm92MISjMfxDp"/>
    <x v="0"/>
    <s v="-99"/>
    <s v="-99"/>
    <x v="0"/>
    <m/>
    <m/>
    <m/>
    <m/>
    <n v="0"/>
    <n v="0"/>
    <n v="0"/>
    <n v="0"/>
    <n v="0"/>
    <n v="0"/>
    <n v="0"/>
    <n v="0"/>
    <n v="0"/>
    <n v="0"/>
    <n v="0"/>
    <n v="0"/>
    <n v="0"/>
    <n v="0"/>
    <n v="0"/>
    <x v="0"/>
    <x v="0"/>
    <x v="0"/>
    <x v="0"/>
    <x v="0"/>
  </r>
  <r>
    <s v="R_PSAKBwAEiYMpfJn"/>
    <x v="0"/>
    <s v="-99"/>
    <s v="-99"/>
    <x v="0"/>
    <m/>
    <m/>
    <m/>
    <m/>
    <n v="0"/>
    <n v="0"/>
    <n v="0"/>
    <n v="0"/>
    <n v="0"/>
    <n v="0"/>
    <n v="0"/>
    <n v="0"/>
    <n v="0"/>
    <n v="0"/>
    <n v="0"/>
    <n v="0"/>
    <n v="0"/>
    <n v="0"/>
    <n v="0"/>
    <x v="0"/>
    <x v="0"/>
    <x v="0"/>
    <x v="0"/>
    <x v="0"/>
  </r>
  <r>
    <s v="R_T7V1wIDaNi4tJPb"/>
    <x v="0"/>
    <s v="-99"/>
    <s v="-99"/>
    <x v="0"/>
    <m/>
    <m/>
    <m/>
    <m/>
    <n v="0"/>
    <n v="0"/>
    <n v="0"/>
    <n v="0"/>
    <n v="0"/>
    <n v="0"/>
    <n v="0"/>
    <n v="0"/>
    <n v="0"/>
    <n v="0"/>
    <n v="0"/>
    <n v="0"/>
    <n v="0"/>
    <n v="0"/>
    <n v="0"/>
    <x v="0"/>
    <x v="0"/>
    <x v="0"/>
    <x v="0"/>
    <x v="0"/>
  </r>
  <r>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n v="1"/>
    <n v="0"/>
    <n v="0"/>
    <n v="0"/>
    <n v="0"/>
    <n v="1"/>
    <n v="0"/>
    <n v="0"/>
    <n v="0"/>
    <n v="1"/>
    <n v="0"/>
    <n v="0"/>
    <n v="0"/>
    <n v="0"/>
    <n v="0"/>
    <x v="1"/>
    <x v="1"/>
    <x v="1"/>
    <x v="0"/>
    <x v="1"/>
  </r>
  <r>
    <s v="R_1doeTlPrITcWpt7"/>
    <x v="0"/>
    <s v="-99"/>
    <s v="-99"/>
    <x v="0"/>
    <m/>
    <m/>
    <m/>
    <m/>
    <n v="0"/>
    <n v="0"/>
    <n v="0"/>
    <n v="0"/>
    <n v="0"/>
    <n v="0"/>
    <n v="0"/>
    <n v="0"/>
    <n v="0"/>
    <n v="0"/>
    <n v="0"/>
    <n v="0"/>
    <n v="0"/>
    <n v="0"/>
    <n v="0"/>
    <x v="0"/>
    <x v="0"/>
    <x v="0"/>
    <x v="0"/>
    <x v="0"/>
  </r>
  <r>
    <s v="R_1FbRe74OlBeTBjA"/>
    <x v="0"/>
    <s v="Set limits to availability"/>
    <s v="-99"/>
    <x v="1"/>
    <n v="4"/>
    <m/>
    <m/>
    <m/>
    <n v="0"/>
    <n v="0"/>
    <n v="0"/>
    <n v="1"/>
    <n v="0"/>
    <n v="0"/>
    <n v="0"/>
    <n v="0"/>
    <n v="0"/>
    <n v="0"/>
    <n v="0"/>
    <n v="0"/>
    <n v="0"/>
    <n v="0"/>
    <n v="0"/>
    <x v="0"/>
    <x v="0"/>
    <x v="0"/>
    <x v="1"/>
    <x v="0"/>
  </r>
  <r>
    <s v="R_3GrIvIrfrJ9lMSp"/>
    <x v="3"/>
    <s v="continue offering material support"/>
    <s v="no fixed schedule. but generally more office time is desirable, while also maintaining high degree of flexibility for wfh"/>
    <x v="1"/>
    <n v="1"/>
    <n v="6"/>
    <m/>
    <m/>
    <n v="1"/>
    <n v="0"/>
    <n v="0"/>
    <n v="0"/>
    <n v="0"/>
    <n v="1"/>
    <n v="0"/>
    <n v="0"/>
    <n v="0"/>
    <n v="0"/>
    <n v="0"/>
    <n v="0"/>
    <n v="0"/>
    <n v="0"/>
    <n v="0"/>
    <x v="1"/>
    <x v="0"/>
    <x v="1"/>
    <x v="0"/>
    <x v="1"/>
  </r>
  <r>
    <s v="R_9oVFt48uN5tjEch"/>
    <x v="0"/>
    <s v="provide support for work from home equipment; compared to other companies which provide clear financial budgets for employees for e.g. printers, screens, chairs etc.FTI has not been very supportive"/>
    <s v="-99"/>
    <x v="1"/>
    <n v="6"/>
    <m/>
    <m/>
    <m/>
    <n v="0"/>
    <n v="0"/>
    <n v="0"/>
    <n v="0"/>
    <n v="0"/>
    <n v="1"/>
    <n v="0"/>
    <n v="0"/>
    <n v="0"/>
    <n v="0"/>
    <n v="0"/>
    <n v="0"/>
    <n v="0"/>
    <n v="0"/>
    <n v="0"/>
    <x v="0"/>
    <x v="0"/>
    <x v="1"/>
    <x v="0"/>
    <x v="0"/>
  </r>
  <r>
    <s v="R_3LZPpdswBvHPQ9V"/>
    <x v="3"/>
    <s v="-99"/>
    <s v="-99"/>
    <x v="0"/>
    <m/>
    <m/>
    <m/>
    <m/>
    <n v="0"/>
    <n v="0"/>
    <n v="0"/>
    <n v="0"/>
    <n v="0"/>
    <n v="0"/>
    <n v="0"/>
    <n v="0"/>
    <n v="0"/>
    <n v="0"/>
    <n v="0"/>
    <n v="0"/>
    <n v="0"/>
    <n v="0"/>
    <n v="0"/>
    <x v="0"/>
    <x v="0"/>
    <x v="0"/>
    <x v="0"/>
    <x v="0"/>
  </r>
  <r>
    <s v="R_2dQmU8e8tYUCFdn"/>
    <x v="2"/>
    <s v="I realized a huge difference in working from home in silence and at the office with background noises. I would love to have something like a quiet zone in the offices, comparable to a library."/>
    <s v="-99"/>
    <x v="1"/>
    <n v="5"/>
    <n v="12"/>
    <m/>
    <m/>
    <n v="0"/>
    <n v="0"/>
    <n v="0"/>
    <n v="0"/>
    <n v="1"/>
    <n v="0"/>
    <n v="0"/>
    <n v="0"/>
    <n v="0"/>
    <n v="0"/>
    <n v="0"/>
    <n v="1"/>
    <n v="0"/>
    <n v="0"/>
    <n v="0"/>
    <x v="0"/>
    <x v="0"/>
    <x v="1"/>
    <x v="0"/>
    <x v="0"/>
  </r>
  <r>
    <s v="R_ZrUzvn5JMYNK8nv"/>
    <x v="0"/>
    <s v="Need to discuss in more detail how this is intended to work given the nature of our business"/>
    <s v="-99"/>
    <x v="1"/>
    <n v="8"/>
    <m/>
    <m/>
    <m/>
    <n v="0"/>
    <n v="0"/>
    <n v="0"/>
    <n v="0"/>
    <n v="0"/>
    <n v="0"/>
    <n v="0"/>
    <n v="1"/>
    <n v="0"/>
    <n v="0"/>
    <n v="0"/>
    <n v="0"/>
    <n v="0"/>
    <n v="0"/>
    <n v="0"/>
    <x v="0"/>
    <x v="0"/>
    <x v="0"/>
    <x v="0"/>
    <x v="0"/>
  </r>
  <r>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n v="0"/>
    <n v="0"/>
    <n v="0"/>
    <n v="0"/>
    <n v="0"/>
    <n v="0"/>
    <n v="0"/>
    <n v="0"/>
    <n v="0"/>
    <n v="0"/>
    <n v="0"/>
    <n v="0"/>
    <n v="1"/>
    <n v="0"/>
    <n v="0"/>
    <x v="0"/>
    <x v="0"/>
    <x v="1"/>
    <x v="0"/>
    <x v="0"/>
  </r>
  <r>
    <s v="R_3J4uqJjrjRvRfGt"/>
    <x v="2"/>
    <s v="-99"/>
    <s v="-99"/>
    <x v="0"/>
    <m/>
    <m/>
    <m/>
    <m/>
    <n v="0"/>
    <n v="0"/>
    <n v="0"/>
    <n v="0"/>
    <n v="0"/>
    <n v="0"/>
    <n v="0"/>
    <n v="0"/>
    <n v="0"/>
    <n v="0"/>
    <n v="0"/>
    <n v="0"/>
    <n v="0"/>
    <n v="0"/>
    <n v="0"/>
    <x v="0"/>
    <x v="0"/>
    <x v="0"/>
    <x v="0"/>
    <x v="0"/>
  </r>
  <r>
    <s v="R_2EbjN1EDAFO03oO"/>
    <x v="3"/>
    <s v="-99"/>
    <s v="-99"/>
    <x v="0"/>
    <m/>
    <m/>
    <m/>
    <m/>
    <n v="0"/>
    <n v="0"/>
    <n v="0"/>
    <n v="0"/>
    <n v="0"/>
    <n v="0"/>
    <n v="0"/>
    <n v="0"/>
    <n v="0"/>
    <n v="0"/>
    <n v="0"/>
    <n v="0"/>
    <n v="0"/>
    <n v="0"/>
    <n v="0"/>
    <x v="0"/>
    <x v="0"/>
    <x v="0"/>
    <x v="0"/>
    <x v="0"/>
  </r>
  <r>
    <s v="R_3spibTXnicdJZ84"/>
    <x v="0"/>
    <s v="-99"/>
    <s v="-99"/>
    <x v="0"/>
    <m/>
    <m/>
    <m/>
    <m/>
    <n v="0"/>
    <n v="0"/>
    <n v="0"/>
    <n v="0"/>
    <n v="0"/>
    <n v="0"/>
    <n v="0"/>
    <n v="0"/>
    <n v="0"/>
    <n v="0"/>
    <n v="0"/>
    <n v="0"/>
    <n v="0"/>
    <n v="0"/>
    <n v="0"/>
    <x v="0"/>
    <x v="0"/>
    <x v="0"/>
    <x v="0"/>
    <x v="0"/>
  </r>
  <r>
    <s v="R_3F3s4c4XpL2mW7E"/>
    <x v="0"/>
    <s v="Difficult to know until the new pattern is set up"/>
    <s v="-99"/>
    <x v="1"/>
    <n v="8"/>
    <m/>
    <m/>
    <m/>
    <n v="0"/>
    <n v="0"/>
    <n v="0"/>
    <n v="0"/>
    <n v="0"/>
    <n v="0"/>
    <n v="0"/>
    <n v="1"/>
    <n v="0"/>
    <n v="0"/>
    <n v="0"/>
    <n v="0"/>
    <n v="0"/>
    <n v="0"/>
    <n v="0"/>
    <x v="0"/>
    <x v="0"/>
    <x v="0"/>
    <x v="0"/>
    <x v="0"/>
  </r>
  <r>
    <s v="R_2wmHfDDpuvuJrMb"/>
    <x v="2"/>
    <s v="Can't say until we have actually tried the hybrid model for at least a few weeks."/>
    <s v="-99"/>
    <x v="1"/>
    <n v="8"/>
    <m/>
    <m/>
    <m/>
    <n v="0"/>
    <n v="0"/>
    <n v="0"/>
    <n v="0"/>
    <n v="0"/>
    <n v="0"/>
    <n v="0"/>
    <n v="1"/>
    <n v="0"/>
    <n v="0"/>
    <n v="0"/>
    <n v="0"/>
    <n v="0"/>
    <n v="0"/>
    <n v="0"/>
    <x v="0"/>
    <x v="0"/>
    <x v="0"/>
    <x v="0"/>
    <x v="0"/>
  </r>
  <r>
    <s v="R_11dr3pSMx6EccWd"/>
    <x v="3"/>
    <s v="-99"/>
    <s v="-99"/>
    <x v="0"/>
    <m/>
    <m/>
    <m/>
    <m/>
    <n v="0"/>
    <n v="0"/>
    <n v="0"/>
    <n v="0"/>
    <n v="0"/>
    <n v="0"/>
    <n v="0"/>
    <n v="0"/>
    <n v="0"/>
    <n v="0"/>
    <n v="0"/>
    <n v="0"/>
    <n v="0"/>
    <n v="0"/>
    <n v="0"/>
    <x v="0"/>
    <x v="0"/>
    <x v="0"/>
    <x v="0"/>
    <x v="0"/>
  </r>
  <r>
    <s v="R_3G3ojv5Ahn54Zvk"/>
    <x v="0"/>
    <s v="-99"/>
    <s v="-99"/>
    <x v="0"/>
    <m/>
    <m/>
    <m/>
    <m/>
    <n v="0"/>
    <n v="0"/>
    <n v="0"/>
    <n v="0"/>
    <n v="0"/>
    <n v="0"/>
    <n v="0"/>
    <n v="0"/>
    <n v="0"/>
    <n v="0"/>
    <n v="0"/>
    <n v="0"/>
    <n v="0"/>
    <n v="0"/>
    <n v="0"/>
    <x v="0"/>
    <x v="0"/>
    <x v="0"/>
    <x v="0"/>
    <x v="0"/>
  </r>
  <r>
    <s v="R_10uUoEKacuWEBsm"/>
    <x v="2"/>
    <s v="Allow for longer term periods of working remotely, should employees want to work from other countries, for example."/>
    <s v="-99"/>
    <x v="1"/>
    <n v="1"/>
    <m/>
    <m/>
    <m/>
    <n v="1"/>
    <n v="0"/>
    <n v="0"/>
    <n v="0"/>
    <n v="0"/>
    <n v="0"/>
    <n v="0"/>
    <n v="0"/>
    <n v="0"/>
    <n v="0"/>
    <n v="0"/>
    <n v="0"/>
    <n v="0"/>
    <n v="0"/>
    <n v="0"/>
    <x v="1"/>
    <x v="0"/>
    <x v="0"/>
    <x v="0"/>
    <x v="1"/>
  </r>
  <r>
    <s v="R_12uaOEuZe7YaAwG"/>
    <x v="1"/>
    <s v="Cameras on for the occasional meeting so that we have face-to-face interaction/belonging"/>
    <s v="-99"/>
    <x v="0"/>
    <m/>
    <m/>
    <m/>
    <m/>
    <n v="0"/>
    <n v="0"/>
    <n v="0"/>
    <n v="0"/>
    <n v="0"/>
    <n v="0"/>
    <n v="0"/>
    <n v="0"/>
    <n v="0"/>
    <n v="0"/>
    <n v="0"/>
    <n v="0"/>
    <n v="0"/>
    <n v="0"/>
    <n v="0"/>
    <x v="0"/>
    <x v="0"/>
    <x v="0"/>
    <x v="0"/>
    <x v="0"/>
  </r>
  <r>
    <s v="R_3nxstzCDuN0WeXJ"/>
    <x v="0"/>
    <s v="-99"/>
    <s v="-99"/>
    <x v="0"/>
    <m/>
    <m/>
    <m/>
    <m/>
    <n v="0"/>
    <n v="0"/>
    <n v="0"/>
    <n v="0"/>
    <n v="0"/>
    <n v="0"/>
    <n v="0"/>
    <n v="0"/>
    <n v="0"/>
    <n v="0"/>
    <n v="0"/>
    <n v="0"/>
    <n v="0"/>
    <n v="0"/>
    <n v="0"/>
    <x v="0"/>
    <x v="0"/>
    <x v="0"/>
    <x v="0"/>
    <x v="0"/>
  </r>
  <r>
    <s v="R_3Kq104PBfwhlZXj"/>
    <x v="1"/>
    <s v="2 days at the office and 3 days from home"/>
    <s v="-99"/>
    <x v="1"/>
    <n v="1"/>
    <m/>
    <m/>
    <m/>
    <n v="1"/>
    <n v="0"/>
    <n v="0"/>
    <n v="0"/>
    <n v="0"/>
    <n v="0"/>
    <n v="0"/>
    <n v="0"/>
    <n v="0"/>
    <n v="0"/>
    <n v="0"/>
    <n v="0"/>
    <n v="0"/>
    <n v="0"/>
    <n v="0"/>
    <x v="1"/>
    <x v="0"/>
    <x v="0"/>
    <x v="0"/>
    <x v="1"/>
  </r>
  <r>
    <s v="R_1ILDt7b3lIqutOT"/>
    <x v="3"/>
    <s v="-99"/>
    <s v="-99"/>
    <x v="0"/>
    <m/>
    <m/>
    <m/>
    <m/>
    <n v="0"/>
    <n v="0"/>
    <n v="0"/>
    <n v="0"/>
    <n v="0"/>
    <n v="0"/>
    <n v="0"/>
    <n v="0"/>
    <n v="0"/>
    <n v="0"/>
    <n v="0"/>
    <n v="0"/>
    <n v="0"/>
    <n v="0"/>
    <n v="0"/>
    <x v="0"/>
    <x v="0"/>
    <x v="0"/>
    <x v="0"/>
    <x v="0"/>
  </r>
  <r>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n v="1"/>
    <n v="1"/>
    <n v="0"/>
    <n v="0"/>
    <n v="0"/>
    <n v="0"/>
    <n v="0"/>
    <n v="0"/>
    <n v="0"/>
    <n v="0"/>
    <n v="0"/>
    <n v="0"/>
    <n v="0"/>
    <n v="0"/>
    <n v="0"/>
    <x v="1"/>
    <x v="0"/>
    <x v="0"/>
    <x v="0"/>
    <x v="1"/>
  </r>
  <r>
    <s v="R_2ByXoSnla9TUYYX"/>
    <x v="6"/>
    <s v="Be mindful that cooping up 100 people in a huge too small open plan office in Brussels is massively detrimental to some people’s mental health."/>
    <s v="-99"/>
    <x v="1"/>
    <n v="11"/>
    <m/>
    <m/>
    <m/>
    <n v="0"/>
    <n v="0"/>
    <n v="0"/>
    <n v="0"/>
    <n v="0"/>
    <n v="0"/>
    <n v="0"/>
    <n v="0"/>
    <n v="0"/>
    <n v="0"/>
    <n v="1"/>
    <n v="0"/>
    <n v="0"/>
    <n v="0"/>
    <n v="0"/>
    <x v="0"/>
    <x v="0"/>
    <x v="0"/>
    <x v="0"/>
    <x v="0"/>
  </r>
  <r>
    <s v="R_Qj21G0dpKA4waTT"/>
    <x v="2"/>
    <s v="-99"/>
    <s v="-99"/>
    <x v="0"/>
    <m/>
    <m/>
    <m/>
    <m/>
    <n v="0"/>
    <n v="0"/>
    <n v="0"/>
    <n v="0"/>
    <n v="0"/>
    <n v="0"/>
    <n v="0"/>
    <n v="0"/>
    <n v="0"/>
    <n v="0"/>
    <n v="0"/>
    <n v="0"/>
    <n v="0"/>
    <n v="0"/>
    <n v="0"/>
    <x v="0"/>
    <x v="0"/>
    <x v="0"/>
    <x v="0"/>
    <x v="0"/>
  </r>
  <r>
    <s v="R_UsaMBOF5DIZ3iQp"/>
    <x v="3"/>
    <s v="-99"/>
    <s v="-99"/>
    <x v="0"/>
    <m/>
    <m/>
    <m/>
    <m/>
    <n v="0"/>
    <n v="0"/>
    <n v="0"/>
    <n v="0"/>
    <n v="0"/>
    <n v="0"/>
    <n v="0"/>
    <n v="0"/>
    <n v="0"/>
    <n v="0"/>
    <n v="0"/>
    <n v="0"/>
    <n v="0"/>
    <n v="0"/>
    <n v="0"/>
    <x v="0"/>
    <x v="0"/>
    <x v="0"/>
    <x v="0"/>
    <x v="0"/>
  </r>
  <r>
    <s v="R_1g0G7JS4ethx6p4"/>
    <x v="0"/>
    <s v="N/A"/>
    <s v="-99"/>
    <x v="0"/>
    <m/>
    <m/>
    <m/>
    <m/>
    <n v="0"/>
    <n v="0"/>
    <n v="0"/>
    <n v="0"/>
    <n v="0"/>
    <n v="0"/>
    <n v="0"/>
    <n v="0"/>
    <n v="0"/>
    <n v="0"/>
    <n v="0"/>
    <n v="0"/>
    <n v="0"/>
    <n v="0"/>
    <n v="0"/>
    <x v="0"/>
    <x v="0"/>
    <x v="0"/>
    <x v="0"/>
    <x v="0"/>
  </r>
  <r>
    <s v="R_XhXj3qv41WgYqc1"/>
    <x v="0"/>
    <s v="-99"/>
    <s v="-99"/>
    <x v="0"/>
    <m/>
    <m/>
    <m/>
    <m/>
    <n v="0"/>
    <n v="0"/>
    <n v="0"/>
    <n v="0"/>
    <n v="0"/>
    <n v="0"/>
    <n v="0"/>
    <n v="0"/>
    <n v="0"/>
    <n v="0"/>
    <n v="0"/>
    <n v="0"/>
    <n v="0"/>
    <n v="0"/>
    <n v="0"/>
    <x v="0"/>
    <x v="0"/>
    <x v="0"/>
    <x v="0"/>
    <x v="0"/>
  </r>
  <r>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n v="1"/>
    <n v="0"/>
    <n v="1"/>
    <n v="0"/>
    <n v="0"/>
    <n v="0"/>
    <n v="1"/>
    <n v="0"/>
    <n v="0"/>
    <n v="0"/>
    <n v="0"/>
    <n v="0"/>
    <n v="0"/>
    <n v="0"/>
    <n v="0"/>
    <x v="1"/>
    <x v="1"/>
    <x v="0"/>
    <x v="0"/>
    <x v="1"/>
  </r>
  <r>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n v="1"/>
    <n v="1"/>
    <n v="1"/>
    <n v="0"/>
    <n v="0"/>
    <n v="0"/>
    <n v="0"/>
    <n v="0"/>
    <n v="0"/>
    <n v="0"/>
    <n v="0"/>
    <n v="0"/>
    <n v="0"/>
    <n v="0"/>
    <n v="0"/>
    <x v="1"/>
    <x v="0"/>
    <x v="0"/>
    <x v="0"/>
    <x v="1"/>
  </r>
  <r>
    <s v="R_1IyokSLB2TABZoL"/>
    <x v="1"/>
    <s v="Be more flexible - still a mandatory three days"/>
    <s v="-99"/>
    <x v="1"/>
    <n v="1"/>
    <m/>
    <m/>
    <m/>
    <n v="1"/>
    <n v="0"/>
    <n v="0"/>
    <n v="0"/>
    <n v="0"/>
    <n v="0"/>
    <n v="0"/>
    <n v="0"/>
    <n v="0"/>
    <n v="0"/>
    <n v="0"/>
    <n v="0"/>
    <n v="0"/>
    <n v="0"/>
    <n v="0"/>
    <x v="1"/>
    <x v="0"/>
    <x v="0"/>
    <x v="0"/>
    <x v="1"/>
  </r>
  <r>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n v="0"/>
    <n v="0"/>
    <n v="0"/>
    <n v="0"/>
    <n v="0"/>
    <n v="0"/>
    <n v="0"/>
    <n v="0"/>
    <n v="0"/>
    <n v="0"/>
    <n v="0"/>
    <n v="1"/>
    <n v="0"/>
    <n v="0"/>
    <n v="0"/>
    <x v="0"/>
    <x v="0"/>
    <x v="1"/>
    <x v="0"/>
    <x v="0"/>
  </r>
  <r>
    <s v="R_2VLavZ7tvvMjrmD"/>
    <x v="3"/>
    <s v="-99"/>
    <s v="-99"/>
    <x v="0"/>
    <m/>
    <m/>
    <m/>
    <m/>
    <n v="0"/>
    <n v="0"/>
    <n v="0"/>
    <n v="0"/>
    <n v="0"/>
    <n v="0"/>
    <n v="0"/>
    <n v="0"/>
    <n v="0"/>
    <n v="0"/>
    <n v="0"/>
    <n v="0"/>
    <n v="0"/>
    <n v="0"/>
    <n v="0"/>
    <x v="0"/>
    <x v="0"/>
    <x v="0"/>
    <x v="0"/>
    <x v="0"/>
  </r>
  <r>
    <s v="R_WoYV5Eh980P2tKV"/>
    <x v="1"/>
    <s v="Freedom of choice to work remote/ in the office."/>
    <s v="-99"/>
    <x v="1"/>
    <n v="1"/>
    <m/>
    <m/>
    <m/>
    <n v="1"/>
    <n v="0"/>
    <n v="0"/>
    <n v="0"/>
    <n v="0"/>
    <n v="0"/>
    <n v="0"/>
    <n v="0"/>
    <n v="0"/>
    <n v="0"/>
    <n v="0"/>
    <n v="0"/>
    <n v="0"/>
    <n v="0"/>
    <n v="0"/>
    <x v="1"/>
    <x v="0"/>
    <x v="0"/>
    <x v="0"/>
    <x v="1"/>
  </r>
  <r>
    <s v="R_1EceFquMEdWi8l9"/>
    <x v="0"/>
    <s v="Ensure that the framework and structure of 'office hours' that was in place pre-pandemic is reapplied and more deliberately defined by team leaders going forward regardless of if an employee is at home or in the office."/>
    <s v="-99"/>
    <x v="1"/>
    <n v="4"/>
    <m/>
    <m/>
    <m/>
    <n v="0"/>
    <n v="0"/>
    <n v="0"/>
    <n v="1"/>
    <n v="0"/>
    <n v="0"/>
    <n v="0"/>
    <n v="0"/>
    <n v="0"/>
    <n v="0"/>
    <n v="0"/>
    <n v="0"/>
    <n v="0"/>
    <n v="0"/>
    <n v="0"/>
    <x v="0"/>
    <x v="0"/>
    <x v="0"/>
    <x v="1"/>
    <x v="0"/>
  </r>
  <r>
    <s v="R_3et9yllKCBnJCYa"/>
    <x v="2"/>
    <s v="bring in principles to help dictate working hours so people aren't online for too long"/>
    <s v="-99"/>
    <x v="1"/>
    <n v="4"/>
    <m/>
    <m/>
    <m/>
    <n v="0"/>
    <n v="0"/>
    <n v="0"/>
    <n v="1"/>
    <n v="0"/>
    <n v="0"/>
    <n v="0"/>
    <n v="0"/>
    <n v="0"/>
    <n v="0"/>
    <n v="0"/>
    <n v="0"/>
    <n v="0"/>
    <n v="0"/>
    <n v="0"/>
    <x v="0"/>
    <x v="0"/>
    <x v="0"/>
    <x v="1"/>
    <x v="0"/>
  </r>
  <r>
    <s v="R_1C2eDY96P1oF0za"/>
    <x v="2"/>
    <s v="Ensure that team SMDs are supportive of hybrid working and that as an employee you are not judged badly for working from home.  Clarify the situation for part time workers."/>
    <s v="-99"/>
    <x v="1"/>
    <n v="7"/>
    <n v="8"/>
    <m/>
    <m/>
    <n v="0"/>
    <n v="0"/>
    <n v="0"/>
    <n v="0"/>
    <n v="0"/>
    <n v="0"/>
    <n v="1"/>
    <n v="1"/>
    <n v="0"/>
    <n v="0"/>
    <n v="0"/>
    <n v="0"/>
    <n v="0"/>
    <n v="0"/>
    <n v="0"/>
    <x v="0"/>
    <x v="1"/>
    <x v="0"/>
    <x v="0"/>
    <x v="1"/>
  </r>
  <r>
    <s v="R_2WT2pLSVV79moOE"/>
    <x v="0"/>
    <s v="flexibility to work permanently at home"/>
    <s v="-99"/>
    <x v="1"/>
    <n v="1"/>
    <m/>
    <m/>
    <m/>
    <n v="1"/>
    <n v="0"/>
    <n v="0"/>
    <n v="0"/>
    <n v="0"/>
    <n v="0"/>
    <n v="0"/>
    <n v="0"/>
    <n v="0"/>
    <n v="0"/>
    <n v="0"/>
    <n v="0"/>
    <n v="0"/>
    <n v="0"/>
    <n v="0"/>
    <x v="1"/>
    <x v="0"/>
    <x v="0"/>
    <x v="0"/>
    <x v="1"/>
  </r>
  <r>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n v="0"/>
    <n v="0"/>
    <n v="0"/>
    <n v="0"/>
    <n v="0"/>
    <n v="0"/>
    <n v="0"/>
    <n v="0"/>
    <n v="0"/>
    <n v="0"/>
    <n v="0"/>
    <n v="1"/>
    <n v="0"/>
    <n v="0"/>
    <n v="0"/>
    <x v="0"/>
    <x v="0"/>
    <x v="1"/>
    <x v="0"/>
    <x v="0"/>
  </r>
  <r>
    <s v="R_2wFWieWyESKysOj"/>
    <x v="2"/>
    <s v="-99"/>
    <s v="-99"/>
    <x v="0"/>
    <m/>
    <m/>
    <m/>
    <m/>
    <n v="0"/>
    <n v="0"/>
    <n v="0"/>
    <n v="0"/>
    <n v="0"/>
    <n v="0"/>
    <n v="0"/>
    <n v="0"/>
    <n v="0"/>
    <n v="0"/>
    <n v="0"/>
    <n v="0"/>
    <n v="0"/>
    <n v="0"/>
    <n v="0"/>
    <x v="0"/>
    <x v="0"/>
    <x v="0"/>
    <x v="0"/>
    <x v="0"/>
  </r>
  <r>
    <s v="R_3ND8xcuFZsJcH34"/>
    <x v="2"/>
    <s v="-99"/>
    <s v="-99"/>
    <x v="0"/>
    <m/>
    <m/>
    <m/>
    <m/>
    <n v="0"/>
    <n v="0"/>
    <n v="0"/>
    <n v="0"/>
    <n v="0"/>
    <n v="0"/>
    <n v="0"/>
    <n v="0"/>
    <n v="0"/>
    <n v="0"/>
    <n v="0"/>
    <n v="0"/>
    <n v="0"/>
    <n v="0"/>
    <n v="0"/>
    <x v="0"/>
    <x v="0"/>
    <x v="0"/>
    <x v="0"/>
    <x v="0"/>
  </r>
  <r>
    <s v="R_3hmyvWqVdLUeaSU"/>
    <x v="3"/>
    <s v="-99"/>
    <s v="work at home three days a week and in office two"/>
    <x v="1"/>
    <n v="1"/>
    <m/>
    <m/>
    <m/>
    <n v="1"/>
    <n v="0"/>
    <n v="0"/>
    <n v="0"/>
    <n v="0"/>
    <n v="0"/>
    <n v="0"/>
    <n v="0"/>
    <n v="0"/>
    <n v="0"/>
    <n v="0"/>
    <n v="0"/>
    <n v="0"/>
    <n v="0"/>
    <n v="0"/>
    <x v="1"/>
    <x v="0"/>
    <x v="0"/>
    <x v="0"/>
    <x v="1"/>
  </r>
  <r>
    <s v="R_wOg3CGlZgnZYUgx"/>
    <x v="0"/>
    <s v="-99"/>
    <s v="-99"/>
    <x v="0"/>
    <m/>
    <m/>
    <m/>
    <m/>
    <n v="0"/>
    <n v="0"/>
    <n v="0"/>
    <n v="0"/>
    <n v="0"/>
    <n v="0"/>
    <n v="0"/>
    <n v="0"/>
    <n v="0"/>
    <n v="0"/>
    <n v="0"/>
    <n v="0"/>
    <n v="0"/>
    <n v="0"/>
    <n v="0"/>
    <x v="0"/>
    <x v="0"/>
    <x v="0"/>
    <x v="0"/>
    <x v="0"/>
  </r>
  <r>
    <s v="R_yQ0zfjuxNO8yZvb"/>
    <x v="3"/>
    <s v="-99"/>
    <s v="-99"/>
    <x v="0"/>
    <m/>
    <m/>
    <m/>
    <m/>
    <n v="0"/>
    <n v="0"/>
    <n v="0"/>
    <n v="0"/>
    <n v="0"/>
    <n v="0"/>
    <n v="0"/>
    <n v="0"/>
    <n v="0"/>
    <n v="0"/>
    <n v="0"/>
    <n v="0"/>
    <n v="0"/>
    <n v="0"/>
    <n v="0"/>
    <x v="0"/>
    <x v="0"/>
    <x v="0"/>
    <x v="0"/>
    <x v="0"/>
  </r>
  <r>
    <s v="R_3p5MaPMISu7DP5V"/>
    <x v="0"/>
    <s v="Clarify and establish expectations on working hours for all levels."/>
    <s v="-99"/>
    <x v="1"/>
    <n v="4"/>
    <m/>
    <m/>
    <m/>
    <n v="0"/>
    <n v="0"/>
    <n v="0"/>
    <n v="1"/>
    <n v="0"/>
    <n v="0"/>
    <n v="0"/>
    <n v="0"/>
    <n v="0"/>
    <n v="0"/>
    <n v="0"/>
    <n v="0"/>
    <n v="0"/>
    <n v="0"/>
    <n v="0"/>
    <x v="0"/>
    <x v="0"/>
    <x v="0"/>
    <x v="1"/>
    <x v="0"/>
  </r>
  <r>
    <s v="R_PUPow9pf0UvS3HX"/>
    <x v="0"/>
    <s v="-99"/>
    <s v="-99"/>
    <x v="0"/>
    <m/>
    <m/>
    <m/>
    <m/>
    <n v="0"/>
    <n v="0"/>
    <n v="0"/>
    <n v="0"/>
    <n v="0"/>
    <n v="0"/>
    <n v="0"/>
    <n v="0"/>
    <n v="0"/>
    <n v="0"/>
    <n v="0"/>
    <n v="0"/>
    <n v="0"/>
    <n v="0"/>
    <n v="0"/>
    <x v="0"/>
    <x v="0"/>
    <x v="0"/>
    <x v="0"/>
    <x v="0"/>
  </r>
  <r>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n v="1"/>
    <n v="0"/>
    <n v="1"/>
    <n v="0"/>
    <n v="1"/>
    <n v="0"/>
    <n v="0"/>
    <n v="0"/>
    <n v="0"/>
    <n v="0"/>
    <n v="0"/>
    <n v="1"/>
    <n v="0"/>
    <n v="0"/>
    <n v="0"/>
    <x v="1"/>
    <x v="0"/>
    <x v="1"/>
    <x v="0"/>
    <x v="1"/>
  </r>
  <r>
    <s v="R_2X6CYBNDNiDEPaW"/>
    <x v="1"/>
    <s v="-99"/>
    <s v="-99"/>
    <x v="0"/>
    <m/>
    <m/>
    <m/>
    <m/>
    <n v="0"/>
    <n v="0"/>
    <n v="0"/>
    <n v="0"/>
    <n v="0"/>
    <n v="0"/>
    <n v="0"/>
    <n v="0"/>
    <n v="0"/>
    <n v="0"/>
    <n v="0"/>
    <n v="0"/>
    <n v="0"/>
    <n v="0"/>
    <n v="0"/>
    <x v="0"/>
    <x v="0"/>
    <x v="0"/>
    <x v="0"/>
    <x v="0"/>
  </r>
  <r>
    <s v="R_DIApCj7K3HPx53r"/>
    <x v="1"/>
    <s v="cancel 3:2 rule"/>
    <s v="-99"/>
    <x v="1"/>
    <n v="1"/>
    <m/>
    <m/>
    <m/>
    <n v="1"/>
    <n v="0"/>
    <n v="0"/>
    <n v="0"/>
    <n v="0"/>
    <n v="0"/>
    <n v="0"/>
    <n v="0"/>
    <n v="0"/>
    <n v="0"/>
    <n v="0"/>
    <n v="0"/>
    <n v="0"/>
    <n v="0"/>
    <n v="0"/>
    <x v="1"/>
    <x v="0"/>
    <x v="0"/>
    <x v="0"/>
    <x v="1"/>
  </r>
  <r>
    <s v="R_1eJe2EQ617yMeVc"/>
    <x v="2"/>
    <s v="-99"/>
    <s v="-99"/>
    <x v="0"/>
    <m/>
    <m/>
    <m/>
    <m/>
    <n v="0"/>
    <n v="0"/>
    <n v="0"/>
    <n v="0"/>
    <n v="0"/>
    <n v="0"/>
    <n v="0"/>
    <n v="0"/>
    <n v="0"/>
    <n v="0"/>
    <n v="0"/>
    <n v="0"/>
    <n v="0"/>
    <n v="0"/>
    <n v="0"/>
    <x v="0"/>
    <x v="0"/>
    <x v="0"/>
    <x v="0"/>
    <x v="0"/>
  </r>
  <r>
    <s v="R_Ui4zFvuM6WOxz6p"/>
    <x v="5"/>
    <s v="-99"/>
    <s v="-99"/>
    <x v="0"/>
    <m/>
    <m/>
    <m/>
    <m/>
    <n v="0"/>
    <n v="0"/>
    <n v="0"/>
    <n v="0"/>
    <n v="0"/>
    <n v="0"/>
    <n v="0"/>
    <n v="0"/>
    <n v="0"/>
    <n v="0"/>
    <n v="0"/>
    <n v="0"/>
    <n v="0"/>
    <n v="0"/>
    <n v="0"/>
    <x v="0"/>
    <x v="0"/>
    <x v="0"/>
    <x v="0"/>
    <x v="0"/>
  </r>
  <r>
    <s v="R_T5CSUKHkOMFWtjz"/>
    <x v="3"/>
    <s v="There should be much greater flexibility allowing for working from different cities or countries."/>
    <s v="-99"/>
    <x v="1"/>
    <n v="1"/>
    <m/>
    <m/>
    <m/>
    <n v="1"/>
    <n v="0"/>
    <n v="0"/>
    <n v="0"/>
    <n v="0"/>
    <n v="0"/>
    <n v="0"/>
    <n v="0"/>
    <n v="0"/>
    <n v="0"/>
    <n v="0"/>
    <n v="0"/>
    <n v="0"/>
    <n v="0"/>
    <n v="0"/>
    <x v="1"/>
    <x v="0"/>
    <x v="0"/>
    <x v="0"/>
    <x v="1"/>
  </r>
  <r>
    <s v="R_2fpKx9RfZBlIRdF"/>
    <x v="2"/>
    <s v="less peer pressure from the topto attend the office / more transparency and communications within teams"/>
    <s v="-99"/>
    <x v="1"/>
    <n v="7"/>
    <m/>
    <m/>
    <m/>
    <n v="0"/>
    <n v="0"/>
    <n v="0"/>
    <n v="0"/>
    <n v="0"/>
    <n v="0"/>
    <n v="1"/>
    <n v="0"/>
    <n v="0"/>
    <n v="0"/>
    <n v="0"/>
    <n v="0"/>
    <n v="0"/>
    <n v="0"/>
    <n v="0"/>
    <x v="0"/>
    <x v="1"/>
    <x v="0"/>
    <x v="0"/>
    <x v="1"/>
  </r>
  <r>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n v="1"/>
    <n v="1"/>
    <n v="0"/>
    <n v="0"/>
    <n v="0"/>
    <n v="0"/>
    <n v="0"/>
    <n v="0"/>
    <n v="0"/>
    <n v="0"/>
    <n v="0"/>
    <n v="0"/>
    <n v="0"/>
    <n v="1"/>
    <n v="0"/>
    <x v="1"/>
    <x v="1"/>
    <x v="0"/>
    <x v="0"/>
    <x v="1"/>
  </r>
  <r>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n v="0"/>
    <n v="0"/>
    <n v="0"/>
    <n v="0"/>
    <n v="0"/>
    <n v="0"/>
    <n v="0"/>
    <n v="0"/>
    <n v="0"/>
    <n v="0"/>
    <n v="0"/>
    <n v="0"/>
    <n v="1"/>
    <n v="0"/>
    <n v="1"/>
    <x v="0"/>
    <x v="1"/>
    <x v="1"/>
    <x v="0"/>
    <x v="1"/>
  </r>
  <r>
    <s v="R_3oyGj3QtmE7brfS"/>
    <x v="3"/>
    <s v="-99"/>
    <s v="-99"/>
    <x v="0"/>
    <m/>
    <m/>
    <m/>
    <m/>
    <n v="0"/>
    <n v="0"/>
    <n v="0"/>
    <n v="0"/>
    <n v="0"/>
    <n v="0"/>
    <n v="0"/>
    <n v="0"/>
    <n v="0"/>
    <n v="0"/>
    <n v="0"/>
    <n v="0"/>
    <n v="0"/>
    <n v="0"/>
    <n v="0"/>
    <x v="0"/>
    <x v="0"/>
    <x v="0"/>
    <x v="0"/>
    <x v="0"/>
  </r>
  <r>
    <s v="R_2pWihxOUasG55ZH"/>
    <x v="2"/>
    <s v="-99"/>
    <s v="-99"/>
    <x v="0"/>
    <m/>
    <m/>
    <m/>
    <m/>
    <n v="0"/>
    <n v="0"/>
    <n v="0"/>
    <n v="0"/>
    <n v="0"/>
    <n v="0"/>
    <n v="0"/>
    <n v="0"/>
    <n v="0"/>
    <n v="0"/>
    <n v="0"/>
    <n v="0"/>
    <n v="0"/>
    <n v="0"/>
    <n v="0"/>
    <x v="0"/>
    <x v="0"/>
    <x v="0"/>
    <x v="0"/>
    <x v="0"/>
  </r>
  <r>
    <s v="R_1LjkLz2s1PODdLU"/>
    <x v="1"/>
    <s v="2 days in the office not 3 days - 3 is too much!"/>
    <s v="-99"/>
    <x v="1"/>
    <n v="1"/>
    <m/>
    <m/>
    <m/>
    <n v="1"/>
    <n v="0"/>
    <n v="0"/>
    <n v="0"/>
    <n v="0"/>
    <n v="0"/>
    <n v="0"/>
    <n v="0"/>
    <n v="0"/>
    <n v="0"/>
    <n v="0"/>
    <n v="0"/>
    <n v="0"/>
    <n v="0"/>
    <n v="0"/>
    <x v="1"/>
    <x v="0"/>
    <x v="0"/>
    <x v="0"/>
    <x v="1"/>
  </r>
  <r>
    <s v="R_3I5ZntSlo2KpVty"/>
    <x v="1"/>
    <s v="-99"/>
    <s v="-99"/>
    <x v="0"/>
    <m/>
    <m/>
    <m/>
    <m/>
    <n v="0"/>
    <n v="0"/>
    <n v="0"/>
    <n v="0"/>
    <n v="0"/>
    <n v="0"/>
    <n v="0"/>
    <n v="0"/>
    <n v="0"/>
    <n v="0"/>
    <n v="0"/>
    <n v="0"/>
    <n v="0"/>
    <n v="0"/>
    <n v="0"/>
    <x v="0"/>
    <x v="0"/>
    <x v="0"/>
    <x v="0"/>
    <x v="0"/>
  </r>
  <r>
    <s v="R_SPjZ9tQRnbhpJvj"/>
    <x v="2"/>
    <s v="Let employees pick when they would like to WFH on a schedule that suits them"/>
    <s v="-99"/>
    <x v="1"/>
    <n v="1"/>
    <m/>
    <m/>
    <m/>
    <n v="1"/>
    <n v="0"/>
    <n v="0"/>
    <n v="0"/>
    <n v="0"/>
    <n v="0"/>
    <n v="0"/>
    <n v="0"/>
    <n v="0"/>
    <n v="0"/>
    <n v="0"/>
    <n v="0"/>
    <n v="0"/>
    <n v="0"/>
    <n v="0"/>
    <x v="1"/>
    <x v="0"/>
    <x v="0"/>
    <x v="0"/>
    <x v="1"/>
  </r>
  <r>
    <s v="R_2VO4K4b5ZOl4znH"/>
    <x v="1"/>
    <s v="More flexibility around when I should got to work over wfh"/>
    <s v="-99"/>
    <x v="1"/>
    <n v="1"/>
    <m/>
    <m/>
    <m/>
    <n v="1"/>
    <n v="0"/>
    <n v="0"/>
    <n v="0"/>
    <n v="0"/>
    <n v="0"/>
    <n v="0"/>
    <n v="0"/>
    <n v="0"/>
    <n v="0"/>
    <n v="0"/>
    <n v="0"/>
    <n v="0"/>
    <n v="0"/>
    <n v="0"/>
    <x v="1"/>
    <x v="0"/>
    <x v="0"/>
    <x v="0"/>
    <x v="1"/>
  </r>
  <r>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n v="0"/>
    <n v="0"/>
    <n v="0"/>
    <n v="0"/>
    <n v="0"/>
    <n v="0"/>
    <n v="0"/>
    <n v="1"/>
    <n v="0"/>
    <n v="0"/>
    <n v="0"/>
    <n v="0"/>
    <n v="0"/>
    <n v="0"/>
    <n v="0"/>
    <x v="0"/>
    <x v="0"/>
    <x v="0"/>
    <x v="0"/>
    <x v="0"/>
  </r>
  <r>
    <s v="R_2TnOMh5dAKByAR7"/>
    <x v="2"/>
    <s v="Be flexible on a case by case basis to get the best out of your employees"/>
    <s v="-99"/>
    <x v="1"/>
    <n v="2"/>
    <m/>
    <m/>
    <m/>
    <n v="0"/>
    <n v="1"/>
    <n v="0"/>
    <n v="0"/>
    <n v="0"/>
    <n v="0"/>
    <n v="0"/>
    <n v="0"/>
    <n v="0"/>
    <n v="0"/>
    <n v="0"/>
    <n v="0"/>
    <n v="0"/>
    <n v="0"/>
    <n v="0"/>
    <x v="1"/>
    <x v="0"/>
    <x v="0"/>
    <x v="0"/>
    <x v="1"/>
  </r>
  <r>
    <s v="R_vZxkRMuouhplYWJ"/>
    <x v="0"/>
    <s v="-99"/>
    <s v="-99"/>
    <x v="0"/>
    <m/>
    <m/>
    <m/>
    <m/>
    <n v="0"/>
    <n v="0"/>
    <n v="0"/>
    <n v="0"/>
    <n v="0"/>
    <n v="0"/>
    <n v="0"/>
    <n v="0"/>
    <n v="0"/>
    <n v="0"/>
    <n v="0"/>
    <n v="0"/>
    <n v="0"/>
    <n v="0"/>
    <n v="0"/>
    <x v="0"/>
    <x v="0"/>
    <x v="0"/>
    <x v="0"/>
    <x v="0"/>
  </r>
  <r>
    <s v="R_24bWprtjtwjKvYq"/>
    <x v="0"/>
    <s v="ensure electonic devices (e.g. laptops) can be plugged in at any workstation in the office to allow for easy switch between home office and local office, esp. as long as distancing guidelines apply"/>
    <s v="-99"/>
    <x v="1"/>
    <n v="12"/>
    <m/>
    <m/>
    <m/>
    <n v="0"/>
    <n v="0"/>
    <n v="0"/>
    <n v="0"/>
    <n v="0"/>
    <n v="0"/>
    <n v="0"/>
    <n v="0"/>
    <n v="0"/>
    <n v="0"/>
    <n v="0"/>
    <n v="1"/>
    <n v="0"/>
    <n v="0"/>
    <n v="0"/>
    <x v="0"/>
    <x v="0"/>
    <x v="1"/>
    <x v="0"/>
    <x v="0"/>
  </r>
  <r>
    <s v="R_2eQIyyT9jVXUeh7"/>
    <x v="2"/>
    <s v="Actively encourage flexibility on portions of the same day being conducted in different locations. Start off at home for early emails; travel in non-peak; base in a cafe after a meeting before returning home etc."/>
    <s v="-99"/>
    <x v="1"/>
    <n v="1"/>
    <m/>
    <m/>
    <m/>
    <n v="1"/>
    <n v="0"/>
    <n v="0"/>
    <n v="0"/>
    <n v="0"/>
    <n v="0"/>
    <n v="0"/>
    <n v="0"/>
    <n v="0"/>
    <n v="0"/>
    <n v="0"/>
    <n v="0"/>
    <n v="0"/>
    <n v="0"/>
    <n v="0"/>
    <x v="1"/>
    <x v="0"/>
    <x v="0"/>
    <x v="0"/>
    <x v="1"/>
  </r>
  <r>
    <s v="R_3kAtcDPWvfxlzOq"/>
    <x v="6"/>
    <s v="Jobs and roles differ between segments and also within segments. I hope FTI takes this into consideration as my workload is particular busy at certain times and then having to travel would be unfair on me"/>
    <s v="-99"/>
    <x v="1"/>
    <n v="2"/>
    <n v="7"/>
    <m/>
    <m/>
    <n v="0"/>
    <n v="1"/>
    <n v="0"/>
    <n v="0"/>
    <n v="0"/>
    <n v="0"/>
    <n v="1"/>
    <n v="0"/>
    <n v="0"/>
    <n v="0"/>
    <n v="0"/>
    <n v="0"/>
    <n v="0"/>
    <n v="0"/>
    <n v="0"/>
    <x v="1"/>
    <x v="1"/>
    <x v="0"/>
    <x v="0"/>
    <x v="1"/>
  </r>
  <r>
    <s v="R_yQ6InlSAD0YKXyV"/>
    <x v="0"/>
    <s v="-99"/>
    <s v="-99"/>
    <x v="0"/>
    <m/>
    <m/>
    <m/>
    <m/>
    <n v="0"/>
    <n v="0"/>
    <n v="0"/>
    <n v="0"/>
    <n v="0"/>
    <n v="0"/>
    <n v="0"/>
    <n v="0"/>
    <n v="0"/>
    <n v="0"/>
    <n v="0"/>
    <n v="0"/>
    <n v="0"/>
    <n v="0"/>
    <n v="0"/>
    <x v="0"/>
    <x v="0"/>
    <x v="0"/>
    <x v="0"/>
    <x v="0"/>
  </r>
  <r>
    <s v="R_3M54x1dfCZovvE6"/>
    <x v="3"/>
    <s v="Technology can be improved"/>
    <s v="-99"/>
    <x v="1"/>
    <n v="6"/>
    <m/>
    <m/>
    <m/>
    <n v="0"/>
    <n v="0"/>
    <n v="0"/>
    <n v="0"/>
    <n v="0"/>
    <n v="1"/>
    <n v="0"/>
    <n v="0"/>
    <n v="0"/>
    <n v="0"/>
    <n v="0"/>
    <n v="0"/>
    <n v="0"/>
    <n v="0"/>
    <n v="0"/>
    <x v="0"/>
    <x v="0"/>
    <x v="1"/>
    <x v="0"/>
    <x v="0"/>
  </r>
  <r>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n v="0"/>
    <n v="0"/>
    <n v="0"/>
    <n v="0"/>
    <n v="0"/>
    <n v="0"/>
    <n v="1"/>
    <n v="0"/>
    <n v="0"/>
    <n v="0"/>
    <n v="0"/>
    <n v="0"/>
    <n v="0"/>
    <n v="0"/>
    <n v="0"/>
    <x v="0"/>
    <x v="1"/>
    <x v="0"/>
    <x v="0"/>
    <x v="1"/>
  </r>
  <r>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n v="0"/>
    <n v="0"/>
    <n v="0"/>
    <n v="0"/>
    <n v="0"/>
    <n v="0"/>
    <n v="1"/>
    <n v="0"/>
    <n v="0"/>
    <n v="0"/>
    <n v="0"/>
    <n v="0"/>
    <n v="0"/>
    <n v="1"/>
    <n v="0"/>
    <x v="0"/>
    <x v="1"/>
    <x v="0"/>
    <x v="0"/>
    <x v="1"/>
  </r>
  <r>
    <s v="R_x5AxtkdvJzRQh4B"/>
    <x v="2"/>
    <s v="-99"/>
    <s v="-99"/>
    <x v="0"/>
    <m/>
    <m/>
    <m/>
    <m/>
    <n v="0"/>
    <n v="0"/>
    <n v="0"/>
    <n v="0"/>
    <n v="0"/>
    <n v="0"/>
    <n v="0"/>
    <n v="0"/>
    <n v="0"/>
    <n v="0"/>
    <n v="0"/>
    <n v="0"/>
    <n v="0"/>
    <n v="0"/>
    <n v="0"/>
    <x v="0"/>
    <x v="0"/>
    <x v="0"/>
    <x v="0"/>
    <x v="0"/>
  </r>
  <r>
    <s v="R_2fHFHycChDK1Wc2"/>
    <x v="0"/>
    <s v="Keeping days to be in office as flexible as possible"/>
    <s v="-99"/>
    <x v="1"/>
    <n v="1"/>
    <m/>
    <m/>
    <m/>
    <n v="1"/>
    <n v="0"/>
    <n v="0"/>
    <n v="0"/>
    <n v="0"/>
    <n v="0"/>
    <n v="0"/>
    <n v="0"/>
    <n v="0"/>
    <n v="0"/>
    <n v="0"/>
    <n v="0"/>
    <n v="0"/>
    <n v="0"/>
    <n v="0"/>
    <x v="1"/>
    <x v="0"/>
    <x v="0"/>
    <x v="0"/>
    <x v="1"/>
  </r>
  <r>
    <s v="R_XHQ0QeVfH4SPnvb"/>
    <x v="2"/>
    <s v="-99"/>
    <s v="-99"/>
    <x v="0"/>
    <m/>
    <m/>
    <m/>
    <m/>
    <n v="0"/>
    <n v="0"/>
    <n v="0"/>
    <n v="0"/>
    <n v="0"/>
    <n v="0"/>
    <n v="0"/>
    <n v="0"/>
    <n v="0"/>
    <n v="0"/>
    <n v="0"/>
    <n v="0"/>
    <n v="0"/>
    <n v="0"/>
    <n v="0"/>
    <x v="0"/>
    <x v="0"/>
    <x v="0"/>
    <x v="0"/>
    <x v="0"/>
  </r>
  <r>
    <s v="R_23dSFJijxwLC2p8"/>
    <x v="5"/>
    <s v="-99"/>
    <s v="-99"/>
    <x v="0"/>
    <m/>
    <m/>
    <m/>
    <m/>
    <n v="0"/>
    <n v="0"/>
    <n v="0"/>
    <n v="0"/>
    <n v="0"/>
    <n v="0"/>
    <n v="0"/>
    <n v="0"/>
    <n v="0"/>
    <n v="0"/>
    <n v="0"/>
    <n v="0"/>
    <n v="0"/>
    <n v="0"/>
    <n v="0"/>
    <x v="0"/>
    <x v="0"/>
    <x v="0"/>
    <x v="0"/>
    <x v="0"/>
  </r>
  <r>
    <s v="R_3Mnd37luft2xWt9"/>
    <x v="5"/>
    <s v="Organise some team building activities or outings prior to returning to the office"/>
    <s v="-99"/>
    <x v="1"/>
    <n v="12"/>
    <n v="13"/>
    <m/>
    <m/>
    <n v="0"/>
    <n v="0"/>
    <n v="0"/>
    <n v="0"/>
    <n v="0"/>
    <n v="0"/>
    <n v="0"/>
    <n v="0"/>
    <n v="0"/>
    <n v="0"/>
    <n v="0"/>
    <n v="1"/>
    <n v="1"/>
    <n v="0"/>
    <n v="0"/>
    <x v="0"/>
    <x v="0"/>
    <x v="1"/>
    <x v="0"/>
    <x v="0"/>
  </r>
  <r>
    <s v="R_3WBKax99lKDGw7v"/>
    <x v="3"/>
    <s v="-99"/>
    <s v="-99"/>
    <x v="0"/>
    <m/>
    <m/>
    <m/>
    <m/>
    <n v="0"/>
    <n v="0"/>
    <n v="0"/>
    <n v="0"/>
    <n v="0"/>
    <n v="0"/>
    <n v="0"/>
    <n v="0"/>
    <n v="0"/>
    <n v="0"/>
    <n v="0"/>
    <n v="0"/>
    <n v="0"/>
    <n v="0"/>
    <n v="0"/>
    <x v="0"/>
    <x v="0"/>
    <x v="0"/>
    <x v="0"/>
    <x v="0"/>
  </r>
  <r>
    <s v="R_1Ft56DmscG4S6wn"/>
    <x v="0"/>
    <s v="-99"/>
    <s v="-99"/>
    <x v="0"/>
    <m/>
    <m/>
    <m/>
    <m/>
    <n v="0"/>
    <n v="0"/>
    <n v="0"/>
    <n v="0"/>
    <n v="0"/>
    <n v="0"/>
    <n v="0"/>
    <n v="0"/>
    <n v="0"/>
    <n v="0"/>
    <n v="0"/>
    <n v="0"/>
    <n v="0"/>
    <n v="0"/>
    <n v="0"/>
    <x v="0"/>
    <x v="0"/>
    <x v="0"/>
    <x v="0"/>
    <x v="0"/>
  </r>
  <r>
    <s v="R_1n1uArPWaJTOOJj"/>
    <x v="0"/>
    <s v="-99"/>
    <s v="-99"/>
    <x v="0"/>
    <m/>
    <m/>
    <m/>
    <m/>
    <n v="0"/>
    <n v="0"/>
    <n v="0"/>
    <n v="0"/>
    <n v="0"/>
    <n v="0"/>
    <n v="0"/>
    <n v="0"/>
    <n v="0"/>
    <n v="0"/>
    <n v="0"/>
    <n v="0"/>
    <n v="0"/>
    <n v="0"/>
    <n v="0"/>
    <x v="0"/>
    <x v="0"/>
    <x v="0"/>
    <x v="0"/>
    <x v="0"/>
  </r>
  <r>
    <s v="R_2QzAiOenKVbDiG0"/>
    <x v="0"/>
    <s v="-99"/>
    <s v="-99"/>
    <x v="0"/>
    <m/>
    <m/>
    <m/>
    <m/>
    <n v="0"/>
    <n v="0"/>
    <n v="0"/>
    <n v="0"/>
    <n v="0"/>
    <n v="0"/>
    <n v="0"/>
    <n v="0"/>
    <n v="0"/>
    <n v="0"/>
    <n v="0"/>
    <n v="0"/>
    <n v="0"/>
    <n v="0"/>
    <n v="0"/>
    <x v="0"/>
    <x v="0"/>
    <x v="0"/>
    <x v="0"/>
    <x v="0"/>
  </r>
  <r>
    <s v="R_1pQ2eDD5FCsRHeE"/>
    <x v="0"/>
    <s v="-99"/>
    <s v="-99"/>
    <x v="0"/>
    <m/>
    <m/>
    <m/>
    <m/>
    <n v="0"/>
    <n v="0"/>
    <n v="0"/>
    <n v="0"/>
    <n v="0"/>
    <n v="0"/>
    <n v="0"/>
    <n v="0"/>
    <n v="0"/>
    <n v="0"/>
    <n v="0"/>
    <n v="0"/>
    <n v="0"/>
    <n v="0"/>
    <n v="0"/>
    <x v="0"/>
    <x v="0"/>
    <x v="0"/>
    <x v="0"/>
    <x v="0"/>
  </r>
  <r>
    <s v="R_2dArYGcSWUd4HZW"/>
    <x v="0"/>
    <s v="-99"/>
    <s v="-99"/>
    <x v="0"/>
    <m/>
    <m/>
    <m/>
    <m/>
    <n v="0"/>
    <n v="0"/>
    <n v="0"/>
    <n v="0"/>
    <n v="0"/>
    <n v="0"/>
    <n v="0"/>
    <n v="0"/>
    <n v="0"/>
    <n v="0"/>
    <n v="0"/>
    <n v="0"/>
    <n v="0"/>
    <n v="0"/>
    <n v="0"/>
    <x v="0"/>
    <x v="0"/>
    <x v="0"/>
    <x v="0"/>
    <x v="0"/>
  </r>
  <r>
    <s v="R_2ivlqvgmA8kzVL3"/>
    <x v="2"/>
    <s v="-99"/>
    <s v="-99"/>
    <x v="0"/>
    <m/>
    <m/>
    <m/>
    <m/>
    <n v="0"/>
    <n v="0"/>
    <n v="0"/>
    <n v="0"/>
    <n v="0"/>
    <n v="0"/>
    <n v="0"/>
    <n v="0"/>
    <n v="0"/>
    <n v="0"/>
    <n v="0"/>
    <n v="0"/>
    <n v="0"/>
    <n v="0"/>
    <n v="0"/>
    <x v="0"/>
    <x v="0"/>
    <x v="0"/>
    <x v="0"/>
    <x v="0"/>
  </r>
  <r>
    <s v="R_aWNKeRczcaoJnA5"/>
    <x v="2"/>
    <s v="Ensure everyone has the right equipment and facilities at home so that the new system doesn't benefit only those living in big, well equipped homes."/>
    <s v="-99"/>
    <x v="1"/>
    <n v="6"/>
    <m/>
    <m/>
    <m/>
    <n v="0"/>
    <n v="0"/>
    <n v="0"/>
    <n v="0"/>
    <n v="0"/>
    <n v="1"/>
    <n v="0"/>
    <n v="0"/>
    <n v="0"/>
    <n v="0"/>
    <n v="0"/>
    <n v="0"/>
    <n v="0"/>
    <n v="0"/>
    <n v="0"/>
    <x v="0"/>
    <x v="0"/>
    <x v="1"/>
    <x v="0"/>
    <x v="0"/>
  </r>
  <r>
    <s v="R_6L0KMve2Re7koQF"/>
    <x v="3"/>
    <s v="-99"/>
    <s v="-99"/>
    <x v="0"/>
    <m/>
    <m/>
    <m/>
    <m/>
    <n v="0"/>
    <n v="0"/>
    <n v="0"/>
    <n v="0"/>
    <n v="0"/>
    <n v="0"/>
    <n v="0"/>
    <n v="0"/>
    <n v="0"/>
    <n v="0"/>
    <n v="0"/>
    <n v="0"/>
    <n v="0"/>
    <n v="0"/>
    <n v="0"/>
    <x v="0"/>
    <x v="0"/>
    <x v="0"/>
    <x v="0"/>
    <x v="0"/>
  </r>
  <r>
    <s v="R_CjEegl8AhQD581b"/>
    <x v="2"/>
    <s v="-99"/>
    <s v="-99"/>
    <x v="0"/>
    <m/>
    <m/>
    <m/>
    <m/>
    <n v="0"/>
    <n v="0"/>
    <n v="0"/>
    <n v="0"/>
    <n v="0"/>
    <n v="0"/>
    <n v="0"/>
    <n v="0"/>
    <n v="0"/>
    <n v="0"/>
    <n v="0"/>
    <n v="0"/>
    <n v="0"/>
    <n v="0"/>
    <n v="0"/>
    <x v="0"/>
    <x v="0"/>
    <x v="0"/>
    <x v="0"/>
    <x v="0"/>
  </r>
  <r>
    <s v="R_1j7B8XRsnOPjKNl"/>
    <x v="3"/>
    <s v="Allow for even more work from home days"/>
    <s v="-99"/>
    <x v="1"/>
    <n v="1"/>
    <m/>
    <m/>
    <m/>
    <n v="1"/>
    <n v="0"/>
    <n v="0"/>
    <n v="0"/>
    <n v="0"/>
    <n v="0"/>
    <n v="0"/>
    <n v="0"/>
    <n v="0"/>
    <n v="0"/>
    <n v="0"/>
    <n v="0"/>
    <n v="0"/>
    <n v="0"/>
    <n v="0"/>
    <x v="1"/>
    <x v="0"/>
    <x v="0"/>
    <x v="0"/>
    <x v="1"/>
  </r>
  <r>
    <s v="R_1GHzR6zYieAJVJv"/>
    <x v="2"/>
    <s v="-99"/>
    <s v="-99"/>
    <x v="0"/>
    <m/>
    <m/>
    <m/>
    <m/>
    <n v="0"/>
    <n v="0"/>
    <n v="0"/>
    <n v="0"/>
    <n v="0"/>
    <n v="0"/>
    <n v="0"/>
    <n v="0"/>
    <n v="0"/>
    <n v="0"/>
    <n v="0"/>
    <n v="0"/>
    <n v="0"/>
    <n v="0"/>
    <n v="0"/>
    <x v="0"/>
    <x v="0"/>
    <x v="0"/>
    <x v="0"/>
    <x v="0"/>
  </r>
  <r>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n v="0"/>
    <n v="0"/>
    <n v="0"/>
    <n v="0"/>
    <n v="0"/>
    <n v="1"/>
    <n v="0"/>
    <n v="0"/>
    <n v="0"/>
    <n v="0"/>
    <n v="0"/>
    <n v="0"/>
    <n v="0"/>
    <n v="0"/>
    <n v="0"/>
    <x v="0"/>
    <x v="0"/>
    <x v="1"/>
    <x v="0"/>
    <x v="0"/>
  </r>
  <r>
    <s v="R_25A6H6RPd4GXMdw"/>
    <x v="2"/>
    <s v="-99"/>
    <s v="-99"/>
    <x v="0"/>
    <m/>
    <m/>
    <m/>
    <m/>
    <n v="0"/>
    <n v="0"/>
    <n v="0"/>
    <n v="0"/>
    <n v="0"/>
    <n v="0"/>
    <n v="0"/>
    <n v="0"/>
    <n v="0"/>
    <n v="0"/>
    <n v="0"/>
    <n v="0"/>
    <n v="0"/>
    <n v="0"/>
    <n v="0"/>
    <x v="0"/>
    <x v="0"/>
    <x v="0"/>
    <x v="0"/>
    <x v="0"/>
  </r>
  <r>
    <s v="R_TchDdGedOSa5k9X"/>
    <x v="2"/>
    <s v="-99"/>
    <s v="-99"/>
    <x v="0"/>
    <m/>
    <m/>
    <m/>
    <m/>
    <n v="0"/>
    <n v="0"/>
    <n v="0"/>
    <n v="0"/>
    <n v="0"/>
    <n v="0"/>
    <n v="0"/>
    <n v="0"/>
    <n v="0"/>
    <n v="0"/>
    <n v="0"/>
    <n v="0"/>
    <n v="0"/>
    <n v="0"/>
    <n v="0"/>
    <x v="0"/>
    <x v="0"/>
    <x v="0"/>
    <x v="0"/>
    <x v="0"/>
  </r>
  <r>
    <s v="R_3MbTy4QeZYaUo3q"/>
    <x v="1"/>
    <s v="Give more freedom to the individual to decide where is best to work for them and their clients more of the time"/>
    <s v="-99"/>
    <x v="1"/>
    <n v="1"/>
    <n v="2"/>
    <m/>
    <m/>
    <n v="1"/>
    <n v="1"/>
    <n v="0"/>
    <n v="0"/>
    <n v="0"/>
    <n v="0"/>
    <n v="0"/>
    <n v="0"/>
    <n v="0"/>
    <n v="0"/>
    <n v="0"/>
    <n v="0"/>
    <n v="0"/>
    <n v="0"/>
    <n v="0"/>
    <x v="1"/>
    <x v="0"/>
    <x v="0"/>
    <x v="0"/>
    <x v="1"/>
  </r>
  <r>
    <s v="R_SNae77eb9CcZ2LL"/>
    <x v="2"/>
    <s v="Feeling pressured to be back in the office, despite a lot of conversation to the contrary.  I find it interesting as many of our competitors worked almost 100% remotely before the Pandemic"/>
    <s v="-99"/>
    <x v="1"/>
    <n v="10"/>
    <n v="7"/>
    <m/>
    <m/>
    <n v="0"/>
    <n v="0"/>
    <n v="0"/>
    <n v="0"/>
    <n v="0"/>
    <n v="0"/>
    <n v="1"/>
    <n v="0"/>
    <n v="0"/>
    <n v="1"/>
    <n v="0"/>
    <n v="0"/>
    <n v="0"/>
    <n v="0"/>
    <n v="0"/>
    <x v="0"/>
    <x v="1"/>
    <x v="0"/>
    <x v="0"/>
    <x v="1"/>
  </r>
  <r>
    <s v="R_2TT7CxtpfMC8I0U"/>
    <x v="2"/>
    <s v="-99"/>
    <s v="-99"/>
    <x v="0"/>
    <m/>
    <m/>
    <m/>
    <m/>
    <n v="0"/>
    <n v="0"/>
    <n v="0"/>
    <n v="0"/>
    <n v="0"/>
    <n v="0"/>
    <n v="0"/>
    <n v="0"/>
    <n v="0"/>
    <n v="0"/>
    <n v="0"/>
    <n v="0"/>
    <n v="0"/>
    <n v="0"/>
    <n v="0"/>
    <x v="0"/>
    <x v="0"/>
    <x v="0"/>
    <x v="0"/>
    <x v="0"/>
  </r>
  <r>
    <s v="R_WxQHrViyeRm5Kj7"/>
    <x v="2"/>
    <s v="Continue communicating to their staff  - really like it (great job so far and positive, thanks)"/>
    <s v="-99"/>
    <x v="1"/>
    <n v="8"/>
    <n v="15"/>
    <m/>
    <m/>
    <n v="0"/>
    <n v="0"/>
    <n v="0"/>
    <n v="0"/>
    <n v="0"/>
    <n v="0"/>
    <n v="0"/>
    <n v="1"/>
    <n v="0"/>
    <n v="0"/>
    <n v="0"/>
    <n v="0"/>
    <n v="0"/>
    <n v="0"/>
    <n v="1"/>
    <x v="0"/>
    <x v="1"/>
    <x v="0"/>
    <x v="0"/>
    <x v="1"/>
  </r>
  <r>
    <s v="R_w1RgDDdqJyb5I9b"/>
    <x v="0"/>
    <s v="No"/>
    <s v="I prefer to go everyday"/>
    <x v="1"/>
    <n v="15"/>
    <m/>
    <m/>
    <m/>
    <n v="0"/>
    <n v="0"/>
    <n v="0"/>
    <n v="0"/>
    <n v="0"/>
    <n v="0"/>
    <n v="0"/>
    <n v="0"/>
    <n v="0"/>
    <n v="0"/>
    <n v="0"/>
    <n v="0"/>
    <n v="0"/>
    <n v="0"/>
    <n v="1"/>
    <x v="0"/>
    <x v="1"/>
    <x v="0"/>
    <x v="0"/>
    <x v="1"/>
  </r>
  <r>
    <s v="R_1o7Kz3pl5VY891o"/>
    <x v="0"/>
    <s v="Offer tech hardware (screen/keyboard) at corporate level to employees"/>
    <s v="Travel more to other offices of FTI"/>
    <x v="1"/>
    <n v="6"/>
    <m/>
    <m/>
    <m/>
    <n v="0"/>
    <n v="0"/>
    <n v="0"/>
    <n v="0"/>
    <n v="0"/>
    <n v="1"/>
    <n v="0"/>
    <n v="0"/>
    <n v="0"/>
    <n v="0"/>
    <n v="0"/>
    <n v="0"/>
    <n v="0"/>
    <n v="0"/>
    <n v="0"/>
    <x v="0"/>
    <x v="0"/>
    <x v="1"/>
    <x v="0"/>
    <x v="0"/>
  </r>
  <r>
    <s v="R_3iKWyE9P1E3x3Na"/>
    <x v="0"/>
    <s v="-99"/>
    <s v="-99"/>
    <x v="0"/>
    <m/>
    <m/>
    <m/>
    <m/>
    <n v="0"/>
    <n v="0"/>
    <n v="0"/>
    <n v="0"/>
    <n v="0"/>
    <n v="0"/>
    <n v="0"/>
    <n v="0"/>
    <n v="0"/>
    <n v="0"/>
    <n v="0"/>
    <n v="0"/>
    <n v="0"/>
    <n v="0"/>
    <n v="0"/>
    <x v="0"/>
    <x v="0"/>
    <x v="0"/>
    <x v="0"/>
    <x v="0"/>
  </r>
  <r>
    <s v="R_5vfqP6qHuJhSq1b"/>
    <x v="1"/>
    <s v="Change from three days in the office to just two days, so that people can choose wfh for three days should they want to."/>
    <s v="-99"/>
    <x v="1"/>
    <n v="1"/>
    <m/>
    <m/>
    <m/>
    <n v="1"/>
    <n v="0"/>
    <n v="0"/>
    <n v="0"/>
    <n v="0"/>
    <n v="0"/>
    <n v="0"/>
    <n v="0"/>
    <n v="0"/>
    <n v="0"/>
    <n v="0"/>
    <n v="0"/>
    <n v="0"/>
    <n v="0"/>
    <n v="0"/>
    <x v="1"/>
    <x v="0"/>
    <x v="0"/>
    <x v="0"/>
    <x v="1"/>
  </r>
  <r>
    <s v="R_3P6ait0rpsbApfz"/>
    <x v="3"/>
    <s v="-99"/>
    <s v="-99"/>
    <x v="0"/>
    <m/>
    <m/>
    <m/>
    <m/>
    <n v="0"/>
    <n v="0"/>
    <n v="0"/>
    <n v="0"/>
    <n v="0"/>
    <n v="0"/>
    <n v="0"/>
    <n v="0"/>
    <n v="0"/>
    <n v="0"/>
    <n v="0"/>
    <n v="0"/>
    <n v="0"/>
    <n v="0"/>
    <n v="0"/>
    <x v="0"/>
    <x v="0"/>
    <x v="0"/>
    <x v="0"/>
    <x v="0"/>
  </r>
  <r>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n v="1"/>
    <n v="1"/>
    <n v="0"/>
    <n v="0"/>
    <n v="0"/>
    <n v="0"/>
    <n v="0"/>
    <n v="0"/>
    <n v="0"/>
    <n v="0"/>
    <n v="0"/>
    <n v="0"/>
    <n v="0"/>
    <n v="0"/>
    <n v="0"/>
    <x v="1"/>
    <x v="0"/>
    <x v="0"/>
    <x v="0"/>
    <x v="1"/>
  </r>
  <r>
    <s v="R_24hOjgrP1IiUy7f"/>
    <x v="3"/>
    <s v="I would have preferred to have the flexibility to work more days from home."/>
    <s v="-99"/>
    <x v="1"/>
    <n v="1"/>
    <m/>
    <m/>
    <m/>
    <n v="1"/>
    <n v="0"/>
    <n v="0"/>
    <n v="0"/>
    <n v="0"/>
    <n v="0"/>
    <n v="0"/>
    <n v="0"/>
    <n v="0"/>
    <n v="0"/>
    <n v="0"/>
    <n v="0"/>
    <n v="0"/>
    <n v="0"/>
    <n v="0"/>
    <x v="1"/>
    <x v="0"/>
    <x v="0"/>
    <x v="0"/>
    <x v="1"/>
  </r>
  <r>
    <s v="R_21ca2RAkjzeDsX6"/>
    <x v="0"/>
    <s v="I think the expectation should be in the office/ client locations for 2 days a week and/ or work from home 3 days a week."/>
    <s v="-99"/>
    <x v="1"/>
    <n v="1"/>
    <m/>
    <m/>
    <m/>
    <n v="1"/>
    <n v="0"/>
    <n v="0"/>
    <n v="0"/>
    <n v="0"/>
    <n v="0"/>
    <n v="0"/>
    <n v="0"/>
    <n v="0"/>
    <n v="0"/>
    <n v="0"/>
    <n v="0"/>
    <n v="0"/>
    <n v="0"/>
    <n v="0"/>
    <x v="1"/>
    <x v="0"/>
    <x v="0"/>
    <x v="0"/>
    <x v="1"/>
  </r>
  <r>
    <s v="R_22ymZ6pvBs2DD3o"/>
    <x v="2"/>
    <s v="FTI Consulting has approached this working arrangement with openness and humanity. There has been no pressure to return to the office, and they seem genuinely interested in individual preferences on balance with client needs."/>
    <s v="-99"/>
    <x v="1"/>
    <n v="15"/>
    <m/>
    <m/>
    <m/>
    <n v="0"/>
    <n v="0"/>
    <n v="0"/>
    <n v="0"/>
    <n v="0"/>
    <n v="0"/>
    <n v="0"/>
    <n v="0"/>
    <n v="0"/>
    <n v="0"/>
    <n v="0"/>
    <n v="0"/>
    <n v="0"/>
    <n v="0"/>
    <n v="1"/>
    <x v="0"/>
    <x v="1"/>
    <x v="0"/>
    <x v="0"/>
    <x v="1"/>
  </r>
  <r>
    <s v="R_1FKvIDT7FJbt2J2"/>
    <x v="2"/>
    <s v="Offer parking"/>
    <s v="Remote work - work from other countries as and when needed to accommodate family time given I am an expat."/>
    <x v="1"/>
    <n v="1"/>
    <n v="12"/>
    <m/>
    <m/>
    <n v="1"/>
    <n v="0"/>
    <n v="0"/>
    <n v="0"/>
    <n v="0"/>
    <n v="0"/>
    <n v="0"/>
    <n v="0"/>
    <n v="0"/>
    <n v="0"/>
    <n v="0"/>
    <n v="1"/>
    <n v="0"/>
    <n v="0"/>
    <n v="0"/>
    <x v="1"/>
    <x v="0"/>
    <x v="1"/>
    <x v="0"/>
    <x v="1"/>
  </r>
  <r>
    <s v="R_3hnChSy4i4Tqi8W"/>
    <x v="3"/>
    <s v="Full time work from home should remain an option. I also would not like a fixed number of days in office to be required, this should be fluid and totally at the discretion of employee and manager"/>
    <s v="-99"/>
    <x v="1"/>
    <n v="1"/>
    <m/>
    <m/>
    <m/>
    <n v="1"/>
    <n v="0"/>
    <n v="0"/>
    <n v="0"/>
    <n v="0"/>
    <n v="0"/>
    <n v="0"/>
    <n v="0"/>
    <n v="0"/>
    <n v="0"/>
    <n v="0"/>
    <n v="0"/>
    <n v="0"/>
    <n v="0"/>
    <n v="0"/>
    <x v="1"/>
    <x v="0"/>
    <x v="0"/>
    <x v="0"/>
    <x v="1"/>
  </r>
  <r>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n v="1"/>
    <n v="0"/>
    <n v="1"/>
    <n v="0"/>
    <n v="1"/>
    <n v="0"/>
    <n v="0"/>
    <n v="0"/>
    <n v="0"/>
    <n v="0"/>
    <n v="0"/>
    <n v="0"/>
    <n v="0"/>
    <n v="1"/>
    <n v="0"/>
    <x v="1"/>
    <x v="1"/>
    <x v="1"/>
    <x v="0"/>
    <x v="1"/>
  </r>
  <r>
    <s v="R_1CyfBSGtDHmgMys"/>
    <x v="2"/>
    <s v="-99"/>
    <s v="-99"/>
    <x v="0"/>
    <m/>
    <m/>
    <m/>
    <m/>
    <n v="0"/>
    <n v="0"/>
    <n v="0"/>
    <n v="0"/>
    <n v="0"/>
    <n v="0"/>
    <n v="0"/>
    <n v="0"/>
    <n v="0"/>
    <n v="0"/>
    <n v="0"/>
    <n v="0"/>
    <n v="0"/>
    <n v="0"/>
    <n v="0"/>
    <x v="0"/>
    <x v="0"/>
    <x v="0"/>
    <x v="0"/>
    <x v="0"/>
  </r>
  <r>
    <s v="R_Q4lmrkjmAXnGgH7"/>
    <x v="1"/>
    <s v="Let the employee decides what works best. If office presence is required, managers will need to start managing client expectation regarding impact to delivery so employees can adhere to commuting and switch off."/>
    <s v="-99"/>
    <x v="1"/>
    <n v="1"/>
    <n v="9"/>
    <m/>
    <m/>
    <n v="1"/>
    <n v="0"/>
    <n v="0"/>
    <n v="0"/>
    <n v="0"/>
    <n v="0"/>
    <n v="0"/>
    <n v="0"/>
    <n v="1"/>
    <n v="0"/>
    <n v="0"/>
    <n v="0"/>
    <n v="0"/>
    <n v="0"/>
    <n v="0"/>
    <x v="1"/>
    <x v="0"/>
    <x v="0"/>
    <x v="1"/>
    <x v="1"/>
  </r>
  <r>
    <s v="R_80OX2pxSJZf3R4J"/>
    <x v="0"/>
    <s v="stipulating 3 days a week feels a little strong, potentially a more discretional approach on a team basis may be better for many giving them the choice of days in the office."/>
    <s v="-99"/>
    <x v="1"/>
    <n v="1"/>
    <n v="2"/>
    <m/>
    <m/>
    <n v="1"/>
    <n v="1"/>
    <n v="0"/>
    <n v="0"/>
    <n v="0"/>
    <n v="0"/>
    <n v="0"/>
    <n v="0"/>
    <n v="0"/>
    <n v="0"/>
    <n v="0"/>
    <n v="0"/>
    <n v="0"/>
    <n v="0"/>
    <n v="0"/>
    <x v="1"/>
    <x v="0"/>
    <x v="0"/>
    <x v="0"/>
    <x v="1"/>
  </r>
  <r>
    <s v="R_OfWFgfafoRfUssF"/>
    <x v="3"/>
    <s v="-99"/>
    <s v="-99"/>
    <x v="0"/>
    <m/>
    <m/>
    <m/>
    <m/>
    <n v="0"/>
    <n v="0"/>
    <n v="0"/>
    <n v="0"/>
    <n v="0"/>
    <n v="0"/>
    <n v="0"/>
    <n v="0"/>
    <n v="0"/>
    <n v="0"/>
    <n v="0"/>
    <n v="0"/>
    <n v="0"/>
    <n v="0"/>
    <n v="0"/>
    <x v="0"/>
    <x v="0"/>
    <x v="0"/>
    <x v="0"/>
    <x v="0"/>
  </r>
  <r>
    <s v="R_2VQrvRW3YlLArkd"/>
    <x v="5"/>
    <s v="Flexibility should be based on need to be in an office or client site and not an arbitrary number"/>
    <s v="-99"/>
    <x v="1"/>
    <n v="2"/>
    <m/>
    <m/>
    <m/>
    <n v="0"/>
    <n v="1"/>
    <n v="0"/>
    <n v="0"/>
    <n v="0"/>
    <n v="0"/>
    <n v="0"/>
    <n v="0"/>
    <n v="0"/>
    <n v="0"/>
    <n v="0"/>
    <n v="0"/>
    <n v="0"/>
    <n v="0"/>
    <n v="0"/>
    <x v="1"/>
    <x v="0"/>
    <x v="0"/>
    <x v="0"/>
    <x v="1"/>
  </r>
  <r>
    <s v="R_pKKqynXloQ5VChP"/>
    <x v="0"/>
    <s v="-99"/>
    <s v="-99"/>
    <x v="0"/>
    <m/>
    <m/>
    <m/>
    <m/>
    <n v="0"/>
    <n v="0"/>
    <n v="0"/>
    <n v="0"/>
    <n v="0"/>
    <n v="0"/>
    <n v="0"/>
    <n v="0"/>
    <n v="0"/>
    <n v="0"/>
    <n v="0"/>
    <n v="0"/>
    <n v="0"/>
    <n v="0"/>
    <n v="0"/>
    <x v="0"/>
    <x v="0"/>
    <x v="0"/>
    <x v="0"/>
    <x v="0"/>
  </r>
  <r>
    <s v="R_XMq6ALGY14sLMYx"/>
    <x v="3"/>
    <s v="-99"/>
    <s v="-99"/>
    <x v="0"/>
    <m/>
    <m/>
    <m/>
    <m/>
    <n v="0"/>
    <n v="0"/>
    <n v="0"/>
    <n v="0"/>
    <n v="0"/>
    <n v="0"/>
    <n v="0"/>
    <n v="0"/>
    <n v="0"/>
    <n v="0"/>
    <n v="0"/>
    <n v="0"/>
    <n v="0"/>
    <n v="0"/>
    <n v="0"/>
    <x v="0"/>
    <x v="0"/>
    <x v="0"/>
    <x v="0"/>
    <x v="0"/>
  </r>
  <r>
    <s v="R_3Rach0m5vEDH5z3"/>
    <x v="0"/>
    <s v="-99"/>
    <s v="-99"/>
    <x v="0"/>
    <m/>
    <m/>
    <m/>
    <m/>
    <n v="0"/>
    <n v="0"/>
    <n v="0"/>
    <n v="0"/>
    <n v="0"/>
    <n v="0"/>
    <n v="0"/>
    <n v="0"/>
    <n v="0"/>
    <n v="0"/>
    <n v="0"/>
    <n v="0"/>
    <n v="0"/>
    <n v="0"/>
    <n v="0"/>
    <x v="0"/>
    <x v="0"/>
    <x v="0"/>
    <x v="0"/>
    <x v="0"/>
  </r>
  <r>
    <s v="R_1N8GpmiXqUwGMGY"/>
    <x v="0"/>
    <s v="Reduce the number of days expected to be in the office from 3 to 2."/>
    <s v="-99"/>
    <x v="1"/>
    <n v="1"/>
    <m/>
    <m/>
    <m/>
    <n v="1"/>
    <n v="0"/>
    <n v="0"/>
    <n v="0"/>
    <n v="0"/>
    <n v="0"/>
    <n v="0"/>
    <n v="0"/>
    <n v="0"/>
    <n v="0"/>
    <n v="0"/>
    <n v="0"/>
    <n v="0"/>
    <n v="0"/>
    <n v="0"/>
    <x v="1"/>
    <x v="0"/>
    <x v="0"/>
    <x v="0"/>
    <x v="1"/>
  </r>
  <r>
    <s v="R_3kpNkbsQfhKap81"/>
    <x v="3"/>
    <s v="-99"/>
    <s v="-99"/>
    <x v="0"/>
    <m/>
    <m/>
    <m/>
    <m/>
    <n v="0"/>
    <n v="0"/>
    <n v="0"/>
    <n v="0"/>
    <n v="0"/>
    <n v="0"/>
    <n v="0"/>
    <n v="0"/>
    <n v="0"/>
    <n v="0"/>
    <n v="0"/>
    <n v="0"/>
    <n v="0"/>
    <n v="0"/>
    <n v="0"/>
    <x v="0"/>
    <x v="0"/>
    <x v="0"/>
    <x v="0"/>
    <x v="0"/>
  </r>
  <r>
    <s v="R_UgT79tmwHOx35wB"/>
    <x v="5"/>
    <s v="-99"/>
    <s v="-99"/>
    <x v="0"/>
    <m/>
    <m/>
    <m/>
    <m/>
    <n v="0"/>
    <n v="0"/>
    <n v="0"/>
    <n v="0"/>
    <n v="0"/>
    <n v="0"/>
    <n v="0"/>
    <n v="0"/>
    <n v="0"/>
    <n v="0"/>
    <n v="0"/>
    <n v="0"/>
    <n v="0"/>
    <n v="0"/>
    <n v="0"/>
    <x v="0"/>
    <x v="0"/>
    <x v="0"/>
    <x v="0"/>
    <x v="0"/>
  </r>
  <r>
    <s v="R_XScuRV0UCBti557"/>
    <x v="0"/>
    <s v="I think that FTI could ensure that employees are not working unnecssarily long hours and 'normal' working days are encouraged more to allow for a good work/life balance"/>
    <s v="-99"/>
    <x v="1"/>
    <n v="3"/>
    <n v="4"/>
    <m/>
    <m/>
    <n v="0"/>
    <n v="0"/>
    <n v="1"/>
    <n v="1"/>
    <n v="0"/>
    <n v="0"/>
    <n v="0"/>
    <n v="0"/>
    <n v="0"/>
    <n v="0"/>
    <n v="0"/>
    <n v="0"/>
    <n v="0"/>
    <n v="0"/>
    <n v="0"/>
    <x v="1"/>
    <x v="0"/>
    <x v="0"/>
    <x v="1"/>
    <x v="1"/>
  </r>
  <r>
    <s v="R_2WJ2O2RtoRLVGvX"/>
    <x v="0"/>
    <s v="-99"/>
    <s v="-99"/>
    <x v="0"/>
    <m/>
    <m/>
    <m/>
    <m/>
    <n v="0"/>
    <n v="0"/>
    <n v="0"/>
    <n v="0"/>
    <n v="0"/>
    <n v="0"/>
    <n v="0"/>
    <n v="0"/>
    <n v="0"/>
    <n v="0"/>
    <n v="0"/>
    <n v="0"/>
    <n v="0"/>
    <n v="0"/>
    <n v="0"/>
    <x v="0"/>
    <x v="0"/>
    <x v="0"/>
    <x v="0"/>
    <x v="0"/>
  </r>
  <r>
    <s v="R_ULKCIJVSxC1uXg5"/>
    <x v="2"/>
    <s v="-99"/>
    <s v="-99"/>
    <x v="0"/>
    <m/>
    <m/>
    <m/>
    <m/>
    <n v="0"/>
    <n v="0"/>
    <n v="0"/>
    <n v="0"/>
    <n v="0"/>
    <n v="0"/>
    <n v="0"/>
    <n v="0"/>
    <n v="0"/>
    <n v="0"/>
    <n v="0"/>
    <n v="0"/>
    <n v="0"/>
    <n v="0"/>
    <n v="0"/>
    <x v="0"/>
    <x v="0"/>
    <x v="0"/>
    <x v="0"/>
    <x v="0"/>
  </r>
  <r>
    <s v="R_0r2qyLnIwBWVpfP"/>
    <x v="2"/>
    <s v="-99"/>
    <s v="-99"/>
    <x v="0"/>
    <m/>
    <m/>
    <m/>
    <m/>
    <n v="0"/>
    <n v="0"/>
    <n v="0"/>
    <n v="0"/>
    <n v="0"/>
    <n v="0"/>
    <n v="0"/>
    <n v="0"/>
    <n v="0"/>
    <n v="0"/>
    <n v="0"/>
    <n v="0"/>
    <n v="0"/>
    <n v="0"/>
    <n v="0"/>
    <x v="0"/>
    <x v="0"/>
    <x v="0"/>
    <x v="0"/>
    <x v="0"/>
  </r>
  <r>
    <s v="R_2rIKnTb7D3WGytP"/>
    <x v="0"/>
    <s v="-99"/>
    <s v="-99"/>
    <x v="0"/>
    <m/>
    <m/>
    <m/>
    <m/>
    <n v="0"/>
    <n v="0"/>
    <n v="0"/>
    <n v="0"/>
    <n v="0"/>
    <n v="0"/>
    <n v="0"/>
    <n v="0"/>
    <n v="0"/>
    <n v="0"/>
    <n v="0"/>
    <n v="0"/>
    <n v="0"/>
    <n v="0"/>
    <n v="0"/>
    <x v="0"/>
    <x v="0"/>
    <x v="0"/>
    <x v="0"/>
    <x v="0"/>
  </r>
  <r>
    <s v="R_2ve1ebSeoFT2IPz"/>
    <x v="0"/>
    <s v="-99"/>
    <s v="-99"/>
    <x v="0"/>
    <m/>
    <m/>
    <m/>
    <m/>
    <n v="0"/>
    <n v="0"/>
    <n v="0"/>
    <n v="0"/>
    <n v="0"/>
    <n v="0"/>
    <n v="0"/>
    <n v="0"/>
    <n v="0"/>
    <n v="0"/>
    <n v="0"/>
    <n v="0"/>
    <n v="0"/>
    <n v="0"/>
    <n v="0"/>
    <x v="0"/>
    <x v="0"/>
    <x v="0"/>
    <x v="0"/>
    <x v="0"/>
  </r>
  <r>
    <s v="R_YWAyYOcAf85yFQR"/>
    <x v="0"/>
    <s v="-99"/>
    <s v="-99"/>
    <x v="0"/>
    <m/>
    <m/>
    <m/>
    <m/>
    <n v="0"/>
    <n v="0"/>
    <n v="0"/>
    <n v="0"/>
    <n v="0"/>
    <n v="0"/>
    <n v="0"/>
    <n v="0"/>
    <n v="0"/>
    <n v="0"/>
    <n v="0"/>
    <n v="0"/>
    <n v="0"/>
    <n v="0"/>
    <n v="0"/>
    <x v="0"/>
    <x v="0"/>
    <x v="0"/>
    <x v="0"/>
    <x v="0"/>
  </r>
  <r>
    <s v="R_1JJFOLZWS4GvJfk"/>
    <x v="3"/>
    <s v="-99"/>
    <s v="-99"/>
    <x v="0"/>
    <m/>
    <m/>
    <m/>
    <m/>
    <n v="0"/>
    <n v="0"/>
    <n v="0"/>
    <n v="0"/>
    <n v="0"/>
    <n v="0"/>
    <n v="0"/>
    <n v="0"/>
    <n v="0"/>
    <n v="0"/>
    <n v="0"/>
    <n v="0"/>
    <n v="0"/>
    <n v="0"/>
    <n v="0"/>
    <x v="0"/>
    <x v="0"/>
    <x v="0"/>
    <x v="0"/>
    <x v="0"/>
  </r>
  <r>
    <s v="R_3D53JuGzbYAhmpn"/>
    <x v="2"/>
    <s v="None"/>
    <s v="-99"/>
    <x v="0"/>
    <m/>
    <m/>
    <m/>
    <m/>
    <n v="0"/>
    <n v="0"/>
    <n v="0"/>
    <n v="0"/>
    <n v="0"/>
    <n v="0"/>
    <n v="0"/>
    <n v="0"/>
    <n v="0"/>
    <n v="0"/>
    <n v="0"/>
    <n v="0"/>
    <n v="0"/>
    <n v="0"/>
    <n v="0"/>
    <x v="0"/>
    <x v="0"/>
    <x v="0"/>
    <x v="0"/>
    <x v="0"/>
  </r>
  <r>
    <s v="R_1GNwXS6XRgqeS7g"/>
    <x v="2"/>
    <s v="consider flexible working arrangements more fully - part time, flexible work schedules and also work life balance"/>
    <s v="-99"/>
    <x v="1"/>
    <n v="1"/>
    <m/>
    <m/>
    <m/>
    <n v="1"/>
    <n v="0"/>
    <n v="0"/>
    <n v="0"/>
    <n v="0"/>
    <n v="0"/>
    <n v="0"/>
    <n v="0"/>
    <n v="0"/>
    <n v="0"/>
    <n v="0"/>
    <n v="0"/>
    <n v="0"/>
    <n v="0"/>
    <n v="0"/>
    <x v="1"/>
    <x v="0"/>
    <x v="0"/>
    <x v="0"/>
    <x v="1"/>
  </r>
  <r>
    <s v="R_2bT71yc9Yf1fM3K"/>
    <x v="2"/>
    <s v="staff should be given the choice to work from home completely or a mixture"/>
    <s v="-99"/>
    <x v="1"/>
    <n v="1"/>
    <m/>
    <m/>
    <m/>
    <n v="1"/>
    <n v="0"/>
    <n v="0"/>
    <n v="0"/>
    <n v="0"/>
    <n v="0"/>
    <n v="0"/>
    <n v="0"/>
    <n v="0"/>
    <n v="0"/>
    <n v="0"/>
    <n v="0"/>
    <n v="0"/>
    <n v="0"/>
    <n v="0"/>
    <x v="1"/>
    <x v="0"/>
    <x v="0"/>
    <x v="0"/>
    <x v="1"/>
  </r>
  <r>
    <s v="R_22RNUWL3Gid6qTl"/>
    <x v="0"/>
    <s v="-99"/>
    <s v="-99"/>
    <x v="0"/>
    <m/>
    <m/>
    <m/>
    <m/>
    <n v="0"/>
    <n v="0"/>
    <n v="0"/>
    <n v="0"/>
    <n v="0"/>
    <n v="0"/>
    <n v="0"/>
    <n v="0"/>
    <n v="0"/>
    <n v="0"/>
    <n v="0"/>
    <n v="0"/>
    <n v="0"/>
    <n v="0"/>
    <n v="0"/>
    <x v="0"/>
    <x v="0"/>
    <x v="0"/>
    <x v="0"/>
    <x v="0"/>
  </r>
  <r>
    <s v="R_2dQFPPpIB9xI4Rd"/>
    <x v="0"/>
    <s v="Continue to stress the importance of supporting clients and their needs in a demand/timeline driven environment."/>
    <s v="-99"/>
    <x v="1"/>
    <n v="9"/>
    <m/>
    <m/>
    <m/>
    <n v="0"/>
    <n v="0"/>
    <n v="0"/>
    <n v="0"/>
    <n v="0"/>
    <n v="0"/>
    <n v="0"/>
    <n v="0"/>
    <n v="1"/>
    <n v="0"/>
    <n v="0"/>
    <n v="0"/>
    <n v="0"/>
    <n v="0"/>
    <n v="0"/>
    <x v="0"/>
    <x v="0"/>
    <x v="0"/>
    <x v="1"/>
    <x v="0"/>
  </r>
  <r>
    <s v="R_2Qsw8jexJN7f2Js"/>
    <x v="0"/>
    <s v="Better IT equipment"/>
    <s v="-99"/>
    <x v="1"/>
    <n v="6"/>
    <m/>
    <m/>
    <m/>
    <n v="0"/>
    <n v="0"/>
    <n v="0"/>
    <n v="0"/>
    <n v="0"/>
    <n v="1"/>
    <n v="0"/>
    <n v="0"/>
    <n v="0"/>
    <n v="0"/>
    <n v="0"/>
    <n v="0"/>
    <n v="0"/>
    <n v="0"/>
    <n v="0"/>
    <x v="0"/>
    <x v="0"/>
    <x v="1"/>
    <x v="0"/>
    <x v="0"/>
  </r>
  <r>
    <s v="R_3Olheaoid0uMV3H"/>
    <x v="5"/>
    <s v="greater individual flexibility how we work"/>
    <s v="-99"/>
    <x v="1"/>
    <n v="1"/>
    <m/>
    <m/>
    <m/>
    <n v="1"/>
    <n v="0"/>
    <n v="0"/>
    <n v="0"/>
    <n v="0"/>
    <n v="0"/>
    <n v="0"/>
    <n v="0"/>
    <n v="0"/>
    <n v="0"/>
    <n v="0"/>
    <n v="0"/>
    <n v="0"/>
    <n v="0"/>
    <n v="0"/>
    <x v="1"/>
    <x v="0"/>
    <x v="0"/>
    <x v="0"/>
    <x v="1"/>
  </r>
  <r>
    <s v="R_1r1vtxQi64VzLRB"/>
    <x v="2"/>
    <s v="-99"/>
    <s v="-99"/>
    <x v="0"/>
    <m/>
    <m/>
    <m/>
    <m/>
    <n v="0"/>
    <n v="0"/>
    <n v="0"/>
    <n v="0"/>
    <n v="0"/>
    <n v="0"/>
    <n v="0"/>
    <n v="0"/>
    <n v="0"/>
    <n v="0"/>
    <n v="0"/>
    <n v="0"/>
    <n v="0"/>
    <n v="0"/>
    <n v="0"/>
    <x v="0"/>
    <x v="0"/>
    <x v="0"/>
    <x v="0"/>
    <x v="0"/>
  </r>
  <r>
    <s v="R_ufXlvTAogMCQXQJ"/>
    <x v="0"/>
    <s v="-99"/>
    <s v="-99"/>
    <x v="0"/>
    <m/>
    <m/>
    <m/>
    <m/>
    <n v="0"/>
    <n v="0"/>
    <n v="0"/>
    <n v="0"/>
    <n v="0"/>
    <n v="0"/>
    <n v="0"/>
    <n v="0"/>
    <n v="0"/>
    <n v="0"/>
    <n v="0"/>
    <n v="0"/>
    <n v="0"/>
    <n v="0"/>
    <n v="0"/>
    <x v="0"/>
    <x v="0"/>
    <x v="0"/>
    <x v="0"/>
    <x v="0"/>
  </r>
  <r>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n v="0"/>
    <n v="0"/>
    <n v="0"/>
    <n v="0"/>
    <n v="0"/>
    <n v="0"/>
    <n v="0"/>
    <n v="0"/>
    <n v="0"/>
    <n v="0"/>
    <n v="0"/>
    <n v="0"/>
    <n v="1"/>
    <n v="0"/>
    <n v="0"/>
    <x v="0"/>
    <x v="0"/>
    <x v="1"/>
    <x v="0"/>
    <x v="0"/>
  </r>
  <r>
    <s v="R_1NFEPqtqL3FAawb"/>
    <x v="0"/>
    <s v="-99"/>
    <s v="-99"/>
    <x v="0"/>
    <m/>
    <m/>
    <m/>
    <m/>
    <n v="0"/>
    <n v="0"/>
    <n v="0"/>
    <n v="0"/>
    <n v="0"/>
    <n v="0"/>
    <n v="0"/>
    <n v="0"/>
    <n v="0"/>
    <n v="0"/>
    <n v="0"/>
    <n v="0"/>
    <n v="0"/>
    <n v="0"/>
    <n v="0"/>
    <x v="0"/>
    <x v="0"/>
    <x v="0"/>
    <x v="0"/>
    <x v="0"/>
  </r>
  <r>
    <s v="R_ODr7yW8nWt4lfhv"/>
    <x v="2"/>
    <s v="Take a case by case approach around an established Structure, but do not impose it on everyone."/>
    <s v="-99"/>
    <x v="1"/>
    <n v="1"/>
    <n v="2"/>
    <m/>
    <m/>
    <n v="1"/>
    <n v="1"/>
    <n v="0"/>
    <n v="0"/>
    <n v="0"/>
    <n v="0"/>
    <n v="0"/>
    <n v="0"/>
    <n v="0"/>
    <n v="0"/>
    <n v="0"/>
    <n v="0"/>
    <n v="0"/>
    <n v="0"/>
    <n v="0"/>
    <x v="1"/>
    <x v="0"/>
    <x v="0"/>
    <x v="0"/>
    <x v="1"/>
  </r>
  <r>
    <s v="R_3kfpGS93UTx0XQZ"/>
    <x v="5"/>
    <s v="-99"/>
    <s v="-99"/>
    <x v="0"/>
    <m/>
    <m/>
    <m/>
    <m/>
    <n v="0"/>
    <n v="0"/>
    <n v="0"/>
    <n v="0"/>
    <n v="0"/>
    <n v="0"/>
    <n v="0"/>
    <n v="0"/>
    <n v="0"/>
    <n v="0"/>
    <n v="0"/>
    <n v="0"/>
    <n v="0"/>
    <n v="0"/>
    <n v="0"/>
    <x v="0"/>
    <x v="0"/>
    <x v="0"/>
    <x v="0"/>
    <x v="0"/>
  </r>
  <r>
    <s v="R_1QLYbR8ojF8XhF3"/>
    <x v="4"/>
    <s v="-99"/>
    <s v="-99"/>
    <x v="0"/>
    <m/>
    <m/>
    <m/>
    <m/>
    <n v="0"/>
    <n v="0"/>
    <n v="0"/>
    <n v="0"/>
    <n v="0"/>
    <n v="0"/>
    <n v="0"/>
    <n v="0"/>
    <n v="0"/>
    <n v="0"/>
    <n v="0"/>
    <n v="0"/>
    <n v="0"/>
    <n v="0"/>
    <n v="0"/>
    <x v="0"/>
    <x v="0"/>
    <x v="0"/>
    <x v="0"/>
    <x v="0"/>
  </r>
  <r>
    <s v="R_2CwtNLimP3gLl1s"/>
    <x v="3"/>
    <s v="-99"/>
    <s v="-99"/>
    <x v="0"/>
    <m/>
    <m/>
    <m/>
    <m/>
    <n v="0"/>
    <n v="0"/>
    <n v="0"/>
    <n v="0"/>
    <n v="0"/>
    <n v="0"/>
    <n v="0"/>
    <n v="0"/>
    <n v="0"/>
    <n v="0"/>
    <n v="0"/>
    <n v="0"/>
    <n v="0"/>
    <n v="0"/>
    <n v="0"/>
    <x v="0"/>
    <x v="0"/>
    <x v="0"/>
    <x v="0"/>
    <x v="0"/>
  </r>
  <r>
    <s v="R_1q4b09hz9Rwye6J"/>
    <x v="0"/>
    <s v="More clarity over how it will be decided which days you should be in the office - will this be personal choice or will project teams have set days on which they come in?"/>
    <s v="-99"/>
    <x v="1"/>
    <n v="8"/>
    <m/>
    <m/>
    <m/>
    <n v="0"/>
    <n v="0"/>
    <n v="0"/>
    <n v="0"/>
    <n v="0"/>
    <n v="0"/>
    <n v="0"/>
    <n v="1"/>
    <n v="0"/>
    <n v="0"/>
    <n v="0"/>
    <n v="0"/>
    <n v="0"/>
    <n v="0"/>
    <n v="0"/>
    <x v="0"/>
    <x v="0"/>
    <x v="0"/>
    <x v="0"/>
    <x v="0"/>
  </r>
  <r>
    <s v="R_qQlHedZLiu4dkcx"/>
    <x v="2"/>
    <s v="-99"/>
    <s v="-99"/>
    <x v="0"/>
    <m/>
    <m/>
    <m/>
    <m/>
    <n v="0"/>
    <n v="0"/>
    <n v="0"/>
    <n v="0"/>
    <n v="0"/>
    <n v="0"/>
    <n v="0"/>
    <n v="0"/>
    <n v="0"/>
    <n v="0"/>
    <n v="0"/>
    <n v="0"/>
    <n v="0"/>
    <n v="0"/>
    <n v="0"/>
    <x v="0"/>
    <x v="0"/>
    <x v="0"/>
    <x v="0"/>
    <x v="0"/>
  </r>
  <r>
    <s v="R_8v4o9xM82vQNmjD"/>
    <x v="2"/>
    <s v="-99"/>
    <s v="-99"/>
    <x v="0"/>
    <m/>
    <m/>
    <m/>
    <m/>
    <n v="0"/>
    <n v="0"/>
    <n v="0"/>
    <n v="0"/>
    <n v="0"/>
    <n v="0"/>
    <n v="0"/>
    <n v="0"/>
    <n v="0"/>
    <n v="0"/>
    <n v="0"/>
    <n v="0"/>
    <n v="0"/>
    <n v="0"/>
    <n v="0"/>
    <x v="0"/>
    <x v="0"/>
    <x v="0"/>
    <x v="0"/>
    <x v="0"/>
  </r>
  <r>
    <s v="R_12g56bwfeirrrYH"/>
    <x v="0"/>
    <s v="-99"/>
    <s v="-99"/>
    <x v="0"/>
    <m/>
    <m/>
    <m/>
    <m/>
    <n v="0"/>
    <n v="0"/>
    <n v="0"/>
    <n v="0"/>
    <n v="0"/>
    <n v="0"/>
    <n v="0"/>
    <n v="0"/>
    <n v="0"/>
    <n v="0"/>
    <n v="0"/>
    <n v="0"/>
    <n v="0"/>
    <n v="0"/>
    <n v="0"/>
    <x v="0"/>
    <x v="0"/>
    <x v="0"/>
    <x v="0"/>
    <x v="0"/>
  </r>
  <r>
    <s v="R_1I9OhXCj3dBmvnv"/>
    <x v="2"/>
    <s v="-99"/>
    <s v="-99"/>
    <x v="0"/>
    <m/>
    <m/>
    <m/>
    <m/>
    <n v="0"/>
    <n v="0"/>
    <n v="0"/>
    <n v="0"/>
    <n v="0"/>
    <n v="0"/>
    <n v="0"/>
    <n v="0"/>
    <n v="0"/>
    <n v="0"/>
    <n v="0"/>
    <n v="0"/>
    <n v="0"/>
    <n v="0"/>
    <n v="0"/>
    <x v="0"/>
    <x v="0"/>
    <x v="0"/>
    <x v="0"/>
    <x v="0"/>
  </r>
  <r>
    <s v="R_3HuxJ30EcjFCWnA"/>
    <x v="3"/>
    <s v="-99"/>
    <s v="-99"/>
    <x v="0"/>
    <m/>
    <m/>
    <m/>
    <m/>
    <n v="0"/>
    <n v="0"/>
    <n v="0"/>
    <n v="0"/>
    <n v="0"/>
    <n v="0"/>
    <n v="0"/>
    <n v="0"/>
    <n v="0"/>
    <n v="0"/>
    <n v="0"/>
    <n v="0"/>
    <n v="0"/>
    <n v="0"/>
    <n v="0"/>
    <x v="0"/>
    <x v="0"/>
    <x v="0"/>
    <x v="0"/>
    <x v="0"/>
  </r>
  <r>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n v="0"/>
    <n v="0"/>
    <n v="0"/>
    <n v="0"/>
    <n v="0"/>
    <n v="0"/>
    <n v="0"/>
    <n v="1"/>
    <n v="0"/>
    <n v="0"/>
    <n v="0"/>
    <n v="0"/>
    <n v="0"/>
    <n v="0"/>
    <n v="0"/>
    <x v="0"/>
    <x v="0"/>
    <x v="0"/>
    <x v="0"/>
    <x v="0"/>
  </r>
  <r>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n v="0"/>
    <n v="0"/>
    <n v="1"/>
    <n v="0"/>
    <n v="0"/>
    <n v="0"/>
    <n v="0"/>
    <n v="0"/>
    <n v="0"/>
    <n v="0"/>
    <n v="0"/>
    <n v="1"/>
    <n v="0"/>
    <n v="0"/>
    <n v="0"/>
    <x v="1"/>
    <x v="0"/>
    <x v="1"/>
    <x v="0"/>
    <x v="1"/>
  </r>
  <r>
    <s v="R_1ItsodNmkvoWZXB"/>
    <x v="3"/>
    <s v="Setting minimum office time requirements is a concern and I expect we will see higher employee attrition relative to our competitors as a result."/>
    <s v="-99"/>
    <x v="1"/>
    <n v="1"/>
    <n v="10"/>
    <m/>
    <m/>
    <n v="1"/>
    <n v="0"/>
    <n v="0"/>
    <n v="0"/>
    <n v="0"/>
    <n v="0"/>
    <n v="0"/>
    <n v="0"/>
    <n v="0"/>
    <n v="1"/>
    <n v="0"/>
    <n v="0"/>
    <n v="0"/>
    <n v="0"/>
    <n v="0"/>
    <x v="1"/>
    <x v="1"/>
    <x v="0"/>
    <x v="0"/>
    <x v="1"/>
  </r>
  <r>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n v="0"/>
    <n v="0"/>
    <n v="0"/>
    <n v="0"/>
    <n v="0"/>
    <n v="0"/>
    <n v="0"/>
    <n v="0"/>
    <n v="0"/>
    <n v="0"/>
    <n v="0"/>
    <n v="1"/>
    <n v="1"/>
    <n v="0"/>
    <n v="0"/>
    <x v="0"/>
    <x v="0"/>
    <x v="1"/>
    <x v="0"/>
    <x v="0"/>
  </r>
  <r>
    <s v="R_0GmM7pjyEaP862J"/>
    <x v="2"/>
    <s v="-99"/>
    <s v="-99"/>
    <x v="0"/>
    <m/>
    <m/>
    <m/>
    <m/>
    <n v="0"/>
    <n v="0"/>
    <n v="0"/>
    <n v="0"/>
    <n v="0"/>
    <n v="0"/>
    <n v="0"/>
    <n v="0"/>
    <n v="0"/>
    <n v="0"/>
    <n v="0"/>
    <n v="0"/>
    <n v="0"/>
    <n v="0"/>
    <n v="0"/>
    <x v="0"/>
    <x v="0"/>
    <x v="0"/>
    <x v="0"/>
    <x v="0"/>
  </r>
  <r>
    <s v="R_1n9KHkWs589igSQ"/>
    <x v="0"/>
    <s v="-99"/>
    <s v="-99"/>
    <x v="0"/>
    <m/>
    <m/>
    <m/>
    <m/>
    <n v="0"/>
    <n v="0"/>
    <n v="0"/>
    <n v="0"/>
    <n v="0"/>
    <n v="0"/>
    <n v="0"/>
    <n v="0"/>
    <n v="0"/>
    <n v="0"/>
    <n v="0"/>
    <n v="0"/>
    <n v="0"/>
    <n v="0"/>
    <n v="0"/>
    <x v="0"/>
    <x v="0"/>
    <x v="0"/>
    <x v="0"/>
    <x v="0"/>
  </r>
  <r>
    <s v="R_2xFa1HPnjjpoJg8"/>
    <x v="0"/>
    <s v="Consider not having a hard cap of 3 days on 'office days' and trust that employees will be in the office when required."/>
    <s v="-99"/>
    <x v="1"/>
    <n v="1"/>
    <n v="14"/>
    <m/>
    <m/>
    <n v="1"/>
    <n v="0"/>
    <n v="0"/>
    <n v="0"/>
    <n v="0"/>
    <n v="0"/>
    <n v="0"/>
    <n v="0"/>
    <n v="0"/>
    <n v="0"/>
    <n v="0"/>
    <n v="0"/>
    <n v="0"/>
    <n v="1"/>
    <n v="0"/>
    <x v="1"/>
    <x v="1"/>
    <x v="0"/>
    <x v="0"/>
    <x v="1"/>
  </r>
  <r>
    <s v="R_22KsvTGTvMCkKF9"/>
    <x v="2"/>
    <s v="3 days a week in the office seems high. I would prefer one or two."/>
    <s v="-99"/>
    <x v="1"/>
    <n v="1"/>
    <m/>
    <m/>
    <m/>
    <n v="1"/>
    <n v="0"/>
    <n v="0"/>
    <n v="0"/>
    <n v="0"/>
    <n v="0"/>
    <n v="0"/>
    <n v="0"/>
    <n v="0"/>
    <n v="0"/>
    <n v="0"/>
    <n v="0"/>
    <n v="0"/>
    <n v="0"/>
    <n v="0"/>
    <x v="1"/>
    <x v="0"/>
    <x v="0"/>
    <x v="0"/>
    <x v="1"/>
  </r>
  <r>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n v="1"/>
    <n v="1"/>
    <n v="0"/>
    <n v="0"/>
    <n v="0"/>
    <n v="0"/>
    <n v="0"/>
    <n v="0"/>
    <n v="0"/>
    <n v="0"/>
    <n v="0"/>
    <n v="0"/>
    <n v="0"/>
    <n v="0"/>
    <n v="0"/>
    <x v="1"/>
    <x v="0"/>
    <x v="0"/>
    <x v="0"/>
    <x v="1"/>
  </r>
  <r>
    <s v="R_3HzVcKMAp8G3FJ2"/>
    <x v="0"/>
    <s v="-99"/>
    <s v="-99"/>
    <x v="0"/>
    <m/>
    <m/>
    <m/>
    <m/>
    <n v="0"/>
    <n v="0"/>
    <n v="0"/>
    <n v="0"/>
    <n v="0"/>
    <n v="0"/>
    <n v="0"/>
    <n v="0"/>
    <n v="0"/>
    <n v="0"/>
    <n v="0"/>
    <n v="0"/>
    <n v="0"/>
    <n v="0"/>
    <n v="0"/>
    <x v="0"/>
    <x v="0"/>
    <x v="0"/>
    <x v="0"/>
    <x v="0"/>
  </r>
  <r>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n v="1"/>
    <n v="0"/>
    <n v="0"/>
    <n v="0"/>
    <n v="0"/>
    <n v="0"/>
    <n v="0"/>
    <n v="0"/>
    <n v="0"/>
    <n v="0"/>
    <n v="0"/>
    <n v="0"/>
    <n v="0"/>
    <n v="1"/>
    <n v="0"/>
    <x v="1"/>
    <x v="1"/>
    <x v="0"/>
    <x v="0"/>
    <x v="1"/>
  </r>
  <r>
    <s v="R_Ug0DJPsYE94YOyJ"/>
    <x v="3"/>
    <s v="It would be best if the hybrid working principles were kept flexible to adapt to the need of each individual"/>
    <s v="-99"/>
    <x v="1"/>
    <n v="1"/>
    <n v="2"/>
    <m/>
    <m/>
    <n v="1"/>
    <n v="1"/>
    <n v="0"/>
    <n v="0"/>
    <n v="0"/>
    <n v="0"/>
    <n v="0"/>
    <n v="0"/>
    <n v="0"/>
    <n v="0"/>
    <n v="0"/>
    <n v="0"/>
    <n v="0"/>
    <n v="0"/>
    <n v="0"/>
    <x v="1"/>
    <x v="0"/>
    <x v="0"/>
    <x v="0"/>
    <x v="1"/>
  </r>
  <r>
    <s v="R_2Y5Jdib3ee1QuYM"/>
    <x v="3"/>
    <s v="Clearer funding / support for home office setups. Clearer goals regarding offering more work socials."/>
    <s v="-99"/>
    <x v="1"/>
    <n v="12"/>
    <n v="13"/>
    <m/>
    <m/>
    <n v="0"/>
    <n v="0"/>
    <n v="0"/>
    <n v="0"/>
    <n v="0"/>
    <n v="0"/>
    <n v="0"/>
    <n v="0"/>
    <n v="0"/>
    <n v="0"/>
    <n v="0"/>
    <n v="1"/>
    <n v="1"/>
    <n v="0"/>
    <n v="0"/>
    <x v="0"/>
    <x v="0"/>
    <x v="1"/>
    <x v="0"/>
    <x v="0"/>
  </r>
  <r>
    <s v="R_2YokZoXjTPjfSx7"/>
    <x v="0"/>
    <s v="-99"/>
    <s v="-99"/>
    <x v="0"/>
    <m/>
    <m/>
    <m/>
    <m/>
    <n v="0"/>
    <n v="0"/>
    <n v="0"/>
    <n v="0"/>
    <n v="0"/>
    <n v="0"/>
    <n v="0"/>
    <n v="0"/>
    <n v="0"/>
    <n v="0"/>
    <n v="0"/>
    <n v="0"/>
    <n v="0"/>
    <n v="0"/>
    <n v="0"/>
    <x v="0"/>
    <x v="0"/>
    <x v="0"/>
    <x v="0"/>
    <x v="0"/>
  </r>
  <r>
    <s v="R_3GB8F9AlPTJOZiy"/>
    <x v="3"/>
    <s v="-99"/>
    <s v="-99"/>
    <x v="0"/>
    <m/>
    <m/>
    <m/>
    <m/>
    <n v="0"/>
    <n v="0"/>
    <n v="0"/>
    <n v="0"/>
    <n v="0"/>
    <n v="0"/>
    <n v="0"/>
    <n v="0"/>
    <n v="0"/>
    <n v="0"/>
    <n v="0"/>
    <n v="0"/>
    <n v="0"/>
    <n v="0"/>
    <n v="0"/>
    <x v="0"/>
    <x v="0"/>
    <x v="0"/>
    <x v="0"/>
    <x v="0"/>
  </r>
  <r>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n v="0"/>
    <n v="0"/>
    <n v="0"/>
    <n v="0"/>
    <n v="0"/>
    <n v="0"/>
    <n v="0"/>
    <n v="0"/>
    <n v="0"/>
    <n v="0"/>
    <n v="0"/>
    <n v="0"/>
    <n v="0"/>
    <n v="1"/>
    <n v="0"/>
    <x v="0"/>
    <x v="1"/>
    <x v="0"/>
    <x v="0"/>
    <x v="1"/>
  </r>
  <r>
    <s v="R_UKCmL1qM2QE17od"/>
    <x v="2"/>
    <s v="-99"/>
    <s v="Very often go to office/client but have flexibility"/>
    <x v="0"/>
    <m/>
    <m/>
    <m/>
    <m/>
    <n v="0"/>
    <n v="0"/>
    <n v="0"/>
    <n v="0"/>
    <n v="0"/>
    <n v="0"/>
    <n v="0"/>
    <n v="0"/>
    <n v="0"/>
    <n v="0"/>
    <n v="0"/>
    <n v="0"/>
    <n v="0"/>
    <n v="0"/>
    <n v="0"/>
    <x v="0"/>
    <x v="0"/>
    <x v="0"/>
    <x v="0"/>
    <x v="0"/>
  </r>
  <r>
    <s v="R_BJvLfByRkSikTOV"/>
    <x v="3"/>
    <s v="I suggest thta people can work from home 3 days a week if they want/necessary/needed + one complete week (or two) per year from a different location"/>
    <s v="-99"/>
    <x v="1"/>
    <n v="1"/>
    <m/>
    <m/>
    <m/>
    <n v="1"/>
    <n v="0"/>
    <n v="0"/>
    <n v="0"/>
    <n v="0"/>
    <n v="0"/>
    <n v="0"/>
    <n v="0"/>
    <n v="0"/>
    <n v="0"/>
    <n v="0"/>
    <n v="0"/>
    <n v="0"/>
    <n v="0"/>
    <n v="0"/>
    <x v="1"/>
    <x v="0"/>
    <x v="0"/>
    <x v="0"/>
    <x v="1"/>
  </r>
  <r>
    <s v="R_2QEu6VoLZjDluMs"/>
    <x v="0"/>
    <s v="Flexibility is key and should be discussed with each staff member, if you can work remotely effectively, this should be considered as a semi-permanent option"/>
    <s v="-99"/>
    <x v="1"/>
    <n v="1"/>
    <n v="2"/>
    <m/>
    <m/>
    <n v="1"/>
    <n v="1"/>
    <n v="0"/>
    <n v="0"/>
    <n v="0"/>
    <n v="0"/>
    <n v="0"/>
    <n v="0"/>
    <n v="0"/>
    <n v="0"/>
    <n v="0"/>
    <n v="0"/>
    <n v="0"/>
    <n v="0"/>
    <n v="0"/>
    <x v="1"/>
    <x v="0"/>
    <x v="0"/>
    <x v="0"/>
    <x v="1"/>
  </r>
  <r>
    <s v="R_1LZnhxfp1UMbusn"/>
    <x v="4"/>
    <s v="-99"/>
    <s v="-99"/>
    <x v="0"/>
    <m/>
    <m/>
    <m/>
    <m/>
    <n v="0"/>
    <n v="0"/>
    <n v="0"/>
    <n v="0"/>
    <n v="0"/>
    <n v="0"/>
    <n v="0"/>
    <n v="0"/>
    <n v="0"/>
    <n v="0"/>
    <n v="0"/>
    <n v="0"/>
    <n v="0"/>
    <n v="0"/>
    <n v="0"/>
    <x v="0"/>
    <x v="0"/>
    <x v="0"/>
    <x v="0"/>
    <x v="0"/>
  </r>
  <r>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n v="0"/>
    <n v="0"/>
    <n v="0"/>
    <n v="0"/>
    <n v="0"/>
    <n v="0"/>
    <n v="0"/>
    <n v="0"/>
    <n v="0"/>
    <n v="0"/>
    <n v="0"/>
    <n v="0"/>
    <n v="1"/>
    <n v="0"/>
    <n v="0"/>
    <x v="0"/>
    <x v="0"/>
    <x v="1"/>
    <x v="0"/>
    <x v="0"/>
  </r>
  <r>
    <s v="R_2Ubi0WzS0CIvm3p"/>
    <x v="2"/>
    <s v="If possible, it would be nice if we could choose to work from home at an oversea location for a few month every year, just so that those of us who have family abroad could spend time with their families sometimes."/>
    <s v="-99"/>
    <x v="1"/>
    <n v="1"/>
    <m/>
    <m/>
    <m/>
    <n v="1"/>
    <n v="0"/>
    <n v="0"/>
    <n v="0"/>
    <n v="0"/>
    <n v="0"/>
    <n v="0"/>
    <n v="0"/>
    <n v="0"/>
    <n v="0"/>
    <n v="0"/>
    <n v="0"/>
    <n v="0"/>
    <n v="0"/>
    <n v="0"/>
    <x v="1"/>
    <x v="0"/>
    <x v="0"/>
    <x v="0"/>
    <x v="1"/>
  </r>
  <r>
    <s v="R_BKFtWYrJqbWSYgh"/>
    <x v="1"/>
    <s v="Not be so rigid about the split of days"/>
    <s v="-99"/>
    <x v="1"/>
    <n v="1"/>
    <m/>
    <m/>
    <m/>
    <n v="1"/>
    <n v="0"/>
    <n v="0"/>
    <n v="0"/>
    <n v="0"/>
    <n v="0"/>
    <n v="0"/>
    <n v="0"/>
    <n v="0"/>
    <n v="0"/>
    <n v="0"/>
    <n v="0"/>
    <n v="0"/>
    <n v="0"/>
    <n v="0"/>
    <x v="1"/>
    <x v="0"/>
    <x v="0"/>
    <x v="0"/>
    <x v="1"/>
  </r>
  <r>
    <s v="R_1LLKUpn1buPAYtg"/>
    <x v="3"/>
    <s v="-99"/>
    <s v="-99"/>
    <x v="0"/>
    <m/>
    <m/>
    <m/>
    <m/>
    <n v="0"/>
    <n v="0"/>
    <n v="0"/>
    <n v="0"/>
    <n v="0"/>
    <n v="0"/>
    <n v="0"/>
    <n v="0"/>
    <n v="0"/>
    <n v="0"/>
    <n v="0"/>
    <n v="0"/>
    <n v="0"/>
    <n v="0"/>
    <n v="0"/>
    <x v="0"/>
    <x v="0"/>
    <x v="0"/>
    <x v="0"/>
    <x v="0"/>
  </r>
  <r>
    <s v="R_2fJXwu1KMLvG6Ke"/>
    <x v="3"/>
    <s v="Less time / fewer days in the office."/>
    <s v="-99"/>
    <x v="1"/>
    <n v="1"/>
    <m/>
    <m/>
    <m/>
    <n v="1"/>
    <n v="0"/>
    <n v="0"/>
    <n v="0"/>
    <n v="0"/>
    <n v="0"/>
    <n v="0"/>
    <n v="0"/>
    <n v="0"/>
    <n v="0"/>
    <n v="0"/>
    <n v="0"/>
    <n v="0"/>
    <n v="0"/>
    <n v="0"/>
    <x v="1"/>
    <x v="0"/>
    <x v="0"/>
    <x v="0"/>
    <x v="1"/>
  </r>
  <r>
    <s v="R_3hnnqlr38OeXsVg"/>
    <x v="3"/>
    <s v="-99"/>
    <s v="Office 3-4 times a week"/>
    <x v="0"/>
    <m/>
    <m/>
    <m/>
    <m/>
    <n v="0"/>
    <n v="0"/>
    <n v="0"/>
    <n v="0"/>
    <n v="0"/>
    <n v="0"/>
    <n v="0"/>
    <n v="0"/>
    <n v="0"/>
    <n v="0"/>
    <n v="0"/>
    <n v="0"/>
    <n v="0"/>
    <n v="0"/>
    <n v="0"/>
    <x v="0"/>
    <x v="0"/>
    <x v="0"/>
    <x v="0"/>
    <x v="0"/>
  </r>
  <r>
    <s v="R_3JgbrlOzIqvCcAh"/>
    <x v="0"/>
    <s v="-99"/>
    <s v="-99"/>
    <x v="0"/>
    <m/>
    <m/>
    <m/>
    <m/>
    <n v="0"/>
    <n v="0"/>
    <n v="0"/>
    <n v="0"/>
    <n v="0"/>
    <n v="0"/>
    <n v="0"/>
    <n v="0"/>
    <n v="0"/>
    <n v="0"/>
    <n v="0"/>
    <n v="0"/>
    <n v="0"/>
    <n v="0"/>
    <n v="0"/>
    <x v="0"/>
    <x v="0"/>
    <x v="0"/>
    <x v="0"/>
    <x v="0"/>
  </r>
  <r>
    <s v="R_vBq9bP4uwcBIzqF"/>
    <x v="3"/>
    <s v="-99"/>
    <s v="-99"/>
    <x v="0"/>
    <m/>
    <m/>
    <m/>
    <m/>
    <n v="0"/>
    <n v="0"/>
    <n v="0"/>
    <n v="0"/>
    <n v="0"/>
    <n v="0"/>
    <n v="0"/>
    <n v="0"/>
    <n v="0"/>
    <n v="0"/>
    <n v="0"/>
    <n v="0"/>
    <n v="0"/>
    <n v="0"/>
    <n v="0"/>
    <x v="0"/>
    <x v="0"/>
    <x v="0"/>
    <x v="0"/>
    <x v="0"/>
  </r>
  <r>
    <s v="R_1g5RImt8HLhmsfr"/>
    <x v="5"/>
    <s v="-99"/>
    <s v="-99"/>
    <x v="0"/>
    <m/>
    <m/>
    <m/>
    <m/>
    <n v="0"/>
    <n v="0"/>
    <n v="0"/>
    <n v="0"/>
    <n v="0"/>
    <n v="0"/>
    <n v="0"/>
    <n v="0"/>
    <n v="0"/>
    <n v="0"/>
    <n v="0"/>
    <n v="0"/>
    <n v="0"/>
    <n v="0"/>
    <n v="0"/>
    <x v="0"/>
    <x v="0"/>
    <x v="0"/>
    <x v="0"/>
    <x v="0"/>
  </r>
  <r>
    <s v="R_1238fBFpyUZsCeC"/>
    <x v="2"/>
    <s v="-99"/>
    <s v="-99"/>
    <x v="0"/>
    <m/>
    <m/>
    <m/>
    <m/>
    <n v="0"/>
    <n v="0"/>
    <n v="0"/>
    <n v="0"/>
    <n v="0"/>
    <n v="0"/>
    <n v="0"/>
    <n v="0"/>
    <n v="0"/>
    <n v="0"/>
    <n v="0"/>
    <n v="0"/>
    <n v="0"/>
    <n v="0"/>
    <n v="0"/>
    <x v="0"/>
    <x v="0"/>
    <x v="0"/>
    <x v="0"/>
    <x v="0"/>
  </r>
  <r>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n v="0"/>
    <n v="0"/>
    <n v="0"/>
    <n v="0"/>
    <n v="0"/>
    <n v="0"/>
    <n v="0"/>
    <n v="0"/>
    <n v="0"/>
    <n v="0"/>
    <n v="1"/>
    <n v="0"/>
    <n v="0"/>
    <n v="0"/>
    <n v="0"/>
    <x v="0"/>
    <x v="0"/>
    <x v="0"/>
    <x v="0"/>
    <x v="0"/>
  </r>
  <r>
    <s v="R_2Se1uqSQXOE4E4T"/>
    <x v="2"/>
    <s v="-99"/>
    <s v="-99"/>
    <x v="0"/>
    <m/>
    <m/>
    <m/>
    <m/>
    <n v="0"/>
    <n v="0"/>
    <n v="0"/>
    <n v="0"/>
    <n v="0"/>
    <n v="0"/>
    <n v="0"/>
    <n v="0"/>
    <n v="0"/>
    <n v="0"/>
    <n v="0"/>
    <n v="0"/>
    <n v="0"/>
    <n v="0"/>
    <n v="0"/>
    <x v="0"/>
    <x v="0"/>
    <x v="0"/>
    <x v="0"/>
    <x v="0"/>
  </r>
  <r>
    <s v="R_2CrJCNuNjjXoDDb"/>
    <x v="0"/>
    <s v="-99"/>
    <s v="-99"/>
    <x v="0"/>
    <m/>
    <m/>
    <m/>
    <m/>
    <n v="0"/>
    <n v="0"/>
    <n v="0"/>
    <n v="0"/>
    <n v="0"/>
    <n v="0"/>
    <n v="0"/>
    <n v="0"/>
    <n v="0"/>
    <n v="0"/>
    <n v="0"/>
    <n v="0"/>
    <n v="0"/>
    <n v="0"/>
    <n v="0"/>
    <x v="0"/>
    <x v="0"/>
    <x v="0"/>
    <x v="0"/>
    <x v="0"/>
  </r>
  <r>
    <s v="R_2TTzePHFdAqjGQ6"/>
    <x v="0"/>
    <s v="-99"/>
    <s v="-99"/>
    <x v="0"/>
    <m/>
    <m/>
    <m/>
    <m/>
    <n v="0"/>
    <n v="0"/>
    <n v="0"/>
    <n v="0"/>
    <n v="0"/>
    <n v="0"/>
    <n v="0"/>
    <n v="0"/>
    <n v="0"/>
    <n v="0"/>
    <n v="0"/>
    <n v="0"/>
    <n v="0"/>
    <n v="0"/>
    <n v="0"/>
    <x v="0"/>
    <x v="0"/>
    <x v="0"/>
    <x v="0"/>
    <x v="0"/>
  </r>
  <r>
    <s v="R_1dob7o2zcayG2Yn"/>
    <x v="2"/>
    <s v="-99"/>
    <s v="-99"/>
    <x v="0"/>
    <m/>
    <m/>
    <m/>
    <m/>
    <n v="0"/>
    <n v="0"/>
    <n v="0"/>
    <n v="0"/>
    <n v="0"/>
    <n v="0"/>
    <n v="0"/>
    <n v="0"/>
    <n v="0"/>
    <n v="0"/>
    <n v="0"/>
    <n v="0"/>
    <n v="0"/>
    <n v="0"/>
    <n v="0"/>
    <x v="0"/>
    <x v="0"/>
    <x v="0"/>
    <x v="0"/>
    <x v="0"/>
  </r>
  <r>
    <s v="R_1mC4jGTmC0G9RC9"/>
    <x v="5"/>
    <s v="-99"/>
    <s v="-99"/>
    <x v="0"/>
    <m/>
    <m/>
    <m/>
    <m/>
    <n v="0"/>
    <n v="0"/>
    <n v="0"/>
    <n v="0"/>
    <n v="0"/>
    <n v="0"/>
    <n v="0"/>
    <n v="0"/>
    <n v="0"/>
    <n v="0"/>
    <n v="0"/>
    <n v="0"/>
    <n v="0"/>
    <n v="0"/>
    <n v="0"/>
    <x v="0"/>
    <x v="0"/>
    <x v="0"/>
    <x v="0"/>
    <x v="0"/>
  </r>
  <r>
    <s v="R_1i4gRIkaLdl5Eio"/>
    <x v="3"/>
    <s v="-99"/>
    <s v="-99"/>
    <x v="0"/>
    <m/>
    <m/>
    <m/>
    <m/>
    <n v="0"/>
    <n v="0"/>
    <n v="0"/>
    <n v="0"/>
    <n v="0"/>
    <n v="0"/>
    <n v="0"/>
    <n v="0"/>
    <n v="0"/>
    <n v="0"/>
    <n v="0"/>
    <n v="0"/>
    <n v="0"/>
    <n v="0"/>
    <n v="0"/>
    <x v="0"/>
    <x v="0"/>
    <x v="0"/>
    <x v="0"/>
    <x v="0"/>
  </r>
  <r>
    <s v="R_1HpXnP1Tb1IDybv"/>
    <x v="0"/>
    <s v="-99"/>
    <s v="-99"/>
    <x v="0"/>
    <m/>
    <m/>
    <m/>
    <m/>
    <n v="0"/>
    <n v="0"/>
    <n v="0"/>
    <n v="0"/>
    <n v="0"/>
    <n v="0"/>
    <n v="0"/>
    <n v="0"/>
    <n v="0"/>
    <n v="0"/>
    <n v="0"/>
    <n v="0"/>
    <n v="0"/>
    <n v="0"/>
    <n v="0"/>
    <x v="0"/>
    <x v="0"/>
    <x v="0"/>
    <x v="0"/>
    <x v="0"/>
  </r>
  <r>
    <s v="R_2YyyuYaf5QboP9G"/>
    <x v="3"/>
    <s v="-99"/>
    <s v="-99"/>
    <x v="0"/>
    <m/>
    <m/>
    <m/>
    <m/>
    <n v="0"/>
    <n v="0"/>
    <n v="0"/>
    <n v="0"/>
    <n v="0"/>
    <n v="0"/>
    <n v="0"/>
    <n v="0"/>
    <n v="0"/>
    <n v="0"/>
    <n v="0"/>
    <n v="0"/>
    <n v="0"/>
    <n v="0"/>
    <n v="0"/>
    <x v="0"/>
    <x v="0"/>
    <x v="0"/>
    <x v="0"/>
    <x v="0"/>
  </r>
  <r>
    <s v="R_2rD5pe5NEO68Rwm"/>
    <x v="0"/>
    <s v="NA"/>
    <s v="-99"/>
    <x v="0"/>
    <m/>
    <m/>
    <m/>
    <m/>
    <n v="0"/>
    <n v="0"/>
    <n v="0"/>
    <n v="0"/>
    <n v="0"/>
    <n v="0"/>
    <n v="0"/>
    <n v="0"/>
    <n v="0"/>
    <n v="0"/>
    <n v="0"/>
    <n v="0"/>
    <n v="0"/>
    <n v="0"/>
    <n v="0"/>
    <x v="0"/>
    <x v="0"/>
    <x v="0"/>
    <x v="0"/>
    <x v="0"/>
  </r>
  <r>
    <s v="R_3PpkIRD3jUQy3xA"/>
    <x v="2"/>
    <s v="I think hybrid working is excellent and will hopefully become the new norm"/>
    <s v="-99"/>
    <x v="1"/>
    <n v="15"/>
    <m/>
    <m/>
    <m/>
    <n v="0"/>
    <n v="0"/>
    <n v="0"/>
    <n v="0"/>
    <n v="0"/>
    <n v="0"/>
    <n v="0"/>
    <n v="0"/>
    <n v="0"/>
    <n v="0"/>
    <n v="0"/>
    <n v="0"/>
    <n v="0"/>
    <n v="0"/>
    <n v="1"/>
    <x v="0"/>
    <x v="1"/>
    <x v="0"/>
    <x v="0"/>
    <x v="1"/>
  </r>
  <r>
    <s v="R_2rMCr2vJSRn2Cor"/>
    <x v="2"/>
    <s v="-99"/>
    <s v="-99"/>
    <x v="0"/>
    <m/>
    <m/>
    <m/>
    <m/>
    <n v="0"/>
    <n v="0"/>
    <n v="0"/>
    <n v="0"/>
    <n v="0"/>
    <n v="0"/>
    <n v="0"/>
    <n v="0"/>
    <n v="0"/>
    <n v="0"/>
    <n v="0"/>
    <n v="0"/>
    <n v="0"/>
    <n v="0"/>
    <n v="0"/>
    <x v="0"/>
    <x v="0"/>
    <x v="0"/>
    <x v="0"/>
    <x v="0"/>
  </r>
  <r>
    <s v="R_2QihkmLasmzC1tX"/>
    <x v="0"/>
    <s v="-99"/>
    <s v="-99"/>
    <x v="0"/>
    <m/>
    <m/>
    <m/>
    <m/>
    <n v="0"/>
    <n v="0"/>
    <n v="0"/>
    <n v="0"/>
    <n v="0"/>
    <n v="0"/>
    <n v="0"/>
    <n v="0"/>
    <n v="0"/>
    <n v="0"/>
    <n v="0"/>
    <n v="0"/>
    <n v="0"/>
    <n v="0"/>
    <n v="0"/>
    <x v="0"/>
    <x v="0"/>
    <x v="0"/>
    <x v="0"/>
    <x v="0"/>
  </r>
  <r>
    <s v="R_3OelqWutfGiEJox"/>
    <x v="5"/>
    <s v="-99"/>
    <s v="-99"/>
    <x v="0"/>
    <m/>
    <m/>
    <m/>
    <m/>
    <n v="0"/>
    <n v="0"/>
    <n v="0"/>
    <n v="0"/>
    <n v="0"/>
    <n v="0"/>
    <n v="0"/>
    <n v="0"/>
    <n v="0"/>
    <n v="0"/>
    <n v="0"/>
    <n v="0"/>
    <n v="0"/>
    <n v="0"/>
    <n v="0"/>
    <x v="0"/>
    <x v="0"/>
    <x v="0"/>
    <x v="0"/>
    <x v="0"/>
  </r>
  <r>
    <s v="R_27dJHo1Wprv2zza"/>
    <x v="2"/>
    <s v="-99"/>
    <s v="-99"/>
    <x v="0"/>
    <m/>
    <m/>
    <m/>
    <m/>
    <n v="0"/>
    <n v="0"/>
    <n v="0"/>
    <n v="0"/>
    <n v="0"/>
    <n v="0"/>
    <n v="0"/>
    <n v="0"/>
    <n v="0"/>
    <n v="0"/>
    <n v="0"/>
    <n v="0"/>
    <n v="0"/>
    <n v="0"/>
    <n v="0"/>
    <x v="0"/>
    <x v="0"/>
    <x v="0"/>
    <x v="0"/>
    <x v="0"/>
  </r>
  <r>
    <s v="R_2rPobNTLVwrhogA"/>
    <x v="0"/>
    <s v="-99"/>
    <s v="-99"/>
    <x v="0"/>
    <m/>
    <m/>
    <m/>
    <m/>
    <n v="0"/>
    <n v="0"/>
    <n v="0"/>
    <n v="0"/>
    <n v="0"/>
    <n v="0"/>
    <n v="0"/>
    <n v="0"/>
    <n v="0"/>
    <n v="0"/>
    <n v="0"/>
    <n v="0"/>
    <n v="0"/>
    <n v="0"/>
    <n v="0"/>
    <x v="0"/>
    <x v="0"/>
    <x v="0"/>
    <x v="0"/>
    <x v="0"/>
  </r>
  <r>
    <s v="R_2V3XULEKz8eZbA2"/>
    <x v="3"/>
    <s v="More flexibility"/>
    <s v="-99"/>
    <x v="1"/>
    <n v="1"/>
    <m/>
    <m/>
    <m/>
    <n v="1"/>
    <n v="0"/>
    <n v="0"/>
    <n v="0"/>
    <n v="0"/>
    <n v="0"/>
    <n v="0"/>
    <n v="0"/>
    <n v="0"/>
    <n v="0"/>
    <n v="0"/>
    <n v="0"/>
    <n v="0"/>
    <n v="0"/>
    <n v="0"/>
    <x v="1"/>
    <x v="0"/>
    <x v="0"/>
    <x v="0"/>
    <x v="1"/>
  </r>
  <r>
    <s v="R_3Pk3iqcz90BDG5G"/>
    <x v="0"/>
    <s v="-99"/>
    <s v="-99"/>
    <x v="0"/>
    <m/>
    <m/>
    <m/>
    <m/>
    <n v="0"/>
    <n v="0"/>
    <n v="0"/>
    <n v="0"/>
    <n v="0"/>
    <n v="0"/>
    <n v="0"/>
    <n v="0"/>
    <n v="0"/>
    <n v="0"/>
    <n v="0"/>
    <n v="0"/>
    <n v="0"/>
    <n v="0"/>
    <n v="0"/>
    <x v="0"/>
    <x v="0"/>
    <x v="0"/>
    <x v="0"/>
    <x v="0"/>
  </r>
  <r>
    <s v="R_21ooJYC3YHfT7gg"/>
    <x v="0"/>
    <s v="-99"/>
    <s v="-99"/>
    <x v="0"/>
    <m/>
    <m/>
    <m/>
    <m/>
    <n v="0"/>
    <n v="0"/>
    <n v="0"/>
    <n v="0"/>
    <n v="0"/>
    <n v="0"/>
    <n v="0"/>
    <n v="0"/>
    <n v="0"/>
    <n v="0"/>
    <n v="0"/>
    <n v="0"/>
    <n v="0"/>
    <n v="0"/>
    <n v="0"/>
    <x v="0"/>
    <x v="0"/>
    <x v="0"/>
    <x v="0"/>
    <x v="0"/>
  </r>
  <r>
    <s v="R_1oiDedTZzisOKS5"/>
    <x v="2"/>
    <s v="Not pressuring people to go back to the office. Reminding senior managers that people's performance/commitment should not measured by how often they show up at the office."/>
    <s v="-99"/>
    <x v="1"/>
    <n v="7"/>
    <m/>
    <m/>
    <m/>
    <n v="0"/>
    <n v="0"/>
    <n v="0"/>
    <n v="0"/>
    <n v="0"/>
    <n v="0"/>
    <n v="1"/>
    <n v="0"/>
    <n v="0"/>
    <n v="0"/>
    <n v="0"/>
    <n v="0"/>
    <n v="0"/>
    <n v="0"/>
    <n v="0"/>
    <x v="0"/>
    <x v="1"/>
    <x v="0"/>
    <x v="0"/>
    <x v="1"/>
  </r>
  <r>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n v="1"/>
    <n v="1"/>
    <n v="0"/>
    <n v="0"/>
    <n v="0"/>
    <n v="0"/>
    <n v="0"/>
    <n v="0"/>
    <n v="0"/>
    <n v="0"/>
    <n v="0"/>
    <n v="0"/>
    <n v="0"/>
    <n v="0"/>
    <n v="0"/>
    <x v="1"/>
    <x v="0"/>
    <x v="0"/>
    <x v="0"/>
    <x v="1"/>
  </r>
  <r>
    <s v="R_bHn5m5b6bWvpSF3"/>
    <x v="0"/>
    <s v="-99"/>
    <s v="-99"/>
    <x v="0"/>
    <m/>
    <m/>
    <m/>
    <m/>
    <n v="0"/>
    <n v="0"/>
    <n v="0"/>
    <n v="0"/>
    <n v="0"/>
    <n v="0"/>
    <n v="0"/>
    <n v="0"/>
    <n v="0"/>
    <n v="0"/>
    <n v="0"/>
    <n v="0"/>
    <n v="0"/>
    <n v="0"/>
    <n v="0"/>
    <x v="0"/>
    <x v="0"/>
    <x v="0"/>
    <x v="0"/>
    <x v="0"/>
  </r>
  <r>
    <s v="R_2ZP1Q5nQqG1ipwd"/>
    <x v="3"/>
    <s v="-99"/>
    <s v="-99"/>
    <x v="0"/>
    <m/>
    <m/>
    <m/>
    <m/>
    <n v="0"/>
    <n v="0"/>
    <n v="0"/>
    <n v="0"/>
    <n v="0"/>
    <n v="0"/>
    <n v="0"/>
    <n v="0"/>
    <n v="0"/>
    <n v="0"/>
    <n v="0"/>
    <n v="0"/>
    <n v="0"/>
    <n v="0"/>
    <n v="0"/>
    <x v="0"/>
    <x v="0"/>
    <x v="0"/>
    <x v="0"/>
    <x v="0"/>
  </r>
  <r>
    <s v="R_3NvWhb3iMPbJROh"/>
    <x v="0"/>
    <s v="-99"/>
    <s v="Current scedule is flexible however 2 times a week commences next month"/>
    <x v="0"/>
    <m/>
    <m/>
    <m/>
    <m/>
    <n v="0"/>
    <n v="0"/>
    <n v="0"/>
    <n v="0"/>
    <n v="0"/>
    <n v="0"/>
    <n v="0"/>
    <n v="0"/>
    <n v="0"/>
    <n v="0"/>
    <n v="0"/>
    <n v="0"/>
    <n v="0"/>
    <n v="0"/>
    <n v="0"/>
    <x v="0"/>
    <x v="0"/>
    <x v="0"/>
    <x v="0"/>
    <x v="0"/>
  </r>
  <r>
    <s v="R_2YxJDFoTYxxEYE0"/>
    <x v="0"/>
    <s v="-99"/>
    <s v="-99"/>
    <x v="0"/>
    <m/>
    <m/>
    <m/>
    <m/>
    <n v="0"/>
    <n v="0"/>
    <n v="0"/>
    <n v="0"/>
    <n v="0"/>
    <n v="0"/>
    <n v="0"/>
    <n v="0"/>
    <n v="0"/>
    <n v="0"/>
    <n v="0"/>
    <n v="0"/>
    <n v="0"/>
    <n v="0"/>
    <n v="0"/>
    <x v="0"/>
    <x v="0"/>
    <x v="0"/>
    <x v="0"/>
    <x v="0"/>
  </r>
  <r>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n v="1"/>
    <n v="0"/>
    <n v="0"/>
    <n v="0"/>
    <n v="0"/>
    <n v="0"/>
    <n v="0"/>
    <n v="0"/>
    <n v="0"/>
    <n v="0"/>
    <n v="0"/>
    <n v="0"/>
    <n v="1"/>
    <n v="0"/>
    <n v="0"/>
    <x v="1"/>
    <x v="0"/>
    <x v="1"/>
    <x v="0"/>
    <x v="1"/>
  </r>
  <r>
    <s v="R_6KEvMpoTh1ZOXDP"/>
    <x v="2"/>
    <s v="-99"/>
    <s v="-99"/>
    <x v="0"/>
    <m/>
    <m/>
    <m/>
    <m/>
    <n v="0"/>
    <n v="0"/>
    <n v="0"/>
    <n v="0"/>
    <n v="0"/>
    <n v="0"/>
    <n v="0"/>
    <n v="0"/>
    <n v="0"/>
    <n v="0"/>
    <n v="0"/>
    <n v="0"/>
    <n v="0"/>
    <n v="0"/>
    <n v="0"/>
    <x v="0"/>
    <x v="0"/>
    <x v="0"/>
    <x v="0"/>
    <x v="0"/>
  </r>
  <r>
    <s v="R_xFLztBsQ32TcdMd"/>
    <x v="2"/>
    <s v="-99"/>
    <s v="-99"/>
    <x v="0"/>
    <m/>
    <m/>
    <m/>
    <m/>
    <n v="0"/>
    <n v="0"/>
    <n v="0"/>
    <n v="0"/>
    <n v="0"/>
    <n v="0"/>
    <n v="0"/>
    <n v="0"/>
    <n v="0"/>
    <n v="0"/>
    <n v="0"/>
    <n v="0"/>
    <n v="0"/>
    <n v="0"/>
    <n v="0"/>
    <x v="0"/>
    <x v="0"/>
    <x v="0"/>
    <x v="0"/>
    <x v="0"/>
  </r>
  <r>
    <s v="R_1imaXIHPhqfS4hZ"/>
    <x v="0"/>
    <s v="-99"/>
    <s v="-99"/>
    <x v="0"/>
    <m/>
    <m/>
    <m/>
    <m/>
    <n v="0"/>
    <n v="0"/>
    <n v="0"/>
    <n v="0"/>
    <n v="0"/>
    <n v="0"/>
    <n v="0"/>
    <n v="0"/>
    <n v="0"/>
    <n v="0"/>
    <n v="0"/>
    <n v="0"/>
    <n v="0"/>
    <n v="0"/>
    <n v="0"/>
    <x v="0"/>
    <x v="0"/>
    <x v="0"/>
    <x v="0"/>
    <x v="0"/>
  </r>
  <r>
    <s v="R_1g6mTFf49V6PnOB"/>
    <x v="2"/>
    <s v="Take into account everyone's personal situations and allow all staff to have the same level of flexibility."/>
    <s v="-99"/>
    <x v="1"/>
    <n v="1"/>
    <n v="2"/>
    <m/>
    <m/>
    <n v="1"/>
    <n v="1"/>
    <n v="0"/>
    <n v="0"/>
    <n v="0"/>
    <n v="0"/>
    <n v="0"/>
    <n v="0"/>
    <n v="0"/>
    <n v="0"/>
    <n v="0"/>
    <n v="0"/>
    <n v="0"/>
    <n v="0"/>
    <n v="0"/>
    <x v="1"/>
    <x v="0"/>
    <x v="0"/>
    <x v="0"/>
    <x v="1"/>
  </r>
  <r>
    <s v="R_2cCOohElYPK3gHc"/>
    <x v="2"/>
    <s v="Provide staff with printers at home"/>
    <s v="-99"/>
    <x v="1"/>
    <n v="6"/>
    <m/>
    <m/>
    <m/>
    <n v="0"/>
    <n v="0"/>
    <n v="0"/>
    <n v="0"/>
    <n v="0"/>
    <n v="1"/>
    <n v="0"/>
    <n v="0"/>
    <n v="0"/>
    <n v="0"/>
    <n v="0"/>
    <n v="0"/>
    <n v="0"/>
    <n v="0"/>
    <n v="0"/>
    <x v="0"/>
    <x v="0"/>
    <x v="1"/>
    <x v="0"/>
    <x v="0"/>
  </r>
  <r>
    <s v="R_sFN0xcZHL1AWafn"/>
    <x v="3"/>
    <s v="-99"/>
    <s v="-99"/>
    <x v="0"/>
    <m/>
    <m/>
    <m/>
    <m/>
    <n v="0"/>
    <n v="0"/>
    <n v="0"/>
    <n v="0"/>
    <n v="0"/>
    <n v="0"/>
    <n v="0"/>
    <n v="0"/>
    <n v="0"/>
    <n v="0"/>
    <n v="0"/>
    <n v="0"/>
    <n v="0"/>
    <n v="0"/>
    <n v="0"/>
    <x v="0"/>
    <x v="0"/>
    <x v="0"/>
    <x v="0"/>
    <x v="0"/>
  </r>
  <r>
    <s v="R_3EETq5Y9lOItYCe"/>
    <x v="0"/>
    <s v="A smaller quota of days to be in the office. 2 days minimum would be more reasonable."/>
    <s v="-99"/>
    <x v="1"/>
    <n v="1"/>
    <m/>
    <m/>
    <m/>
    <n v="1"/>
    <n v="0"/>
    <n v="0"/>
    <n v="0"/>
    <n v="0"/>
    <n v="0"/>
    <n v="0"/>
    <n v="0"/>
    <n v="0"/>
    <n v="0"/>
    <n v="0"/>
    <n v="0"/>
    <n v="0"/>
    <n v="0"/>
    <n v="0"/>
    <x v="1"/>
    <x v="0"/>
    <x v="0"/>
    <x v="0"/>
    <x v="1"/>
  </r>
  <r>
    <s v="R_24bCUTsmRjFoPaC"/>
    <x v="0"/>
    <s v="I think FTI Consulting is doing everything they possibly can to make the work situation favorable for us"/>
    <s v="-99"/>
    <x v="1"/>
    <n v="15"/>
    <m/>
    <m/>
    <m/>
    <n v="0"/>
    <n v="0"/>
    <n v="0"/>
    <n v="0"/>
    <n v="0"/>
    <n v="0"/>
    <n v="0"/>
    <n v="0"/>
    <n v="0"/>
    <n v="0"/>
    <n v="0"/>
    <n v="0"/>
    <n v="0"/>
    <n v="0"/>
    <n v="1"/>
    <x v="0"/>
    <x v="1"/>
    <x v="0"/>
    <x v="0"/>
    <x v="1"/>
  </r>
  <r>
    <s v="R_BtswsOma2Ya3vH3"/>
    <x v="2"/>
    <s v="-99"/>
    <s v="-99"/>
    <x v="0"/>
    <m/>
    <m/>
    <m/>
    <m/>
    <n v="0"/>
    <n v="0"/>
    <n v="0"/>
    <n v="0"/>
    <n v="0"/>
    <n v="0"/>
    <n v="0"/>
    <n v="0"/>
    <n v="0"/>
    <n v="0"/>
    <n v="0"/>
    <n v="0"/>
    <n v="0"/>
    <n v="0"/>
    <n v="0"/>
    <x v="0"/>
    <x v="0"/>
    <x v="0"/>
    <x v="0"/>
    <x v="0"/>
  </r>
  <r>
    <s v="R_1HnvbuTrt2dDBRo"/>
    <x v="0"/>
    <s v="-99"/>
    <s v="-99"/>
    <x v="0"/>
    <m/>
    <m/>
    <m/>
    <m/>
    <n v="0"/>
    <n v="0"/>
    <n v="0"/>
    <n v="0"/>
    <n v="0"/>
    <n v="0"/>
    <n v="0"/>
    <n v="0"/>
    <n v="0"/>
    <n v="0"/>
    <n v="0"/>
    <n v="0"/>
    <n v="0"/>
    <n v="0"/>
    <n v="0"/>
    <x v="0"/>
    <x v="0"/>
    <x v="0"/>
    <x v="0"/>
    <x v="0"/>
  </r>
  <r>
    <s v="R_6hshMpqIVk2j8kN"/>
    <x v="0"/>
    <s v="I do not feel as though there should be a set amount of days you have to be in the office"/>
    <s v="The work from home where possible"/>
    <x v="1"/>
    <n v="1"/>
    <m/>
    <m/>
    <m/>
    <n v="1"/>
    <n v="0"/>
    <n v="0"/>
    <n v="0"/>
    <n v="0"/>
    <n v="0"/>
    <n v="0"/>
    <n v="0"/>
    <n v="0"/>
    <n v="0"/>
    <n v="0"/>
    <n v="0"/>
    <n v="0"/>
    <n v="0"/>
    <n v="0"/>
    <x v="1"/>
    <x v="0"/>
    <x v="0"/>
    <x v="0"/>
    <x v="1"/>
  </r>
  <r>
    <s v="R_2WIjmQWT27sBT9q"/>
    <x v="2"/>
    <s v="-99"/>
    <s v="-99"/>
    <x v="0"/>
    <m/>
    <m/>
    <m/>
    <m/>
    <n v="0"/>
    <n v="0"/>
    <n v="0"/>
    <n v="0"/>
    <n v="0"/>
    <n v="0"/>
    <n v="0"/>
    <n v="0"/>
    <n v="0"/>
    <n v="0"/>
    <n v="0"/>
    <n v="0"/>
    <n v="0"/>
    <n v="0"/>
    <n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21" firstHeaderRow="0" firstDataRow="1" firstDataCol="0" rowPageCount="17" colPageCount="1"/>
  <pivotFields count="26">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h="1" x="0"/>
        <item x="1"/>
        <item t="default"/>
      </items>
    </pivotField>
  </pivotFields>
  <rowItems count="1">
    <i/>
  </rowItems>
  <colFields count="1">
    <field x="-2"/>
  </colFields>
  <colItems count="3">
    <i>
      <x/>
    </i>
    <i i="1">
      <x v="1"/>
    </i>
    <i i="2">
      <x v="2"/>
    </i>
  </colItems>
  <pageFields count="17">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25" hier="-1"/>
    <pageField fld="3" hier="-1"/>
    <pageField fld="6" hier="-1"/>
  </pageFields>
  <dataFields count="3">
    <dataField name="Average of HW_satisf" fld="3" subtotal="average" baseField="0" baseItem="0" numFmtId="2"/>
    <dataField name="Count of HW_satisf" fld="3" subtotal="count" baseField="0" baseItem="0"/>
    <dataField name="StdDev of HW_satisf" fld="3" subtotal="stdDev"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D2C6C-7D39-B34E-A09F-E3E69F44714A}"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C10" firstHeaderRow="0" firstDataRow="1" firstDataCol="0" rowPageCount="7" colPageCount="1"/>
  <pivotFields count="29">
    <pivotField showAll="0"/>
    <pivotField axis="axisPage" dataField="1" numFmtId="1" multipleItemSelectionAllowed="1" showAll="0">
      <items count="8">
        <item h="1" x="4"/>
        <item h="1" x="5"/>
        <item x="6"/>
        <item x="1"/>
        <item x="3"/>
        <item x="0"/>
        <item x="2"/>
        <item t="default"/>
      </items>
    </pivotField>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x="0"/>
        <item h="1" x="1"/>
        <item t="default"/>
      </items>
    </pivotField>
  </pivotFields>
  <rowItems count="1">
    <i/>
  </rowItems>
  <colFields count="1">
    <field x="-2"/>
  </colFields>
  <colItems count="3">
    <i>
      <x/>
    </i>
    <i i="1">
      <x v="1"/>
    </i>
    <i i="2">
      <x v="2"/>
    </i>
  </colItems>
  <pageFields count="7">
    <pageField fld="24" hier="-1"/>
    <pageField fld="25" hier="-1"/>
    <pageField fld="26" hier="-1"/>
    <pageField fld="27" hier="-1"/>
    <pageField fld="4" hier="-1"/>
    <pageField fld="1" hier="-1"/>
    <pageField fld="28" hier="-1"/>
  </pageFields>
  <dataFields count="3">
    <dataField name="Average of HW_satisf" fld="1" subtotal="average" baseField="0" baseItem="0"/>
    <dataField name="Count of HW_satisf2" fld="1" subtotal="count" baseField="0" baseItem="0"/>
    <dataField name="StdDev of HW_satisf3" fld="1"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K633"/>
  <sheetViews>
    <sheetView tabSelected="1" topLeftCell="AC1" zoomScale="125" workbookViewId="0">
      <pane ySplit="1" topLeftCell="A148" activePane="bottomLeft" state="frozen"/>
      <selection activeCell="B1" sqref="B1"/>
      <selection pane="bottomLeft" activeCell="AH164" sqref="AH164"/>
    </sheetView>
  </sheetViews>
  <sheetFormatPr baseColWidth="10" defaultColWidth="8.83203125" defaultRowHeight="15" x14ac:dyDescent="0.2"/>
  <cols>
    <col min="1" max="1" width="8.83203125" customWidth="1"/>
    <col min="2" max="2" width="15.6640625" customWidth="1"/>
    <col min="3" max="3" width="19" customWidth="1"/>
    <col min="5" max="5" width="41.1640625" customWidth="1"/>
    <col min="6" max="6" width="33.33203125" customWidth="1"/>
    <col min="7" max="7" width="6.1640625" customWidth="1"/>
    <col min="8" max="8" width="10.5" style="7" customWidth="1"/>
    <col min="9" max="11" width="7.33203125" style="7" customWidth="1"/>
    <col min="12" max="12" width="4.5" style="53" customWidth="1"/>
    <col min="13" max="26" width="3.5" style="53" customWidth="1"/>
    <col min="27" max="31" width="8.83203125" style="53" customWidth="1"/>
    <col min="32" max="35" width="32" customWidth="1"/>
    <col min="36" max="36" width="20.33203125" hidden="1" customWidth="1"/>
    <col min="37" max="37" width="0" hidden="1" customWidth="1"/>
  </cols>
  <sheetData>
    <row r="1" spans="1:37" x14ac:dyDescent="0.2">
      <c r="A1" t="s">
        <v>0</v>
      </c>
      <c r="B1" t="s">
        <v>1</v>
      </c>
      <c r="C1" t="s">
        <v>2</v>
      </c>
      <c r="D1" t="s">
        <v>1664</v>
      </c>
      <c r="E1" t="s">
        <v>3</v>
      </c>
      <c r="F1" t="s">
        <v>4</v>
      </c>
      <c r="G1" t="s">
        <v>1709</v>
      </c>
      <c r="H1" s="6" t="s">
        <v>1649</v>
      </c>
      <c r="I1" s="6" t="s">
        <v>1650</v>
      </c>
      <c r="J1" s="6" t="s">
        <v>1651</v>
      </c>
      <c r="K1" s="6" t="s">
        <v>1652</v>
      </c>
      <c r="L1" s="51">
        <v>1</v>
      </c>
      <c r="M1" s="51">
        <v>2</v>
      </c>
      <c r="N1" s="51">
        <v>3</v>
      </c>
      <c r="O1" s="51">
        <v>4</v>
      </c>
      <c r="P1" s="51">
        <v>5</v>
      </c>
      <c r="Q1" s="51">
        <v>6</v>
      </c>
      <c r="R1" s="51">
        <v>7</v>
      </c>
      <c r="S1" s="51">
        <v>8</v>
      </c>
      <c r="T1" s="51">
        <v>9</v>
      </c>
      <c r="U1" s="51">
        <v>10</v>
      </c>
      <c r="V1" s="51">
        <v>11</v>
      </c>
      <c r="W1" s="51">
        <v>12</v>
      </c>
      <c r="X1" s="51">
        <v>13</v>
      </c>
      <c r="Y1" s="51">
        <v>14</v>
      </c>
      <c r="Z1" s="51">
        <v>15</v>
      </c>
      <c r="AA1" s="51" t="s">
        <v>1737</v>
      </c>
      <c r="AB1" s="51" t="s">
        <v>1738</v>
      </c>
      <c r="AC1" s="51" t="s">
        <v>1739</v>
      </c>
      <c r="AD1" s="51" t="s">
        <v>1740</v>
      </c>
      <c r="AE1" s="51" t="s">
        <v>1774</v>
      </c>
      <c r="AF1" s="1" t="s">
        <v>1729</v>
      </c>
      <c r="AG1" s="1" t="s">
        <v>1729</v>
      </c>
      <c r="AH1" s="1" t="s">
        <v>1729</v>
      </c>
      <c r="AJ1" t="s">
        <v>4</v>
      </c>
      <c r="AK1" t="s">
        <v>5</v>
      </c>
    </row>
    <row r="2" spans="1:37" x14ac:dyDescent="0.2">
      <c r="A2" s="14" t="s">
        <v>7</v>
      </c>
      <c r="B2" s="15">
        <v>44378.234050925937</v>
      </c>
      <c r="C2" s="16" t="s">
        <v>8</v>
      </c>
      <c r="D2" s="17">
        <v>4</v>
      </c>
      <c r="E2" s="16" t="s">
        <v>9</v>
      </c>
      <c r="F2" t="s">
        <v>9</v>
      </c>
      <c r="G2" s="22">
        <f t="shared" ref="G2:G65" si="0">IF(SUM(L2:Z2)&gt;0,1,0)</f>
        <v>0</v>
      </c>
      <c r="H2" s="18"/>
      <c r="I2" s="18"/>
      <c r="J2" s="18"/>
      <c r="K2" s="19"/>
      <c r="L2" s="52">
        <f>IF(OR($H2=L$1,$I2=L$1,$J2=L$1,$K2=L$1),1,0)</f>
        <v>0</v>
      </c>
      <c r="M2" s="52">
        <f t="shared" ref="M2:Z7" si="1">IF(OR($H2=M$1,$I2=M$1,$J2=M$1,$K2=M$1),1,0)</f>
        <v>0</v>
      </c>
      <c r="N2" s="52">
        <f t="shared" si="1"/>
        <v>0</v>
      </c>
      <c r="O2" s="52">
        <f t="shared" si="1"/>
        <v>0</v>
      </c>
      <c r="P2" s="52">
        <f t="shared" si="1"/>
        <v>0</v>
      </c>
      <c r="Q2" s="52">
        <f t="shared" si="1"/>
        <v>0</v>
      </c>
      <c r="R2" s="52">
        <f t="shared" si="1"/>
        <v>0</v>
      </c>
      <c r="S2" s="52">
        <f t="shared" si="1"/>
        <v>0</v>
      </c>
      <c r="T2" s="52">
        <f t="shared" si="1"/>
        <v>0</v>
      </c>
      <c r="U2" s="52">
        <f t="shared" si="1"/>
        <v>0</v>
      </c>
      <c r="V2" s="52">
        <f t="shared" si="1"/>
        <v>0</v>
      </c>
      <c r="W2" s="52">
        <f t="shared" si="1"/>
        <v>0</v>
      </c>
      <c r="X2" s="52">
        <f t="shared" si="1"/>
        <v>0</v>
      </c>
      <c r="Y2" s="52">
        <f t="shared" si="1"/>
        <v>0</v>
      </c>
      <c r="Z2" s="52">
        <f t="shared" si="1"/>
        <v>0</v>
      </c>
      <c r="AA2" s="52">
        <f t="shared" ref="AA2" si="2">IF(L2+M2+N2 &gt; 0, 1, 0)</f>
        <v>0</v>
      </c>
      <c r="AB2" s="52">
        <f>IF(R2+U2+Y2+Z2 &gt; 0, 1, 0)</f>
        <v>0</v>
      </c>
      <c r="AC2" s="52">
        <f>IF(P2+Q2+W2+X2 &gt; 0, 1, 0)</f>
        <v>0</v>
      </c>
      <c r="AD2" s="52">
        <f>IF(O2+T2 &gt; 0, 1, 0)</f>
        <v>0</v>
      </c>
      <c r="AE2" s="52">
        <f t="shared" ref="AE2:AE7" si="3">IF(OR(AA2=1,AB2=1),1,0)</f>
        <v>0</v>
      </c>
      <c r="AJ2" t="s">
        <v>9</v>
      </c>
      <c r="AK2" t="s">
        <v>9</v>
      </c>
    </row>
    <row r="3" spans="1:37" x14ac:dyDescent="0.2">
      <c r="A3" s="20" t="s">
        <v>10</v>
      </c>
      <c r="B3" s="21">
        <v>44378.236539351841</v>
      </c>
      <c r="C3" s="22" t="s">
        <v>11</v>
      </c>
      <c r="D3" s="23">
        <v>2</v>
      </c>
      <c r="E3" s="22" t="s">
        <v>12</v>
      </c>
      <c r="F3" t="s">
        <v>9</v>
      </c>
      <c r="G3" s="22">
        <f t="shared" si="0"/>
        <v>1</v>
      </c>
      <c r="H3" s="24">
        <v>1</v>
      </c>
      <c r="I3" s="24">
        <v>2</v>
      </c>
      <c r="J3" s="24"/>
      <c r="K3" s="25"/>
      <c r="L3" s="52">
        <f>IF(OR($H3=L$1,$I3=L$1,$J3=L$1,$K3=L$1),1,0)</f>
        <v>1</v>
      </c>
      <c r="M3" s="52">
        <f t="shared" si="1"/>
        <v>1</v>
      </c>
      <c r="N3" s="52">
        <f t="shared" si="1"/>
        <v>0</v>
      </c>
      <c r="O3" s="52">
        <f t="shared" si="1"/>
        <v>0</v>
      </c>
      <c r="P3" s="52">
        <f t="shared" si="1"/>
        <v>0</v>
      </c>
      <c r="Q3" s="52">
        <f t="shared" si="1"/>
        <v>0</v>
      </c>
      <c r="R3" s="52">
        <f t="shared" si="1"/>
        <v>0</v>
      </c>
      <c r="S3" s="52">
        <f t="shared" si="1"/>
        <v>0</v>
      </c>
      <c r="T3" s="52">
        <f t="shared" si="1"/>
        <v>0</v>
      </c>
      <c r="U3" s="52">
        <f t="shared" si="1"/>
        <v>0</v>
      </c>
      <c r="V3" s="52">
        <f t="shared" si="1"/>
        <v>0</v>
      </c>
      <c r="W3" s="52">
        <f t="shared" si="1"/>
        <v>0</v>
      </c>
      <c r="X3" s="52">
        <f t="shared" si="1"/>
        <v>0</v>
      </c>
      <c r="Y3" s="52">
        <f t="shared" si="1"/>
        <v>0</v>
      </c>
      <c r="Z3" s="52">
        <f t="shared" si="1"/>
        <v>0</v>
      </c>
      <c r="AA3" s="52">
        <f t="shared" ref="AA3:AA66" si="4">IF(L3+M3+N3 &gt; 0, 1, 0)</f>
        <v>1</v>
      </c>
      <c r="AB3" s="52">
        <f t="shared" ref="AB3:AB66" si="5">IF(R3+U3+Y3+Z3 &gt; 0, 1, 0)</f>
        <v>0</v>
      </c>
      <c r="AC3" s="52">
        <f t="shared" ref="AC3:AC66" si="6">IF(P3+Q3+W3+X3 &gt; 0, 1, 0)</f>
        <v>0</v>
      </c>
      <c r="AD3" s="52">
        <f t="shared" ref="AD3:AD66" si="7">IF(O3+T3 &gt; 0, 1, 0)</f>
        <v>0</v>
      </c>
      <c r="AE3" s="52">
        <f t="shared" si="3"/>
        <v>1</v>
      </c>
      <c r="AF3" t="s">
        <v>1424</v>
      </c>
      <c r="AG3" t="s">
        <v>1423</v>
      </c>
      <c r="AJ3" t="s">
        <v>9</v>
      </c>
      <c r="AK3" t="s">
        <v>9</v>
      </c>
    </row>
    <row r="4" spans="1:37" x14ac:dyDescent="0.2">
      <c r="A4" s="20" t="s">
        <v>13</v>
      </c>
      <c r="B4" s="21">
        <v>44378.240219907399</v>
      </c>
      <c r="C4" s="22" t="s">
        <v>14</v>
      </c>
      <c r="D4" s="23">
        <v>4</v>
      </c>
      <c r="E4" s="22" t="s">
        <v>15</v>
      </c>
      <c r="F4" t="s">
        <v>9</v>
      </c>
      <c r="G4" s="22">
        <f t="shared" si="0"/>
        <v>1</v>
      </c>
      <c r="H4" s="24">
        <v>1</v>
      </c>
      <c r="I4" s="24">
        <v>7</v>
      </c>
      <c r="J4" s="24"/>
      <c r="K4" s="25"/>
      <c r="L4" s="52">
        <f t="shared" ref="L4:Z19" si="8">IF(OR($H4=L$1,$I4=L$1,$J4=L$1,$K4=L$1),1,0)</f>
        <v>1</v>
      </c>
      <c r="M4" s="52">
        <f t="shared" si="1"/>
        <v>0</v>
      </c>
      <c r="N4" s="52">
        <f t="shared" si="1"/>
        <v>0</v>
      </c>
      <c r="O4" s="52">
        <f t="shared" si="1"/>
        <v>0</v>
      </c>
      <c r="P4" s="52">
        <f t="shared" si="1"/>
        <v>0</v>
      </c>
      <c r="Q4" s="52">
        <f t="shared" si="1"/>
        <v>0</v>
      </c>
      <c r="R4" s="52">
        <f t="shared" si="1"/>
        <v>1</v>
      </c>
      <c r="S4" s="52">
        <f t="shared" si="1"/>
        <v>0</v>
      </c>
      <c r="T4" s="52">
        <f t="shared" si="1"/>
        <v>0</v>
      </c>
      <c r="U4" s="52">
        <f t="shared" si="1"/>
        <v>0</v>
      </c>
      <c r="V4" s="52">
        <f t="shared" si="1"/>
        <v>0</v>
      </c>
      <c r="W4" s="52">
        <f t="shared" si="1"/>
        <v>0</v>
      </c>
      <c r="X4" s="52">
        <f t="shared" si="1"/>
        <v>0</v>
      </c>
      <c r="Y4" s="52">
        <f t="shared" si="1"/>
        <v>0</v>
      </c>
      <c r="Z4" s="52">
        <f t="shared" si="1"/>
        <v>0</v>
      </c>
      <c r="AA4" s="52">
        <f t="shared" si="4"/>
        <v>1</v>
      </c>
      <c r="AB4" s="52">
        <f t="shared" si="5"/>
        <v>1</v>
      </c>
      <c r="AC4" s="52">
        <f t="shared" si="6"/>
        <v>0</v>
      </c>
      <c r="AD4" s="52">
        <f t="shared" si="7"/>
        <v>0</v>
      </c>
      <c r="AE4" s="52">
        <f t="shared" si="3"/>
        <v>1</v>
      </c>
      <c r="AF4" t="s">
        <v>1425</v>
      </c>
      <c r="AG4" t="s">
        <v>1426</v>
      </c>
      <c r="AJ4" t="s">
        <v>9</v>
      </c>
      <c r="AK4" t="s">
        <v>9</v>
      </c>
    </row>
    <row r="5" spans="1:37" x14ac:dyDescent="0.2">
      <c r="A5" s="20" t="s">
        <v>16</v>
      </c>
      <c r="B5" s="21">
        <v>44381.497118055559</v>
      </c>
      <c r="C5" s="22" t="s">
        <v>17</v>
      </c>
      <c r="D5" s="23">
        <v>5</v>
      </c>
      <c r="E5" s="22" t="s">
        <v>18</v>
      </c>
      <c r="F5" t="s">
        <v>19</v>
      </c>
      <c r="G5" s="22">
        <f t="shared" si="0"/>
        <v>1</v>
      </c>
      <c r="H5" s="24">
        <v>1</v>
      </c>
      <c r="I5" s="24">
        <v>5</v>
      </c>
      <c r="J5" s="24">
        <v>3</v>
      </c>
      <c r="K5" s="25"/>
      <c r="L5" s="52">
        <f t="shared" ref="L5:Z5" si="9">IF(OR($H5=L$1,$I5=L$1,$J5=L$1,$K5=L$1),1,0)</f>
        <v>1</v>
      </c>
      <c r="M5" s="52">
        <f t="shared" si="9"/>
        <v>0</v>
      </c>
      <c r="N5" s="52">
        <f t="shared" si="9"/>
        <v>1</v>
      </c>
      <c r="O5" s="52">
        <f t="shared" si="9"/>
        <v>0</v>
      </c>
      <c r="P5" s="52">
        <f t="shared" si="9"/>
        <v>1</v>
      </c>
      <c r="Q5" s="52">
        <f t="shared" si="9"/>
        <v>0</v>
      </c>
      <c r="R5" s="52">
        <f t="shared" si="9"/>
        <v>0</v>
      </c>
      <c r="S5" s="52">
        <f t="shared" si="9"/>
        <v>0</v>
      </c>
      <c r="T5" s="52">
        <f t="shared" si="9"/>
        <v>0</v>
      </c>
      <c r="U5" s="52">
        <f t="shared" si="9"/>
        <v>0</v>
      </c>
      <c r="V5" s="52">
        <f t="shared" si="9"/>
        <v>0</v>
      </c>
      <c r="W5" s="52">
        <f t="shared" si="9"/>
        <v>0</v>
      </c>
      <c r="X5" s="52">
        <f t="shared" si="9"/>
        <v>0</v>
      </c>
      <c r="Y5" s="52">
        <f t="shared" si="9"/>
        <v>0</v>
      </c>
      <c r="Z5" s="52">
        <f t="shared" si="9"/>
        <v>0</v>
      </c>
      <c r="AA5" s="52">
        <f t="shared" si="4"/>
        <v>1</v>
      </c>
      <c r="AB5" s="52">
        <f t="shared" si="5"/>
        <v>0</v>
      </c>
      <c r="AC5" s="52">
        <f t="shared" si="6"/>
        <v>1</v>
      </c>
      <c r="AD5" s="52">
        <f t="shared" si="7"/>
        <v>0</v>
      </c>
      <c r="AE5" s="52">
        <f t="shared" si="3"/>
        <v>1</v>
      </c>
      <c r="AF5" t="s">
        <v>1427</v>
      </c>
      <c r="AG5" t="s">
        <v>1422</v>
      </c>
      <c r="AH5" t="s">
        <v>1428</v>
      </c>
      <c r="AJ5" t="s">
        <v>19</v>
      </c>
      <c r="AK5" t="s">
        <v>19</v>
      </c>
    </row>
    <row r="6" spans="1:37" x14ac:dyDescent="0.2">
      <c r="A6" s="20" t="s">
        <v>20</v>
      </c>
      <c r="B6" s="21">
        <v>44385.396192129643</v>
      </c>
      <c r="C6" s="22" t="s">
        <v>21</v>
      </c>
      <c r="D6" s="23">
        <v>5</v>
      </c>
      <c r="E6" s="22" t="s">
        <v>9</v>
      </c>
      <c r="F6" t="s">
        <v>9</v>
      </c>
      <c r="G6" s="22">
        <f t="shared" si="0"/>
        <v>0</v>
      </c>
      <c r="H6" s="24"/>
      <c r="I6" s="24"/>
      <c r="J6" s="24"/>
      <c r="K6" s="25"/>
      <c r="L6" s="52">
        <f t="shared" si="8"/>
        <v>0</v>
      </c>
      <c r="M6" s="52">
        <f t="shared" si="1"/>
        <v>0</v>
      </c>
      <c r="N6" s="52">
        <f t="shared" si="1"/>
        <v>0</v>
      </c>
      <c r="O6" s="52">
        <f t="shared" si="1"/>
        <v>0</v>
      </c>
      <c r="P6" s="52">
        <f t="shared" si="1"/>
        <v>0</v>
      </c>
      <c r="Q6" s="52">
        <f t="shared" si="1"/>
        <v>0</v>
      </c>
      <c r="R6" s="52">
        <f t="shared" si="1"/>
        <v>0</v>
      </c>
      <c r="S6" s="52">
        <f t="shared" si="1"/>
        <v>0</v>
      </c>
      <c r="T6" s="52">
        <f t="shared" si="1"/>
        <v>0</v>
      </c>
      <c r="U6" s="52">
        <f t="shared" si="1"/>
        <v>0</v>
      </c>
      <c r="V6" s="52">
        <f t="shared" si="1"/>
        <v>0</v>
      </c>
      <c r="W6" s="52">
        <f t="shared" si="1"/>
        <v>0</v>
      </c>
      <c r="X6" s="52">
        <f t="shared" si="1"/>
        <v>0</v>
      </c>
      <c r="Y6" s="52">
        <f t="shared" si="1"/>
        <v>0</v>
      </c>
      <c r="Z6" s="52">
        <f t="shared" si="1"/>
        <v>0</v>
      </c>
      <c r="AA6" s="52">
        <f t="shared" si="4"/>
        <v>0</v>
      </c>
      <c r="AB6" s="52">
        <f t="shared" si="5"/>
        <v>0</v>
      </c>
      <c r="AC6" s="52">
        <f t="shared" si="6"/>
        <v>0</v>
      </c>
      <c r="AD6" s="52">
        <f t="shared" si="7"/>
        <v>0</v>
      </c>
      <c r="AE6" s="52">
        <f t="shared" si="3"/>
        <v>0</v>
      </c>
      <c r="AJ6" t="s">
        <v>9</v>
      </c>
      <c r="AK6" t="s">
        <v>9</v>
      </c>
    </row>
    <row r="7" spans="1:37" x14ac:dyDescent="0.2">
      <c r="A7" s="20" t="s">
        <v>22</v>
      </c>
      <c r="B7" s="21">
        <v>44392.155844907422</v>
      </c>
      <c r="C7" s="22" t="s">
        <v>23</v>
      </c>
      <c r="D7" s="23">
        <v>4</v>
      </c>
      <c r="E7" s="22" t="s">
        <v>24</v>
      </c>
      <c r="F7" t="s">
        <v>9</v>
      </c>
      <c r="G7" s="22">
        <f t="shared" si="0"/>
        <v>1</v>
      </c>
      <c r="H7" s="24">
        <v>3</v>
      </c>
      <c r="I7" s="24"/>
      <c r="J7" s="24"/>
      <c r="K7" s="25"/>
      <c r="L7" s="52">
        <f t="shared" si="8"/>
        <v>0</v>
      </c>
      <c r="M7" s="52">
        <f t="shared" si="1"/>
        <v>0</v>
      </c>
      <c r="N7" s="52">
        <f t="shared" si="1"/>
        <v>1</v>
      </c>
      <c r="O7" s="52">
        <f t="shared" si="1"/>
        <v>0</v>
      </c>
      <c r="P7" s="52">
        <f t="shared" ref="M7:Z14" si="10">IF(OR($H7=P$1,$I7=P$1,$J7=P$1,$K7=P$1),1,0)</f>
        <v>0</v>
      </c>
      <c r="Q7" s="52">
        <f t="shared" si="10"/>
        <v>0</v>
      </c>
      <c r="R7" s="52">
        <f t="shared" si="10"/>
        <v>0</v>
      </c>
      <c r="S7" s="52">
        <f t="shared" si="10"/>
        <v>0</v>
      </c>
      <c r="T7" s="52">
        <f t="shared" si="10"/>
        <v>0</v>
      </c>
      <c r="U7" s="52">
        <f t="shared" si="10"/>
        <v>0</v>
      </c>
      <c r="V7" s="52">
        <f t="shared" si="10"/>
        <v>0</v>
      </c>
      <c r="W7" s="52">
        <f t="shared" si="10"/>
        <v>0</v>
      </c>
      <c r="X7" s="52">
        <f t="shared" si="10"/>
        <v>0</v>
      </c>
      <c r="Y7" s="52">
        <f t="shared" si="10"/>
        <v>0</v>
      </c>
      <c r="Z7" s="52">
        <f t="shared" si="10"/>
        <v>0</v>
      </c>
      <c r="AA7" s="52">
        <f t="shared" si="4"/>
        <v>1</v>
      </c>
      <c r="AB7" s="52">
        <f t="shared" si="5"/>
        <v>0</v>
      </c>
      <c r="AC7" s="52">
        <f t="shared" si="6"/>
        <v>0</v>
      </c>
      <c r="AD7" s="52">
        <f t="shared" si="7"/>
        <v>0</v>
      </c>
      <c r="AE7" s="52">
        <f t="shared" si="3"/>
        <v>1</v>
      </c>
      <c r="AF7" t="s">
        <v>1421</v>
      </c>
      <c r="AG7" t="s">
        <v>1422</v>
      </c>
      <c r="AJ7" t="s">
        <v>9</v>
      </c>
      <c r="AK7" t="s">
        <v>9</v>
      </c>
    </row>
    <row r="8" spans="1:37" x14ac:dyDescent="0.2">
      <c r="A8" s="20" t="s">
        <v>13</v>
      </c>
      <c r="B8" s="21">
        <v>44409.389062500006</v>
      </c>
      <c r="C8" s="22" t="s">
        <v>25</v>
      </c>
      <c r="D8" s="23">
        <v>4</v>
      </c>
      <c r="E8" s="22" t="s">
        <v>9</v>
      </c>
      <c r="F8" t="s">
        <v>9</v>
      </c>
      <c r="G8" s="22">
        <f t="shared" si="0"/>
        <v>0</v>
      </c>
      <c r="H8" s="24"/>
      <c r="I8" s="24"/>
      <c r="J8" s="24"/>
      <c r="K8" s="25"/>
      <c r="L8" s="52">
        <f t="shared" si="8"/>
        <v>0</v>
      </c>
      <c r="M8" s="52">
        <f t="shared" si="10"/>
        <v>0</v>
      </c>
      <c r="N8" s="52">
        <f t="shared" si="10"/>
        <v>0</v>
      </c>
      <c r="O8" s="52">
        <f t="shared" si="10"/>
        <v>0</v>
      </c>
      <c r="P8" s="52">
        <f t="shared" si="10"/>
        <v>0</v>
      </c>
      <c r="Q8" s="52">
        <f t="shared" si="10"/>
        <v>0</v>
      </c>
      <c r="R8" s="52">
        <f t="shared" si="10"/>
        <v>0</v>
      </c>
      <c r="S8" s="52">
        <f t="shared" si="10"/>
        <v>0</v>
      </c>
      <c r="T8" s="52">
        <f t="shared" si="10"/>
        <v>0</v>
      </c>
      <c r="U8" s="52">
        <f t="shared" si="10"/>
        <v>0</v>
      </c>
      <c r="V8" s="52">
        <f t="shared" si="10"/>
        <v>0</v>
      </c>
      <c r="W8" s="52">
        <f t="shared" si="10"/>
        <v>0</v>
      </c>
      <c r="X8" s="52">
        <f t="shared" si="10"/>
        <v>0</v>
      </c>
      <c r="Y8" s="52">
        <f t="shared" si="10"/>
        <v>0</v>
      </c>
      <c r="Z8" s="52">
        <f t="shared" si="10"/>
        <v>0</v>
      </c>
      <c r="AA8" s="52">
        <f t="shared" si="4"/>
        <v>0</v>
      </c>
      <c r="AB8" s="52">
        <f t="shared" si="5"/>
        <v>0</v>
      </c>
      <c r="AC8" s="52">
        <f t="shared" si="6"/>
        <v>0</v>
      </c>
      <c r="AD8" s="52">
        <f t="shared" si="7"/>
        <v>0</v>
      </c>
      <c r="AE8" s="52">
        <f t="shared" ref="AE8:AE71" si="11">IF(OR(AA8=1,AB8=1),1,0)</f>
        <v>0</v>
      </c>
      <c r="AJ8" t="s">
        <v>9</v>
      </c>
      <c r="AK8" t="s">
        <v>9</v>
      </c>
    </row>
    <row r="9" spans="1:37" x14ac:dyDescent="0.2">
      <c r="A9" s="20" t="s">
        <v>26</v>
      </c>
      <c r="B9" s="21">
        <v>44409.395879629621</v>
      </c>
      <c r="C9" s="22" t="s">
        <v>27</v>
      </c>
      <c r="D9" s="23">
        <v>3</v>
      </c>
      <c r="E9" s="22" t="s">
        <v>9</v>
      </c>
      <c r="F9" t="s">
        <v>9</v>
      </c>
      <c r="G9" s="22">
        <f t="shared" si="0"/>
        <v>0</v>
      </c>
      <c r="H9" s="24"/>
      <c r="I9" s="24"/>
      <c r="J9" s="24"/>
      <c r="K9" s="25"/>
      <c r="L9" s="52">
        <f t="shared" si="8"/>
        <v>0</v>
      </c>
      <c r="M9" s="52">
        <f t="shared" si="10"/>
        <v>0</v>
      </c>
      <c r="N9" s="52">
        <f t="shared" si="10"/>
        <v>0</v>
      </c>
      <c r="O9" s="52">
        <f t="shared" si="10"/>
        <v>0</v>
      </c>
      <c r="P9" s="52">
        <f t="shared" si="10"/>
        <v>0</v>
      </c>
      <c r="Q9" s="52">
        <f t="shared" si="10"/>
        <v>0</v>
      </c>
      <c r="R9" s="52">
        <f t="shared" si="10"/>
        <v>0</v>
      </c>
      <c r="S9" s="52">
        <f t="shared" si="10"/>
        <v>0</v>
      </c>
      <c r="T9" s="52">
        <f t="shared" si="10"/>
        <v>0</v>
      </c>
      <c r="U9" s="52">
        <f t="shared" si="10"/>
        <v>0</v>
      </c>
      <c r="V9" s="52">
        <f t="shared" si="10"/>
        <v>0</v>
      </c>
      <c r="W9" s="52">
        <f t="shared" si="10"/>
        <v>0</v>
      </c>
      <c r="X9" s="52">
        <f t="shared" si="10"/>
        <v>0</v>
      </c>
      <c r="Y9" s="52">
        <f t="shared" si="10"/>
        <v>0</v>
      </c>
      <c r="Z9" s="52">
        <f t="shared" si="10"/>
        <v>0</v>
      </c>
      <c r="AA9" s="52">
        <f t="shared" si="4"/>
        <v>0</v>
      </c>
      <c r="AB9" s="52">
        <f t="shared" si="5"/>
        <v>0</v>
      </c>
      <c r="AC9" s="52">
        <f t="shared" si="6"/>
        <v>0</v>
      </c>
      <c r="AD9" s="52">
        <f t="shared" si="7"/>
        <v>0</v>
      </c>
      <c r="AE9" s="52">
        <f t="shared" si="11"/>
        <v>0</v>
      </c>
      <c r="AJ9" t="s">
        <v>9</v>
      </c>
      <c r="AK9" t="s">
        <v>9</v>
      </c>
    </row>
    <row r="10" spans="1:37" x14ac:dyDescent="0.2">
      <c r="A10" s="20" t="s">
        <v>28</v>
      </c>
      <c r="B10" s="21">
        <v>44409.40006944444</v>
      </c>
      <c r="C10" s="22" t="s">
        <v>29</v>
      </c>
      <c r="D10" s="23">
        <v>4</v>
      </c>
      <c r="E10" s="22" t="s">
        <v>9</v>
      </c>
      <c r="F10" t="s">
        <v>30</v>
      </c>
      <c r="G10" s="22">
        <f t="shared" si="0"/>
        <v>0</v>
      </c>
      <c r="H10" s="24"/>
      <c r="I10" s="24"/>
      <c r="J10" s="24"/>
      <c r="K10" s="25"/>
      <c r="L10" s="52">
        <f t="shared" si="8"/>
        <v>0</v>
      </c>
      <c r="M10" s="52">
        <f t="shared" si="10"/>
        <v>0</v>
      </c>
      <c r="N10" s="52">
        <f t="shared" si="10"/>
        <v>0</v>
      </c>
      <c r="O10" s="52">
        <f t="shared" si="10"/>
        <v>0</v>
      </c>
      <c r="P10" s="52">
        <f t="shared" si="10"/>
        <v>0</v>
      </c>
      <c r="Q10" s="52">
        <f t="shared" si="10"/>
        <v>0</v>
      </c>
      <c r="R10" s="52">
        <f t="shared" si="10"/>
        <v>0</v>
      </c>
      <c r="S10" s="52">
        <f t="shared" si="10"/>
        <v>0</v>
      </c>
      <c r="T10" s="52">
        <f t="shared" si="10"/>
        <v>0</v>
      </c>
      <c r="U10" s="52">
        <f t="shared" si="10"/>
        <v>0</v>
      </c>
      <c r="V10" s="52">
        <f t="shared" si="10"/>
        <v>0</v>
      </c>
      <c r="W10" s="52">
        <f t="shared" si="10"/>
        <v>0</v>
      </c>
      <c r="X10" s="52">
        <f t="shared" si="10"/>
        <v>0</v>
      </c>
      <c r="Y10" s="52">
        <f t="shared" si="10"/>
        <v>0</v>
      </c>
      <c r="Z10" s="52">
        <f t="shared" si="10"/>
        <v>0</v>
      </c>
      <c r="AA10" s="52">
        <f t="shared" si="4"/>
        <v>0</v>
      </c>
      <c r="AB10" s="52">
        <f t="shared" si="5"/>
        <v>0</v>
      </c>
      <c r="AC10" s="52">
        <f t="shared" si="6"/>
        <v>0</v>
      </c>
      <c r="AD10" s="52">
        <f t="shared" si="7"/>
        <v>0</v>
      </c>
      <c r="AE10" s="52">
        <f t="shared" si="11"/>
        <v>0</v>
      </c>
      <c r="AJ10" t="s">
        <v>30</v>
      </c>
      <c r="AK10" t="s">
        <v>30</v>
      </c>
    </row>
    <row r="11" spans="1:37" x14ac:dyDescent="0.2">
      <c r="A11" s="20" t="s">
        <v>31</v>
      </c>
      <c r="B11" s="21">
        <v>44409.402129629627</v>
      </c>
      <c r="C11" s="22" t="s">
        <v>32</v>
      </c>
      <c r="D11" s="23">
        <v>5</v>
      </c>
      <c r="E11" s="22" t="s">
        <v>33</v>
      </c>
      <c r="F11" t="s">
        <v>9</v>
      </c>
      <c r="G11" s="22">
        <f t="shared" si="0"/>
        <v>1</v>
      </c>
      <c r="H11" s="24">
        <v>7</v>
      </c>
      <c r="I11" s="24"/>
      <c r="J11" s="24"/>
      <c r="K11" s="25"/>
      <c r="L11" s="52">
        <f t="shared" si="8"/>
        <v>0</v>
      </c>
      <c r="M11" s="52">
        <f t="shared" si="10"/>
        <v>0</v>
      </c>
      <c r="N11" s="52">
        <f t="shared" si="10"/>
        <v>0</v>
      </c>
      <c r="O11" s="52">
        <f t="shared" si="10"/>
        <v>0</v>
      </c>
      <c r="P11" s="52">
        <f t="shared" si="10"/>
        <v>0</v>
      </c>
      <c r="Q11" s="52">
        <f t="shared" si="10"/>
        <v>0</v>
      </c>
      <c r="R11" s="52">
        <f t="shared" si="10"/>
        <v>1</v>
      </c>
      <c r="S11" s="52">
        <f t="shared" si="10"/>
        <v>0</v>
      </c>
      <c r="T11" s="52">
        <f t="shared" si="10"/>
        <v>0</v>
      </c>
      <c r="U11" s="52">
        <f t="shared" si="10"/>
        <v>0</v>
      </c>
      <c r="V11" s="52">
        <f t="shared" si="10"/>
        <v>0</v>
      </c>
      <c r="W11" s="52">
        <f t="shared" si="10"/>
        <v>0</v>
      </c>
      <c r="X11" s="52">
        <f t="shared" si="10"/>
        <v>0</v>
      </c>
      <c r="Y11" s="52">
        <f t="shared" si="10"/>
        <v>0</v>
      </c>
      <c r="Z11" s="52">
        <f t="shared" si="10"/>
        <v>0</v>
      </c>
      <c r="AA11" s="52">
        <f t="shared" si="4"/>
        <v>0</v>
      </c>
      <c r="AB11" s="52">
        <f t="shared" si="5"/>
        <v>1</v>
      </c>
      <c r="AC11" s="52">
        <f t="shared" si="6"/>
        <v>0</v>
      </c>
      <c r="AD11" s="52">
        <f t="shared" si="7"/>
        <v>0</v>
      </c>
      <c r="AE11" s="52">
        <f t="shared" si="11"/>
        <v>1</v>
      </c>
      <c r="AF11" t="s">
        <v>1420</v>
      </c>
      <c r="AJ11" t="s">
        <v>9</v>
      </c>
      <c r="AK11" t="s">
        <v>9</v>
      </c>
    </row>
    <row r="12" spans="1:37" x14ac:dyDescent="0.2">
      <c r="A12" s="20" t="s">
        <v>34</v>
      </c>
      <c r="B12" s="21">
        <v>44409.418541666673</v>
      </c>
      <c r="C12" s="22" t="s">
        <v>35</v>
      </c>
      <c r="D12" s="23">
        <v>5</v>
      </c>
      <c r="E12" s="22" t="s">
        <v>9</v>
      </c>
      <c r="F12" t="s">
        <v>9</v>
      </c>
      <c r="G12" s="22">
        <f t="shared" si="0"/>
        <v>0</v>
      </c>
      <c r="H12" s="24"/>
      <c r="I12" s="24"/>
      <c r="J12" s="24"/>
      <c r="K12" s="25"/>
      <c r="L12" s="52">
        <f t="shared" si="8"/>
        <v>0</v>
      </c>
      <c r="M12" s="52">
        <f t="shared" si="10"/>
        <v>0</v>
      </c>
      <c r="N12" s="52">
        <f t="shared" si="10"/>
        <v>0</v>
      </c>
      <c r="O12" s="52">
        <f t="shared" si="10"/>
        <v>0</v>
      </c>
      <c r="P12" s="52">
        <f t="shared" si="10"/>
        <v>0</v>
      </c>
      <c r="Q12" s="52">
        <f t="shared" si="10"/>
        <v>0</v>
      </c>
      <c r="R12" s="52">
        <f t="shared" si="10"/>
        <v>0</v>
      </c>
      <c r="S12" s="52">
        <f t="shared" si="10"/>
        <v>0</v>
      </c>
      <c r="T12" s="52">
        <f t="shared" si="10"/>
        <v>0</v>
      </c>
      <c r="U12" s="52">
        <f t="shared" si="10"/>
        <v>0</v>
      </c>
      <c r="V12" s="52">
        <f t="shared" si="10"/>
        <v>0</v>
      </c>
      <c r="W12" s="52">
        <f t="shared" si="10"/>
        <v>0</v>
      </c>
      <c r="X12" s="52">
        <f t="shared" si="10"/>
        <v>0</v>
      </c>
      <c r="Y12" s="52">
        <f t="shared" si="10"/>
        <v>0</v>
      </c>
      <c r="Z12" s="52">
        <f t="shared" si="10"/>
        <v>0</v>
      </c>
      <c r="AA12" s="52">
        <f t="shared" si="4"/>
        <v>0</v>
      </c>
      <c r="AB12" s="52">
        <f t="shared" si="5"/>
        <v>0</v>
      </c>
      <c r="AC12" s="52">
        <f t="shared" si="6"/>
        <v>0</v>
      </c>
      <c r="AD12" s="52">
        <f t="shared" si="7"/>
        <v>0</v>
      </c>
      <c r="AE12" s="52">
        <f t="shared" si="11"/>
        <v>0</v>
      </c>
      <c r="AJ12" t="s">
        <v>9</v>
      </c>
      <c r="AK12" t="s">
        <v>9</v>
      </c>
    </row>
    <row r="13" spans="1:37" x14ac:dyDescent="0.2">
      <c r="A13" s="20" t="s">
        <v>36</v>
      </c>
      <c r="B13" s="21">
        <v>44410.009293981479</v>
      </c>
      <c r="C13" s="22" t="s">
        <v>37</v>
      </c>
      <c r="D13" s="23">
        <v>3</v>
      </c>
      <c r="E13" s="22" t="s">
        <v>38</v>
      </c>
      <c r="F13" t="s">
        <v>9</v>
      </c>
      <c r="G13" s="22">
        <f t="shared" si="0"/>
        <v>1</v>
      </c>
      <c r="H13" s="24">
        <v>6</v>
      </c>
      <c r="I13" s="24"/>
      <c r="J13" s="24"/>
      <c r="K13" s="25"/>
      <c r="L13" s="52">
        <f t="shared" si="8"/>
        <v>0</v>
      </c>
      <c r="M13" s="52">
        <f t="shared" si="10"/>
        <v>0</v>
      </c>
      <c r="N13" s="52">
        <f t="shared" si="10"/>
        <v>0</v>
      </c>
      <c r="O13" s="52">
        <f t="shared" si="10"/>
        <v>0</v>
      </c>
      <c r="P13" s="52">
        <f t="shared" si="10"/>
        <v>0</v>
      </c>
      <c r="Q13" s="52">
        <f t="shared" si="10"/>
        <v>1</v>
      </c>
      <c r="R13" s="52">
        <f t="shared" si="10"/>
        <v>0</v>
      </c>
      <c r="S13" s="52">
        <f t="shared" si="10"/>
        <v>0</v>
      </c>
      <c r="T13" s="52">
        <f t="shared" si="10"/>
        <v>0</v>
      </c>
      <c r="U13" s="52">
        <f t="shared" si="10"/>
        <v>0</v>
      </c>
      <c r="V13" s="52">
        <f t="shared" si="10"/>
        <v>0</v>
      </c>
      <c r="W13" s="52">
        <f t="shared" si="10"/>
        <v>0</v>
      </c>
      <c r="X13" s="52">
        <f t="shared" si="10"/>
        <v>0</v>
      </c>
      <c r="Y13" s="52">
        <f t="shared" si="10"/>
        <v>0</v>
      </c>
      <c r="Z13" s="52">
        <f t="shared" si="10"/>
        <v>0</v>
      </c>
      <c r="AA13" s="52">
        <f t="shared" si="4"/>
        <v>0</v>
      </c>
      <c r="AB13" s="52">
        <f t="shared" si="5"/>
        <v>0</v>
      </c>
      <c r="AC13" s="52">
        <f t="shared" si="6"/>
        <v>1</v>
      </c>
      <c r="AD13" s="52">
        <f t="shared" si="7"/>
        <v>0</v>
      </c>
      <c r="AE13" s="52">
        <f t="shared" si="11"/>
        <v>0</v>
      </c>
      <c r="AG13" t="s">
        <v>1468</v>
      </c>
      <c r="AJ13" t="s">
        <v>9</v>
      </c>
      <c r="AK13" t="s">
        <v>9</v>
      </c>
    </row>
    <row r="14" spans="1:37" x14ac:dyDescent="0.2">
      <c r="A14" s="20" t="s">
        <v>39</v>
      </c>
      <c r="B14" s="21">
        <v>44420.28778935186</v>
      </c>
      <c r="C14" s="22" t="s">
        <v>40</v>
      </c>
      <c r="D14" s="23">
        <v>4</v>
      </c>
      <c r="E14" s="22" t="s">
        <v>9</v>
      </c>
      <c r="F14" t="s">
        <v>9</v>
      </c>
      <c r="G14" s="22">
        <f t="shared" si="0"/>
        <v>0</v>
      </c>
      <c r="H14" s="24"/>
      <c r="I14" s="24"/>
      <c r="J14" s="24"/>
      <c r="K14" s="25"/>
      <c r="L14" s="52">
        <f t="shared" si="8"/>
        <v>0</v>
      </c>
      <c r="M14" s="52">
        <f t="shared" si="10"/>
        <v>0</v>
      </c>
      <c r="N14" s="52">
        <f t="shared" si="10"/>
        <v>0</v>
      </c>
      <c r="O14" s="52">
        <f t="shared" si="10"/>
        <v>0</v>
      </c>
      <c r="P14" s="52">
        <f t="shared" si="10"/>
        <v>0</v>
      </c>
      <c r="Q14" s="52">
        <f t="shared" si="10"/>
        <v>0</v>
      </c>
      <c r="R14" s="52">
        <f t="shared" si="10"/>
        <v>0</v>
      </c>
      <c r="S14" s="52">
        <f t="shared" si="10"/>
        <v>0</v>
      </c>
      <c r="T14" s="52">
        <f t="shared" si="10"/>
        <v>0</v>
      </c>
      <c r="U14" s="52">
        <f t="shared" si="10"/>
        <v>0</v>
      </c>
      <c r="V14" s="52">
        <f t="shared" si="10"/>
        <v>0</v>
      </c>
      <c r="W14" s="52">
        <f t="shared" si="10"/>
        <v>0</v>
      </c>
      <c r="X14" s="52">
        <f t="shared" si="10"/>
        <v>0</v>
      </c>
      <c r="Y14" s="52">
        <f t="shared" si="10"/>
        <v>0</v>
      </c>
      <c r="Z14" s="52">
        <f t="shared" si="10"/>
        <v>0</v>
      </c>
      <c r="AA14" s="52">
        <f t="shared" si="4"/>
        <v>0</v>
      </c>
      <c r="AB14" s="52">
        <f t="shared" si="5"/>
        <v>0</v>
      </c>
      <c r="AC14" s="52">
        <f t="shared" si="6"/>
        <v>0</v>
      </c>
      <c r="AD14" s="52">
        <f t="shared" si="7"/>
        <v>0</v>
      </c>
      <c r="AE14" s="52">
        <f t="shared" si="11"/>
        <v>0</v>
      </c>
      <c r="AJ14" t="s">
        <v>9</v>
      </c>
      <c r="AK14" t="s">
        <v>9</v>
      </c>
    </row>
    <row r="15" spans="1:37" x14ac:dyDescent="0.2">
      <c r="A15" s="20" t="s">
        <v>41</v>
      </c>
      <c r="B15" s="21">
        <v>44420.411828703713</v>
      </c>
      <c r="C15" s="22" t="s">
        <v>42</v>
      </c>
      <c r="D15" s="23">
        <v>2</v>
      </c>
      <c r="E15" s="22" t="s">
        <v>43</v>
      </c>
      <c r="F15" t="s">
        <v>9</v>
      </c>
      <c r="G15" s="22">
        <f t="shared" si="0"/>
        <v>1</v>
      </c>
      <c r="H15" s="24">
        <v>2</v>
      </c>
      <c r="I15" s="24"/>
      <c r="J15" s="24"/>
      <c r="K15" s="25"/>
      <c r="L15" s="52">
        <f t="shared" si="8"/>
        <v>0</v>
      </c>
      <c r="M15" s="52">
        <f t="shared" si="8"/>
        <v>1</v>
      </c>
      <c r="N15" s="52">
        <f t="shared" si="8"/>
        <v>0</v>
      </c>
      <c r="O15" s="52">
        <f t="shared" si="8"/>
        <v>0</v>
      </c>
      <c r="P15" s="52">
        <f t="shared" si="8"/>
        <v>0</v>
      </c>
      <c r="Q15" s="52">
        <f t="shared" si="8"/>
        <v>0</v>
      </c>
      <c r="R15" s="52">
        <f t="shared" si="8"/>
        <v>0</v>
      </c>
      <c r="S15" s="52">
        <f t="shared" si="8"/>
        <v>0</v>
      </c>
      <c r="T15" s="52">
        <f t="shared" si="8"/>
        <v>0</v>
      </c>
      <c r="U15" s="52">
        <f t="shared" si="8"/>
        <v>0</v>
      </c>
      <c r="V15" s="52">
        <f t="shared" si="8"/>
        <v>0</v>
      </c>
      <c r="W15" s="52">
        <f t="shared" si="8"/>
        <v>0</v>
      </c>
      <c r="X15" s="52">
        <f t="shared" si="8"/>
        <v>0</v>
      </c>
      <c r="Y15" s="52">
        <f t="shared" si="8"/>
        <v>0</v>
      </c>
      <c r="Z15" s="52">
        <f t="shared" si="8"/>
        <v>0</v>
      </c>
      <c r="AA15" s="52">
        <f t="shared" si="4"/>
        <v>1</v>
      </c>
      <c r="AB15" s="52">
        <f t="shared" si="5"/>
        <v>0</v>
      </c>
      <c r="AC15" s="52">
        <f t="shared" si="6"/>
        <v>0</v>
      </c>
      <c r="AD15" s="52">
        <f t="shared" si="7"/>
        <v>0</v>
      </c>
      <c r="AE15" s="52">
        <f t="shared" si="11"/>
        <v>1</v>
      </c>
      <c r="AG15" t="s">
        <v>1423</v>
      </c>
      <c r="AH15" t="s">
        <v>1429</v>
      </c>
      <c r="AJ15" t="s">
        <v>9</v>
      </c>
      <c r="AK15" t="s">
        <v>9</v>
      </c>
    </row>
    <row r="16" spans="1:37" x14ac:dyDescent="0.2">
      <c r="A16" s="20" t="s">
        <v>44</v>
      </c>
      <c r="B16" s="21">
        <v>44422.202453703707</v>
      </c>
      <c r="C16" s="22" t="s">
        <v>45</v>
      </c>
      <c r="D16" s="23">
        <v>3</v>
      </c>
      <c r="E16" s="22" t="s">
        <v>9</v>
      </c>
      <c r="F16" t="s">
        <v>9</v>
      </c>
      <c r="G16" s="22">
        <f t="shared" si="0"/>
        <v>0</v>
      </c>
      <c r="H16" s="24"/>
      <c r="I16" s="24"/>
      <c r="J16" s="24"/>
      <c r="K16" s="25"/>
      <c r="L16" s="52">
        <f t="shared" si="8"/>
        <v>0</v>
      </c>
      <c r="M16" s="52">
        <f t="shared" si="8"/>
        <v>0</v>
      </c>
      <c r="N16" s="52">
        <f t="shared" si="8"/>
        <v>0</v>
      </c>
      <c r="O16" s="52">
        <f t="shared" si="8"/>
        <v>0</v>
      </c>
      <c r="P16" s="52">
        <f t="shared" si="8"/>
        <v>0</v>
      </c>
      <c r="Q16" s="52">
        <f t="shared" si="8"/>
        <v>0</v>
      </c>
      <c r="R16" s="52">
        <f t="shared" si="8"/>
        <v>0</v>
      </c>
      <c r="S16" s="52">
        <f t="shared" si="8"/>
        <v>0</v>
      </c>
      <c r="T16" s="52">
        <f t="shared" si="8"/>
        <v>0</v>
      </c>
      <c r="U16" s="52">
        <f t="shared" si="8"/>
        <v>0</v>
      </c>
      <c r="V16" s="52">
        <f t="shared" si="8"/>
        <v>0</v>
      </c>
      <c r="W16" s="52">
        <f t="shared" si="8"/>
        <v>0</v>
      </c>
      <c r="X16" s="52">
        <f t="shared" si="8"/>
        <v>0</v>
      </c>
      <c r="Y16" s="52">
        <f t="shared" si="8"/>
        <v>0</v>
      </c>
      <c r="Z16" s="52">
        <f t="shared" si="8"/>
        <v>0</v>
      </c>
      <c r="AA16" s="52">
        <f t="shared" si="4"/>
        <v>0</v>
      </c>
      <c r="AB16" s="52">
        <f t="shared" si="5"/>
        <v>0</v>
      </c>
      <c r="AC16" s="52">
        <f t="shared" si="6"/>
        <v>0</v>
      </c>
      <c r="AD16" s="52">
        <f t="shared" si="7"/>
        <v>0</v>
      </c>
      <c r="AE16" s="52">
        <f t="shared" si="11"/>
        <v>0</v>
      </c>
      <c r="AJ16" t="s">
        <v>9</v>
      </c>
      <c r="AK16" t="s">
        <v>9</v>
      </c>
    </row>
    <row r="17" spans="1:37" x14ac:dyDescent="0.2">
      <c r="A17" s="20" t="s">
        <v>46</v>
      </c>
      <c r="B17" s="21">
        <v>44427.440972222219</v>
      </c>
      <c r="C17" s="22" t="s">
        <v>47</v>
      </c>
      <c r="D17" s="23">
        <v>3</v>
      </c>
      <c r="E17" s="22" t="s">
        <v>9</v>
      </c>
      <c r="F17" t="s">
        <v>9</v>
      </c>
      <c r="G17" s="22">
        <f t="shared" si="0"/>
        <v>0</v>
      </c>
      <c r="H17" s="24"/>
      <c r="I17" s="24"/>
      <c r="J17" s="24"/>
      <c r="K17" s="25"/>
      <c r="L17" s="52">
        <f t="shared" si="8"/>
        <v>0</v>
      </c>
      <c r="M17" s="52">
        <f t="shared" si="8"/>
        <v>0</v>
      </c>
      <c r="N17" s="52">
        <f t="shared" si="8"/>
        <v>0</v>
      </c>
      <c r="O17" s="52">
        <f t="shared" si="8"/>
        <v>0</v>
      </c>
      <c r="P17" s="52">
        <f t="shared" si="8"/>
        <v>0</v>
      </c>
      <c r="Q17" s="52">
        <f t="shared" si="8"/>
        <v>0</v>
      </c>
      <c r="R17" s="52">
        <f t="shared" si="8"/>
        <v>0</v>
      </c>
      <c r="S17" s="52">
        <f t="shared" si="8"/>
        <v>0</v>
      </c>
      <c r="T17" s="52">
        <f t="shared" si="8"/>
        <v>0</v>
      </c>
      <c r="U17" s="52">
        <f t="shared" si="8"/>
        <v>0</v>
      </c>
      <c r="V17" s="52">
        <f t="shared" si="8"/>
        <v>0</v>
      </c>
      <c r="W17" s="52">
        <f t="shared" si="8"/>
        <v>0</v>
      </c>
      <c r="X17" s="52">
        <f t="shared" si="8"/>
        <v>0</v>
      </c>
      <c r="Y17" s="52">
        <f t="shared" si="8"/>
        <v>0</v>
      </c>
      <c r="Z17" s="52">
        <f t="shared" si="8"/>
        <v>0</v>
      </c>
      <c r="AA17" s="52">
        <f t="shared" si="4"/>
        <v>0</v>
      </c>
      <c r="AB17" s="52">
        <f t="shared" si="5"/>
        <v>0</v>
      </c>
      <c r="AC17" s="52">
        <f t="shared" si="6"/>
        <v>0</v>
      </c>
      <c r="AD17" s="52">
        <f t="shared" si="7"/>
        <v>0</v>
      </c>
      <c r="AE17" s="52">
        <f t="shared" si="11"/>
        <v>0</v>
      </c>
      <c r="AJ17" t="s">
        <v>9</v>
      </c>
      <c r="AK17" t="s">
        <v>9</v>
      </c>
    </row>
    <row r="18" spans="1:37" x14ac:dyDescent="0.2">
      <c r="A18" s="20" t="s">
        <v>48</v>
      </c>
      <c r="B18" s="21">
        <v>44361.265138888877</v>
      </c>
      <c r="C18" s="22" t="s">
        <v>49</v>
      </c>
      <c r="D18" s="23">
        <v>-99</v>
      </c>
      <c r="E18" s="22" t="s">
        <v>50</v>
      </c>
      <c r="F18" t="s">
        <v>9</v>
      </c>
      <c r="G18" s="22">
        <f t="shared" si="0"/>
        <v>1</v>
      </c>
      <c r="H18" s="24">
        <v>2</v>
      </c>
      <c r="I18" s="24">
        <v>14</v>
      </c>
      <c r="J18" s="24"/>
      <c r="K18" s="25"/>
      <c r="L18" s="52">
        <f t="shared" si="8"/>
        <v>0</v>
      </c>
      <c r="M18" s="52">
        <f t="shared" si="8"/>
        <v>1</v>
      </c>
      <c r="N18" s="52">
        <f t="shared" si="8"/>
        <v>0</v>
      </c>
      <c r="O18" s="52">
        <f t="shared" si="8"/>
        <v>0</v>
      </c>
      <c r="P18" s="52">
        <f t="shared" si="8"/>
        <v>0</v>
      </c>
      <c r="Q18" s="52">
        <f t="shared" si="8"/>
        <v>0</v>
      </c>
      <c r="R18" s="52">
        <f t="shared" si="8"/>
        <v>0</v>
      </c>
      <c r="S18" s="52">
        <f t="shared" si="8"/>
        <v>0</v>
      </c>
      <c r="T18" s="52">
        <f t="shared" si="8"/>
        <v>0</v>
      </c>
      <c r="U18" s="52">
        <f t="shared" si="8"/>
        <v>0</v>
      </c>
      <c r="V18" s="52">
        <f t="shared" si="8"/>
        <v>0</v>
      </c>
      <c r="W18" s="52">
        <f t="shared" si="8"/>
        <v>0</v>
      </c>
      <c r="X18" s="52">
        <f t="shared" si="8"/>
        <v>0</v>
      </c>
      <c r="Y18" s="52">
        <f t="shared" si="8"/>
        <v>1</v>
      </c>
      <c r="Z18" s="52">
        <f t="shared" si="8"/>
        <v>0</v>
      </c>
      <c r="AA18" s="52">
        <f t="shared" si="4"/>
        <v>1</v>
      </c>
      <c r="AB18" s="52">
        <f t="shared" si="5"/>
        <v>1</v>
      </c>
      <c r="AC18" s="52">
        <f t="shared" si="6"/>
        <v>0</v>
      </c>
      <c r="AD18" s="52">
        <f t="shared" si="7"/>
        <v>0</v>
      </c>
      <c r="AE18" s="52">
        <f t="shared" si="11"/>
        <v>1</v>
      </c>
      <c r="AF18" t="s">
        <v>1430</v>
      </c>
      <c r="AG18" t="s">
        <v>1423</v>
      </c>
      <c r="AH18" t="s">
        <v>1429</v>
      </c>
      <c r="AJ18" t="s">
        <v>9</v>
      </c>
      <c r="AK18" t="s">
        <v>9</v>
      </c>
    </row>
    <row r="19" spans="1:37" x14ac:dyDescent="0.2">
      <c r="A19" s="20" t="s">
        <v>51</v>
      </c>
      <c r="B19" s="21">
        <v>44361.273368055554</v>
      </c>
      <c r="C19" s="22" t="s">
        <v>52</v>
      </c>
      <c r="D19" s="23">
        <v>-99</v>
      </c>
      <c r="E19" s="22" t="s">
        <v>53</v>
      </c>
      <c r="F19" t="s">
        <v>9</v>
      </c>
      <c r="G19" s="22">
        <f t="shared" si="0"/>
        <v>1</v>
      </c>
      <c r="H19" s="24">
        <v>1</v>
      </c>
      <c r="I19" s="24">
        <v>3</v>
      </c>
      <c r="J19" s="24"/>
      <c r="K19" s="25"/>
      <c r="L19" s="52">
        <f t="shared" si="8"/>
        <v>1</v>
      </c>
      <c r="M19" s="52">
        <f t="shared" si="8"/>
        <v>0</v>
      </c>
      <c r="N19" s="52">
        <f t="shared" si="8"/>
        <v>1</v>
      </c>
      <c r="O19" s="52">
        <f t="shared" si="8"/>
        <v>0</v>
      </c>
      <c r="P19" s="52">
        <f t="shared" si="8"/>
        <v>0</v>
      </c>
      <c r="Q19" s="52">
        <f t="shared" si="8"/>
        <v>0</v>
      </c>
      <c r="R19" s="52">
        <f t="shared" si="8"/>
        <v>0</v>
      </c>
      <c r="S19" s="52">
        <f t="shared" si="8"/>
        <v>0</v>
      </c>
      <c r="T19" s="52">
        <f t="shared" si="8"/>
        <v>0</v>
      </c>
      <c r="U19" s="52">
        <f t="shared" si="8"/>
        <v>0</v>
      </c>
      <c r="V19" s="52">
        <f t="shared" si="8"/>
        <v>0</v>
      </c>
      <c r="W19" s="52">
        <f t="shared" si="8"/>
        <v>0</v>
      </c>
      <c r="X19" s="52">
        <f t="shared" si="8"/>
        <v>0</v>
      </c>
      <c r="Y19" s="52">
        <f t="shared" si="8"/>
        <v>0</v>
      </c>
      <c r="Z19" s="52">
        <f t="shared" si="8"/>
        <v>0</v>
      </c>
      <c r="AA19" s="52">
        <f t="shared" si="4"/>
        <v>1</v>
      </c>
      <c r="AB19" s="52">
        <f t="shared" si="5"/>
        <v>0</v>
      </c>
      <c r="AC19" s="52">
        <f t="shared" si="6"/>
        <v>0</v>
      </c>
      <c r="AD19" s="52">
        <f t="shared" si="7"/>
        <v>0</v>
      </c>
      <c r="AE19" s="52">
        <f t="shared" si="11"/>
        <v>1</v>
      </c>
      <c r="AF19" t="s">
        <v>1431</v>
      </c>
      <c r="AG19" t="s">
        <v>1432</v>
      </c>
      <c r="AJ19" t="s">
        <v>9</v>
      </c>
      <c r="AK19" t="s">
        <v>9</v>
      </c>
    </row>
    <row r="20" spans="1:37" x14ac:dyDescent="0.2">
      <c r="A20" s="20" t="s">
        <v>54</v>
      </c>
      <c r="B20" s="21">
        <v>44361.294814814813</v>
      </c>
      <c r="C20" s="22" t="s">
        <v>55</v>
      </c>
      <c r="D20" s="23">
        <v>-99</v>
      </c>
      <c r="E20" s="22" t="s">
        <v>9</v>
      </c>
      <c r="F20" t="s">
        <v>9</v>
      </c>
      <c r="G20" s="22">
        <f t="shared" si="0"/>
        <v>0</v>
      </c>
      <c r="H20" s="24"/>
      <c r="I20" s="24"/>
      <c r="J20" s="24"/>
      <c r="K20" s="25"/>
      <c r="L20" s="52">
        <f t="shared" ref="L20:Z36" si="12">IF(OR($H20=L$1,$I20=L$1,$J20=L$1,$K20=L$1),1,0)</f>
        <v>0</v>
      </c>
      <c r="M20" s="52">
        <f t="shared" si="12"/>
        <v>0</v>
      </c>
      <c r="N20" s="52">
        <f t="shared" si="12"/>
        <v>0</v>
      </c>
      <c r="O20" s="52">
        <f t="shared" si="12"/>
        <v>0</v>
      </c>
      <c r="P20" s="52">
        <f t="shared" si="12"/>
        <v>0</v>
      </c>
      <c r="Q20" s="52">
        <f t="shared" si="12"/>
        <v>0</v>
      </c>
      <c r="R20" s="52">
        <f t="shared" si="12"/>
        <v>0</v>
      </c>
      <c r="S20" s="52">
        <f t="shared" si="12"/>
        <v>0</v>
      </c>
      <c r="T20" s="52">
        <f t="shared" si="12"/>
        <v>0</v>
      </c>
      <c r="U20" s="52">
        <f t="shared" si="12"/>
        <v>0</v>
      </c>
      <c r="V20" s="52">
        <f t="shared" si="12"/>
        <v>0</v>
      </c>
      <c r="W20" s="52">
        <f t="shared" si="12"/>
        <v>0</v>
      </c>
      <c r="X20" s="52">
        <f t="shared" si="12"/>
        <v>0</v>
      </c>
      <c r="Y20" s="52">
        <f t="shared" si="12"/>
        <v>0</v>
      </c>
      <c r="Z20" s="52">
        <f t="shared" si="12"/>
        <v>0</v>
      </c>
      <c r="AA20" s="52">
        <f t="shared" si="4"/>
        <v>0</v>
      </c>
      <c r="AB20" s="52">
        <f t="shared" si="5"/>
        <v>0</v>
      </c>
      <c r="AC20" s="52">
        <f t="shared" si="6"/>
        <v>0</v>
      </c>
      <c r="AD20" s="52">
        <f t="shared" si="7"/>
        <v>0</v>
      </c>
      <c r="AE20" s="52">
        <f t="shared" si="11"/>
        <v>0</v>
      </c>
      <c r="AJ20" t="s">
        <v>9</v>
      </c>
      <c r="AK20" t="s">
        <v>9</v>
      </c>
    </row>
    <row r="21" spans="1:37" x14ac:dyDescent="0.2">
      <c r="A21" s="20" t="s">
        <v>56</v>
      </c>
      <c r="B21" s="21">
        <v>44361.314108796301</v>
      </c>
      <c r="C21" s="22" t="s">
        <v>57</v>
      </c>
      <c r="D21" s="23">
        <v>-99</v>
      </c>
      <c r="E21" s="22" t="s">
        <v>9</v>
      </c>
      <c r="F21" t="s">
        <v>9</v>
      </c>
      <c r="G21" s="22">
        <f t="shared" si="0"/>
        <v>0</v>
      </c>
      <c r="H21" s="24"/>
      <c r="I21" s="24"/>
      <c r="J21" s="24"/>
      <c r="K21" s="25"/>
      <c r="L21" s="52">
        <f t="shared" si="12"/>
        <v>0</v>
      </c>
      <c r="M21" s="52">
        <f t="shared" si="12"/>
        <v>0</v>
      </c>
      <c r="N21" s="52">
        <f t="shared" si="12"/>
        <v>0</v>
      </c>
      <c r="O21" s="52">
        <f t="shared" si="12"/>
        <v>0</v>
      </c>
      <c r="P21" s="52">
        <f t="shared" si="12"/>
        <v>0</v>
      </c>
      <c r="Q21" s="52">
        <f t="shared" si="12"/>
        <v>0</v>
      </c>
      <c r="R21" s="52">
        <f t="shared" si="12"/>
        <v>0</v>
      </c>
      <c r="S21" s="52">
        <f t="shared" si="12"/>
        <v>0</v>
      </c>
      <c r="T21" s="52">
        <f t="shared" si="12"/>
        <v>0</v>
      </c>
      <c r="U21" s="52">
        <f t="shared" si="12"/>
        <v>0</v>
      </c>
      <c r="V21" s="52">
        <f t="shared" si="12"/>
        <v>0</v>
      </c>
      <c r="W21" s="52">
        <f t="shared" si="12"/>
        <v>0</v>
      </c>
      <c r="X21" s="52">
        <f t="shared" si="12"/>
        <v>0</v>
      </c>
      <c r="Y21" s="52">
        <f t="shared" si="12"/>
        <v>0</v>
      </c>
      <c r="Z21" s="52">
        <f t="shared" si="12"/>
        <v>0</v>
      </c>
      <c r="AA21" s="52">
        <f t="shared" si="4"/>
        <v>0</v>
      </c>
      <c r="AB21" s="52">
        <f t="shared" si="5"/>
        <v>0</v>
      </c>
      <c r="AC21" s="52">
        <f t="shared" si="6"/>
        <v>0</v>
      </c>
      <c r="AD21" s="52">
        <f t="shared" si="7"/>
        <v>0</v>
      </c>
      <c r="AE21" s="52">
        <f t="shared" si="11"/>
        <v>0</v>
      </c>
      <c r="AJ21" t="s">
        <v>9</v>
      </c>
      <c r="AK21" t="s">
        <v>9</v>
      </c>
    </row>
    <row r="22" spans="1:37" x14ac:dyDescent="0.2">
      <c r="A22" s="20" t="s">
        <v>58</v>
      </c>
      <c r="B22" s="21">
        <v>44362.099733796291</v>
      </c>
      <c r="C22" s="22" t="s">
        <v>59</v>
      </c>
      <c r="D22" s="23">
        <v>-99</v>
      </c>
      <c r="E22" s="22" t="s">
        <v>60</v>
      </c>
      <c r="F22" t="s">
        <v>9</v>
      </c>
      <c r="G22" s="22">
        <f t="shared" si="0"/>
        <v>1</v>
      </c>
      <c r="H22" s="24">
        <v>4</v>
      </c>
      <c r="I22" s="24"/>
      <c r="J22" s="24"/>
      <c r="K22" s="25"/>
      <c r="L22" s="52">
        <f t="shared" si="12"/>
        <v>0</v>
      </c>
      <c r="M22" s="52">
        <f t="shared" si="12"/>
        <v>0</v>
      </c>
      <c r="N22" s="52">
        <f t="shared" si="12"/>
        <v>0</v>
      </c>
      <c r="O22" s="52">
        <f t="shared" si="12"/>
        <v>1</v>
      </c>
      <c r="P22" s="52">
        <f t="shared" si="12"/>
        <v>0</v>
      </c>
      <c r="Q22" s="52">
        <f t="shared" si="12"/>
        <v>0</v>
      </c>
      <c r="R22" s="52">
        <f t="shared" si="12"/>
        <v>0</v>
      </c>
      <c r="S22" s="52">
        <f t="shared" si="12"/>
        <v>0</v>
      </c>
      <c r="T22" s="52">
        <f t="shared" si="12"/>
        <v>0</v>
      </c>
      <c r="U22" s="52">
        <f t="shared" si="12"/>
        <v>0</v>
      </c>
      <c r="V22" s="52">
        <f t="shared" si="12"/>
        <v>0</v>
      </c>
      <c r="W22" s="52">
        <f t="shared" si="12"/>
        <v>0</v>
      </c>
      <c r="X22" s="52">
        <f t="shared" si="12"/>
        <v>0</v>
      </c>
      <c r="Y22" s="52">
        <f t="shared" si="12"/>
        <v>0</v>
      </c>
      <c r="Z22" s="52">
        <f t="shared" si="12"/>
        <v>0</v>
      </c>
      <c r="AA22" s="52">
        <f t="shared" si="4"/>
        <v>0</v>
      </c>
      <c r="AB22" s="52">
        <f t="shared" si="5"/>
        <v>0</v>
      </c>
      <c r="AC22" s="52">
        <f t="shared" si="6"/>
        <v>0</v>
      </c>
      <c r="AD22" s="52">
        <f t="shared" si="7"/>
        <v>1</v>
      </c>
      <c r="AE22" s="52">
        <f t="shared" si="11"/>
        <v>0</v>
      </c>
      <c r="AG22" t="s">
        <v>1423</v>
      </c>
      <c r="AH22" t="s">
        <v>1433</v>
      </c>
      <c r="AJ22" t="s">
        <v>9</v>
      </c>
      <c r="AK22" t="s">
        <v>9</v>
      </c>
    </row>
    <row r="23" spans="1:37" x14ac:dyDescent="0.2">
      <c r="A23" s="20" t="s">
        <v>61</v>
      </c>
      <c r="B23" s="21">
        <v>44362.141597222217</v>
      </c>
      <c r="C23" s="22" t="s">
        <v>62</v>
      </c>
      <c r="D23" s="23">
        <v>-99</v>
      </c>
      <c r="E23" s="22" t="s">
        <v>9</v>
      </c>
      <c r="F23" t="s">
        <v>9</v>
      </c>
      <c r="G23" s="22">
        <f t="shared" si="0"/>
        <v>0</v>
      </c>
      <c r="H23" s="24"/>
      <c r="I23" s="24"/>
      <c r="J23" s="24"/>
      <c r="K23" s="25"/>
      <c r="L23" s="52">
        <f t="shared" si="12"/>
        <v>0</v>
      </c>
      <c r="M23" s="52">
        <f t="shared" si="12"/>
        <v>0</v>
      </c>
      <c r="N23" s="52">
        <f t="shared" si="12"/>
        <v>0</v>
      </c>
      <c r="O23" s="52">
        <f t="shared" si="12"/>
        <v>0</v>
      </c>
      <c r="P23" s="52">
        <f t="shared" si="12"/>
        <v>0</v>
      </c>
      <c r="Q23" s="52">
        <f t="shared" si="12"/>
        <v>0</v>
      </c>
      <c r="R23" s="52">
        <f t="shared" si="12"/>
        <v>0</v>
      </c>
      <c r="S23" s="52">
        <f t="shared" si="12"/>
        <v>0</v>
      </c>
      <c r="T23" s="52">
        <f t="shared" si="12"/>
        <v>0</v>
      </c>
      <c r="U23" s="52">
        <f t="shared" si="12"/>
        <v>0</v>
      </c>
      <c r="V23" s="52">
        <f t="shared" si="12"/>
        <v>0</v>
      </c>
      <c r="W23" s="52">
        <f t="shared" si="12"/>
        <v>0</v>
      </c>
      <c r="X23" s="52">
        <f t="shared" si="12"/>
        <v>0</v>
      </c>
      <c r="Y23" s="52">
        <f t="shared" si="12"/>
        <v>0</v>
      </c>
      <c r="Z23" s="52">
        <f t="shared" si="12"/>
        <v>0</v>
      </c>
      <c r="AA23" s="52">
        <f t="shared" si="4"/>
        <v>0</v>
      </c>
      <c r="AB23" s="52">
        <f t="shared" si="5"/>
        <v>0</v>
      </c>
      <c r="AC23" s="52">
        <f t="shared" si="6"/>
        <v>0</v>
      </c>
      <c r="AD23" s="52">
        <f t="shared" si="7"/>
        <v>0</v>
      </c>
      <c r="AE23" s="52">
        <f t="shared" si="11"/>
        <v>0</v>
      </c>
      <c r="AJ23" t="s">
        <v>9</v>
      </c>
      <c r="AK23" t="s">
        <v>9</v>
      </c>
    </row>
    <row r="24" spans="1:37" x14ac:dyDescent="0.2">
      <c r="A24" s="20" t="s">
        <v>63</v>
      </c>
      <c r="B24" s="21">
        <v>44376.246932870359</v>
      </c>
      <c r="C24" s="22" t="s">
        <v>64</v>
      </c>
      <c r="D24" s="23">
        <v>3</v>
      </c>
      <c r="E24" s="22" t="s">
        <v>65</v>
      </c>
      <c r="F24" t="s">
        <v>9</v>
      </c>
      <c r="G24" s="22">
        <f t="shared" si="0"/>
        <v>1</v>
      </c>
      <c r="H24" s="24">
        <v>1</v>
      </c>
      <c r="I24" s="24">
        <v>11</v>
      </c>
      <c r="J24" s="24"/>
      <c r="K24" s="25"/>
      <c r="L24" s="52">
        <f t="shared" si="12"/>
        <v>1</v>
      </c>
      <c r="M24" s="52">
        <f t="shared" si="12"/>
        <v>0</v>
      </c>
      <c r="N24" s="52">
        <f t="shared" si="12"/>
        <v>0</v>
      </c>
      <c r="O24" s="52">
        <f t="shared" si="12"/>
        <v>0</v>
      </c>
      <c r="P24" s="52">
        <f t="shared" si="12"/>
        <v>0</v>
      </c>
      <c r="Q24" s="52">
        <f t="shared" si="12"/>
        <v>0</v>
      </c>
      <c r="R24" s="52">
        <f t="shared" si="12"/>
        <v>0</v>
      </c>
      <c r="S24" s="52">
        <f t="shared" si="12"/>
        <v>0</v>
      </c>
      <c r="T24" s="52">
        <f t="shared" si="12"/>
        <v>0</v>
      </c>
      <c r="U24" s="52">
        <f t="shared" si="12"/>
        <v>0</v>
      </c>
      <c r="V24" s="52">
        <f t="shared" si="12"/>
        <v>1</v>
      </c>
      <c r="W24" s="52">
        <f t="shared" si="12"/>
        <v>0</v>
      </c>
      <c r="X24" s="52">
        <f t="shared" si="12"/>
        <v>0</v>
      </c>
      <c r="Y24" s="52">
        <f t="shared" si="12"/>
        <v>0</v>
      </c>
      <c r="Z24" s="52">
        <f t="shared" si="12"/>
        <v>0</v>
      </c>
      <c r="AA24" s="52">
        <f t="shared" si="4"/>
        <v>1</v>
      </c>
      <c r="AB24" s="52">
        <f t="shared" si="5"/>
        <v>0</v>
      </c>
      <c r="AC24" s="52">
        <f t="shared" si="6"/>
        <v>0</v>
      </c>
      <c r="AD24" s="52">
        <f t="shared" si="7"/>
        <v>0</v>
      </c>
      <c r="AE24" s="52">
        <f t="shared" si="11"/>
        <v>1</v>
      </c>
      <c r="AF24" t="s">
        <v>1444</v>
      </c>
      <c r="AG24" t="s">
        <v>1434</v>
      </c>
      <c r="AH24" t="s">
        <v>1653</v>
      </c>
      <c r="AJ24" t="s">
        <v>9</v>
      </c>
      <c r="AK24" t="s">
        <v>9</v>
      </c>
    </row>
    <row r="25" spans="1:37" x14ac:dyDescent="0.2">
      <c r="A25" s="20" t="s">
        <v>66</v>
      </c>
      <c r="B25" s="21">
        <v>44376.247743055545</v>
      </c>
      <c r="C25" s="22" t="s">
        <v>67</v>
      </c>
      <c r="D25" s="23">
        <v>5</v>
      </c>
      <c r="E25" s="22" t="s">
        <v>9</v>
      </c>
      <c r="F25" t="s">
        <v>9</v>
      </c>
      <c r="G25" s="22">
        <f t="shared" si="0"/>
        <v>0</v>
      </c>
      <c r="H25" s="24"/>
      <c r="I25" s="24"/>
      <c r="J25" s="24"/>
      <c r="K25" s="25"/>
      <c r="L25" s="52">
        <f t="shared" si="12"/>
        <v>0</v>
      </c>
      <c r="M25" s="52">
        <f t="shared" si="12"/>
        <v>0</v>
      </c>
      <c r="N25" s="52">
        <f t="shared" si="12"/>
        <v>0</v>
      </c>
      <c r="O25" s="52">
        <f t="shared" si="12"/>
        <v>0</v>
      </c>
      <c r="P25" s="52">
        <f t="shared" si="12"/>
        <v>0</v>
      </c>
      <c r="Q25" s="52">
        <f t="shared" si="12"/>
        <v>0</v>
      </c>
      <c r="R25" s="52">
        <f t="shared" si="12"/>
        <v>0</v>
      </c>
      <c r="S25" s="52">
        <f t="shared" si="12"/>
        <v>0</v>
      </c>
      <c r="T25" s="52">
        <f t="shared" si="12"/>
        <v>0</v>
      </c>
      <c r="U25" s="52">
        <f t="shared" si="12"/>
        <v>0</v>
      </c>
      <c r="V25" s="52">
        <f t="shared" si="12"/>
        <v>0</v>
      </c>
      <c r="W25" s="52">
        <f t="shared" si="12"/>
        <v>0</v>
      </c>
      <c r="X25" s="52">
        <f t="shared" si="12"/>
        <v>0</v>
      </c>
      <c r="Y25" s="52">
        <f t="shared" si="12"/>
        <v>0</v>
      </c>
      <c r="Z25" s="52">
        <f t="shared" si="12"/>
        <v>0</v>
      </c>
      <c r="AA25" s="52">
        <f t="shared" si="4"/>
        <v>0</v>
      </c>
      <c r="AB25" s="52">
        <f t="shared" si="5"/>
        <v>0</v>
      </c>
      <c r="AC25" s="52">
        <f t="shared" si="6"/>
        <v>0</v>
      </c>
      <c r="AD25" s="52">
        <f t="shared" si="7"/>
        <v>0</v>
      </c>
      <c r="AE25" s="52">
        <f t="shared" si="11"/>
        <v>0</v>
      </c>
      <c r="AJ25" t="s">
        <v>9</v>
      </c>
      <c r="AK25" t="s">
        <v>9</v>
      </c>
    </row>
    <row r="26" spans="1:37" x14ac:dyDescent="0.2">
      <c r="A26" s="20" t="s">
        <v>68</v>
      </c>
      <c r="B26" s="21">
        <v>44376.248449074075</v>
      </c>
      <c r="C26" s="22" t="s">
        <v>69</v>
      </c>
      <c r="D26" s="23">
        <v>-1</v>
      </c>
      <c r="E26" s="22" t="s">
        <v>70</v>
      </c>
      <c r="F26" t="s">
        <v>9</v>
      </c>
      <c r="G26" s="22">
        <f t="shared" si="0"/>
        <v>1</v>
      </c>
      <c r="H26" s="24">
        <v>1</v>
      </c>
      <c r="I26" s="24"/>
      <c r="J26" s="24"/>
      <c r="K26" s="25"/>
      <c r="L26" s="52">
        <f t="shared" si="12"/>
        <v>1</v>
      </c>
      <c r="M26" s="52">
        <f t="shared" si="12"/>
        <v>0</v>
      </c>
      <c r="N26" s="52">
        <f t="shared" si="12"/>
        <v>0</v>
      </c>
      <c r="O26" s="52">
        <f t="shared" si="12"/>
        <v>0</v>
      </c>
      <c r="P26" s="52">
        <f t="shared" si="12"/>
        <v>0</v>
      </c>
      <c r="Q26" s="52">
        <f t="shared" si="12"/>
        <v>0</v>
      </c>
      <c r="R26" s="52">
        <f t="shared" si="12"/>
        <v>0</v>
      </c>
      <c r="S26" s="52">
        <f t="shared" si="12"/>
        <v>0</v>
      </c>
      <c r="T26" s="52">
        <f t="shared" si="12"/>
        <v>0</v>
      </c>
      <c r="U26" s="52">
        <f t="shared" si="12"/>
        <v>0</v>
      </c>
      <c r="V26" s="52">
        <f t="shared" si="12"/>
        <v>0</v>
      </c>
      <c r="W26" s="52">
        <f t="shared" si="12"/>
        <v>0</v>
      </c>
      <c r="X26" s="52">
        <f t="shared" si="12"/>
        <v>0</v>
      </c>
      <c r="Y26" s="52">
        <f t="shared" si="12"/>
        <v>0</v>
      </c>
      <c r="Z26" s="52">
        <f t="shared" si="12"/>
        <v>0</v>
      </c>
      <c r="AA26" s="52">
        <f t="shared" si="4"/>
        <v>1</v>
      </c>
      <c r="AB26" s="52">
        <f t="shared" si="5"/>
        <v>0</v>
      </c>
      <c r="AC26" s="52">
        <f t="shared" si="6"/>
        <v>0</v>
      </c>
      <c r="AD26" s="52">
        <f t="shared" si="7"/>
        <v>0</v>
      </c>
      <c r="AE26" s="52">
        <f t="shared" si="11"/>
        <v>1</v>
      </c>
      <c r="AF26" t="s">
        <v>1443</v>
      </c>
      <c r="AG26" t="s">
        <v>1435</v>
      </c>
      <c r="AJ26" t="s">
        <v>9</v>
      </c>
      <c r="AK26" t="s">
        <v>9</v>
      </c>
    </row>
    <row r="27" spans="1:37" x14ac:dyDescent="0.2">
      <c r="A27" s="20" t="s">
        <v>71</v>
      </c>
      <c r="B27" s="21">
        <v>44376.272939814808</v>
      </c>
      <c r="C27" s="22" t="s">
        <v>72</v>
      </c>
      <c r="D27" s="23">
        <v>4</v>
      </c>
      <c r="E27" s="22" t="s">
        <v>73</v>
      </c>
      <c r="F27" t="s">
        <v>9</v>
      </c>
      <c r="G27" s="22">
        <f t="shared" si="0"/>
        <v>1</v>
      </c>
      <c r="H27" s="24">
        <v>1</v>
      </c>
      <c r="I27" s="24">
        <v>2</v>
      </c>
      <c r="J27" s="24"/>
      <c r="K27" s="25"/>
      <c r="L27" s="52">
        <f t="shared" si="12"/>
        <v>1</v>
      </c>
      <c r="M27" s="52">
        <f t="shared" si="12"/>
        <v>1</v>
      </c>
      <c r="N27" s="52">
        <f t="shared" si="12"/>
        <v>0</v>
      </c>
      <c r="O27" s="52">
        <f t="shared" si="12"/>
        <v>0</v>
      </c>
      <c r="P27" s="52">
        <f t="shared" si="12"/>
        <v>0</v>
      </c>
      <c r="Q27" s="52">
        <f t="shared" si="12"/>
        <v>0</v>
      </c>
      <c r="R27" s="52">
        <f t="shared" si="12"/>
        <v>0</v>
      </c>
      <c r="S27" s="52">
        <f t="shared" si="12"/>
        <v>0</v>
      </c>
      <c r="T27" s="52">
        <f t="shared" si="12"/>
        <v>0</v>
      </c>
      <c r="U27" s="52">
        <f t="shared" si="12"/>
        <v>0</v>
      </c>
      <c r="V27" s="52">
        <f t="shared" si="12"/>
        <v>0</v>
      </c>
      <c r="W27" s="52">
        <f t="shared" si="12"/>
        <v>0</v>
      </c>
      <c r="X27" s="52">
        <f t="shared" si="12"/>
        <v>0</v>
      </c>
      <c r="Y27" s="52">
        <f t="shared" si="12"/>
        <v>0</v>
      </c>
      <c r="Z27" s="52">
        <f t="shared" si="12"/>
        <v>0</v>
      </c>
      <c r="AA27" s="52">
        <f t="shared" si="4"/>
        <v>1</v>
      </c>
      <c r="AB27" s="52">
        <f t="shared" si="5"/>
        <v>0</v>
      </c>
      <c r="AC27" s="52">
        <f t="shared" si="6"/>
        <v>0</v>
      </c>
      <c r="AD27" s="52">
        <f t="shared" si="7"/>
        <v>0</v>
      </c>
      <c r="AE27" s="52">
        <f t="shared" si="11"/>
        <v>1</v>
      </c>
      <c r="AF27" t="s">
        <v>1437</v>
      </c>
      <c r="AG27" t="s">
        <v>1654</v>
      </c>
      <c r="AH27" t="s">
        <v>1436</v>
      </c>
      <c r="AJ27" t="s">
        <v>9</v>
      </c>
      <c r="AK27" t="s">
        <v>9</v>
      </c>
    </row>
    <row r="28" spans="1:37" x14ac:dyDescent="0.2">
      <c r="A28" s="20" t="s">
        <v>74</v>
      </c>
      <c r="B28" s="21">
        <v>44376.289907407394</v>
      </c>
      <c r="C28" s="22" t="s">
        <v>75</v>
      </c>
      <c r="D28" s="23">
        <v>2</v>
      </c>
      <c r="E28" s="22" t="s">
        <v>76</v>
      </c>
      <c r="F28" t="s">
        <v>9</v>
      </c>
      <c r="G28" s="22">
        <f t="shared" si="0"/>
        <v>0</v>
      </c>
      <c r="H28" s="24"/>
      <c r="I28" s="24"/>
      <c r="J28" s="24"/>
      <c r="K28" s="25"/>
      <c r="L28" s="52">
        <f t="shared" si="12"/>
        <v>0</v>
      </c>
      <c r="M28" s="52">
        <f t="shared" si="12"/>
        <v>0</v>
      </c>
      <c r="N28" s="52">
        <f t="shared" si="12"/>
        <v>0</v>
      </c>
      <c r="O28" s="52">
        <f t="shared" si="12"/>
        <v>0</v>
      </c>
      <c r="P28" s="52">
        <f t="shared" si="12"/>
        <v>0</v>
      </c>
      <c r="Q28" s="52">
        <f t="shared" si="12"/>
        <v>0</v>
      </c>
      <c r="R28" s="52">
        <f t="shared" si="12"/>
        <v>0</v>
      </c>
      <c r="S28" s="52">
        <f t="shared" si="12"/>
        <v>0</v>
      </c>
      <c r="T28" s="52">
        <f t="shared" si="12"/>
        <v>0</v>
      </c>
      <c r="U28" s="52">
        <f t="shared" si="12"/>
        <v>0</v>
      </c>
      <c r="V28" s="52">
        <f t="shared" si="12"/>
        <v>0</v>
      </c>
      <c r="W28" s="52">
        <f t="shared" si="12"/>
        <v>0</v>
      </c>
      <c r="X28" s="52">
        <f t="shared" si="12"/>
        <v>0</v>
      </c>
      <c r="Y28" s="52">
        <f t="shared" si="12"/>
        <v>0</v>
      </c>
      <c r="Z28" s="52">
        <f t="shared" si="12"/>
        <v>0</v>
      </c>
      <c r="AA28" s="52">
        <f t="shared" si="4"/>
        <v>0</v>
      </c>
      <c r="AB28" s="52">
        <f t="shared" si="5"/>
        <v>0</v>
      </c>
      <c r="AC28" s="52">
        <f t="shared" si="6"/>
        <v>0</v>
      </c>
      <c r="AD28" s="52">
        <f t="shared" si="7"/>
        <v>0</v>
      </c>
      <c r="AE28" s="52">
        <f t="shared" si="11"/>
        <v>0</v>
      </c>
      <c r="AJ28" t="s">
        <v>9</v>
      </c>
      <c r="AK28" t="s">
        <v>9</v>
      </c>
    </row>
    <row r="29" spans="1:37" x14ac:dyDescent="0.2">
      <c r="A29" s="20" t="s">
        <v>77</v>
      </c>
      <c r="B29" s="21">
        <v>44376.314583333326</v>
      </c>
      <c r="C29" s="22" t="s">
        <v>78</v>
      </c>
      <c r="D29" s="23">
        <v>3</v>
      </c>
      <c r="E29" s="22" t="s">
        <v>79</v>
      </c>
      <c r="F29" t="s">
        <v>9</v>
      </c>
      <c r="G29" s="22">
        <f t="shared" si="0"/>
        <v>1</v>
      </c>
      <c r="H29" s="24">
        <v>6</v>
      </c>
      <c r="I29" s="24"/>
      <c r="J29" s="24"/>
      <c r="K29" s="25"/>
      <c r="L29" s="52">
        <f t="shared" si="12"/>
        <v>0</v>
      </c>
      <c r="M29" s="52">
        <f t="shared" si="12"/>
        <v>0</v>
      </c>
      <c r="N29" s="52">
        <f t="shared" si="12"/>
        <v>0</v>
      </c>
      <c r="O29" s="52">
        <f t="shared" si="12"/>
        <v>0</v>
      </c>
      <c r="P29" s="52">
        <f t="shared" si="12"/>
        <v>0</v>
      </c>
      <c r="Q29" s="52">
        <f t="shared" si="12"/>
        <v>1</v>
      </c>
      <c r="R29" s="52">
        <f t="shared" si="12"/>
        <v>0</v>
      </c>
      <c r="S29" s="52">
        <f t="shared" si="12"/>
        <v>0</v>
      </c>
      <c r="T29" s="52">
        <f t="shared" si="12"/>
        <v>0</v>
      </c>
      <c r="U29" s="52">
        <f t="shared" si="12"/>
        <v>0</v>
      </c>
      <c r="V29" s="52">
        <f t="shared" si="12"/>
        <v>0</v>
      </c>
      <c r="W29" s="52">
        <f t="shared" si="12"/>
        <v>0</v>
      </c>
      <c r="X29" s="52">
        <f t="shared" si="12"/>
        <v>0</v>
      </c>
      <c r="Y29" s="52">
        <f t="shared" si="12"/>
        <v>0</v>
      </c>
      <c r="Z29" s="52">
        <f t="shared" si="12"/>
        <v>0</v>
      </c>
      <c r="AA29" s="52">
        <f t="shared" si="4"/>
        <v>0</v>
      </c>
      <c r="AB29" s="52">
        <f t="shared" si="5"/>
        <v>0</v>
      </c>
      <c r="AC29" s="52">
        <f t="shared" si="6"/>
        <v>1</v>
      </c>
      <c r="AD29" s="52">
        <f t="shared" si="7"/>
        <v>0</v>
      </c>
      <c r="AE29" s="52">
        <f t="shared" si="11"/>
        <v>0</v>
      </c>
      <c r="AG29" t="s">
        <v>1468</v>
      </c>
      <c r="AJ29" t="s">
        <v>9</v>
      </c>
      <c r="AK29" t="s">
        <v>9</v>
      </c>
    </row>
    <row r="30" spans="1:37" x14ac:dyDescent="0.2">
      <c r="A30" s="20" t="s">
        <v>80</v>
      </c>
      <c r="B30" s="21">
        <v>44376.317974537029</v>
      </c>
      <c r="C30" s="22" t="s">
        <v>81</v>
      </c>
      <c r="D30" s="23">
        <v>5</v>
      </c>
      <c r="E30" s="22" t="s">
        <v>9</v>
      </c>
      <c r="F30" t="s">
        <v>9</v>
      </c>
      <c r="G30" s="22">
        <f t="shared" si="0"/>
        <v>0</v>
      </c>
      <c r="H30" s="24"/>
      <c r="I30" s="24"/>
      <c r="J30" s="24"/>
      <c r="K30" s="25"/>
      <c r="L30" s="52">
        <f t="shared" si="12"/>
        <v>0</v>
      </c>
      <c r="M30" s="52">
        <f t="shared" si="12"/>
        <v>0</v>
      </c>
      <c r="N30" s="52">
        <f t="shared" si="12"/>
        <v>0</v>
      </c>
      <c r="O30" s="52">
        <f t="shared" si="12"/>
        <v>0</v>
      </c>
      <c r="P30" s="52">
        <f t="shared" si="12"/>
        <v>0</v>
      </c>
      <c r="Q30" s="52">
        <f t="shared" si="12"/>
        <v>0</v>
      </c>
      <c r="R30" s="52">
        <f t="shared" si="12"/>
        <v>0</v>
      </c>
      <c r="S30" s="52">
        <f t="shared" si="12"/>
        <v>0</v>
      </c>
      <c r="T30" s="52">
        <f t="shared" si="12"/>
        <v>0</v>
      </c>
      <c r="U30" s="52">
        <f t="shared" si="12"/>
        <v>0</v>
      </c>
      <c r="V30" s="52">
        <f t="shared" si="12"/>
        <v>0</v>
      </c>
      <c r="W30" s="52">
        <f t="shared" si="12"/>
        <v>0</v>
      </c>
      <c r="X30" s="52">
        <f t="shared" si="12"/>
        <v>0</v>
      </c>
      <c r="Y30" s="52">
        <f t="shared" si="12"/>
        <v>0</v>
      </c>
      <c r="Z30" s="52">
        <f t="shared" si="12"/>
        <v>0</v>
      </c>
      <c r="AA30" s="52">
        <f t="shared" si="4"/>
        <v>0</v>
      </c>
      <c r="AB30" s="52">
        <f t="shared" si="5"/>
        <v>0</v>
      </c>
      <c r="AC30" s="52">
        <f t="shared" si="6"/>
        <v>0</v>
      </c>
      <c r="AD30" s="52">
        <f t="shared" si="7"/>
        <v>0</v>
      </c>
      <c r="AE30" s="52">
        <f t="shared" si="11"/>
        <v>0</v>
      </c>
      <c r="AJ30" t="s">
        <v>9</v>
      </c>
      <c r="AK30" t="s">
        <v>9</v>
      </c>
    </row>
    <row r="31" spans="1:37" x14ac:dyDescent="0.2">
      <c r="A31" s="20" t="s">
        <v>82</v>
      </c>
      <c r="B31" s="21">
        <v>44376.329560185171</v>
      </c>
      <c r="C31" s="22" t="s">
        <v>83</v>
      </c>
      <c r="D31" s="23">
        <v>1</v>
      </c>
      <c r="E31" s="22" t="s">
        <v>84</v>
      </c>
      <c r="F31" t="s">
        <v>85</v>
      </c>
      <c r="G31" s="22">
        <f t="shared" si="0"/>
        <v>1</v>
      </c>
      <c r="H31" s="24">
        <v>1</v>
      </c>
      <c r="I31" s="24">
        <v>10</v>
      </c>
      <c r="J31" s="24">
        <v>14</v>
      </c>
      <c r="K31" s="25"/>
      <c r="L31" s="52">
        <f t="shared" si="12"/>
        <v>1</v>
      </c>
      <c r="M31" s="52">
        <f t="shared" si="12"/>
        <v>0</v>
      </c>
      <c r="N31" s="52">
        <f t="shared" si="12"/>
        <v>0</v>
      </c>
      <c r="O31" s="52">
        <f t="shared" si="12"/>
        <v>0</v>
      </c>
      <c r="P31" s="52">
        <f t="shared" si="12"/>
        <v>0</v>
      </c>
      <c r="Q31" s="52">
        <f t="shared" si="12"/>
        <v>0</v>
      </c>
      <c r="R31" s="52">
        <f t="shared" si="12"/>
        <v>0</v>
      </c>
      <c r="S31" s="52">
        <f t="shared" si="12"/>
        <v>0</v>
      </c>
      <c r="T31" s="52">
        <f t="shared" si="12"/>
        <v>0</v>
      </c>
      <c r="U31" s="52">
        <f t="shared" si="12"/>
        <v>1</v>
      </c>
      <c r="V31" s="52">
        <f t="shared" si="12"/>
        <v>0</v>
      </c>
      <c r="W31" s="52">
        <f t="shared" si="12"/>
        <v>0</v>
      </c>
      <c r="X31" s="52">
        <f t="shared" si="12"/>
        <v>0</v>
      </c>
      <c r="Y31" s="52">
        <f t="shared" si="12"/>
        <v>1</v>
      </c>
      <c r="Z31" s="52">
        <f t="shared" si="12"/>
        <v>0</v>
      </c>
      <c r="AA31" s="52">
        <f t="shared" si="4"/>
        <v>1</v>
      </c>
      <c r="AB31" s="52">
        <f t="shared" si="5"/>
        <v>1</v>
      </c>
      <c r="AC31" s="52">
        <f t="shared" si="6"/>
        <v>0</v>
      </c>
      <c r="AD31" s="52">
        <f t="shared" si="7"/>
        <v>0</v>
      </c>
      <c r="AE31" s="52">
        <f t="shared" si="11"/>
        <v>1</v>
      </c>
      <c r="AF31" t="s">
        <v>1438</v>
      </c>
      <c r="AG31" t="s">
        <v>1435</v>
      </c>
      <c r="AH31" t="s">
        <v>1466</v>
      </c>
      <c r="AJ31" t="s">
        <v>85</v>
      </c>
      <c r="AK31" t="s">
        <v>85</v>
      </c>
    </row>
    <row r="32" spans="1:37" x14ac:dyDescent="0.2">
      <c r="A32" s="20" t="s">
        <v>86</v>
      </c>
      <c r="B32" s="21">
        <v>44376.340856481489</v>
      </c>
      <c r="C32" s="22" t="s">
        <v>87</v>
      </c>
      <c r="D32" s="23">
        <v>4</v>
      </c>
      <c r="E32" s="22" t="s">
        <v>9</v>
      </c>
      <c r="F32" t="s">
        <v>9</v>
      </c>
      <c r="G32" s="22">
        <f t="shared" si="0"/>
        <v>0</v>
      </c>
      <c r="H32" s="24"/>
      <c r="I32" s="24"/>
      <c r="J32" s="24"/>
      <c r="K32" s="25"/>
      <c r="L32" s="52">
        <f t="shared" si="12"/>
        <v>0</v>
      </c>
      <c r="M32" s="52">
        <f t="shared" si="12"/>
        <v>0</v>
      </c>
      <c r="N32" s="52">
        <f t="shared" si="12"/>
        <v>0</v>
      </c>
      <c r="O32" s="52">
        <f t="shared" si="12"/>
        <v>0</v>
      </c>
      <c r="P32" s="52">
        <f t="shared" si="12"/>
        <v>0</v>
      </c>
      <c r="Q32" s="52">
        <f t="shared" si="12"/>
        <v>0</v>
      </c>
      <c r="R32" s="52">
        <f t="shared" si="12"/>
        <v>0</v>
      </c>
      <c r="S32" s="52">
        <f t="shared" si="12"/>
        <v>0</v>
      </c>
      <c r="T32" s="52">
        <f t="shared" si="12"/>
        <v>0</v>
      </c>
      <c r="U32" s="52">
        <f t="shared" si="12"/>
        <v>0</v>
      </c>
      <c r="V32" s="52">
        <f t="shared" si="12"/>
        <v>0</v>
      </c>
      <c r="W32" s="52">
        <f t="shared" si="12"/>
        <v>0</v>
      </c>
      <c r="X32" s="52">
        <f t="shared" si="12"/>
        <v>0</v>
      </c>
      <c r="Y32" s="52">
        <f t="shared" si="12"/>
        <v>0</v>
      </c>
      <c r="Z32" s="52">
        <f t="shared" si="12"/>
        <v>0</v>
      </c>
      <c r="AA32" s="52">
        <f t="shared" si="4"/>
        <v>0</v>
      </c>
      <c r="AB32" s="52">
        <f t="shared" si="5"/>
        <v>0</v>
      </c>
      <c r="AC32" s="52">
        <f t="shared" si="6"/>
        <v>0</v>
      </c>
      <c r="AD32" s="52">
        <f t="shared" si="7"/>
        <v>0</v>
      </c>
      <c r="AE32" s="52">
        <f t="shared" si="11"/>
        <v>0</v>
      </c>
      <c r="AJ32" t="s">
        <v>9</v>
      </c>
      <c r="AK32" t="s">
        <v>9</v>
      </c>
    </row>
    <row r="33" spans="1:37" x14ac:dyDescent="0.2">
      <c r="A33" s="20" t="s">
        <v>88</v>
      </c>
      <c r="B33" s="21">
        <v>44376.341342592583</v>
      </c>
      <c r="C33" s="22" t="s">
        <v>89</v>
      </c>
      <c r="D33" s="23">
        <v>5</v>
      </c>
      <c r="E33" s="22" t="s">
        <v>90</v>
      </c>
      <c r="F33" t="s">
        <v>9</v>
      </c>
      <c r="G33" s="22">
        <f t="shared" si="0"/>
        <v>1</v>
      </c>
      <c r="H33" s="24">
        <v>1</v>
      </c>
      <c r="I33" s="24"/>
      <c r="J33" s="24"/>
      <c r="K33" s="25"/>
      <c r="L33" s="52">
        <f t="shared" si="12"/>
        <v>1</v>
      </c>
      <c r="M33" s="52">
        <f t="shared" si="12"/>
        <v>0</v>
      </c>
      <c r="N33" s="52">
        <f t="shared" si="12"/>
        <v>0</v>
      </c>
      <c r="O33" s="52">
        <f t="shared" si="12"/>
        <v>0</v>
      </c>
      <c r="P33" s="52">
        <f t="shared" si="12"/>
        <v>0</v>
      </c>
      <c r="Q33" s="52">
        <f t="shared" si="12"/>
        <v>0</v>
      </c>
      <c r="R33" s="52">
        <f t="shared" si="12"/>
        <v>0</v>
      </c>
      <c r="S33" s="52">
        <f t="shared" si="12"/>
        <v>0</v>
      </c>
      <c r="T33" s="52">
        <f t="shared" si="12"/>
        <v>0</v>
      </c>
      <c r="U33" s="52">
        <f t="shared" si="12"/>
        <v>0</v>
      </c>
      <c r="V33" s="52">
        <f t="shared" si="12"/>
        <v>0</v>
      </c>
      <c r="W33" s="52">
        <f t="shared" si="12"/>
        <v>0</v>
      </c>
      <c r="X33" s="52">
        <f t="shared" si="12"/>
        <v>0</v>
      </c>
      <c r="Y33" s="52">
        <f t="shared" si="12"/>
        <v>0</v>
      </c>
      <c r="Z33" s="52">
        <f t="shared" si="12"/>
        <v>0</v>
      </c>
      <c r="AA33" s="52">
        <f t="shared" si="4"/>
        <v>1</v>
      </c>
      <c r="AB33" s="52">
        <f t="shared" si="5"/>
        <v>0</v>
      </c>
      <c r="AC33" s="52">
        <f t="shared" si="6"/>
        <v>0</v>
      </c>
      <c r="AD33" s="52">
        <f t="shared" si="7"/>
        <v>0</v>
      </c>
      <c r="AE33" s="52">
        <f t="shared" si="11"/>
        <v>1</v>
      </c>
      <c r="AG33" t="s">
        <v>1434</v>
      </c>
      <c r="AJ33" t="s">
        <v>9</v>
      </c>
      <c r="AK33" t="s">
        <v>9</v>
      </c>
    </row>
    <row r="34" spans="1:37" x14ac:dyDescent="0.2">
      <c r="A34" s="20" t="s">
        <v>91</v>
      </c>
      <c r="B34" s="21">
        <v>44376.369837962964</v>
      </c>
      <c r="C34" s="22" t="s">
        <v>92</v>
      </c>
      <c r="D34" s="23">
        <v>4</v>
      </c>
      <c r="E34" s="22" t="s">
        <v>93</v>
      </c>
      <c r="F34" t="s">
        <v>9</v>
      </c>
      <c r="G34" s="22">
        <f t="shared" si="0"/>
        <v>1</v>
      </c>
      <c r="H34" s="24">
        <v>8</v>
      </c>
      <c r="I34" s="24"/>
      <c r="J34" s="24"/>
      <c r="K34" s="25"/>
      <c r="L34" s="52">
        <f t="shared" si="12"/>
        <v>0</v>
      </c>
      <c r="M34" s="52">
        <f t="shared" si="12"/>
        <v>0</v>
      </c>
      <c r="N34" s="52">
        <f t="shared" si="12"/>
        <v>0</v>
      </c>
      <c r="O34" s="52">
        <f t="shared" si="12"/>
        <v>0</v>
      </c>
      <c r="P34" s="52">
        <f t="shared" si="12"/>
        <v>0</v>
      </c>
      <c r="Q34" s="52">
        <f t="shared" si="12"/>
        <v>0</v>
      </c>
      <c r="R34" s="52">
        <f t="shared" si="12"/>
        <v>0</v>
      </c>
      <c r="S34" s="52">
        <f t="shared" si="12"/>
        <v>1</v>
      </c>
      <c r="T34" s="52">
        <f t="shared" si="12"/>
        <v>0</v>
      </c>
      <c r="U34" s="52">
        <f t="shared" si="12"/>
        <v>0</v>
      </c>
      <c r="V34" s="52">
        <f t="shared" si="12"/>
        <v>0</v>
      </c>
      <c r="W34" s="52">
        <f t="shared" si="12"/>
        <v>0</v>
      </c>
      <c r="X34" s="52">
        <f t="shared" si="12"/>
        <v>0</v>
      </c>
      <c r="Y34" s="52">
        <f t="shared" si="12"/>
        <v>0</v>
      </c>
      <c r="Z34" s="52">
        <f t="shared" si="12"/>
        <v>0</v>
      </c>
      <c r="AA34" s="52">
        <f t="shared" si="4"/>
        <v>0</v>
      </c>
      <c r="AB34" s="52">
        <f t="shared" si="5"/>
        <v>0</v>
      </c>
      <c r="AC34" s="52">
        <f t="shared" si="6"/>
        <v>0</v>
      </c>
      <c r="AD34" s="52">
        <f t="shared" si="7"/>
        <v>0</v>
      </c>
      <c r="AE34" s="52">
        <f t="shared" si="11"/>
        <v>0</v>
      </c>
      <c r="AF34" t="s">
        <v>1439</v>
      </c>
      <c r="AJ34" t="s">
        <v>9</v>
      </c>
      <c r="AK34" t="s">
        <v>9</v>
      </c>
    </row>
    <row r="35" spans="1:37" x14ac:dyDescent="0.2">
      <c r="A35" s="20" t="s">
        <v>94</v>
      </c>
      <c r="B35" s="21">
        <v>44376.386909722234</v>
      </c>
      <c r="C35" s="22" t="s">
        <v>95</v>
      </c>
      <c r="D35" s="23">
        <v>2</v>
      </c>
      <c r="E35" s="22" t="s">
        <v>96</v>
      </c>
      <c r="F35" t="s">
        <v>9</v>
      </c>
      <c r="G35" s="22">
        <f t="shared" si="0"/>
        <v>1</v>
      </c>
      <c r="H35" s="24">
        <v>13</v>
      </c>
      <c r="I35" s="24">
        <v>7</v>
      </c>
      <c r="J35" s="24"/>
      <c r="K35" s="25"/>
      <c r="L35" s="52">
        <f t="shared" si="12"/>
        <v>0</v>
      </c>
      <c r="M35" s="52">
        <f t="shared" si="12"/>
        <v>0</v>
      </c>
      <c r="N35" s="52">
        <f t="shared" si="12"/>
        <v>0</v>
      </c>
      <c r="O35" s="52">
        <f t="shared" si="12"/>
        <v>0</v>
      </c>
      <c r="P35" s="52">
        <f t="shared" si="12"/>
        <v>0</v>
      </c>
      <c r="Q35" s="52">
        <f t="shared" si="12"/>
        <v>0</v>
      </c>
      <c r="R35" s="52">
        <f t="shared" si="12"/>
        <v>1</v>
      </c>
      <c r="S35" s="52">
        <f t="shared" si="12"/>
        <v>0</v>
      </c>
      <c r="T35" s="52">
        <f t="shared" si="12"/>
        <v>0</v>
      </c>
      <c r="U35" s="52">
        <f t="shared" si="12"/>
        <v>0</v>
      </c>
      <c r="V35" s="52">
        <f t="shared" si="12"/>
        <v>0</v>
      </c>
      <c r="W35" s="52">
        <f t="shared" si="12"/>
        <v>0</v>
      </c>
      <c r="X35" s="52">
        <f t="shared" si="12"/>
        <v>1</v>
      </c>
      <c r="Y35" s="52">
        <f t="shared" si="12"/>
        <v>0</v>
      </c>
      <c r="Z35" s="52">
        <f t="shared" si="12"/>
        <v>0</v>
      </c>
      <c r="AA35" s="52">
        <f t="shared" si="4"/>
        <v>0</v>
      </c>
      <c r="AB35" s="52">
        <f t="shared" si="5"/>
        <v>1</v>
      </c>
      <c r="AC35" s="52">
        <f t="shared" si="6"/>
        <v>1</v>
      </c>
      <c r="AD35" s="52">
        <f t="shared" si="7"/>
        <v>0</v>
      </c>
      <c r="AE35" s="52">
        <f t="shared" si="11"/>
        <v>1</v>
      </c>
      <c r="AF35" t="s">
        <v>1442</v>
      </c>
      <c r="AG35" t="s">
        <v>1440</v>
      </c>
      <c r="AH35" t="s">
        <v>1441</v>
      </c>
      <c r="AJ35" t="s">
        <v>9</v>
      </c>
      <c r="AK35" t="s">
        <v>9</v>
      </c>
    </row>
    <row r="36" spans="1:37" x14ac:dyDescent="0.2">
      <c r="A36" s="20" t="s">
        <v>97</v>
      </c>
      <c r="B36" s="21">
        <v>44377.375069444446</v>
      </c>
      <c r="C36" s="22" t="s">
        <v>98</v>
      </c>
      <c r="D36" s="23">
        <v>5</v>
      </c>
      <c r="E36" s="22" t="s">
        <v>9</v>
      </c>
      <c r="F36" t="s">
        <v>9</v>
      </c>
      <c r="G36" s="22">
        <f t="shared" si="0"/>
        <v>0</v>
      </c>
      <c r="H36" s="24"/>
      <c r="I36" s="24"/>
      <c r="J36" s="24"/>
      <c r="K36" s="25"/>
      <c r="L36" s="52">
        <f t="shared" si="12"/>
        <v>0</v>
      </c>
      <c r="M36" s="52">
        <f t="shared" si="12"/>
        <v>0</v>
      </c>
      <c r="N36" s="52">
        <f t="shared" si="12"/>
        <v>0</v>
      </c>
      <c r="O36" s="52">
        <f t="shared" si="12"/>
        <v>0</v>
      </c>
      <c r="P36" s="52">
        <f t="shared" si="12"/>
        <v>0</v>
      </c>
      <c r="Q36" s="52">
        <f t="shared" si="12"/>
        <v>0</v>
      </c>
      <c r="R36" s="52">
        <f t="shared" si="12"/>
        <v>0</v>
      </c>
      <c r="S36" s="52">
        <f t="shared" si="12"/>
        <v>0</v>
      </c>
      <c r="T36" s="52">
        <f t="shared" si="12"/>
        <v>0</v>
      </c>
      <c r="U36" s="52">
        <f t="shared" si="12"/>
        <v>0</v>
      </c>
      <c r="V36" s="52">
        <f t="shared" si="12"/>
        <v>0</v>
      </c>
      <c r="W36" s="52">
        <f t="shared" si="12"/>
        <v>0</v>
      </c>
      <c r="X36" s="52">
        <f t="shared" si="12"/>
        <v>0</v>
      </c>
      <c r="Y36" s="52">
        <f t="shared" si="12"/>
        <v>0</v>
      </c>
      <c r="Z36" s="52">
        <f t="shared" si="12"/>
        <v>0</v>
      </c>
      <c r="AA36" s="52">
        <f t="shared" si="4"/>
        <v>0</v>
      </c>
      <c r="AB36" s="52">
        <f t="shared" si="5"/>
        <v>0</v>
      </c>
      <c r="AC36" s="52">
        <f t="shared" si="6"/>
        <v>0</v>
      </c>
      <c r="AD36" s="52">
        <f t="shared" si="7"/>
        <v>0</v>
      </c>
      <c r="AE36" s="52">
        <f t="shared" si="11"/>
        <v>0</v>
      </c>
      <c r="AJ36" t="s">
        <v>9</v>
      </c>
      <c r="AK36" t="s">
        <v>9</v>
      </c>
    </row>
    <row r="37" spans="1:37" x14ac:dyDescent="0.2">
      <c r="A37" s="20" t="s">
        <v>99</v>
      </c>
      <c r="B37" s="21">
        <v>44377.381620370375</v>
      </c>
      <c r="C37" s="22" t="s">
        <v>100</v>
      </c>
      <c r="D37" s="23">
        <v>5</v>
      </c>
      <c r="E37" s="22" t="s">
        <v>9</v>
      </c>
      <c r="F37" t="s">
        <v>9</v>
      </c>
      <c r="G37" s="22">
        <f t="shared" si="0"/>
        <v>0</v>
      </c>
      <c r="H37" s="24"/>
      <c r="I37" s="24"/>
      <c r="J37" s="24"/>
      <c r="K37" s="25"/>
      <c r="L37" s="52">
        <f t="shared" ref="L37:Z53" si="13">IF(OR($H37=L$1,$I37=L$1,$J37=L$1,$K37=L$1),1,0)</f>
        <v>0</v>
      </c>
      <c r="M37" s="52">
        <f t="shared" si="13"/>
        <v>0</v>
      </c>
      <c r="N37" s="52">
        <f t="shared" si="13"/>
        <v>0</v>
      </c>
      <c r="O37" s="52">
        <f t="shared" si="13"/>
        <v>0</v>
      </c>
      <c r="P37" s="52">
        <f t="shared" si="13"/>
        <v>0</v>
      </c>
      <c r="Q37" s="52">
        <f t="shared" si="13"/>
        <v>0</v>
      </c>
      <c r="R37" s="52">
        <f t="shared" si="13"/>
        <v>0</v>
      </c>
      <c r="S37" s="52">
        <f t="shared" si="13"/>
        <v>0</v>
      </c>
      <c r="T37" s="52">
        <f t="shared" si="13"/>
        <v>0</v>
      </c>
      <c r="U37" s="52">
        <f t="shared" si="13"/>
        <v>0</v>
      </c>
      <c r="V37" s="52">
        <f t="shared" si="13"/>
        <v>0</v>
      </c>
      <c r="W37" s="52">
        <f t="shared" si="13"/>
        <v>0</v>
      </c>
      <c r="X37" s="52">
        <f t="shared" si="13"/>
        <v>0</v>
      </c>
      <c r="Y37" s="52">
        <f t="shared" si="13"/>
        <v>0</v>
      </c>
      <c r="Z37" s="52">
        <f t="shared" si="13"/>
        <v>0</v>
      </c>
      <c r="AA37" s="52">
        <f t="shared" si="4"/>
        <v>0</v>
      </c>
      <c r="AB37" s="52">
        <f t="shared" si="5"/>
        <v>0</v>
      </c>
      <c r="AC37" s="52">
        <f t="shared" si="6"/>
        <v>0</v>
      </c>
      <c r="AD37" s="52">
        <f t="shared" si="7"/>
        <v>0</v>
      </c>
      <c r="AE37" s="52">
        <f t="shared" si="11"/>
        <v>0</v>
      </c>
      <c r="AJ37" t="s">
        <v>9</v>
      </c>
      <c r="AK37" t="s">
        <v>9</v>
      </c>
    </row>
    <row r="38" spans="1:37" x14ac:dyDescent="0.2">
      <c r="A38" s="20" t="s">
        <v>101</v>
      </c>
      <c r="B38" s="21">
        <v>44378.159768518526</v>
      </c>
      <c r="C38" s="22" t="s">
        <v>102</v>
      </c>
      <c r="D38" s="23">
        <v>4</v>
      </c>
      <c r="E38" s="22" t="s">
        <v>9</v>
      </c>
      <c r="F38" t="s">
        <v>9</v>
      </c>
      <c r="G38" s="22">
        <f t="shared" si="0"/>
        <v>0</v>
      </c>
      <c r="H38" s="24"/>
      <c r="I38" s="24"/>
      <c r="J38" s="24"/>
      <c r="K38" s="25"/>
      <c r="L38" s="52">
        <f t="shared" si="13"/>
        <v>0</v>
      </c>
      <c r="M38" s="52">
        <f t="shared" si="13"/>
        <v>0</v>
      </c>
      <c r="N38" s="52">
        <f t="shared" si="13"/>
        <v>0</v>
      </c>
      <c r="O38" s="52">
        <f t="shared" si="13"/>
        <v>0</v>
      </c>
      <c r="P38" s="52">
        <f t="shared" si="13"/>
        <v>0</v>
      </c>
      <c r="Q38" s="52">
        <f t="shared" si="13"/>
        <v>0</v>
      </c>
      <c r="R38" s="52">
        <f t="shared" si="13"/>
        <v>0</v>
      </c>
      <c r="S38" s="52">
        <f t="shared" si="13"/>
        <v>0</v>
      </c>
      <c r="T38" s="52">
        <f t="shared" si="13"/>
        <v>0</v>
      </c>
      <c r="U38" s="52">
        <f t="shared" si="13"/>
        <v>0</v>
      </c>
      <c r="V38" s="52">
        <f t="shared" si="13"/>
        <v>0</v>
      </c>
      <c r="W38" s="52">
        <f t="shared" si="13"/>
        <v>0</v>
      </c>
      <c r="X38" s="52">
        <f t="shared" si="13"/>
        <v>0</v>
      </c>
      <c r="Y38" s="52">
        <f t="shared" si="13"/>
        <v>0</v>
      </c>
      <c r="Z38" s="52">
        <f t="shared" si="13"/>
        <v>0</v>
      </c>
      <c r="AA38" s="52">
        <f t="shared" si="4"/>
        <v>0</v>
      </c>
      <c r="AB38" s="52">
        <f t="shared" si="5"/>
        <v>0</v>
      </c>
      <c r="AC38" s="52">
        <f t="shared" si="6"/>
        <v>0</v>
      </c>
      <c r="AD38" s="52">
        <f t="shared" si="7"/>
        <v>0</v>
      </c>
      <c r="AE38" s="52">
        <f t="shared" si="11"/>
        <v>0</v>
      </c>
      <c r="AJ38" t="s">
        <v>9</v>
      </c>
      <c r="AK38" t="s">
        <v>9</v>
      </c>
    </row>
    <row r="39" spans="1:37" x14ac:dyDescent="0.2">
      <c r="A39" s="20" t="s">
        <v>103</v>
      </c>
      <c r="B39" s="21">
        <v>44378.232141203713</v>
      </c>
      <c r="C39" s="22" t="s">
        <v>104</v>
      </c>
      <c r="D39" s="23">
        <v>2</v>
      </c>
      <c r="E39" s="22" t="s">
        <v>105</v>
      </c>
      <c r="F39" t="s">
        <v>9</v>
      </c>
      <c r="G39" s="22">
        <f t="shared" si="0"/>
        <v>1</v>
      </c>
      <c r="H39" s="24">
        <v>1</v>
      </c>
      <c r="I39" s="24"/>
      <c r="J39" s="24"/>
      <c r="K39" s="25"/>
      <c r="L39" s="52">
        <f t="shared" si="13"/>
        <v>1</v>
      </c>
      <c r="M39" s="52">
        <f t="shared" si="13"/>
        <v>0</v>
      </c>
      <c r="N39" s="52">
        <f t="shared" si="13"/>
        <v>0</v>
      </c>
      <c r="O39" s="52">
        <f t="shared" si="13"/>
        <v>0</v>
      </c>
      <c r="P39" s="52">
        <f t="shared" si="13"/>
        <v>0</v>
      </c>
      <c r="Q39" s="52">
        <f t="shared" si="13"/>
        <v>0</v>
      </c>
      <c r="R39" s="52">
        <f t="shared" si="13"/>
        <v>0</v>
      </c>
      <c r="S39" s="52">
        <f t="shared" si="13"/>
        <v>0</v>
      </c>
      <c r="T39" s="52">
        <f t="shared" si="13"/>
        <v>0</v>
      </c>
      <c r="U39" s="52">
        <f t="shared" si="13"/>
        <v>0</v>
      </c>
      <c r="V39" s="52">
        <f t="shared" si="13"/>
        <v>0</v>
      </c>
      <c r="W39" s="52">
        <f t="shared" si="13"/>
        <v>0</v>
      </c>
      <c r="X39" s="52">
        <f t="shared" si="13"/>
        <v>0</v>
      </c>
      <c r="Y39" s="52">
        <f t="shared" si="13"/>
        <v>0</v>
      </c>
      <c r="Z39" s="52">
        <f t="shared" si="13"/>
        <v>0</v>
      </c>
      <c r="AA39" s="52">
        <f t="shared" si="4"/>
        <v>1</v>
      </c>
      <c r="AB39" s="52">
        <f t="shared" si="5"/>
        <v>0</v>
      </c>
      <c r="AC39" s="52">
        <f t="shared" si="6"/>
        <v>0</v>
      </c>
      <c r="AD39" s="52">
        <f t="shared" si="7"/>
        <v>0</v>
      </c>
      <c r="AE39" s="52">
        <f t="shared" si="11"/>
        <v>1</v>
      </c>
      <c r="AF39" t="s">
        <v>1443</v>
      </c>
      <c r="AJ39" t="s">
        <v>9</v>
      </c>
      <c r="AK39" t="s">
        <v>9</v>
      </c>
    </row>
    <row r="40" spans="1:37" x14ac:dyDescent="0.2">
      <c r="A40" s="20" t="s">
        <v>99</v>
      </c>
      <c r="B40" s="21">
        <v>44378.34774305555</v>
      </c>
      <c r="C40" s="22" t="s">
        <v>106</v>
      </c>
      <c r="D40" s="23">
        <v>3</v>
      </c>
      <c r="E40" s="22" t="s">
        <v>9</v>
      </c>
      <c r="F40" t="s">
        <v>9</v>
      </c>
      <c r="G40" s="22">
        <f t="shared" si="0"/>
        <v>0</v>
      </c>
      <c r="H40" s="24"/>
      <c r="I40" s="24"/>
      <c r="J40" s="24"/>
      <c r="K40" s="25"/>
      <c r="L40" s="52">
        <f t="shared" si="13"/>
        <v>0</v>
      </c>
      <c r="M40" s="52">
        <f t="shared" si="13"/>
        <v>0</v>
      </c>
      <c r="N40" s="52">
        <f t="shared" si="13"/>
        <v>0</v>
      </c>
      <c r="O40" s="52">
        <f t="shared" si="13"/>
        <v>0</v>
      </c>
      <c r="P40" s="52">
        <f t="shared" si="13"/>
        <v>0</v>
      </c>
      <c r="Q40" s="52">
        <f t="shared" si="13"/>
        <v>0</v>
      </c>
      <c r="R40" s="52">
        <f t="shared" si="13"/>
        <v>0</v>
      </c>
      <c r="S40" s="52">
        <f t="shared" si="13"/>
        <v>0</v>
      </c>
      <c r="T40" s="52">
        <f t="shared" si="13"/>
        <v>0</v>
      </c>
      <c r="U40" s="52">
        <f t="shared" si="13"/>
        <v>0</v>
      </c>
      <c r="V40" s="52">
        <f t="shared" si="13"/>
        <v>0</v>
      </c>
      <c r="W40" s="52">
        <f t="shared" si="13"/>
        <v>0</v>
      </c>
      <c r="X40" s="52">
        <f t="shared" si="13"/>
        <v>0</v>
      </c>
      <c r="Y40" s="52">
        <f t="shared" si="13"/>
        <v>0</v>
      </c>
      <c r="Z40" s="52">
        <f t="shared" si="13"/>
        <v>0</v>
      </c>
      <c r="AA40" s="52">
        <f t="shared" si="4"/>
        <v>0</v>
      </c>
      <c r="AB40" s="52">
        <f t="shared" si="5"/>
        <v>0</v>
      </c>
      <c r="AC40" s="52">
        <f t="shared" si="6"/>
        <v>0</v>
      </c>
      <c r="AD40" s="52">
        <f t="shared" si="7"/>
        <v>0</v>
      </c>
      <c r="AE40" s="52">
        <f t="shared" si="11"/>
        <v>0</v>
      </c>
      <c r="AJ40" t="s">
        <v>9</v>
      </c>
      <c r="AK40" t="s">
        <v>9</v>
      </c>
    </row>
    <row r="41" spans="1:37" x14ac:dyDescent="0.2">
      <c r="A41" s="20" t="s">
        <v>44</v>
      </c>
      <c r="B41" s="21">
        <v>44378.352812500001</v>
      </c>
      <c r="C41" s="22" t="s">
        <v>107</v>
      </c>
      <c r="D41" s="23">
        <v>4</v>
      </c>
      <c r="E41" s="22" t="s">
        <v>9</v>
      </c>
      <c r="F41" t="s">
        <v>9</v>
      </c>
      <c r="G41" s="22">
        <f t="shared" si="0"/>
        <v>0</v>
      </c>
      <c r="H41" s="24"/>
      <c r="I41" s="24"/>
      <c r="J41" s="24"/>
      <c r="K41" s="25"/>
      <c r="L41" s="52">
        <f t="shared" si="13"/>
        <v>0</v>
      </c>
      <c r="M41" s="52">
        <f t="shared" si="13"/>
        <v>0</v>
      </c>
      <c r="N41" s="52">
        <f t="shared" si="13"/>
        <v>0</v>
      </c>
      <c r="O41" s="52">
        <f t="shared" si="13"/>
        <v>0</v>
      </c>
      <c r="P41" s="52">
        <f t="shared" si="13"/>
        <v>0</v>
      </c>
      <c r="Q41" s="52">
        <f t="shared" si="13"/>
        <v>0</v>
      </c>
      <c r="R41" s="52">
        <f t="shared" si="13"/>
        <v>0</v>
      </c>
      <c r="S41" s="52">
        <f t="shared" si="13"/>
        <v>0</v>
      </c>
      <c r="T41" s="52">
        <f t="shared" si="13"/>
        <v>0</v>
      </c>
      <c r="U41" s="52">
        <f t="shared" si="13"/>
        <v>0</v>
      </c>
      <c r="V41" s="52">
        <f t="shared" si="13"/>
        <v>0</v>
      </c>
      <c r="W41" s="52">
        <f t="shared" si="13"/>
        <v>0</v>
      </c>
      <c r="X41" s="52">
        <f t="shared" si="13"/>
        <v>0</v>
      </c>
      <c r="Y41" s="52">
        <f t="shared" si="13"/>
        <v>0</v>
      </c>
      <c r="Z41" s="52">
        <f t="shared" si="13"/>
        <v>0</v>
      </c>
      <c r="AA41" s="52">
        <f t="shared" si="4"/>
        <v>0</v>
      </c>
      <c r="AB41" s="52">
        <f t="shared" si="5"/>
        <v>0</v>
      </c>
      <c r="AC41" s="52">
        <f t="shared" si="6"/>
        <v>0</v>
      </c>
      <c r="AD41" s="52">
        <f t="shared" si="7"/>
        <v>0</v>
      </c>
      <c r="AE41" s="52">
        <f t="shared" si="11"/>
        <v>0</v>
      </c>
      <c r="AJ41" t="s">
        <v>9</v>
      </c>
      <c r="AK41" t="s">
        <v>9</v>
      </c>
    </row>
    <row r="42" spans="1:37" x14ac:dyDescent="0.2">
      <c r="A42" s="20" t="s">
        <v>108</v>
      </c>
      <c r="B42" s="21">
        <v>44378.36773148147</v>
      </c>
      <c r="C42" s="22" t="s">
        <v>109</v>
      </c>
      <c r="D42" s="23">
        <v>4</v>
      </c>
      <c r="E42" s="22" t="s">
        <v>9</v>
      </c>
      <c r="F42" t="s">
        <v>9</v>
      </c>
      <c r="G42" s="22">
        <f t="shared" si="0"/>
        <v>0</v>
      </c>
      <c r="H42" s="24"/>
      <c r="I42" s="24"/>
      <c r="J42" s="24"/>
      <c r="K42" s="25"/>
      <c r="L42" s="52">
        <f t="shared" si="13"/>
        <v>0</v>
      </c>
      <c r="M42" s="52">
        <f t="shared" si="13"/>
        <v>0</v>
      </c>
      <c r="N42" s="52">
        <f t="shared" si="13"/>
        <v>0</v>
      </c>
      <c r="O42" s="52">
        <f t="shared" si="13"/>
        <v>0</v>
      </c>
      <c r="P42" s="52">
        <f t="shared" si="13"/>
        <v>0</v>
      </c>
      <c r="Q42" s="52">
        <f t="shared" si="13"/>
        <v>0</v>
      </c>
      <c r="R42" s="52">
        <f t="shared" si="13"/>
        <v>0</v>
      </c>
      <c r="S42" s="52">
        <f t="shared" si="13"/>
        <v>0</v>
      </c>
      <c r="T42" s="52">
        <f t="shared" si="13"/>
        <v>0</v>
      </c>
      <c r="U42" s="52">
        <f t="shared" si="13"/>
        <v>0</v>
      </c>
      <c r="V42" s="52">
        <f t="shared" si="13"/>
        <v>0</v>
      </c>
      <c r="W42" s="52">
        <f t="shared" si="13"/>
        <v>0</v>
      </c>
      <c r="X42" s="52">
        <f t="shared" si="13"/>
        <v>0</v>
      </c>
      <c r="Y42" s="52">
        <f t="shared" si="13"/>
        <v>0</v>
      </c>
      <c r="Z42" s="52">
        <f t="shared" si="13"/>
        <v>0</v>
      </c>
      <c r="AA42" s="52">
        <f t="shared" si="4"/>
        <v>0</v>
      </c>
      <c r="AB42" s="52">
        <f t="shared" si="5"/>
        <v>0</v>
      </c>
      <c r="AC42" s="52">
        <f t="shared" si="6"/>
        <v>0</v>
      </c>
      <c r="AD42" s="52">
        <f t="shared" si="7"/>
        <v>0</v>
      </c>
      <c r="AE42" s="52">
        <f t="shared" si="11"/>
        <v>0</v>
      </c>
      <c r="AJ42" t="s">
        <v>9</v>
      </c>
      <c r="AK42" t="s">
        <v>9</v>
      </c>
    </row>
    <row r="43" spans="1:37" x14ac:dyDescent="0.2">
      <c r="A43" s="20" t="s">
        <v>110</v>
      </c>
      <c r="B43" s="21">
        <v>44378.376527777786</v>
      </c>
      <c r="C43" s="22" t="s">
        <v>111</v>
      </c>
      <c r="D43" s="23">
        <v>5</v>
      </c>
      <c r="E43" s="22" t="s">
        <v>112</v>
      </c>
      <c r="F43" t="s">
        <v>9</v>
      </c>
      <c r="G43" s="22">
        <f t="shared" si="0"/>
        <v>0</v>
      </c>
      <c r="H43" s="24"/>
      <c r="I43" s="24"/>
      <c r="J43" s="24"/>
      <c r="K43" s="25"/>
      <c r="L43" s="52">
        <f t="shared" si="13"/>
        <v>0</v>
      </c>
      <c r="M43" s="52">
        <f t="shared" si="13"/>
        <v>0</v>
      </c>
      <c r="N43" s="52">
        <f t="shared" si="13"/>
        <v>0</v>
      </c>
      <c r="O43" s="52">
        <f t="shared" si="13"/>
        <v>0</v>
      </c>
      <c r="P43" s="52">
        <f t="shared" si="13"/>
        <v>0</v>
      </c>
      <c r="Q43" s="52">
        <f t="shared" si="13"/>
        <v>0</v>
      </c>
      <c r="R43" s="52">
        <f t="shared" si="13"/>
        <v>0</v>
      </c>
      <c r="S43" s="52">
        <f t="shared" si="13"/>
        <v>0</v>
      </c>
      <c r="T43" s="52">
        <f t="shared" si="13"/>
        <v>0</v>
      </c>
      <c r="U43" s="52">
        <f t="shared" si="13"/>
        <v>0</v>
      </c>
      <c r="V43" s="52">
        <f t="shared" si="13"/>
        <v>0</v>
      </c>
      <c r="W43" s="52">
        <f t="shared" si="13"/>
        <v>0</v>
      </c>
      <c r="X43" s="52">
        <f t="shared" si="13"/>
        <v>0</v>
      </c>
      <c r="Y43" s="52">
        <f t="shared" si="13"/>
        <v>0</v>
      </c>
      <c r="Z43" s="52">
        <f t="shared" si="13"/>
        <v>0</v>
      </c>
      <c r="AA43" s="52">
        <f t="shared" si="4"/>
        <v>0</v>
      </c>
      <c r="AB43" s="52">
        <f t="shared" si="5"/>
        <v>0</v>
      </c>
      <c r="AC43" s="52">
        <f t="shared" si="6"/>
        <v>0</v>
      </c>
      <c r="AD43" s="52">
        <f t="shared" si="7"/>
        <v>0</v>
      </c>
      <c r="AE43" s="52">
        <f t="shared" si="11"/>
        <v>0</v>
      </c>
      <c r="AJ43" t="s">
        <v>9</v>
      </c>
      <c r="AK43" t="s">
        <v>9</v>
      </c>
    </row>
    <row r="44" spans="1:37" x14ac:dyDescent="0.2">
      <c r="A44" s="20" t="s">
        <v>113</v>
      </c>
      <c r="B44" s="21">
        <v>44379.082754629635</v>
      </c>
      <c r="C44" s="22" t="s">
        <v>114</v>
      </c>
      <c r="D44" s="23">
        <v>4</v>
      </c>
      <c r="E44" s="22" t="s">
        <v>115</v>
      </c>
      <c r="F44" t="s">
        <v>9</v>
      </c>
      <c r="G44" s="22">
        <f t="shared" si="0"/>
        <v>1</v>
      </c>
      <c r="H44" s="24">
        <v>1</v>
      </c>
      <c r="I44" s="24">
        <v>3</v>
      </c>
      <c r="J44" s="24"/>
      <c r="K44" s="25"/>
      <c r="L44" s="52">
        <f t="shared" si="13"/>
        <v>1</v>
      </c>
      <c r="M44" s="52">
        <f t="shared" si="13"/>
        <v>0</v>
      </c>
      <c r="N44" s="52">
        <f t="shared" si="13"/>
        <v>1</v>
      </c>
      <c r="O44" s="52">
        <f t="shared" si="13"/>
        <v>0</v>
      </c>
      <c r="P44" s="52">
        <f t="shared" si="13"/>
        <v>0</v>
      </c>
      <c r="Q44" s="52">
        <f t="shared" si="13"/>
        <v>0</v>
      </c>
      <c r="R44" s="52">
        <f t="shared" si="13"/>
        <v>0</v>
      </c>
      <c r="S44" s="52">
        <f t="shared" si="13"/>
        <v>0</v>
      </c>
      <c r="T44" s="52">
        <f t="shared" si="13"/>
        <v>0</v>
      </c>
      <c r="U44" s="52">
        <f t="shared" si="13"/>
        <v>0</v>
      </c>
      <c r="V44" s="52">
        <f t="shared" si="13"/>
        <v>0</v>
      </c>
      <c r="W44" s="52">
        <f t="shared" si="13"/>
        <v>0</v>
      </c>
      <c r="X44" s="52">
        <f t="shared" si="13"/>
        <v>0</v>
      </c>
      <c r="Y44" s="52">
        <f t="shared" si="13"/>
        <v>0</v>
      </c>
      <c r="Z44" s="52">
        <f t="shared" si="13"/>
        <v>0</v>
      </c>
      <c r="AA44" s="52">
        <f t="shared" si="4"/>
        <v>1</v>
      </c>
      <c r="AB44" s="52">
        <f t="shared" si="5"/>
        <v>0</v>
      </c>
      <c r="AC44" s="52">
        <f t="shared" si="6"/>
        <v>0</v>
      </c>
      <c r="AD44" s="52">
        <f t="shared" si="7"/>
        <v>0</v>
      </c>
      <c r="AE44" s="52">
        <f t="shared" si="11"/>
        <v>1</v>
      </c>
      <c r="AF44" t="s">
        <v>1443</v>
      </c>
      <c r="AG44" t="s">
        <v>1655</v>
      </c>
      <c r="AJ44" t="s">
        <v>9</v>
      </c>
      <c r="AK44" t="s">
        <v>9</v>
      </c>
    </row>
    <row r="45" spans="1:37" x14ac:dyDescent="0.2">
      <c r="A45" s="20" t="s">
        <v>116</v>
      </c>
      <c r="B45" s="21">
        <v>44379.168530092604</v>
      </c>
      <c r="C45" s="22" t="s">
        <v>117</v>
      </c>
      <c r="D45" s="23">
        <v>4</v>
      </c>
      <c r="E45" s="22" t="s">
        <v>9</v>
      </c>
      <c r="F45" t="s">
        <v>118</v>
      </c>
      <c r="G45" s="22">
        <f t="shared" si="0"/>
        <v>1</v>
      </c>
      <c r="H45" s="24">
        <v>1</v>
      </c>
      <c r="I45" s="24"/>
      <c r="J45" s="24"/>
      <c r="K45" s="25"/>
      <c r="L45" s="52">
        <f t="shared" si="13"/>
        <v>1</v>
      </c>
      <c r="M45" s="52">
        <f t="shared" si="13"/>
        <v>0</v>
      </c>
      <c r="N45" s="52">
        <f t="shared" si="13"/>
        <v>0</v>
      </c>
      <c r="O45" s="52">
        <f t="shared" si="13"/>
        <v>0</v>
      </c>
      <c r="P45" s="52">
        <f t="shared" si="13"/>
        <v>0</v>
      </c>
      <c r="Q45" s="52">
        <f t="shared" si="13"/>
        <v>0</v>
      </c>
      <c r="R45" s="52">
        <f t="shared" si="13"/>
        <v>0</v>
      </c>
      <c r="S45" s="52">
        <f t="shared" si="13"/>
        <v>0</v>
      </c>
      <c r="T45" s="52">
        <f t="shared" si="13"/>
        <v>0</v>
      </c>
      <c r="U45" s="52">
        <f t="shared" si="13"/>
        <v>0</v>
      </c>
      <c r="V45" s="52">
        <f t="shared" si="13"/>
        <v>0</v>
      </c>
      <c r="W45" s="52">
        <f t="shared" si="13"/>
        <v>0</v>
      </c>
      <c r="X45" s="52">
        <f t="shared" si="13"/>
        <v>0</v>
      </c>
      <c r="Y45" s="52">
        <f t="shared" si="13"/>
        <v>0</v>
      </c>
      <c r="Z45" s="52">
        <f t="shared" si="13"/>
        <v>0</v>
      </c>
      <c r="AA45" s="52">
        <f t="shared" si="4"/>
        <v>1</v>
      </c>
      <c r="AB45" s="52">
        <f t="shared" si="5"/>
        <v>0</v>
      </c>
      <c r="AC45" s="52">
        <f t="shared" si="6"/>
        <v>0</v>
      </c>
      <c r="AD45" s="52">
        <f t="shared" si="7"/>
        <v>0</v>
      </c>
      <c r="AE45" s="52">
        <f t="shared" si="11"/>
        <v>1</v>
      </c>
      <c r="AJ45" t="s">
        <v>118</v>
      </c>
      <c r="AK45" t="s">
        <v>118</v>
      </c>
    </row>
    <row r="46" spans="1:37" x14ac:dyDescent="0.2">
      <c r="A46" s="20" t="s">
        <v>119</v>
      </c>
      <c r="B46" s="21">
        <v>44379.327164351853</v>
      </c>
      <c r="C46" s="22" t="s">
        <v>120</v>
      </c>
      <c r="D46" s="23">
        <v>5</v>
      </c>
      <c r="E46" s="22" t="s">
        <v>9</v>
      </c>
      <c r="F46" t="s">
        <v>121</v>
      </c>
      <c r="G46" s="22">
        <f t="shared" si="0"/>
        <v>1</v>
      </c>
      <c r="H46" s="24">
        <v>1</v>
      </c>
      <c r="I46" s="24"/>
      <c r="J46" s="24"/>
      <c r="K46" s="25"/>
      <c r="L46" s="52">
        <f t="shared" si="13"/>
        <v>1</v>
      </c>
      <c r="M46" s="52">
        <f t="shared" si="13"/>
        <v>0</v>
      </c>
      <c r="N46" s="52">
        <f t="shared" si="13"/>
        <v>0</v>
      </c>
      <c r="O46" s="52">
        <f t="shared" si="13"/>
        <v>0</v>
      </c>
      <c r="P46" s="52">
        <f t="shared" si="13"/>
        <v>0</v>
      </c>
      <c r="Q46" s="52">
        <f t="shared" si="13"/>
        <v>0</v>
      </c>
      <c r="R46" s="52">
        <f t="shared" si="13"/>
        <v>0</v>
      </c>
      <c r="S46" s="52">
        <f t="shared" si="13"/>
        <v>0</v>
      </c>
      <c r="T46" s="52">
        <f t="shared" si="13"/>
        <v>0</v>
      </c>
      <c r="U46" s="52">
        <f t="shared" si="13"/>
        <v>0</v>
      </c>
      <c r="V46" s="52">
        <f t="shared" si="13"/>
        <v>0</v>
      </c>
      <c r="W46" s="52">
        <f t="shared" si="13"/>
        <v>0</v>
      </c>
      <c r="X46" s="52">
        <f t="shared" si="13"/>
        <v>0</v>
      </c>
      <c r="Y46" s="52">
        <f t="shared" si="13"/>
        <v>0</v>
      </c>
      <c r="Z46" s="52">
        <f t="shared" si="13"/>
        <v>0</v>
      </c>
      <c r="AA46" s="52">
        <f t="shared" si="4"/>
        <v>1</v>
      </c>
      <c r="AB46" s="52">
        <f t="shared" si="5"/>
        <v>0</v>
      </c>
      <c r="AC46" s="52">
        <f t="shared" si="6"/>
        <v>0</v>
      </c>
      <c r="AD46" s="52">
        <f t="shared" si="7"/>
        <v>0</v>
      </c>
      <c r="AE46" s="52">
        <f t="shared" si="11"/>
        <v>1</v>
      </c>
      <c r="AJ46" t="s">
        <v>121</v>
      </c>
      <c r="AK46" t="s">
        <v>121</v>
      </c>
    </row>
    <row r="47" spans="1:37" x14ac:dyDescent="0.2">
      <c r="A47" s="20" t="s">
        <v>122</v>
      </c>
      <c r="B47" s="21">
        <v>44379.430682870385</v>
      </c>
      <c r="C47" s="22" t="s">
        <v>123</v>
      </c>
      <c r="D47" s="23">
        <v>5</v>
      </c>
      <c r="E47" s="22" t="s">
        <v>124</v>
      </c>
      <c r="F47" t="s">
        <v>9</v>
      </c>
      <c r="G47" s="22">
        <f t="shared" si="0"/>
        <v>1</v>
      </c>
      <c r="H47" s="24">
        <v>1</v>
      </c>
      <c r="I47" s="24">
        <v>2</v>
      </c>
      <c r="J47" s="24">
        <v>4</v>
      </c>
      <c r="K47" s="25"/>
      <c r="L47" s="52">
        <f t="shared" si="13"/>
        <v>1</v>
      </c>
      <c r="M47" s="52">
        <f t="shared" si="13"/>
        <v>1</v>
      </c>
      <c r="N47" s="52">
        <f t="shared" si="13"/>
        <v>0</v>
      </c>
      <c r="O47" s="52">
        <f t="shared" si="13"/>
        <v>1</v>
      </c>
      <c r="P47" s="52">
        <f t="shared" si="13"/>
        <v>0</v>
      </c>
      <c r="Q47" s="52">
        <f t="shared" si="13"/>
        <v>0</v>
      </c>
      <c r="R47" s="52">
        <f t="shared" si="13"/>
        <v>0</v>
      </c>
      <c r="S47" s="52">
        <f t="shared" si="13"/>
        <v>0</v>
      </c>
      <c r="T47" s="52">
        <f t="shared" si="13"/>
        <v>0</v>
      </c>
      <c r="U47" s="52">
        <f t="shared" si="13"/>
        <v>0</v>
      </c>
      <c r="V47" s="52">
        <f t="shared" si="13"/>
        <v>0</v>
      </c>
      <c r="W47" s="52">
        <f t="shared" si="13"/>
        <v>0</v>
      </c>
      <c r="X47" s="52">
        <f t="shared" si="13"/>
        <v>0</v>
      </c>
      <c r="Y47" s="52">
        <f t="shared" si="13"/>
        <v>0</v>
      </c>
      <c r="Z47" s="52">
        <f t="shared" si="13"/>
        <v>0</v>
      </c>
      <c r="AA47" s="52">
        <f t="shared" si="4"/>
        <v>1</v>
      </c>
      <c r="AB47" s="52">
        <f t="shared" si="5"/>
        <v>0</v>
      </c>
      <c r="AC47" s="52">
        <f t="shared" si="6"/>
        <v>0</v>
      </c>
      <c r="AD47" s="52">
        <f t="shared" si="7"/>
        <v>1</v>
      </c>
      <c r="AE47" s="52">
        <f t="shared" si="11"/>
        <v>1</v>
      </c>
      <c r="AF47" t="s">
        <v>1443</v>
      </c>
      <c r="AG47" t="s">
        <v>1445</v>
      </c>
      <c r="AH47" t="s">
        <v>1446</v>
      </c>
      <c r="AJ47" t="s">
        <v>9</v>
      </c>
      <c r="AK47" t="s">
        <v>9</v>
      </c>
    </row>
    <row r="48" spans="1:37" x14ac:dyDescent="0.2">
      <c r="A48" s="20" t="s">
        <v>125</v>
      </c>
      <c r="B48" s="21">
        <v>44383.099050925928</v>
      </c>
      <c r="C48" s="22" t="s">
        <v>126</v>
      </c>
      <c r="D48" s="23">
        <v>4</v>
      </c>
      <c r="E48" s="22" t="s">
        <v>127</v>
      </c>
      <c r="F48" t="s">
        <v>9</v>
      </c>
      <c r="G48" s="22">
        <f t="shared" si="0"/>
        <v>1</v>
      </c>
      <c r="H48" s="24">
        <v>2</v>
      </c>
      <c r="I48" s="24">
        <v>3</v>
      </c>
      <c r="J48" s="24"/>
      <c r="K48" s="25"/>
      <c r="L48" s="52">
        <f t="shared" si="13"/>
        <v>0</v>
      </c>
      <c r="M48" s="52">
        <f t="shared" si="13"/>
        <v>1</v>
      </c>
      <c r="N48" s="52">
        <f t="shared" si="13"/>
        <v>1</v>
      </c>
      <c r="O48" s="52">
        <f t="shared" si="13"/>
        <v>0</v>
      </c>
      <c r="P48" s="52">
        <f t="shared" si="13"/>
        <v>0</v>
      </c>
      <c r="Q48" s="52">
        <f t="shared" si="13"/>
        <v>0</v>
      </c>
      <c r="R48" s="52">
        <f t="shared" si="13"/>
        <v>0</v>
      </c>
      <c r="S48" s="52">
        <f t="shared" si="13"/>
        <v>0</v>
      </c>
      <c r="T48" s="52">
        <f t="shared" si="13"/>
        <v>0</v>
      </c>
      <c r="U48" s="52">
        <f t="shared" si="13"/>
        <v>0</v>
      </c>
      <c r="V48" s="52">
        <f t="shared" si="13"/>
        <v>0</v>
      </c>
      <c r="W48" s="52">
        <f t="shared" si="13"/>
        <v>0</v>
      </c>
      <c r="X48" s="52">
        <f t="shared" si="13"/>
        <v>0</v>
      </c>
      <c r="Y48" s="52">
        <f t="shared" si="13"/>
        <v>0</v>
      </c>
      <c r="Z48" s="52">
        <f t="shared" si="13"/>
        <v>0</v>
      </c>
      <c r="AA48" s="52">
        <f t="shared" si="4"/>
        <v>1</v>
      </c>
      <c r="AB48" s="52">
        <f t="shared" si="5"/>
        <v>0</v>
      </c>
      <c r="AC48" s="52">
        <f t="shared" si="6"/>
        <v>0</v>
      </c>
      <c r="AD48" s="52">
        <f t="shared" si="7"/>
        <v>0</v>
      </c>
      <c r="AE48" s="52">
        <f t="shared" si="11"/>
        <v>1</v>
      </c>
      <c r="AF48" t="s">
        <v>1448</v>
      </c>
      <c r="AG48" t="s">
        <v>1447</v>
      </c>
      <c r="AJ48" t="s">
        <v>9</v>
      </c>
      <c r="AK48" t="s">
        <v>9</v>
      </c>
    </row>
    <row r="49" spans="1:37" x14ac:dyDescent="0.2">
      <c r="A49" s="20" t="s">
        <v>128</v>
      </c>
      <c r="B49" s="21">
        <v>44389.32685185186</v>
      </c>
      <c r="C49" s="22" t="s">
        <v>129</v>
      </c>
      <c r="D49" s="23">
        <v>5</v>
      </c>
      <c r="E49" s="22" t="s">
        <v>9</v>
      </c>
      <c r="F49" t="s">
        <v>9</v>
      </c>
      <c r="G49" s="22">
        <f t="shared" si="0"/>
        <v>0</v>
      </c>
      <c r="H49" s="24"/>
      <c r="I49" s="24"/>
      <c r="J49" s="24"/>
      <c r="K49" s="25"/>
      <c r="L49" s="52">
        <f t="shared" si="13"/>
        <v>0</v>
      </c>
      <c r="M49" s="52">
        <f t="shared" si="13"/>
        <v>0</v>
      </c>
      <c r="N49" s="52">
        <f t="shared" si="13"/>
        <v>0</v>
      </c>
      <c r="O49" s="52">
        <f t="shared" si="13"/>
        <v>0</v>
      </c>
      <c r="P49" s="52">
        <f t="shared" si="13"/>
        <v>0</v>
      </c>
      <c r="Q49" s="52">
        <f t="shared" si="13"/>
        <v>0</v>
      </c>
      <c r="R49" s="52">
        <f t="shared" si="13"/>
        <v>0</v>
      </c>
      <c r="S49" s="52">
        <f t="shared" si="13"/>
        <v>0</v>
      </c>
      <c r="T49" s="52">
        <f t="shared" si="13"/>
        <v>0</v>
      </c>
      <c r="U49" s="52">
        <f t="shared" si="13"/>
        <v>0</v>
      </c>
      <c r="V49" s="52">
        <f t="shared" si="13"/>
        <v>0</v>
      </c>
      <c r="W49" s="52">
        <f t="shared" si="13"/>
        <v>0</v>
      </c>
      <c r="X49" s="52">
        <f t="shared" si="13"/>
        <v>0</v>
      </c>
      <c r="Y49" s="52">
        <f t="shared" si="13"/>
        <v>0</v>
      </c>
      <c r="Z49" s="52">
        <f t="shared" si="13"/>
        <v>0</v>
      </c>
      <c r="AA49" s="52">
        <f t="shared" si="4"/>
        <v>0</v>
      </c>
      <c r="AB49" s="52">
        <f t="shared" si="5"/>
        <v>0</v>
      </c>
      <c r="AC49" s="52">
        <f t="shared" si="6"/>
        <v>0</v>
      </c>
      <c r="AD49" s="52">
        <f t="shared" si="7"/>
        <v>0</v>
      </c>
      <c r="AE49" s="52">
        <f t="shared" si="11"/>
        <v>0</v>
      </c>
      <c r="AJ49" t="s">
        <v>9</v>
      </c>
      <c r="AK49" t="s">
        <v>9</v>
      </c>
    </row>
    <row r="50" spans="1:37" x14ac:dyDescent="0.2">
      <c r="A50" s="20" t="s">
        <v>130</v>
      </c>
      <c r="B50" s="21">
        <v>44389.341319444444</v>
      </c>
      <c r="C50" s="22" t="s">
        <v>131</v>
      </c>
      <c r="D50" s="23">
        <v>4</v>
      </c>
      <c r="E50" s="22" t="s">
        <v>132</v>
      </c>
      <c r="F50" t="s">
        <v>9</v>
      </c>
      <c r="G50" s="22">
        <f t="shared" si="0"/>
        <v>1</v>
      </c>
      <c r="H50" s="24">
        <v>1</v>
      </c>
      <c r="I50" s="24"/>
      <c r="J50" s="24"/>
      <c r="K50" s="25"/>
      <c r="L50" s="52">
        <f t="shared" si="13"/>
        <v>1</v>
      </c>
      <c r="M50" s="52">
        <f t="shared" si="13"/>
        <v>0</v>
      </c>
      <c r="N50" s="52">
        <f t="shared" si="13"/>
        <v>0</v>
      </c>
      <c r="O50" s="52">
        <f t="shared" si="13"/>
        <v>0</v>
      </c>
      <c r="P50" s="52">
        <f t="shared" si="13"/>
        <v>0</v>
      </c>
      <c r="Q50" s="52">
        <f t="shared" si="13"/>
        <v>0</v>
      </c>
      <c r="R50" s="52">
        <f t="shared" si="13"/>
        <v>0</v>
      </c>
      <c r="S50" s="52">
        <f t="shared" si="13"/>
        <v>0</v>
      </c>
      <c r="T50" s="52">
        <f t="shared" si="13"/>
        <v>0</v>
      </c>
      <c r="U50" s="52">
        <f t="shared" si="13"/>
        <v>0</v>
      </c>
      <c r="V50" s="52">
        <f t="shared" si="13"/>
        <v>0</v>
      </c>
      <c r="W50" s="52">
        <f t="shared" si="13"/>
        <v>0</v>
      </c>
      <c r="X50" s="52">
        <f t="shared" si="13"/>
        <v>0</v>
      </c>
      <c r="Y50" s="52">
        <f t="shared" si="13"/>
        <v>0</v>
      </c>
      <c r="Z50" s="52">
        <f t="shared" si="13"/>
        <v>0</v>
      </c>
      <c r="AA50" s="52">
        <f t="shared" si="4"/>
        <v>1</v>
      </c>
      <c r="AB50" s="52">
        <f t="shared" si="5"/>
        <v>0</v>
      </c>
      <c r="AC50" s="52">
        <f t="shared" si="6"/>
        <v>0</v>
      </c>
      <c r="AD50" s="52">
        <f t="shared" si="7"/>
        <v>0</v>
      </c>
      <c r="AE50" s="52">
        <f t="shared" si="11"/>
        <v>1</v>
      </c>
      <c r="AF50" t="s">
        <v>1443</v>
      </c>
      <c r="AH50" t="s">
        <v>1449</v>
      </c>
      <c r="AJ50" t="s">
        <v>9</v>
      </c>
      <c r="AK50" t="s">
        <v>9</v>
      </c>
    </row>
    <row r="51" spans="1:37" x14ac:dyDescent="0.2">
      <c r="A51" s="20" t="s">
        <v>133</v>
      </c>
      <c r="B51" s="21">
        <v>44399.078402777785</v>
      </c>
      <c r="C51" s="22" t="s">
        <v>134</v>
      </c>
      <c r="D51" s="23">
        <v>4</v>
      </c>
      <c r="E51" s="22" t="s">
        <v>9</v>
      </c>
      <c r="F51" t="s">
        <v>9</v>
      </c>
      <c r="G51" s="22">
        <f t="shared" si="0"/>
        <v>0</v>
      </c>
      <c r="H51" s="24"/>
      <c r="I51" s="24"/>
      <c r="J51" s="24"/>
      <c r="K51" s="25"/>
      <c r="L51" s="52">
        <f t="shared" si="13"/>
        <v>0</v>
      </c>
      <c r="M51" s="52">
        <f t="shared" si="13"/>
        <v>0</v>
      </c>
      <c r="N51" s="52">
        <f t="shared" si="13"/>
        <v>0</v>
      </c>
      <c r="O51" s="52">
        <f t="shared" si="13"/>
        <v>0</v>
      </c>
      <c r="P51" s="52">
        <f t="shared" si="13"/>
        <v>0</v>
      </c>
      <c r="Q51" s="52">
        <f t="shared" si="13"/>
        <v>0</v>
      </c>
      <c r="R51" s="52">
        <f t="shared" si="13"/>
        <v>0</v>
      </c>
      <c r="S51" s="52">
        <f t="shared" si="13"/>
        <v>0</v>
      </c>
      <c r="T51" s="52">
        <f t="shared" si="13"/>
        <v>0</v>
      </c>
      <c r="U51" s="52">
        <f t="shared" si="13"/>
        <v>0</v>
      </c>
      <c r="V51" s="52">
        <f t="shared" si="13"/>
        <v>0</v>
      </c>
      <c r="W51" s="52">
        <f t="shared" si="13"/>
        <v>0</v>
      </c>
      <c r="X51" s="52">
        <f t="shared" si="13"/>
        <v>0</v>
      </c>
      <c r="Y51" s="52">
        <f t="shared" si="13"/>
        <v>0</v>
      </c>
      <c r="Z51" s="52">
        <f t="shared" si="13"/>
        <v>0</v>
      </c>
      <c r="AA51" s="52">
        <f t="shared" si="4"/>
        <v>0</v>
      </c>
      <c r="AB51" s="52">
        <f t="shared" si="5"/>
        <v>0</v>
      </c>
      <c r="AC51" s="52">
        <f t="shared" si="6"/>
        <v>0</v>
      </c>
      <c r="AD51" s="52">
        <f t="shared" si="7"/>
        <v>0</v>
      </c>
      <c r="AE51" s="52">
        <f t="shared" si="11"/>
        <v>0</v>
      </c>
      <c r="AJ51" t="s">
        <v>9</v>
      </c>
      <c r="AK51" t="s">
        <v>9</v>
      </c>
    </row>
    <row r="52" spans="1:37" x14ac:dyDescent="0.2">
      <c r="A52" s="20" t="s">
        <v>135</v>
      </c>
      <c r="B52" s="21">
        <v>44399.352048611123</v>
      </c>
      <c r="C52" s="22" t="s">
        <v>136</v>
      </c>
      <c r="D52" s="23">
        <v>4</v>
      </c>
      <c r="E52" s="22" t="s">
        <v>112</v>
      </c>
      <c r="F52" t="s">
        <v>9</v>
      </c>
      <c r="G52" s="22">
        <f t="shared" si="0"/>
        <v>0</v>
      </c>
      <c r="H52" s="24"/>
      <c r="I52" s="24"/>
      <c r="J52" s="24"/>
      <c r="K52" s="25"/>
      <c r="L52" s="52">
        <f t="shared" si="13"/>
        <v>0</v>
      </c>
      <c r="M52" s="52">
        <f t="shared" si="13"/>
        <v>0</v>
      </c>
      <c r="N52" s="52">
        <f t="shared" si="13"/>
        <v>0</v>
      </c>
      <c r="O52" s="52">
        <f t="shared" si="13"/>
        <v>0</v>
      </c>
      <c r="P52" s="52">
        <f t="shared" si="13"/>
        <v>0</v>
      </c>
      <c r="Q52" s="52">
        <f t="shared" si="13"/>
        <v>0</v>
      </c>
      <c r="R52" s="52">
        <f t="shared" si="13"/>
        <v>0</v>
      </c>
      <c r="S52" s="52">
        <f t="shared" si="13"/>
        <v>0</v>
      </c>
      <c r="T52" s="52">
        <f t="shared" si="13"/>
        <v>0</v>
      </c>
      <c r="U52" s="52">
        <f t="shared" si="13"/>
        <v>0</v>
      </c>
      <c r="V52" s="52">
        <f t="shared" si="13"/>
        <v>0</v>
      </c>
      <c r="W52" s="52">
        <f t="shared" si="13"/>
        <v>0</v>
      </c>
      <c r="X52" s="52">
        <f t="shared" si="13"/>
        <v>0</v>
      </c>
      <c r="Y52" s="52">
        <f t="shared" si="13"/>
        <v>0</v>
      </c>
      <c r="Z52" s="52">
        <f t="shared" si="13"/>
        <v>0</v>
      </c>
      <c r="AA52" s="52">
        <f t="shared" si="4"/>
        <v>0</v>
      </c>
      <c r="AB52" s="52">
        <f t="shared" si="5"/>
        <v>0</v>
      </c>
      <c r="AC52" s="52">
        <f t="shared" si="6"/>
        <v>0</v>
      </c>
      <c r="AD52" s="52">
        <f t="shared" si="7"/>
        <v>0</v>
      </c>
      <c r="AE52" s="52">
        <f t="shared" si="11"/>
        <v>0</v>
      </c>
      <c r="AJ52" t="s">
        <v>9</v>
      </c>
      <c r="AK52" t="s">
        <v>9</v>
      </c>
    </row>
    <row r="53" spans="1:37" x14ac:dyDescent="0.2">
      <c r="A53" s="20" t="s">
        <v>137</v>
      </c>
      <c r="B53" s="21">
        <v>44402.532384259248</v>
      </c>
      <c r="C53" s="22" t="s">
        <v>138</v>
      </c>
      <c r="D53" s="23">
        <v>4</v>
      </c>
      <c r="E53" s="22" t="s">
        <v>9</v>
      </c>
      <c r="F53" t="s">
        <v>9</v>
      </c>
      <c r="G53" s="22">
        <f t="shared" si="0"/>
        <v>0</v>
      </c>
      <c r="H53" s="24"/>
      <c r="I53" s="24"/>
      <c r="J53" s="24"/>
      <c r="K53" s="25"/>
      <c r="L53" s="52">
        <f t="shared" si="13"/>
        <v>0</v>
      </c>
      <c r="M53" s="52">
        <f t="shared" si="13"/>
        <v>0</v>
      </c>
      <c r="N53" s="52">
        <f t="shared" si="13"/>
        <v>0</v>
      </c>
      <c r="O53" s="52">
        <f t="shared" si="13"/>
        <v>0</v>
      </c>
      <c r="P53" s="52">
        <f t="shared" si="13"/>
        <v>0</v>
      </c>
      <c r="Q53" s="52">
        <f t="shared" si="13"/>
        <v>0</v>
      </c>
      <c r="R53" s="52">
        <f t="shared" si="13"/>
        <v>0</v>
      </c>
      <c r="S53" s="52">
        <f t="shared" si="13"/>
        <v>0</v>
      </c>
      <c r="T53" s="52">
        <f t="shared" si="13"/>
        <v>0</v>
      </c>
      <c r="U53" s="52">
        <f t="shared" si="13"/>
        <v>0</v>
      </c>
      <c r="V53" s="52">
        <f t="shared" si="13"/>
        <v>0</v>
      </c>
      <c r="W53" s="52">
        <f t="shared" si="13"/>
        <v>0</v>
      </c>
      <c r="X53" s="52">
        <f t="shared" si="13"/>
        <v>0</v>
      </c>
      <c r="Y53" s="52">
        <f t="shared" si="13"/>
        <v>0</v>
      </c>
      <c r="Z53" s="52">
        <f t="shared" si="13"/>
        <v>0</v>
      </c>
      <c r="AA53" s="52">
        <f t="shared" si="4"/>
        <v>0</v>
      </c>
      <c r="AB53" s="52">
        <f t="shared" si="5"/>
        <v>0</v>
      </c>
      <c r="AC53" s="52">
        <f t="shared" si="6"/>
        <v>0</v>
      </c>
      <c r="AD53" s="52">
        <f t="shared" si="7"/>
        <v>0</v>
      </c>
      <c r="AE53" s="52">
        <f t="shared" si="11"/>
        <v>0</v>
      </c>
      <c r="AJ53" t="s">
        <v>9</v>
      </c>
      <c r="AK53" t="s">
        <v>9</v>
      </c>
    </row>
    <row r="54" spans="1:37" x14ac:dyDescent="0.2">
      <c r="A54" s="20" t="s">
        <v>139</v>
      </c>
      <c r="B54" s="21">
        <v>44406.385949074087</v>
      </c>
      <c r="C54" s="22" t="s">
        <v>140</v>
      </c>
      <c r="D54" s="23">
        <v>3</v>
      </c>
      <c r="E54" s="22" t="s">
        <v>141</v>
      </c>
      <c r="F54" t="s">
        <v>9</v>
      </c>
      <c r="G54" s="22">
        <f t="shared" si="0"/>
        <v>1</v>
      </c>
      <c r="H54" s="24">
        <v>1</v>
      </c>
      <c r="I54" s="24">
        <v>2</v>
      </c>
      <c r="J54" s="24"/>
      <c r="K54" s="25"/>
      <c r="L54" s="52">
        <f t="shared" ref="L54:Z70" si="14">IF(OR($H54=L$1,$I54=L$1,$J54=L$1,$K54=L$1),1,0)</f>
        <v>1</v>
      </c>
      <c r="M54" s="52">
        <f t="shared" si="14"/>
        <v>1</v>
      </c>
      <c r="N54" s="52">
        <f t="shared" si="14"/>
        <v>0</v>
      </c>
      <c r="O54" s="52">
        <f t="shared" si="14"/>
        <v>0</v>
      </c>
      <c r="P54" s="52">
        <f t="shared" si="14"/>
        <v>0</v>
      </c>
      <c r="Q54" s="52">
        <f t="shared" si="14"/>
        <v>0</v>
      </c>
      <c r="R54" s="52">
        <f t="shared" si="14"/>
        <v>0</v>
      </c>
      <c r="S54" s="52">
        <f t="shared" si="14"/>
        <v>0</v>
      </c>
      <c r="T54" s="52">
        <f t="shared" si="14"/>
        <v>0</v>
      </c>
      <c r="U54" s="52">
        <f t="shared" si="14"/>
        <v>0</v>
      </c>
      <c r="V54" s="52">
        <f t="shared" si="14"/>
        <v>0</v>
      </c>
      <c r="W54" s="52">
        <f t="shared" si="14"/>
        <v>0</v>
      </c>
      <c r="X54" s="52">
        <f t="shared" si="14"/>
        <v>0</v>
      </c>
      <c r="Y54" s="52">
        <f t="shared" si="14"/>
        <v>0</v>
      </c>
      <c r="Z54" s="52">
        <f t="shared" si="14"/>
        <v>0</v>
      </c>
      <c r="AA54" s="52">
        <f t="shared" si="4"/>
        <v>1</v>
      </c>
      <c r="AB54" s="52">
        <f t="shared" si="5"/>
        <v>0</v>
      </c>
      <c r="AC54" s="52">
        <f t="shared" si="6"/>
        <v>0</v>
      </c>
      <c r="AD54" s="52">
        <f t="shared" si="7"/>
        <v>0</v>
      </c>
      <c r="AE54" s="52">
        <f t="shared" si="11"/>
        <v>1</v>
      </c>
      <c r="AF54" t="s">
        <v>1443</v>
      </c>
      <c r="AG54" t="s">
        <v>1450</v>
      </c>
      <c r="AJ54" t="s">
        <v>9</v>
      </c>
      <c r="AK54" t="s">
        <v>9</v>
      </c>
    </row>
    <row r="55" spans="1:37" x14ac:dyDescent="0.2">
      <c r="A55" s="20" t="s">
        <v>34</v>
      </c>
      <c r="B55" s="21">
        <v>44406.390752314823</v>
      </c>
      <c r="C55" s="22" t="s">
        <v>142</v>
      </c>
      <c r="D55" s="23">
        <v>5</v>
      </c>
      <c r="E55" s="22" t="s">
        <v>9</v>
      </c>
      <c r="F55" t="s">
        <v>9</v>
      </c>
      <c r="G55" s="22">
        <f t="shared" si="0"/>
        <v>0</v>
      </c>
      <c r="H55" s="24"/>
      <c r="I55" s="24"/>
      <c r="J55" s="24"/>
      <c r="K55" s="25"/>
      <c r="L55" s="52">
        <f t="shared" si="14"/>
        <v>0</v>
      </c>
      <c r="M55" s="52">
        <f t="shared" si="14"/>
        <v>0</v>
      </c>
      <c r="N55" s="52">
        <f t="shared" si="14"/>
        <v>0</v>
      </c>
      <c r="O55" s="52">
        <f t="shared" si="14"/>
        <v>0</v>
      </c>
      <c r="P55" s="52">
        <f t="shared" si="14"/>
        <v>0</v>
      </c>
      <c r="Q55" s="52">
        <f t="shared" si="14"/>
        <v>0</v>
      </c>
      <c r="R55" s="52">
        <f t="shared" si="14"/>
        <v>0</v>
      </c>
      <c r="S55" s="52">
        <f t="shared" si="14"/>
        <v>0</v>
      </c>
      <c r="T55" s="52">
        <f t="shared" si="14"/>
        <v>0</v>
      </c>
      <c r="U55" s="52">
        <f t="shared" si="14"/>
        <v>0</v>
      </c>
      <c r="V55" s="52">
        <f t="shared" si="14"/>
        <v>0</v>
      </c>
      <c r="W55" s="52">
        <f t="shared" si="14"/>
        <v>0</v>
      </c>
      <c r="X55" s="52">
        <f t="shared" si="14"/>
        <v>0</v>
      </c>
      <c r="Y55" s="52">
        <f t="shared" si="14"/>
        <v>0</v>
      </c>
      <c r="Z55" s="52">
        <f t="shared" si="14"/>
        <v>0</v>
      </c>
      <c r="AA55" s="52">
        <f t="shared" si="4"/>
        <v>0</v>
      </c>
      <c r="AB55" s="52">
        <f t="shared" si="5"/>
        <v>0</v>
      </c>
      <c r="AC55" s="52">
        <f t="shared" si="6"/>
        <v>0</v>
      </c>
      <c r="AD55" s="52">
        <f t="shared" si="7"/>
        <v>0</v>
      </c>
      <c r="AE55" s="52">
        <f t="shared" si="11"/>
        <v>0</v>
      </c>
      <c r="AJ55" t="s">
        <v>9</v>
      </c>
      <c r="AK55" t="s">
        <v>9</v>
      </c>
    </row>
    <row r="56" spans="1:37" x14ac:dyDescent="0.2">
      <c r="A56" s="20" t="s">
        <v>143</v>
      </c>
      <c r="B56" s="21">
        <v>44406.393692129641</v>
      </c>
      <c r="C56" s="22" t="s">
        <v>144</v>
      </c>
      <c r="D56" s="23">
        <v>5</v>
      </c>
      <c r="E56" s="22" t="s">
        <v>9</v>
      </c>
      <c r="F56" t="s">
        <v>9</v>
      </c>
      <c r="G56" s="22">
        <f t="shared" si="0"/>
        <v>0</v>
      </c>
      <c r="H56" s="24"/>
      <c r="I56" s="24"/>
      <c r="J56" s="24"/>
      <c r="K56" s="25"/>
      <c r="L56" s="52">
        <f t="shared" si="14"/>
        <v>0</v>
      </c>
      <c r="M56" s="52">
        <f t="shared" si="14"/>
        <v>0</v>
      </c>
      <c r="N56" s="52">
        <f t="shared" si="14"/>
        <v>0</v>
      </c>
      <c r="O56" s="52">
        <f t="shared" si="14"/>
        <v>0</v>
      </c>
      <c r="P56" s="52">
        <f t="shared" si="14"/>
        <v>0</v>
      </c>
      <c r="Q56" s="52">
        <f t="shared" si="14"/>
        <v>0</v>
      </c>
      <c r="R56" s="52">
        <f t="shared" si="14"/>
        <v>0</v>
      </c>
      <c r="S56" s="52">
        <f t="shared" si="14"/>
        <v>0</v>
      </c>
      <c r="T56" s="52">
        <f t="shared" si="14"/>
        <v>0</v>
      </c>
      <c r="U56" s="52">
        <f t="shared" si="14"/>
        <v>0</v>
      </c>
      <c r="V56" s="52">
        <f t="shared" si="14"/>
        <v>0</v>
      </c>
      <c r="W56" s="52">
        <f t="shared" si="14"/>
        <v>0</v>
      </c>
      <c r="X56" s="52">
        <f t="shared" si="14"/>
        <v>0</v>
      </c>
      <c r="Y56" s="52">
        <f t="shared" si="14"/>
        <v>0</v>
      </c>
      <c r="Z56" s="52">
        <f t="shared" si="14"/>
        <v>0</v>
      </c>
      <c r="AA56" s="52">
        <f t="shared" si="4"/>
        <v>0</v>
      </c>
      <c r="AB56" s="52">
        <f t="shared" si="5"/>
        <v>0</v>
      </c>
      <c r="AC56" s="52">
        <f t="shared" si="6"/>
        <v>0</v>
      </c>
      <c r="AD56" s="52">
        <f t="shared" si="7"/>
        <v>0</v>
      </c>
      <c r="AE56" s="52">
        <f t="shared" si="11"/>
        <v>0</v>
      </c>
      <c r="AJ56" t="s">
        <v>9</v>
      </c>
      <c r="AK56" t="s">
        <v>9</v>
      </c>
    </row>
    <row r="57" spans="1:37" x14ac:dyDescent="0.2">
      <c r="A57" s="20" t="s">
        <v>145</v>
      </c>
      <c r="B57" s="21">
        <v>44406.407430555555</v>
      </c>
      <c r="C57" s="22" t="s">
        <v>146</v>
      </c>
      <c r="D57" s="23">
        <v>3</v>
      </c>
      <c r="E57" s="22" t="s">
        <v>9</v>
      </c>
      <c r="F57" t="s">
        <v>147</v>
      </c>
      <c r="G57" s="22">
        <f t="shared" si="0"/>
        <v>0</v>
      </c>
      <c r="H57" s="24"/>
      <c r="I57" s="24"/>
      <c r="J57" s="24"/>
      <c r="K57" s="25"/>
      <c r="L57" s="52">
        <f t="shared" si="14"/>
        <v>0</v>
      </c>
      <c r="M57" s="52">
        <f t="shared" si="14"/>
        <v>0</v>
      </c>
      <c r="N57" s="52">
        <f t="shared" si="14"/>
        <v>0</v>
      </c>
      <c r="O57" s="52">
        <f t="shared" si="14"/>
        <v>0</v>
      </c>
      <c r="P57" s="52">
        <f t="shared" si="14"/>
        <v>0</v>
      </c>
      <c r="Q57" s="52">
        <f t="shared" si="14"/>
        <v>0</v>
      </c>
      <c r="R57" s="52">
        <f t="shared" si="14"/>
        <v>0</v>
      </c>
      <c r="S57" s="52">
        <f t="shared" si="14"/>
        <v>0</v>
      </c>
      <c r="T57" s="52">
        <f t="shared" si="14"/>
        <v>0</v>
      </c>
      <c r="U57" s="52">
        <f t="shared" si="14"/>
        <v>0</v>
      </c>
      <c r="V57" s="52">
        <f t="shared" si="14"/>
        <v>0</v>
      </c>
      <c r="W57" s="52">
        <f t="shared" si="14"/>
        <v>0</v>
      </c>
      <c r="X57" s="52">
        <f t="shared" si="14"/>
        <v>0</v>
      </c>
      <c r="Y57" s="52">
        <f t="shared" si="14"/>
        <v>0</v>
      </c>
      <c r="Z57" s="52">
        <f t="shared" si="14"/>
        <v>0</v>
      </c>
      <c r="AA57" s="52">
        <f t="shared" si="4"/>
        <v>0</v>
      </c>
      <c r="AB57" s="52">
        <f t="shared" si="5"/>
        <v>0</v>
      </c>
      <c r="AC57" s="52">
        <f t="shared" si="6"/>
        <v>0</v>
      </c>
      <c r="AD57" s="52">
        <f t="shared" si="7"/>
        <v>0</v>
      </c>
      <c r="AE57" s="52">
        <f t="shared" si="11"/>
        <v>0</v>
      </c>
      <c r="AJ57" t="s">
        <v>147</v>
      </c>
      <c r="AK57" t="s">
        <v>147</v>
      </c>
    </row>
    <row r="58" spans="1:37" x14ac:dyDescent="0.2">
      <c r="A58" s="20" t="s">
        <v>148</v>
      </c>
      <c r="B58" s="21">
        <v>44406.414027777791</v>
      </c>
      <c r="C58" s="22" t="s">
        <v>149</v>
      </c>
      <c r="D58" s="23">
        <v>4</v>
      </c>
      <c r="E58" s="22" t="s">
        <v>9</v>
      </c>
      <c r="F58" t="s">
        <v>9</v>
      </c>
      <c r="G58" s="22">
        <f t="shared" si="0"/>
        <v>0</v>
      </c>
      <c r="H58" s="24"/>
      <c r="I58" s="24"/>
      <c r="J58" s="24"/>
      <c r="K58" s="25"/>
      <c r="L58" s="52">
        <f t="shared" si="14"/>
        <v>0</v>
      </c>
      <c r="M58" s="52">
        <f t="shared" si="14"/>
        <v>0</v>
      </c>
      <c r="N58" s="52">
        <f t="shared" si="14"/>
        <v>0</v>
      </c>
      <c r="O58" s="52">
        <f t="shared" si="14"/>
        <v>0</v>
      </c>
      <c r="P58" s="52">
        <f t="shared" si="14"/>
        <v>0</v>
      </c>
      <c r="Q58" s="52">
        <f t="shared" si="14"/>
        <v>0</v>
      </c>
      <c r="R58" s="52">
        <f t="shared" si="14"/>
        <v>0</v>
      </c>
      <c r="S58" s="52">
        <f t="shared" si="14"/>
        <v>0</v>
      </c>
      <c r="T58" s="52">
        <f t="shared" si="14"/>
        <v>0</v>
      </c>
      <c r="U58" s="52">
        <f t="shared" si="14"/>
        <v>0</v>
      </c>
      <c r="V58" s="52">
        <f t="shared" si="14"/>
        <v>0</v>
      </c>
      <c r="W58" s="52">
        <f t="shared" si="14"/>
        <v>0</v>
      </c>
      <c r="X58" s="52">
        <f t="shared" si="14"/>
        <v>0</v>
      </c>
      <c r="Y58" s="52">
        <f t="shared" si="14"/>
        <v>0</v>
      </c>
      <c r="Z58" s="52">
        <f t="shared" si="14"/>
        <v>0</v>
      </c>
      <c r="AA58" s="52">
        <f t="shared" si="4"/>
        <v>0</v>
      </c>
      <c r="AB58" s="52">
        <f t="shared" si="5"/>
        <v>0</v>
      </c>
      <c r="AC58" s="52">
        <f t="shared" si="6"/>
        <v>0</v>
      </c>
      <c r="AD58" s="52">
        <f t="shared" si="7"/>
        <v>0</v>
      </c>
      <c r="AE58" s="52">
        <f t="shared" si="11"/>
        <v>0</v>
      </c>
      <c r="AJ58" t="s">
        <v>9</v>
      </c>
      <c r="AK58" t="s">
        <v>9</v>
      </c>
    </row>
    <row r="59" spans="1:37" x14ac:dyDescent="0.2">
      <c r="A59" s="20" t="s">
        <v>150</v>
      </c>
      <c r="B59" s="21">
        <v>44406.43312500001</v>
      </c>
      <c r="C59" s="22" t="s">
        <v>151</v>
      </c>
      <c r="D59" s="23">
        <v>5</v>
      </c>
      <c r="E59" s="22" t="s">
        <v>9</v>
      </c>
      <c r="F59" t="s">
        <v>9</v>
      </c>
      <c r="G59" s="22">
        <f t="shared" si="0"/>
        <v>0</v>
      </c>
      <c r="H59" s="24"/>
      <c r="I59" s="24"/>
      <c r="J59" s="24"/>
      <c r="K59" s="25"/>
      <c r="L59" s="52">
        <f t="shared" si="14"/>
        <v>0</v>
      </c>
      <c r="M59" s="52">
        <f t="shared" si="14"/>
        <v>0</v>
      </c>
      <c r="N59" s="52">
        <f t="shared" si="14"/>
        <v>0</v>
      </c>
      <c r="O59" s="52">
        <f t="shared" si="14"/>
        <v>0</v>
      </c>
      <c r="P59" s="52">
        <f t="shared" si="14"/>
        <v>0</v>
      </c>
      <c r="Q59" s="52">
        <f t="shared" si="14"/>
        <v>0</v>
      </c>
      <c r="R59" s="52">
        <f t="shared" si="14"/>
        <v>0</v>
      </c>
      <c r="S59" s="52">
        <f t="shared" si="14"/>
        <v>0</v>
      </c>
      <c r="T59" s="52">
        <f t="shared" si="14"/>
        <v>0</v>
      </c>
      <c r="U59" s="52">
        <f t="shared" si="14"/>
        <v>0</v>
      </c>
      <c r="V59" s="52">
        <f t="shared" si="14"/>
        <v>0</v>
      </c>
      <c r="W59" s="52">
        <f t="shared" si="14"/>
        <v>0</v>
      </c>
      <c r="X59" s="52">
        <f t="shared" si="14"/>
        <v>0</v>
      </c>
      <c r="Y59" s="52">
        <f t="shared" si="14"/>
        <v>0</v>
      </c>
      <c r="Z59" s="52">
        <f t="shared" si="14"/>
        <v>0</v>
      </c>
      <c r="AA59" s="52">
        <f t="shared" si="4"/>
        <v>0</v>
      </c>
      <c r="AB59" s="52">
        <f t="shared" si="5"/>
        <v>0</v>
      </c>
      <c r="AC59" s="52">
        <f t="shared" si="6"/>
        <v>0</v>
      </c>
      <c r="AD59" s="52">
        <f t="shared" si="7"/>
        <v>0</v>
      </c>
      <c r="AE59" s="52">
        <f t="shared" si="11"/>
        <v>0</v>
      </c>
      <c r="AJ59" t="s">
        <v>9</v>
      </c>
      <c r="AK59" t="s">
        <v>9</v>
      </c>
    </row>
    <row r="60" spans="1:37" x14ac:dyDescent="0.2">
      <c r="A60" s="20" t="s">
        <v>152</v>
      </c>
      <c r="B60" s="21">
        <v>44406.458923611121</v>
      </c>
      <c r="C60" s="22" t="s">
        <v>153</v>
      </c>
      <c r="D60" s="23">
        <v>5</v>
      </c>
      <c r="E60" s="22" t="s">
        <v>9</v>
      </c>
      <c r="F60" t="s">
        <v>9</v>
      </c>
      <c r="G60" s="22">
        <f t="shared" si="0"/>
        <v>0</v>
      </c>
      <c r="H60" s="24"/>
      <c r="I60" s="24"/>
      <c r="J60" s="24"/>
      <c r="K60" s="25"/>
      <c r="L60" s="52">
        <f t="shared" si="14"/>
        <v>0</v>
      </c>
      <c r="M60" s="52">
        <f t="shared" si="14"/>
        <v>0</v>
      </c>
      <c r="N60" s="52">
        <f t="shared" si="14"/>
        <v>0</v>
      </c>
      <c r="O60" s="52">
        <f t="shared" si="14"/>
        <v>0</v>
      </c>
      <c r="P60" s="52">
        <f t="shared" si="14"/>
        <v>0</v>
      </c>
      <c r="Q60" s="52">
        <f t="shared" si="14"/>
        <v>0</v>
      </c>
      <c r="R60" s="52">
        <f t="shared" si="14"/>
        <v>0</v>
      </c>
      <c r="S60" s="52">
        <f t="shared" si="14"/>
        <v>0</v>
      </c>
      <c r="T60" s="52">
        <f t="shared" si="14"/>
        <v>0</v>
      </c>
      <c r="U60" s="52">
        <f t="shared" si="14"/>
        <v>0</v>
      </c>
      <c r="V60" s="52">
        <f t="shared" si="14"/>
        <v>0</v>
      </c>
      <c r="W60" s="52">
        <f t="shared" si="14"/>
        <v>0</v>
      </c>
      <c r="X60" s="52">
        <f t="shared" si="14"/>
        <v>0</v>
      </c>
      <c r="Y60" s="52">
        <f t="shared" si="14"/>
        <v>0</v>
      </c>
      <c r="Z60" s="52">
        <f t="shared" si="14"/>
        <v>0</v>
      </c>
      <c r="AA60" s="52">
        <f t="shared" si="4"/>
        <v>0</v>
      </c>
      <c r="AB60" s="52">
        <f t="shared" si="5"/>
        <v>0</v>
      </c>
      <c r="AC60" s="52">
        <f t="shared" si="6"/>
        <v>0</v>
      </c>
      <c r="AD60" s="52">
        <f t="shared" si="7"/>
        <v>0</v>
      </c>
      <c r="AE60" s="52">
        <f t="shared" si="11"/>
        <v>0</v>
      </c>
      <c r="AJ60" t="s">
        <v>9</v>
      </c>
      <c r="AK60" t="s">
        <v>9</v>
      </c>
    </row>
    <row r="61" spans="1:37" x14ac:dyDescent="0.2">
      <c r="A61" s="20" t="s">
        <v>154</v>
      </c>
      <c r="B61" s="21">
        <v>44406.47893518518</v>
      </c>
      <c r="C61" s="22" t="s">
        <v>155</v>
      </c>
      <c r="D61" s="23">
        <v>3</v>
      </c>
      <c r="E61" s="22" t="s">
        <v>156</v>
      </c>
      <c r="F61" t="s">
        <v>9</v>
      </c>
      <c r="G61" s="22">
        <f t="shared" si="0"/>
        <v>1</v>
      </c>
      <c r="H61" s="24">
        <v>8</v>
      </c>
      <c r="I61" s="24"/>
      <c r="J61" s="24"/>
      <c r="K61" s="25"/>
      <c r="L61" s="52">
        <f t="shared" si="14"/>
        <v>0</v>
      </c>
      <c r="M61" s="52">
        <f t="shared" si="14"/>
        <v>0</v>
      </c>
      <c r="N61" s="52">
        <f t="shared" si="14"/>
        <v>0</v>
      </c>
      <c r="O61" s="52">
        <f t="shared" si="14"/>
        <v>0</v>
      </c>
      <c r="P61" s="52">
        <f t="shared" si="14"/>
        <v>0</v>
      </c>
      <c r="Q61" s="52">
        <f t="shared" si="14"/>
        <v>0</v>
      </c>
      <c r="R61" s="52">
        <f t="shared" si="14"/>
        <v>0</v>
      </c>
      <c r="S61" s="52">
        <f t="shared" si="14"/>
        <v>1</v>
      </c>
      <c r="T61" s="52">
        <f t="shared" si="14"/>
        <v>0</v>
      </c>
      <c r="U61" s="52">
        <f t="shared" si="14"/>
        <v>0</v>
      </c>
      <c r="V61" s="52">
        <f t="shared" si="14"/>
        <v>0</v>
      </c>
      <c r="W61" s="52">
        <f t="shared" si="14"/>
        <v>0</v>
      </c>
      <c r="X61" s="52">
        <f t="shared" si="14"/>
        <v>0</v>
      </c>
      <c r="Y61" s="52">
        <f t="shared" si="14"/>
        <v>0</v>
      </c>
      <c r="Z61" s="52">
        <f t="shared" si="14"/>
        <v>0</v>
      </c>
      <c r="AA61" s="52">
        <f t="shared" si="4"/>
        <v>0</v>
      </c>
      <c r="AB61" s="52">
        <f t="shared" si="5"/>
        <v>0</v>
      </c>
      <c r="AC61" s="52">
        <f t="shared" si="6"/>
        <v>0</v>
      </c>
      <c r="AD61" s="52">
        <f t="shared" si="7"/>
        <v>0</v>
      </c>
      <c r="AE61" s="52">
        <f t="shared" si="11"/>
        <v>0</v>
      </c>
      <c r="AF61" t="s">
        <v>1451</v>
      </c>
      <c r="AJ61" t="s">
        <v>9</v>
      </c>
      <c r="AK61" t="s">
        <v>9</v>
      </c>
    </row>
    <row r="62" spans="1:37" x14ac:dyDescent="0.2">
      <c r="A62" s="20" t="s">
        <v>157</v>
      </c>
      <c r="B62" s="21">
        <v>44407.293252314819</v>
      </c>
      <c r="C62" s="22" t="s">
        <v>158</v>
      </c>
      <c r="D62" s="23">
        <v>3</v>
      </c>
      <c r="E62" s="22" t="s">
        <v>159</v>
      </c>
      <c r="F62" t="s">
        <v>9</v>
      </c>
      <c r="G62" s="22">
        <f t="shared" si="0"/>
        <v>1</v>
      </c>
      <c r="H62" s="24">
        <v>8</v>
      </c>
      <c r="I62" s="24">
        <v>7</v>
      </c>
      <c r="J62" s="24"/>
      <c r="K62" s="25"/>
      <c r="L62" s="52">
        <f t="shared" si="14"/>
        <v>0</v>
      </c>
      <c r="M62" s="52">
        <f t="shared" si="14"/>
        <v>0</v>
      </c>
      <c r="N62" s="52">
        <f t="shared" si="14"/>
        <v>0</v>
      </c>
      <c r="O62" s="52">
        <f t="shared" si="14"/>
        <v>0</v>
      </c>
      <c r="P62" s="52">
        <f t="shared" si="14"/>
        <v>0</v>
      </c>
      <c r="Q62" s="52">
        <f t="shared" si="14"/>
        <v>0</v>
      </c>
      <c r="R62" s="52">
        <f t="shared" si="14"/>
        <v>1</v>
      </c>
      <c r="S62" s="52">
        <f t="shared" si="14"/>
        <v>1</v>
      </c>
      <c r="T62" s="52">
        <f t="shared" si="14"/>
        <v>0</v>
      </c>
      <c r="U62" s="52">
        <f t="shared" si="14"/>
        <v>0</v>
      </c>
      <c r="V62" s="52">
        <f t="shared" si="14"/>
        <v>0</v>
      </c>
      <c r="W62" s="52">
        <f t="shared" si="14"/>
        <v>0</v>
      </c>
      <c r="X62" s="52">
        <f t="shared" si="14"/>
        <v>0</v>
      </c>
      <c r="Y62" s="52">
        <f t="shared" si="14"/>
        <v>0</v>
      </c>
      <c r="Z62" s="52">
        <f t="shared" si="14"/>
        <v>0</v>
      </c>
      <c r="AA62" s="52">
        <f t="shared" si="4"/>
        <v>0</v>
      </c>
      <c r="AB62" s="52">
        <f t="shared" si="5"/>
        <v>1</v>
      </c>
      <c r="AC62" s="52">
        <f t="shared" si="6"/>
        <v>0</v>
      </c>
      <c r="AD62" s="52">
        <f t="shared" si="7"/>
        <v>0</v>
      </c>
      <c r="AE62" s="52">
        <f t="shared" si="11"/>
        <v>1</v>
      </c>
      <c r="AF62" t="s">
        <v>1451</v>
      </c>
      <c r="AG62" t="s">
        <v>1452</v>
      </c>
      <c r="AJ62" t="s">
        <v>9</v>
      </c>
      <c r="AK62" t="s">
        <v>9</v>
      </c>
    </row>
    <row r="63" spans="1:37" x14ac:dyDescent="0.2">
      <c r="A63" s="20" t="s">
        <v>160</v>
      </c>
      <c r="B63" s="21">
        <v>44407.406168981484</v>
      </c>
      <c r="C63" s="22" t="s">
        <v>161</v>
      </c>
      <c r="D63" s="23">
        <v>-1</v>
      </c>
      <c r="E63" s="22" t="s">
        <v>162</v>
      </c>
      <c r="F63" t="s">
        <v>9</v>
      </c>
      <c r="G63" s="22">
        <f t="shared" si="0"/>
        <v>1</v>
      </c>
      <c r="H63" s="24">
        <v>4</v>
      </c>
      <c r="I63" s="24"/>
      <c r="J63" s="24"/>
      <c r="K63" s="25"/>
      <c r="L63" s="52">
        <f t="shared" si="14"/>
        <v>0</v>
      </c>
      <c r="M63" s="52">
        <f t="shared" si="14"/>
        <v>0</v>
      </c>
      <c r="N63" s="52">
        <f t="shared" si="14"/>
        <v>0</v>
      </c>
      <c r="O63" s="52">
        <f t="shared" si="14"/>
        <v>1</v>
      </c>
      <c r="P63" s="52">
        <f t="shared" si="14"/>
        <v>0</v>
      </c>
      <c r="Q63" s="52">
        <f t="shared" si="14"/>
        <v>0</v>
      </c>
      <c r="R63" s="52">
        <f t="shared" si="14"/>
        <v>0</v>
      </c>
      <c r="S63" s="52">
        <f t="shared" si="14"/>
        <v>0</v>
      </c>
      <c r="T63" s="52">
        <f t="shared" si="14"/>
        <v>0</v>
      </c>
      <c r="U63" s="52">
        <f t="shared" si="14"/>
        <v>0</v>
      </c>
      <c r="V63" s="52">
        <f t="shared" si="14"/>
        <v>0</v>
      </c>
      <c r="W63" s="52">
        <f t="shared" si="14"/>
        <v>0</v>
      </c>
      <c r="X63" s="52">
        <f t="shared" si="14"/>
        <v>0</v>
      </c>
      <c r="Y63" s="52">
        <f t="shared" si="14"/>
        <v>0</v>
      </c>
      <c r="Z63" s="52">
        <f t="shared" si="14"/>
        <v>0</v>
      </c>
      <c r="AA63" s="52">
        <f t="shared" si="4"/>
        <v>0</v>
      </c>
      <c r="AB63" s="52">
        <f t="shared" si="5"/>
        <v>0</v>
      </c>
      <c r="AC63" s="52">
        <f t="shared" si="6"/>
        <v>0</v>
      </c>
      <c r="AD63" s="52">
        <f t="shared" si="7"/>
        <v>1</v>
      </c>
      <c r="AE63" s="52">
        <f t="shared" si="11"/>
        <v>0</v>
      </c>
      <c r="AF63" t="s">
        <v>1453</v>
      </c>
      <c r="AJ63" t="s">
        <v>9</v>
      </c>
      <c r="AK63" t="s">
        <v>9</v>
      </c>
    </row>
    <row r="64" spans="1:37" x14ac:dyDescent="0.2">
      <c r="A64" s="20" t="s">
        <v>163</v>
      </c>
      <c r="B64" s="21">
        <v>44410.083854166674</v>
      </c>
      <c r="C64" s="22" t="s">
        <v>164</v>
      </c>
      <c r="D64" s="23">
        <v>5</v>
      </c>
      <c r="E64" s="22" t="s">
        <v>165</v>
      </c>
      <c r="F64" t="s">
        <v>9</v>
      </c>
      <c r="G64" s="22">
        <f t="shared" si="0"/>
        <v>1</v>
      </c>
      <c r="H64" s="24">
        <v>2</v>
      </c>
      <c r="I64" s="24">
        <v>15</v>
      </c>
      <c r="J64" s="24"/>
      <c r="K64" s="25"/>
      <c r="L64" s="52">
        <f t="shared" si="14"/>
        <v>0</v>
      </c>
      <c r="M64" s="52">
        <f t="shared" si="14"/>
        <v>1</v>
      </c>
      <c r="N64" s="52">
        <f t="shared" si="14"/>
        <v>0</v>
      </c>
      <c r="O64" s="52">
        <f t="shared" si="14"/>
        <v>0</v>
      </c>
      <c r="P64" s="52">
        <f t="shared" si="14"/>
        <v>0</v>
      </c>
      <c r="Q64" s="52">
        <f t="shared" si="14"/>
        <v>0</v>
      </c>
      <c r="R64" s="52">
        <f t="shared" si="14"/>
        <v>0</v>
      </c>
      <c r="S64" s="52">
        <f t="shared" si="14"/>
        <v>0</v>
      </c>
      <c r="T64" s="52">
        <f t="shared" si="14"/>
        <v>0</v>
      </c>
      <c r="U64" s="52">
        <f t="shared" si="14"/>
        <v>0</v>
      </c>
      <c r="V64" s="52">
        <f t="shared" si="14"/>
        <v>0</v>
      </c>
      <c r="W64" s="52">
        <f t="shared" si="14"/>
        <v>0</v>
      </c>
      <c r="X64" s="52">
        <f t="shared" si="14"/>
        <v>0</v>
      </c>
      <c r="Y64" s="52">
        <f t="shared" si="14"/>
        <v>0</v>
      </c>
      <c r="Z64" s="52">
        <f t="shared" si="14"/>
        <v>1</v>
      </c>
      <c r="AA64" s="52">
        <f t="shared" si="4"/>
        <v>1</v>
      </c>
      <c r="AB64" s="52">
        <f t="shared" si="5"/>
        <v>1</v>
      </c>
      <c r="AC64" s="52">
        <f t="shared" si="6"/>
        <v>0</v>
      </c>
      <c r="AD64" s="52">
        <f t="shared" si="7"/>
        <v>0</v>
      </c>
      <c r="AE64" s="52">
        <f t="shared" si="11"/>
        <v>1</v>
      </c>
      <c r="AF64" t="s">
        <v>1455</v>
      </c>
      <c r="AG64" t="s">
        <v>1423</v>
      </c>
      <c r="AH64" t="s">
        <v>1454</v>
      </c>
      <c r="AJ64" t="s">
        <v>9</v>
      </c>
      <c r="AK64" t="s">
        <v>9</v>
      </c>
    </row>
    <row r="65" spans="1:37" x14ac:dyDescent="0.2">
      <c r="A65" s="20" t="s">
        <v>166</v>
      </c>
      <c r="B65" s="21">
        <v>44410.092071759253</v>
      </c>
      <c r="C65" s="22" t="s">
        <v>167</v>
      </c>
      <c r="D65" s="23">
        <v>3</v>
      </c>
      <c r="E65" s="22" t="s">
        <v>168</v>
      </c>
      <c r="F65" t="s">
        <v>9</v>
      </c>
      <c r="G65" s="22">
        <f t="shared" si="0"/>
        <v>1</v>
      </c>
      <c r="H65" s="24">
        <v>2</v>
      </c>
      <c r="I65" s="24"/>
      <c r="J65" s="24"/>
      <c r="K65" s="25"/>
      <c r="L65" s="52">
        <f t="shared" si="14"/>
        <v>0</v>
      </c>
      <c r="M65" s="52">
        <f t="shared" si="14"/>
        <v>1</v>
      </c>
      <c r="N65" s="52">
        <f t="shared" si="14"/>
        <v>0</v>
      </c>
      <c r="O65" s="52">
        <f t="shared" si="14"/>
        <v>0</v>
      </c>
      <c r="P65" s="52">
        <f t="shared" si="14"/>
        <v>0</v>
      </c>
      <c r="Q65" s="52">
        <f t="shared" si="14"/>
        <v>0</v>
      </c>
      <c r="R65" s="52">
        <f t="shared" si="14"/>
        <v>0</v>
      </c>
      <c r="S65" s="52">
        <f t="shared" si="14"/>
        <v>0</v>
      </c>
      <c r="T65" s="52">
        <f t="shared" si="14"/>
        <v>0</v>
      </c>
      <c r="U65" s="52">
        <f t="shared" si="14"/>
        <v>0</v>
      </c>
      <c r="V65" s="52">
        <f t="shared" si="14"/>
        <v>0</v>
      </c>
      <c r="W65" s="52">
        <f t="shared" si="14"/>
        <v>0</v>
      </c>
      <c r="X65" s="52">
        <f t="shared" si="14"/>
        <v>0</v>
      </c>
      <c r="Y65" s="52">
        <f t="shared" si="14"/>
        <v>0</v>
      </c>
      <c r="Z65" s="52">
        <f t="shared" si="14"/>
        <v>0</v>
      </c>
      <c r="AA65" s="52">
        <f t="shared" si="4"/>
        <v>1</v>
      </c>
      <c r="AB65" s="52">
        <f t="shared" si="5"/>
        <v>0</v>
      </c>
      <c r="AC65" s="52">
        <f t="shared" si="6"/>
        <v>0</v>
      </c>
      <c r="AD65" s="52">
        <f t="shared" si="7"/>
        <v>0</v>
      </c>
      <c r="AE65" s="52">
        <f t="shared" si="11"/>
        <v>1</v>
      </c>
      <c r="AF65" t="s">
        <v>1456</v>
      </c>
      <c r="AG65" t="s">
        <v>1461</v>
      </c>
      <c r="AJ65" t="s">
        <v>9</v>
      </c>
      <c r="AK65" t="s">
        <v>9</v>
      </c>
    </row>
    <row r="66" spans="1:37" x14ac:dyDescent="0.2">
      <c r="A66" s="20" t="s">
        <v>169</v>
      </c>
      <c r="B66" s="21">
        <v>44410.175381944457</v>
      </c>
      <c r="C66" s="22" t="s">
        <v>170</v>
      </c>
      <c r="D66" s="23">
        <v>5</v>
      </c>
      <c r="E66" s="22" t="s">
        <v>9</v>
      </c>
      <c r="F66" t="s">
        <v>9</v>
      </c>
      <c r="G66" s="22">
        <f t="shared" ref="G66:G129" si="15">IF(SUM(L66:Z66)&gt;0,1,0)</f>
        <v>0</v>
      </c>
      <c r="H66" s="24"/>
      <c r="I66" s="24"/>
      <c r="J66" s="24"/>
      <c r="K66" s="25"/>
      <c r="L66" s="52">
        <f t="shared" si="14"/>
        <v>0</v>
      </c>
      <c r="M66" s="52">
        <f t="shared" si="14"/>
        <v>0</v>
      </c>
      <c r="N66" s="52">
        <f t="shared" si="14"/>
        <v>0</v>
      </c>
      <c r="O66" s="52">
        <f t="shared" si="14"/>
        <v>0</v>
      </c>
      <c r="P66" s="52">
        <f t="shared" si="14"/>
        <v>0</v>
      </c>
      <c r="Q66" s="52">
        <f t="shared" si="14"/>
        <v>0</v>
      </c>
      <c r="R66" s="52">
        <f t="shared" si="14"/>
        <v>0</v>
      </c>
      <c r="S66" s="52">
        <f t="shared" si="14"/>
        <v>0</v>
      </c>
      <c r="T66" s="52">
        <f t="shared" si="14"/>
        <v>0</v>
      </c>
      <c r="U66" s="52">
        <f t="shared" si="14"/>
        <v>0</v>
      </c>
      <c r="V66" s="52">
        <f t="shared" si="14"/>
        <v>0</v>
      </c>
      <c r="W66" s="52">
        <f t="shared" si="14"/>
        <v>0</v>
      </c>
      <c r="X66" s="52">
        <f t="shared" si="14"/>
        <v>0</v>
      </c>
      <c r="Y66" s="52">
        <f t="shared" si="14"/>
        <v>0</v>
      </c>
      <c r="Z66" s="52">
        <f t="shared" si="14"/>
        <v>0</v>
      </c>
      <c r="AA66" s="52">
        <f t="shared" si="4"/>
        <v>0</v>
      </c>
      <c r="AB66" s="52">
        <f t="shared" si="5"/>
        <v>0</v>
      </c>
      <c r="AC66" s="52">
        <f t="shared" si="6"/>
        <v>0</v>
      </c>
      <c r="AD66" s="52">
        <f t="shared" si="7"/>
        <v>0</v>
      </c>
      <c r="AE66" s="52">
        <f t="shared" si="11"/>
        <v>0</v>
      </c>
      <c r="AJ66" t="s">
        <v>9</v>
      </c>
      <c r="AK66" t="s">
        <v>9</v>
      </c>
    </row>
    <row r="67" spans="1:37" x14ac:dyDescent="0.2">
      <c r="A67" s="20" t="s">
        <v>171</v>
      </c>
      <c r="B67" s="21">
        <v>44410.372708333336</v>
      </c>
      <c r="C67" s="22" t="s">
        <v>172</v>
      </c>
      <c r="D67" s="23">
        <v>5</v>
      </c>
      <c r="E67" s="22" t="s">
        <v>173</v>
      </c>
      <c r="F67" t="s">
        <v>174</v>
      </c>
      <c r="G67" s="22">
        <f t="shared" si="15"/>
        <v>1</v>
      </c>
      <c r="H67" s="24">
        <v>15</v>
      </c>
      <c r="I67" s="24"/>
      <c r="J67" s="24"/>
      <c r="K67" s="25"/>
      <c r="L67" s="52">
        <f t="shared" si="14"/>
        <v>0</v>
      </c>
      <c r="M67" s="52">
        <f t="shared" si="14"/>
        <v>0</v>
      </c>
      <c r="N67" s="52">
        <f t="shared" si="14"/>
        <v>0</v>
      </c>
      <c r="O67" s="52">
        <f t="shared" si="14"/>
        <v>0</v>
      </c>
      <c r="P67" s="52">
        <f t="shared" si="14"/>
        <v>0</v>
      </c>
      <c r="Q67" s="52">
        <f t="shared" si="14"/>
        <v>0</v>
      </c>
      <c r="R67" s="52">
        <f t="shared" si="14"/>
        <v>0</v>
      </c>
      <c r="S67" s="52">
        <f t="shared" si="14"/>
        <v>0</v>
      </c>
      <c r="T67" s="52">
        <f t="shared" si="14"/>
        <v>0</v>
      </c>
      <c r="U67" s="52">
        <f t="shared" si="14"/>
        <v>0</v>
      </c>
      <c r="V67" s="52">
        <f t="shared" si="14"/>
        <v>0</v>
      </c>
      <c r="W67" s="52">
        <f t="shared" si="14"/>
        <v>0</v>
      </c>
      <c r="X67" s="52">
        <f t="shared" si="14"/>
        <v>0</v>
      </c>
      <c r="Y67" s="52">
        <f t="shared" si="14"/>
        <v>0</v>
      </c>
      <c r="Z67" s="52">
        <f t="shared" si="14"/>
        <v>1</v>
      </c>
      <c r="AA67" s="52">
        <f t="shared" ref="AA67:AA130" si="16">IF(L67+M67+N67 &gt; 0, 1, 0)</f>
        <v>0</v>
      </c>
      <c r="AB67" s="52">
        <f t="shared" ref="AB67:AB130" si="17">IF(R67+U67+Y67+Z67 &gt; 0, 1, 0)</f>
        <v>1</v>
      </c>
      <c r="AC67" s="52">
        <f t="shared" ref="AC67:AC130" si="18">IF(P67+Q67+W67+X67 &gt; 0, 1, 0)</f>
        <v>0</v>
      </c>
      <c r="AD67" s="52">
        <f t="shared" ref="AD67:AD130" si="19">IF(O67+T67 &gt; 0, 1, 0)</f>
        <v>0</v>
      </c>
      <c r="AE67" s="52">
        <f t="shared" si="11"/>
        <v>1</v>
      </c>
      <c r="AF67" t="s">
        <v>1455</v>
      </c>
      <c r="AJ67" t="s">
        <v>174</v>
      </c>
      <c r="AK67" t="s">
        <v>174</v>
      </c>
    </row>
    <row r="68" spans="1:37" x14ac:dyDescent="0.2">
      <c r="A68" s="20" t="s">
        <v>175</v>
      </c>
      <c r="B68" s="21">
        <v>44410.373090277775</v>
      </c>
      <c r="C68" s="22" t="s">
        <v>176</v>
      </c>
      <c r="D68" s="23">
        <v>5</v>
      </c>
      <c r="E68" s="22" t="s">
        <v>9</v>
      </c>
      <c r="F68" t="s">
        <v>9</v>
      </c>
      <c r="G68" s="22">
        <f t="shared" si="15"/>
        <v>0</v>
      </c>
      <c r="H68" s="24"/>
      <c r="I68" s="24"/>
      <c r="J68" s="24"/>
      <c r="K68" s="25"/>
      <c r="L68" s="52">
        <f t="shared" si="14"/>
        <v>0</v>
      </c>
      <c r="M68" s="52">
        <f t="shared" si="14"/>
        <v>0</v>
      </c>
      <c r="N68" s="52">
        <f t="shared" si="14"/>
        <v>0</v>
      </c>
      <c r="O68" s="52">
        <f t="shared" si="14"/>
        <v>0</v>
      </c>
      <c r="P68" s="52">
        <f t="shared" si="14"/>
        <v>0</v>
      </c>
      <c r="Q68" s="52">
        <f t="shared" si="14"/>
        <v>0</v>
      </c>
      <c r="R68" s="52">
        <f t="shared" si="14"/>
        <v>0</v>
      </c>
      <c r="S68" s="52">
        <f t="shared" si="14"/>
        <v>0</v>
      </c>
      <c r="T68" s="52">
        <f t="shared" si="14"/>
        <v>0</v>
      </c>
      <c r="U68" s="52">
        <f t="shared" si="14"/>
        <v>0</v>
      </c>
      <c r="V68" s="52">
        <f t="shared" si="14"/>
        <v>0</v>
      </c>
      <c r="W68" s="52">
        <f t="shared" si="14"/>
        <v>0</v>
      </c>
      <c r="X68" s="52">
        <f t="shared" si="14"/>
        <v>0</v>
      </c>
      <c r="Y68" s="52">
        <f t="shared" si="14"/>
        <v>0</v>
      </c>
      <c r="Z68" s="52">
        <f t="shared" si="14"/>
        <v>0</v>
      </c>
      <c r="AA68" s="52">
        <f t="shared" si="16"/>
        <v>0</v>
      </c>
      <c r="AB68" s="52">
        <f t="shared" si="17"/>
        <v>0</v>
      </c>
      <c r="AC68" s="52">
        <f t="shared" si="18"/>
        <v>0</v>
      </c>
      <c r="AD68" s="52">
        <f t="shared" si="19"/>
        <v>0</v>
      </c>
      <c r="AE68" s="52">
        <f t="shared" si="11"/>
        <v>0</v>
      </c>
      <c r="AJ68" t="s">
        <v>9</v>
      </c>
      <c r="AK68" t="s">
        <v>9</v>
      </c>
    </row>
    <row r="69" spans="1:37" x14ac:dyDescent="0.2">
      <c r="A69" s="20" t="s">
        <v>177</v>
      </c>
      <c r="B69" s="21">
        <v>44413.173576388886</v>
      </c>
      <c r="C69" s="22" t="s">
        <v>178</v>
      </c>
      <c r="D69" s="23">
        <v>5</v>
      </c>
      <c r="E69" s="22" t="s">
        <v>9</v>
      </c>
      <c r="F69" t="s">
        <v>9</v>
      </c>
      <c r="G69" s="22">
        <f t="shared" si="15"/>
        <v>0</v>
      </c>
      <c r="H69" s="24"/>
      <c r="I69" s="24"/>
      <c r="J69" s="24"/>
      <c r="K69" s="25"/>
      <c r="L69" s="52">
        <f t="shared" si="14"/>
        <v>0</v>
      </c>
      <c r="M69" s="52">
        <f t="shared" si="14"/>
        <v>0</v>
      </c>
      <c r="N69" s="52">
        <f t="shared" si="14"/>
        <v>0</v>
      </c>
      <c r="O69" s="52">
        <f t="shared" si="14"/>
        <v>0</v>
      </c>
      <c r="P69" s="52">
        <f t="shared" si="14"/>
        <v>0</v>
      </c>
      <c r="Q69" s="52">
        <f t="shared" si="14"/>
        <v>0</v>
      </c>
      <c r="R69" s="52">
        <f t="shared" si="14"/>
        <v>0</v>
      </c>
      <c r="S69" s="52">
        <f t="shared" si="14"/>
        <v>0</v>
      </c>
      <c r="T69" s="52">
        <f t="shared" si="14"/>
        <v>0</v>
      </c>
      <c r="U69" s="52">
        <f t="shared" si="14"/>
        <v>0</v>
      </c>
      <c r="V69" s="52">
        <f t="shared" si="14"/>
        <v>0</v>
      </c>
      <c r="W69" s="52">
        <f t="shared" si="14"/>
        <v>0</v>
      </c>
      <c r="X69" s="52">
        <f t="shared" si="14"/>
        <v>0</v>
      </c>
      <c r="Y69" s="52">
        <f t="shared" si="14"/>
        <v>0</v>
      </c>
      <c r="Z69" s="52">
        <f t="shared" si="14"/>
        <v>0</v>
      </c>
      <c r="AA69" s="52">
        <f t="shared" si="16"/>
        <v>0</v>
      </c>
      <c r="AB69" s="52">
        <f t="shared" si="17"/>
        <v>0</v>
      </c>
      <c r="AC69" s="52">
        <f t="shared" si="18"/>
        <v>0</v>
      </c>
      <c r="AD69" s="52">
        <f t="shared" si="19"/>
        <v>0</v>
      </c>
      <c r="AE69" s="52">
        <f t="shared" si="11"/>
        <v>0</v>
      </c>
      <c r="AJ69" t="s">
        <v>9</v>
      </c>
      <c r="AK69" t="s">
        <v>9</v>
      </c>
    </row>
    <row r="70" spans="1:37" x14ac:dyDescent="0.2">
      <c r="A70" s="20" t="s">
        <v>179</v>
      </c>
      <c r="B70" s="21">
        <v>44417.135983796295</v>
      </c>
      <c r="C70" s="22" t="s">
        <v>180</v>
      </c>
      <c r="D70" s="23">
        <v>4</v>
      </c>
      <c r="E70" s="22" t="s">
        <v>9</v>
      </c>
      <c r="F70" t="s">
        <v>9</v>
      </c>
      <c r="G70" s="22">
        <f t="shared" si="15"/>
        <v>0</v>
      </c>
      <c r="H70" s="24"/>
      <c r="I70" s="24"/>
      <c r="J70" s="24"/>
      <c r="K70" s="25"/>
      <c r="L70" s="52">
        <f t="shared" si="14"/>
        <v>0</v>
      </c>
      <c r="M70" s="52">
        <f t="shared" si="14"/>
        <v>0</v>
      </c>
      <c r="N70" s="52">
        <f t="shared" si="14"/>
        <v>0</v>
      </c>
      <c r="O70" s="52">
        <f t="shared" si="14"/>
        <v>0</v>
      </c>
      <c r="P70" s="52">
        <f t="shared" si="14"/>
        <v>0</v>
      </c>
      <c r="Q70" s="52">
        <f t="shared" si="14"/>
        <v>0</v>
      </c>
      <c r="R70" s="52">
        <f t="shared" si="14"/>
        <v>0</v>
      </c>
      <c r="S70" s="52">
        <f t="shared" si="14"/>
        <v>0</v>
      </c>
      <c r="T70" s="52">
        <f t="shared" si="14"/>
        <v>0</v>
      </c>
      <c r="U70" s="52">
        <f t="shared" si="14"/>
        <v>0</v>
      </c>
      <c r="V70" s="52">
        <f t="shared" si="14"/>
        <v>0</v>
      </c>
      <c r="W70" s="52">
        <f t="shared" si="14"/>
        <v>0</v>
      </c>
      <c r="X70" s="52">
        <f t="shared" si="14"/>
        <v>0</v>
      </c>
      <c r="Y70" s="52">
        <f t="shared" si="14"/>
        <v>0</v>
      </c>
      <c r="Z70" s="52">
        <f t="shared" si="14"/>
        <v>0</v>
      </c>
      <c r="AA70" s="52">
        <f t="shared" si="16"/>
        <v>0</v>
      </c>
      <c r="AB70" s="52">
        <f t="shared" si="17"/>
        <v>0</v>
      </c>
      <c r="AC70" s="52">
        <f t="shared" si="18"/>
        <v>0</v>
      </c>
      <c r="AD70" s="52">
        <f t="shared" si="19"/>
        <v>0</v>
      </c>
      <c r="AE70" s="52">
        <f t="shared" si="11"/>
        <v>0</v>
      </c>
      <c r="AJ70" t="s">
        <v>9</v>
      </c>
      <c r="AK70" t="s">
        <v>9</v>
      </c>
    </row>
    <row r="71" spans="1:37" x14ac:dyDescent="0.2">
      <c r="A71" s="20" t="s">
        <v>181</v>
      </c>
      <c r="B71" s="21">
        <v>44417.159050925926</v>
      </c>
      <c r="C71" s="22" t="s">
        <v>182</v>
      </c>
      <c r="D71" s="23">
        <v>3</v>
      </c>
      <c r="E71" s="22" t="s">
        <v>9</v>
      </c>
      <c r="F71" t="s">
        <v>9</v>
      </c>
      <c r="G71" s="22">
        <f t="shared" si="15"/>
        <v>0</v>
      </c>
      <c r="H71" s="24"/>
      <c r="I71" s="24"/>
      <c r="J71" s="24"/>
      <c r="K71" s="25"/>
      <c r="L71" s="52">
        <f t="shared" ref="L71:Z87" si="20">IF(OR($H71=L$1,$I71=L$1,$J71=L$1,$K71=L$1),1,0)</f>
        <v>0</v>
      </c>
      <c r="M71" s="52">
        <f t="shared" si="20"/>
        <v>0</v>
      </c>
      <c r="N71" s="52">
        <f t="shared" si="20"/>
        <v>0</v>
      </c>
      <c r="O71" s="52">
        <f t="shared" si="20"/>
        <v>0</v>
      </c>
      <c r="P71" s="52">
        <f t="shared" si="20"/>
        <v>0</v>
      </c>
      <c r="Q71" s="52">
        <f t="shared" si="20"/>
        <v>0</v>
      </c>
      <c r="R71" s="52">
        <f t="shared" si="20"/>
        <v>0</v>
      </c>
      <c r="S71" s="52">
        <f t="shared" si="20"/>
        <v>0</v>
      </c>
      <c r="T71" s="52">
        <f t="shared" si="20"/>
        <v>0</v>
      </c>
      <c r="U71" s="52">
        <f t="shared" si="20"/>
        <v>0</v>
      </c>
      <c r="V71" s="52">
        <f t="shared" si="20"/>
        <v>0</v>
      </c>
      <c r="W71" s="52">
        <f t="shared" si="20"/>
        <v>0</v>
      </c>
      <c r="X71" s="52">
        <f t="shared" si="20"/>
        <v>0</v>
      </c>
      <c r="Y71" s="52">
        <f t="shared" si="20"/>
        <v>0</v>
      </c>
      <c r="Z71" s="52">
        <f t="shared" si="20"/>
        <v>0</v>
      </c>
      <c r="AA71" s="52">
        <f t="shared" si="16"/>
        <v>0</v>
      </c>
      <c r="AB71" s="52">
        <f t="shared" si="17"/>
        <v>0</v>
      </c>
      <c r="AC71" s="52">
        <f t="shared" si="18"/>
        <v>0</v>
      </c>
      <c r="AD71" s="52">
        <f t="shared" si="19"/>
        <v>0</v>
      </c>
      <c r="AE71" s="52">
        <f t="shared" si="11"/>
        <v>0</v>
      </c>
      <c r="AJ71" t="s">
        <v>9</v>
      </c>
      <c r="AK71" t="s">
        <v>9</v>
      </c>
    </row>
    <row r="72" spans="1:37" x14ac:dyDescent="0.2">
      <c r="A72" s="20" t="s">
        <v>183</v>
      </c>
      <c r="B72" s="21">
        <v>44419.35157407407</v>
      </c>
      <c r="C72" s="22" t="s">
        <v>184</v>
      </c>
      <c r="D72" s="23">
        <v>5</v>
      </c>
      <c r="E72" s="22" t="s">
        <v>185</v>
      </c>
      <c r="F72" t="s">
        <v>9</v>
      </c>
      <c r="G72" s="22">
        <f t="shared" si="15"/>
        <v>1</v>
      </c>
      <c r="H72" s="24">
        <v>1</v>
      </c>
      <c r="I72" s="24">
        <v>2</v>
      </c>
      <c r="J72" s="24"/>
      <c r="K72" s="25"/>
      <c r="L72" s="52">
        <f t="shared" si="20"/>
        <v>1</v>
      </c>
      <c r="M72" s="52">
        <f t="shared" si="20"/>
        <v>1</v>
      </c>
      <c r="N72" s="52">
        <f t="shared" si="20"/>
        <v>0</v>
      </c>
      <c r="O72" s="52">
        <f t="shared" si="20"/>
        <v>0</v>
      </c>
      <c r="P72" s="52">
        <f t="shared" si="20"/>
        <v>0</v>
      </c>
      <c r="Q72" s="52">
        <f t="shared" si="20"/>
        <v>0</v>
      </c>
      <c r="R72" s="52">
        <f t="shared" si="20"/>
        <v>0</v>
      </c>
      <c r="S72" s="52">
        <f t="shared" si="20"/>
        <v>0</v>
      </c>
      <c r="T72" s="52">
        <f t="shared" si="20"/>
        <v>0</v>
      </c>
      <c r="U72" s="52">
        <f t="shared" si="20"/>
        <v>0</v>
      </c>
      <c r="V72" s="52">
        <f t="shared" si="20"/>
        <v>0</v>
      </c>
      <c r="W72" s="52">
        <f t="shared" si="20"/>
        <v>0</v>
      </c>
      <c r="X72" s="52">
        <f t="shared" si="20"/>
        <v>0</v>
      </c>
      <c r="Y72" s="52">
        <f t="shared" si="20"/>
        <v>0</v>
      </c>
      <c r="Z72" s="52">
        <f t="shared" si="20"/>
        <v>0</v>
      </c>
      <c r="AA72" s="52">
        <f t="shared" si="16"/>
        <v>1</v>
      </c>
      <c r="AB72" s="52">
        <f t="shared" si="17"/>
        <v>0</v>
      </c>
      <c r="AC72" s="52">
        <f t="shared" si="18"/>
        <v>0</v>
      </c>
      <c r="AD72" s="52">
        <f t="shared" si="19"/>
        <v>0</v>
      </c>
      <c r="AE72" s="52">
        <f t="shared" ref="AE72:AE135" si="21">IF(OR(AA72=1,AB72=1),1,0)</f>
        <v>1</v>
      </c>
      <c r="AF72" t="s">
        <v>1457</v>
      </c>
      <c r="AG72" t="s">
        <v>1462</v>
      </c>
      <c r="AJ72" t="s">
        <v>9</v>
      </c>
      <c r="AK72" t="s">
        <v>9</v>
      </c>
    </row>
    <row r="73" spans="1:37" x14ac:dyDescent="0.2">
      <c r="A73" s="20" t="s">
        <v>186</v>
      </c>
      <c r="B73" s="21">
        <v>44419.63589120371</v>
      </c>
      <c r="C73" s="22" t="s">
        <v>187</v>
      </c>
      <c r="D73" s="23">
        <v>4</v>
      </c>
      <c r="E73" s="22" t="s">
        <v>9</v>
      </c>
      <c r="F73" t="s">
        <v>9</v>
      </c>
      <c r="G73" s="22">
        <f t="shared" si="15"/>
        <v>0</v>
      </c>
      <c r="H73" s="24"/>
      <c r="I73" s="24"/>
      <c r="J73" s="24"/>
      <c r="K73" s="25"/>
      <c r="L73" s="52">
        <f t="shared" si="20"/>
        <v>0</v>
      </c>
      <c r="M73" s="52">
        <f t="shared" si="20"/>
        <v>0</v>
      </c>
      <c r="N73" s="52">
        <f t="shared" si="20"/>
        <v>0</v>
      </c>
      <c r="O73" s="52">
        <f t="shared" si="20"/>
        <v>0</v>
      </c>
      <c r="P73" s="52">
        <f t="shared" si="20"/>
        <v>0</v>
      </c>
      <c r="Q73" s="52">
        <f t="shared" si="20"/>
        <v>0</v>
      </c>
      <c r="R73" s="52">
        <f t="shared" si="20"/>
        <v>0</v>
      </c>
      <c r="S73" s="52">
        <f t="shared" si="20"/>
        <v>0</v>
      </c>
      <c r="T73" s="52">
        <f t="shared" si="20"/>
        <v>0</v>
      </c>
      <c r="U73" s="52">
        <f t="shared" si="20"/>
        <v>0</v>
      </c>
      <c r="V73" s="52">
        <f t="shared" si="20"/>
        <v>0</v>
      </c>
      <c r="W73" s="52">
        <f t="shared" si="20"/>
        <v>0</v>
      </c>
      <c r="X73" s="52">
        <f t="shared" si="20"/>
        <v>0</v>
      </c>
      <c r="Y73" s="52">
        <f t="shared" si="20"/>
        <v>0</v>
      </c>
      <c r="Z73" s="52">
        <f t="shared" si="20"/>
        <v>0</v>
      </c>
      <c r="AA73" s="52">
        <f t="shared" si="16"/>
        <v>0</v>
      </c>
      <c r="AB73" s="52">
        <f t="shared" si="17"/>
        <v>0</v>
      </c>
      <c r="AC73" s="52">
        <f t="shared" si="18"/>
        <v>0</v>
      </c>
      <c r="AD73" s="52">
        <f t="shared" si="19"/>
        <v>0</v>
      </c>
      <c r="AE73" s="52">
        <f t="shared" si="21"/>
        <v>0</v>
      </c>
      <c r="AJ73" t="s">
        <v>9</v>
      </c>
      <c r="AK73" t="s">
        <v>9</v>
      </c>
    </row>
    <row r="74" spans="1:37" x14ac:dyDescent="0.2">
      <c r="A74" s="20" t="s">
        <v>188</v>
      </c>
      <c r="B74" s="21">
        <v>44421.382627314801</v>
      </c>
      <c r="C74" s="22" t="s">
        <v>189</v>
      </c>
      <c r="D74" s="23">
        <v>3</v>
      </c>
      <c r="E74" s="22" t="s">
        <v>190</v>
      </c>
      <c r="F74" t="s">
        <v>9</v>
      </c>
      <c r="G74" s="22">
        <f t="shared" si="15"/>
        <v>0</v>
      </c>
      <c r="H74" s="24"/>
      <c r="I74" s="24"/>
      <c r="J74" s="24"/>
      <c r="K74" s="25"/>
      <c r="L74" s="52">
        <f t="shared" si="20"/>
        <v>0</v>
      </c>
      <c r="M74" s="52">
        <f t="shared" si="20"/>
        <v>0</v>
      </c>
      <c r="N74" s="52">
        <f t="shared" si="20"/>
        <v>0</v>
      </c>
      <c r="O74" s="52">
        <f t="shared" si="20"/>
        <v>0</v>
      </c>
      <c r="P74" s="52">
        <f t="shared" si="20"/>
        <v>0</v>
      </c>
      <c r="Q74" s="52">
        <f t="shared" si="20"/>
        <v>0</v>
      </c>
      <c r="R74" s="52">
        <f t="shared" si="20"/>
        <v>0</v>
      </c>
      <c r="S74" s="52">
        <f t="shared" si="20"/>
        <v>0</v>
      </c>
      <c r="T74" s="52">
        <f t="shared" si="20"/>
        <v>0</v>
      </c>
      <c r="U74" s="52">
        <f t="shared" si="20"/>
        <v>0</v>
      </c>
      <c r="V74" s="52">
        <f t="shared" si="20"/>
        <v>0</v>
      </c>
      <c r="W74" s="52">
        <f t="shared" si="20"/>
        <v>0</v>
      </c>
      <c r="X74" s="52">
        <f t="shared" si="20"/>
        <v>0</v>
      </c>
      <c r="Y74" s="52">
        <f t="shared" si="20"/>
        <v>0</v>
      </c>
      <c r="Z74" s="52">
        <f t="shared" si="20"/>
        <v>0</v>
      </c>
      <c r="AA74" s="52">
        <f t="shared" si="16"/>
        <v>0</v>
      </c>
      <c r="AB74" s="52">
        <f t="shared" si="17"/>
        <v>0</v>
      </c>
      <c r="AC74" s="52">
        <f t="shared" si="18"/>
        <v>0</v>
      </c>
      <c r="AD74" s="52">
        <f t="shared" si="19"/>
        <v>0</v>
      </c>
      <c r="AE74" s="52">
        <f t="shared" si="21"/>
        <v>0</v>
      </c>
      <c r="AJ74" t="s">
        <v>9</v>
      </c>
      <c r="AK74" t="s">
        <v>9</v>
      </c>
    </row>
    <row r="75" spans="1:37" x14ac:dyDescent="0.2">
      <c r="A75" s="20" t="s">
        <v>163</v>
      </c>
      <c r="B75" s="21">
        <v>44424.15243055555</v>
      </c>
      <c r="C75" s="22" t="s">
        <v>191</v>
      </c>
      <c r="D75" s="23">
        <v>4</v>
      </c>
      <c r="E75" s="22" t="s">
        <v>192</v>
      </c>
      <c r="F75" t="s">
        <v>9</v>
      </c>
      <c r="G75" s="22">
        <f t="shared" si="15"/>
        <v>1</v>
      </c>
      <c r="H75" s="24">
        <v>15</v>
      </c>
      <c r="I75" s="24"/>
      <c r="J75" s="24"/>
      <c r="K75" s="25"/>
      <c r="L75" s="52">
        <f t="shared" si="20"/>
        <v>0</v>
      </c>
      <c r="M75" s="52">
        <f t="shared" si="20"/>
        <v>0</v>
      </c>
      <c r="N75" s="52">
        <f t="shared" si="20"/>
        <v>0</v>
      </c>
      <c r="O75" s="52">
        <f t="shared" si="20"/>
        <v>0</v>
      </c>
      <c r="P75" s="52">
        <f t="shared" si="20"/>
        <v>0</v>
      </c>
      <c r="Q75" s="52">
        <f t="shared" si="20"/>
        <v>0</v>
      </c>
      <c r="R75" s="52">
        <f t="shared" si="20"/>
        <v>0</v>
      </c>
      <c r="S75" s="52">
        <f t="shared" si="20"/>
        <v>0</v>
      </c>
      <c r="T75" s="52">
        <f t="shared" si="20"/>
        <v>0</v>
      </c>
      <c r="U75" s="52">
        <f t="shared" si="20"/>
        <v>0</v>
      </c>
      <c r="V75" s="52">
        <f t="shared" si="20"/>
        <v>0</v>
      </c>
      <c r="W75" s="52">
        <f t="shared" si="20"/>
        <v>0</v>
      </c>
      <c r="X75" s="52">
        <f t="shared" si="20"/>
        <v>0</v>
      </c>
      <c r="Y75" s="52">
        <f t="shared" si="20"/>
        <v>0</v>
      </c>
      <c r="Z75" s="52">
        <f t="shared" si="20"/>
        <v>1</v>
      </c>
      <c r="AA75" s="52">
        <f t="shared" si="16"/>
        <v>0</v>
      </c>
      <c r="AB75" s="52">
        <f t="shared" si="17"/>
        <v>1</v>
      </c>
      <c r="AC75" s="52">
        <f t="shared" si="18"/>
        <v>0</v>
      </c>
      <c r="AD75" s="52">
        <f t="shared" si="19"/>
        <v>0</v>
      </c>
      <c r="AE75" s="52">
        <f t="shared" si="21"/>
        <v>1</v>
      </c>
      <c r="AF75" t="s">
        <v>1455</v>
      </c>
      <c r="AJ75" t="s">
        <v>9</v>
      </c>
      <c r="AK75" t="s">
        <v>9</v>
      </c>
    </row>
    <row r="76" spans="1:37" x14ac:dyDescent="0.2">
      <c r="A76" s="20" t="s">
        <v>193</v>
      </c>
      <c r="B76" s="21">
        <v>44375.371249999997</v>
      </c>
      <c r="C76" s="22" t="s">
        <v>194</v>
      </c>
      <c r="D76" s="23">
        <v>3</v>
      </c>
      <c r="E76" s="22" t="s">
        <v>195</v>
      </c>
      <c r="F76" t="s">
        <v>9</v>
      </c>
      <c r="G76" s="22">
        <f t="shared" si="15"/>
        <v>1</v>
      </c>
      <c r="H76" s="24">
        <v>1</v>
      </c>
      <c r="I76" s="24">
        <v>2</v>
      </c>
      <c r="J76" s="24"/>
      <c r="K76" s="25"/>
      <c r="L76" s="52">
        <f t="shared" si="20"/>
        <v>1</v>
      </c>
      <c r="M76" s="52">
        <f t="shared" si="20"/>
        <v>1</v>
      </c>
      <c r="N76" s="52">
        <f t="shared" si="20"/>
        <v>0</v>
      </c>
      <c r="O76" s="52">
        <f t="shared" si="20"/>
        <v>0</v>
      </c>
      <c r="P76" s="52">
        <f t="shared" si="20"/>
        <v>0</v>
      </c>
      <c r="Q76" s="52">
        <f t="shared" si="20"/>
        <v>0</v>
      </c>
      <c r="R76" s="52">
        <f t="shared" si="20"/>
        <v>0</v>
      </c>
      <c r="S76" s="52">
        <f t="shared" si="20"/>
        <v>0</v>
      </c>
      <c r="T76" s="52">
        <f t="shared" si="20"/>
        <v>0</v>
      </c>
      <c r="U76" s="52">
        <f t="shared" si="20"/>
        <v>0</v>
      </c>
      <c r="V76" s="52">
        <f t="shared" si="20"/>
        <v>0</v>
      </c>
      <c r="W76" s="52">
        <f t="shared" si="20"/>
        <v>0</v>
      </c>
      <c r="X76" s="52">
        <f t="shared" si="20"/>
        <v>0</v>
      </c>
      <c r="Y76" s="52">
        <f t="shared" si="20"/>
        <v>0</v>
      </c>
      <c r="Z76" s="52">
        <f t="shared" si="20"/>
        <v>0</v>
      </c>
      <c r="AA76" s="52">
        <f t="shared" si="16"/>
        <v>1</v>
      </c>
      <c r="AB76" s="52">
        <f t="shared" si="17"/>
        <v>0</v>
      </c>
      <c r="AC76" s="52">
        <f t="shared" si="18"/>
        <v>0</v>
      </c>
      <c r="AD76" s="52">
        <f t="shared" si="19"/>
        <v>0</v>
      </c>
      <c r="AE76" s="52">
        <f t="shared" si="21"/>
        <v>1</v>
      </c>
      <c r="AF76" t="s">
        <v>1458</v>
      </c>
      <c r="AG76" t="s">
        <v>1462</v>
      </c>
      <c r="AJ76" t="s">
        <v>9</v>
      </c>
      <c r="AK76" t="s">
        <v>9</v>
      </c>
    </row>
    <row r="77" spans="1:37" x14ac:dyDescent="0.2">
      <c r="A77" s="20" t="s">
        <v>196</v>
      </c>
      <c r="B77" s="21">
        <v>44375.389050925936</v>
      </c>
      <c r="C77" s="22" t="s">
        <v>197</v>
      </c>
      <c r="D77" s="23">
        <v>3</v>
      </c>
      <c r="E77" s="26" t="s">
        <v>198</v>
      </c>
      <c r="F77" t="s">
        <v>9</v>
      </c>
      <c r="G77" s="22">
        <f t="shared" si="15"/>
        <v>1</v>
      </c>
      <c r="H77" s="27">
        <v>7</v>
      </c>
      <c r="I77" s="27"/>
      <c r="J77" s="27"/>
      <c r="K77" s="28"/>
      <c r="L77" s="52">
        <f t="shared" si="20"/>
        <v>0</v>
      </c>
      <c r="M77" s="52">
        <f t="shared" si="20"/>
        <v>0</v>
      </c>
      <c r="N77" s="52">
        <f t="shared" si="20"/>
        <v>0</v>
      </c>
      <c r="O77" s="52">
        <f t="shared" si="20"/>
        <v>0</v>
      </c>
      <c r="P77" s="52">
        <f t="shared" si="20"/>
        <v>0</v>
      </c>
      <c r="Q77" s="52">
        <f t="shared" si="20"/>
        <v>0</v>
      </c>
      <c r="R77" s="52">
        <f t="shared" si="20"/>
        <v>1</v>
      </c>
      <c r="S77" s="52">
        <f t="shared" si="20"/>
        <v>0</v>
      </c>
      <c r="T77" s="52">
        <f t="shared" si="20"/>
        <v>0</v>
      </c>
      <c r="U77" s="52">
        <f t="shared" si="20"/>
        <v>0</v>
      </c>
      <c r="V77" s="52">
        <f t="shared" si="20"/>
        <v>0</v>
      </c>
      <c r="W77" s="52">
        <f t="shared" si="20"/>
        <v>0</v>
      </c>
      <c r="X77" s="52">
        <f t="shared" si="20"/>
        <v>0</v>
      </c>
      <c r="Y77" s="52">
        <f t="shared" si="20"/>
        <v>0</v>
      </c>
      <c r="Z77" s="52">
        <f t="shared" si="20"/>
        <v>0</v>
      </c>
      <c r="AA77" s="52">
        <f t="shared" si="16"/>
        <v>0</v>
      </c>
      <c r="AB77" s="52">
        <f t="shared" si="17"/>
        <v>1</v>
      </c>
      <c r="AC77" s="52">
        <f t="shared" si="18"/>
        <v>0</v>
      </c>
      <c r="AD77" s="52">
        <f t="shared" si="19"/>
        <v>0</v>
      </c>
      <c r="AE77" s="52">
        <f t="shared" si="21"/>
        <v>1</v>
      </c>
      <c r="AF77" t="s">
        <v>1656</v>
      </c>
      <c r="AG77" t="s">
        <v>1657</v>
      </c>
      <c r="AJ77" t="s">
        <v>9</v>
      </c>
      <c r="AK77" t="s">
        <v>9</v>
      </c>
    </row>
    <row r="78" spans="1:37" x14ac:dyDescent="0.2">
      <c r="A78" s="20" t="s">
        <v>199</v>
      </c>
      <c r="B78" s="21">
        <v>44376.243587962963</v>
      </c>
      <c r="C78" s="22" t="s">
        <v>200</v>
      </c>
      <c r="D78" s="23">
        <v>5</v>
      </c>
      <c r="E78" s="22" t="s">
        <v>201</v>
      </c>
      <c r="F78" t="s">
        <v>9</v>
      </c>
      <c r="G78" s="22">
        <f t="shared" si="15"/>
        <v>1</v>
      </c>
      <c r="H78" s="24">
        <v>2</v>
      </c>
      <c r="I78" s="24"/>
      <c r="J78" s="24"/>
      <c r="K78" s="25"/>
      <c r="L78" s="52">
        <f t="shared" si="20"/>
        <v>0</v>
      </c>
      <c r="M78" s="52">
        <f t="shared" si="20"/>
        <v>1</v>
      </c>
      <c r="N78" s="52">
        <f t="shared" si="20"/>
        <v>0</v>
      </c>
      <c r="O78" s="52">
        <f t="shared" si="20"/>
        <v>0</v>
      </c>
      <c r="P78" s="52">
        <f t="shared" si="20"/>
        <v>0</v>
      </c>
      <c r="Q78" s="52">
        <f t="shared" si="20"/>
        <v>0</v>
      </c>
      <c r="R78" s="52">
        <f t="shared" si="20"/>
        <v>0</v>
      </c>
      <c r="S78" s="52">
        <f t="shared" si="20"/>
        <v>0</v>
      </c>
      <c r="T78" s="52">
        <f t="shared" si="20"/>
        <v>0</v>
      </c>
      <c r="U78" s="52">
        <f t="shared" si="20"/>
        <v>0</v>
      </c>
      <c r="V78" s="52">
        <f t="shared" si="20"/>
        <v>0</v>
      </c>
      <c r="W78" s="52">
        <f t="shared" si="20"/>
        <v>0</v>
      </c>
      <c r="X78" s="52">
        <f t="shared" si="20"/>
        <v>0</v>
      </c>
      <c r="Y78" s="52">
        <f t="shared" si="20"/>
        <v>0</v>
      </c>
      <c r="Z78" s="52">
        <f t="shared" si="20"/>
        <v>0</v>
      </c>
      <c r="AA78" s="52">
        <f t="shared" si="16"/>
        <v>1</v>
      </c>
      <c r="AB78" s="52">
        <f t="shared" si="17"/>
        <v>0</v>
      </c>
      <c r="AC78" s="52">
        <f t="shared" si="18"/>
        <v>0</v>
      </c>
      <c r="AD78" s="52">
        <f t="shared" si="19"/>
        <v>0</v>
      </c>
      <c r="AE78" s="52">
        <f t="shared" si="21"/>
        <v>1</v>
      </c>
      <c r="AF78" t="s">
        <v>1456</v>
      </c>
      <c r="AG78" t="s">
        <v>1462</v>
      </c>
      <c r="AJ78" t="s">
        <v>9</v>
      </c>
      <c r="AK78" t="s">
        <v>9</v>
      </c>
    </row>
    <row r="79" spans="1:37" x14ac:dyDescent="0.2">
      <c r="A79" s="20" t="s">
        <v>202</v>
      </c>
      <c r="B79" s="21">
        <v>44376.245358796295</v>
      </c>
      <c r="C79" s="22" t="s">
        <v>203</v>
      </c>
      <c r="D79" s="23">
        <v>5</v>
      </c>
      <c r="E79" s="26" t="s">
        <v>204</v>
      </c>
      <c r="F79" t="s">
        <v>9</v>
      </c>
      <c r="G79" s="22">
        <f t="shared" si="15"/>
        <v>1</v>
      </c>
      <c r="H79" s="27">
        <v>8</v>
      </c>
      <c r="I79" s="27"/>
      <c r="J79" s="27"/>
      <c r="K79" s="28"/>
      <c r="L79" s="52">
        <f t="shared" si="20"/>
        <v>0</v>
      </c>
      <c r="M79" s="52">
        <f t="shared" si="20"/>
        <v>0</v>
      </c>
      <c r="N79" s="52">
        <f t="shared" si="20"/>
        <v>0</v>
      </c>
      <c r="O79" s="52">
        <f t="shared" si="20"/>
        <v>0</v>
      </c>
      <c r="P79" s="52">
        <f t="shared" si="20"/>
        <v>0</v>
      </c>
      <c r="Q79" s="52">
        <f t="shared" si="20"/>
        <v>0</v>
      </c>
      <c r="R79" s="52">
        <f t="shared" si="20"/>
        <v>0</v>
      </c>
      <c r="S79" s="52">
        <f t="shared" si="20"/>
        <v>1</v>
      </c>
      <c r="T79" s="52">
        <f t="shared" si="20"/>
        <v>0</v>
      </c>
      <c r="U79" s="52">
        <f t="shared" si="20"/>
        <v>0</v>
      </c>
      <c r="V79" s="52">
        <f t="shared" si="20"/>
        <v>0</v>
      </c>
      <c r="W79" s="52">
        <f t="shared" si="20"/>
        <v>0</v>
      </c>
      <c r="X79" s="52">
        <f t="shared" si="20"/>
        <v>0</v>
      </c>
      <c r="Y79" s="52">
        <f t="shared" si="20"/>
        <v>0</v>
      </c>
      <c r="Z79" s="52">
        <f t="shared" si="20"/>
        <v>0</v>
      </c>
      <c r="AA79" s="52">
        <f t="shared" si="16"/>
        <v>0</v>
      </c>
      <c r="AB79" s="52">
        <f t="shared" si="17"/>
        <v>0</v>
      </c>
      <c r="AC79" s="52">
        <f t="shared" si="18"/>
        <v>0</v>
      </c>
      <c r="AD79" s="52">
        <f t="shared" si="19"/>
        <v>0</v>
      </c>
      <c r="AE79" s="52">
        <f t="shared" si="21"/>
        <v>0</v>
      </c>
      <c r="AJ79" t="s">
        <v>9</v>
      </c>
      <c r="AK79" t="s">
        <v>9</v>
      </c>
    </row>
    <row r="80" spans="1:37" x14ac:dyDescent="0.2">
      <c r="A80" s="20" t="s">
        <v>205</v>
      </c>
      <c r="B80" s="21">
        <v>44376.248449074075</v>
      </c>
      <c r="C80" s="22" t="s">
        <v>206</v>
      </c>
      <c r="D80" s="23">
        <v>5</v>
      </c>
      <c r="E80" s="22" t="s">
        <v>9</v>
      </c>
      <c r="F80" t="s">
        <v>9</v>
      </c>
      <c r="G80" s="22">
        <f t="shared" si="15"/>
        <v>0</v>
      </c>
      <c r="H80" s="24"/>
      <c r="I80" s="24"/>
      <c r="J80" s="24"/>
      <c r="K80" s="25"/>
      <c r="L80" s="52">
        <f t="shared" si="20"/>
        <v>0</v>
      </c>
      <c r="M80" s="52">
        <f t="shared" si="20"/>
        <v>0</v>
      </c>
      <c r="N80" s="52">
        <f t="shared" si="20"/>
        <v>0</v>
      </c>
      <c r="O80" s="52">
        <f t="shared" si="20"/>
        <v>0</v>
      </c>
      <c r="P80" s="52">
        <f t="shared" si="20"/>
        <v>0</v>
      </c>
      <c r="Q80" s="52">
        <f t="shared" si="20"/>
        <v>0</v>
      </c>
      <c r="R80" s="52">
        <f t="shared" si="20"/>
        <v>0</v>
      </c>
      <c r="S80" s="52">
        <f t="shared" si="20"/>
        <v>0</v>
      </c>
      <c r="T80" s="52">
        <f t="shared" si="20"/>
        <v>0</v>
      </c>
      <c r="U80" s="52">
        <f t="shared" si="20"/>
        <v>0</v>
      </c>
      <c r="V80" s="52">
        <f t="shared" si="20"/>
        <v>0</v>
      </c>
      <c r="W80" s="52">
        <f t="shared" si="20"/>
        <v>0</v>
      </c>
      <c r="X80" s="52">
        <f t="shared" si="20"/>
        <v>0</v>
      </c>
      <c r="Y80" s="52">
        <f t="shared" si="20"/>
        <v>0</v>
      </c>
      <c r="Z80" s="52">
        <f t="shared" si="20"/>
        <v>0</v>
      </c>
      <c r="AA80" s="52">
        <f t="shared" si="16"/>
        <v>0</v>
      </c>
      <c r="AB80" s="52">
        <f t="shared" si="17"/>
        <v>0</v>
      </c>
      <c r="AC80" s="52">
        <f t="shared" si="18"/>
        <v>0</v>
      </c>
      <c r="AD80" s="52">
        <f t="shared" si="19"/>
        <v>0</v>
      </c>
      <c r="AE80" s="52">
        <f t="shared" si="21"/>
        <v>0</v>
      </c>
      <c r="AJ80" t="s">
        <v>9</v>
      </c>
      <c r="AK80" t="s">
        <v>9</v>
      </c>
    </row>
    <row r="81" spans="1:37" x14ac:dyDescent="0.2">
      <c r="A81" s="20" t="s">
        <v>207</v>
      </c>
      <c r="B81" s="21">
        <v>44376.250254629616</v>
      </c>
      <c r="C81" s="22" t="s">
        <v>208</v>
      </c>
      <c r="D81" s="23">
        <v>5</v>
      </c>
      <c r="E81" s="22" t="s">
        <v>209</v>
      </c>
      <c r="F81" t="s">
        <v>9</v>
      </c>
      <c r="G81" s="22">
        <f t="shared" si="15"/>
        <v>0</v>
      </c>
      <c r="H81" s="24"/>
      <c r="I81" s="24"/>
      <c r="J81" s="24"/>
      <c r="K81" s="25"/>
      <c r="L81" s="52">
        <f t="shared" si="20"/>
        <v>0</v>
      </c>
      <c r="M81" s="52">
        <f t="shared" si="20"/>
        <v>0</v>
      </c>
      <c r="N81" s="52">
        <f t="shared" si="20"/>
        <v>0</v>
      </c>
      <c r="O81" s="52">
        <f t="shared" si="20"/>
        <v>0</v>
      </c>
      <c r="P81" s="52">
        <f t="shared" si="20"/>
        <v>0</v>
      </c>
      <c r="Q81" s="52">
        <f t="shared" si="20"/>
        <v>0</v>
      </c>
      <c r="R81" s="52">
        <f t="shared" si="20"/>
        <v>0</v>
      </c>
      <c r="S81" s="52">
        <f t="shared" si="20"/>
        <v>0</v>
      </c>
      <c r="T81" s="52">
        <f t="shared" si="20"/>
        <v>0</v>
      </c>
      <c r="U81" s="52">
        <f t="shared" si="20"/>
        <v>0</v>
      </c>
      <c r="V81" s="52">
        <f t="shared" si="20"/>
        <v>0</v>
      </c>
      <c r="W81" s="52">
        <f t="shared" si="20"/>
        <v>0</v>
      </c>
      <c r="X81" s="52">
        <f t="shared" si="20"/>
        <v>0</v>
      </c>
      <c r="Y81" s="52">
        <f t="shared" si="20"/>
        <v>0</v>
      </c>
      <c r="Z81" s="52">
        <f t="shared" si="20"/>
        <v>0</v>
      </c>
      <c r="AA81" s="52">
        <f t="shared" si="16"/>
        <v>0</v>
      </c>
      <c r="AB81" s="52">
        <f t="shared" si="17"/>
        <v>0</v>
      </c>
      <c r="AC81" s="52">
        <f t="shared" si="18"/>
        <v>0</v>
      </c>
      <c r="AD81" s="52">
        <f t="shared" si="19"/>
        <v>0</v>
      </c>
      <c r="AE81" s="52">
        <f t="shared" si="21"/>
        <v>0</v>
      </c>
      <c r="AJ81" t="s">
        <v>9</v>
      </c>
      <c r="AK81" t="s">
        <v>9</v>
      </c>
    </row>
    <row r="82" spans="1:37" x14ac:dyDescent="0.2">
      <c r="A82" s="20" t="s">
        <v>210</v>
      </c>
      <c r="B82" s="21">
        <v>44376.250960648147</v>
      </c>
      <c r="C82" s="22" t="s">
        <v>211</v>
      </c>
      <c r="D82" s="23">
        <v>5</v>
      </c>
      <c r="E82" s="22" t="s">
        <v>9</v>
      </c>
      <c r="F82" t="s">
        <v>9</v>
      </c>
      <c r="G82" s="22">
        <f t="shared" si="15"/>
        <v>0</v>
      </c>
      <c r="H82" s="24"/>
      <c r="I82" s="24"/>
      <c r="J82" s="24"/>
      <c r="K82" s="25"/>
      <c r="L82" s="52">
        <f t="shared" si="20"/>
        <v>0</v>
      </c>
      <c r="M82" s="52">
        <f t="shared" si="20"/>
        <v>0</v>
      </c>
      <c r="N82" s="52">
        <f t="shared" si="20"/>
        <v>0</v>
      </c>
      <c r="O82" s="52">
        <f t="shared" si="20"/>
        <v>0</v>
      </c>
      <c r="P82" s="52">
        <f t="shared" si="20"/>
        <v>0</v>
      </c>
      <c r="Q82" s="52">
        <f t="shared" si="20"/>
        <v>0</v>
      </c>
      <c r="R82" s="52">
        <f t="shared" si="20"/>
        <v>0</v>
      </c>
      <c r="S82" s="52">
        <f t="shared" si="20"/>
        <v>0</v>
      </c>
      <c r="T82" s="52">
        <f t="shared" si="20"/>
        <v>0</v>
      </c>
      <c r="U82" s="52">
        <f t="shared" si="20"/>
        <v>0</v>
      </c>
      <c r="V82" s="52">
        <f t="shared" si="20"/>
        <v>0</v>
      </c>
      <c r="W82" s="52">
        <f t="shared" si="20"/>
        <v>0</v>
      </c>
      <c r="X82" s="52">
        <f t="shared" si="20"/>
        <v>0</v>
      </c>
      <c r="Y82" s="52">
        <f t="shared" si="20"/>
        <v>0</v>
      </c>
      <c r="Z82" s="52">
        <f t="shared" si="20"/>
        <v>0</v>
      </c>
      <c r="AA82" s="52">
        <f t="shared" si="16"/>
        <v>0</v>
      </c>
      <c r="AB82" s="52">
        <f t="shared" si="17"/>
        <v>0</v>
      </c>
      <c r="AC82" s="52">
        <f t="shared" si="18"/>
        <v>0</v>
      </c>
      <c r="AD82" s="52">
        <f t="shared" si="19"/>
        <v>0</v>
      </c>
      <c r="AE82" s="52">
        <f t="shared" si="21"/>
        <v>0</v>
      </c>
      <c r="AJ82" t="s">
        <v>9</v>
      </c>
      <c r="AK82" t="s">
        <v>9</v>
      </c>
    </row>
    <row r="83" spans="1:37" x14ac:dyDescent="0.2">
      <c r="A83" s="20" t="s">
        <v>212</v>
      </c>
      <c r="B83" s="21">
        <v>44376.251539351855</v>
      </c>
      <c r="C83" s="22" t="s">
        <v>213</v>
      </c>
      <c r="D83" s="23">
        <v>4</v>
      </c>
      <c r="E83" s="22" t="s">
        <v>9</v>
      </c>
      <c r="F83" t="s">
        <v>9</v>
      </c>
      <c r="G83" s="22">
        <f t="shared" si="15"/>
        <v>0</v>
      </c>
      <c r="H83" s="24"/>
      <c r="I83" s="24"/>
      <c r="J83" s="24"/>
      <c r="K83" s="25"/>
      <c r="L83" s="52">
        <f t="shared" si="20"/>
        <v>0</v>
      </c>
      <c r="M83" s="52">
        <f t="shared" si="20"/>
        <v>0</v>
      </c>
      <c r="N83" s="52">
        <f t="shared" si="20"/>
        <v>0</v>
      </c>
      <c r="O83" s="52">
        <f t="shared" si="20"/>
        <v>0</v>
      </c>
      <c r="P83" s="52">
        <f t="shared" si="20"/>
        <v>0</v>
      </c>
      <c r="Q83" s="52">
        <f t="shared" si="20"/>
        <v>0</v>
      </c>
      <c r="R83" s="52">
        <f t="shared" si="20"/>
        <v>0</v>
      </c>
      <c r="S83" s="52">
        <f t="shared" si="20"/>
        <v>0</v>
      </c>
      <c r="T83" s="52">
        <f t="shared" si="20"/>
        <v>0</v>
      </c>
      <c r="U83" s="52">
        <f t="shared" si="20"/>
        <v>0</v>
      </c>
      <c r="V83" s="52">
        <f t="shared" si="20"/>
        <v>0</v>
      </c>
      <c r="W83" s="52">
        <f t="shared" si="20"/>
        <v>0</v>
      </c>
      <c r="X83" s="52">
        <f t="shared" si="20"/>
        <v>0</v>
      </c>
      <c r="Y83" s="52">
        <f t="shared" si="20"/>
        <v>0</v>
      </c>
      <c r="Z83" s="52">
        <f t="shared" si="20"/>
        <v>0</v>
      </c>
      <c r="AA83" s="52">
        <f t="shared" si="16"/>
        <v>0</v>
      </c>
      <c r="AB83" s="52">
        <f t="shared" si="17"/>
        <v>0</v>
      </c>
      <c r="AC83" s="52">
        <f t="shared" si="18"/>
        <v>0</v>
      </c>
      <c r="AD83" s="52">
        <f t="shared" si="19"/>
        <v>0</v>
      </c>
      <c r="AE83" s="52">
        <f t="shared" si="21"/>
        <v>0</v>
      </c>
      <c r="AJ83" t="s">
        <v>9</v>
      </c>
      <c r="AK83" t="s">
        <v>9</v>
      </c>
    </row>
    <row r="84" spans="1:37" x14ac:dyDescent="0.2">
      <c r="A84" s="20" t="s">
        <v>214</v>
      </c>
      <c r="B84" s="21">
        <v>44376.253321759257</v>
      </c>
      <c r="C84" s="22" t="s">
        <v>215</v>
      </c>
      <c r="D84" s="23">
        <v>4</v>
      </c>
      <c r="E84" s="22" t="s">
        <v>216</v>
      </c>
      <c r="F84" t="s">
        <v>9</v>
      </c>
      <c r="G84" s="22">
        <f t="shared" si="15"/>
        <v>1</v>
      </c>
      <c r="H84" s="24">
        <v>7</v>
      </c>
      <c r="I84" s="24">
        <v>4</v>
      </c>
      <c r="J84" s="24"/>
      <c r="K84" s="25"/>
      <c r="L84" s="52">
        <f t="shared" si="20"/>
        <v>0</v>
      </c>
      <c r="M84" s="52">
        <f t="shared" si="20"/>
        <v>0</v>
      </c>
      <c r="N84" s="52">
        <f t="shared" si="20"/>
        <v>0</v>
      </c>
      <c r="O84" s="52">
        <f t="shared" si="20"/>
        <v>1</v>
      </c>
      <c r="P84" s="52">
        <f t="shared" si="20"/>
        <v>0</v>
      </c>
      <c r="Q84" s="52">
        <f t="shared" si="20"/>
        <v>0</v>
      </c>
      <c r="R84" s="52">
        <f t="shared" si="20"/>
        <v>1</v>
      </c>
      <c r="S84" s="52">
        <f t="shared" si="20"/>
        <v>0</v>
      </c>
      <c r="T84" s="52">
        <f t="shared" si="20"/>
        <v>0</v>
      </c>
      <c r="U84" s="52">
        <f t="shared" si="20"/>
        <v>0</v>
      </c>
      <c r="V84" s="52">
        <f t="shared" si="20"/>
        <v>0</v>
      </c>
      <c r="W84" s="52">
        <f t="shared" si="20"/>
        <v>0</v>
      </c>
      <c r="X84" s="52">
        <f t="shared" si="20"/>
        <v>0</v>
      </c>
      <c r="Y84" s="52">
        <f t="shared" si="20"/>
        <v>0</v>
      </c>
      <c r="Z84" s="52">
        <f t="shared" si="20"/>
        <v>0</v>
      </c>
      <c r="AA84" s="52">
        <f t="shared" si="16"/>
        <v>0</v>
      </c>
      <c r="AB84" s="52">
        <f t="shared" si="17"/>
        <v>1</v>
      </c>
      <c r="AC84" s="52">
        <f t="shared" si="18"/>
        <v>0</v>
      </c>
      <c r="AD84" s="52">
        <f t="shared" si="19"/>
        <v>1</v>
      </c>
      <c r="AE84" s="52">
        <f t="shared" si="21"/>
        <v>1</v>
      </c>
      <c r="AF84" t="s">
        <v>1658</v>
      </c>
      <c r="AH84" t="s">
        <v>1459</v>
      </c>
      <c r="AJ84" t="s">
        <v>9</v>
      </c>
      <c r="AK84" t="s">
        <v>9</v>
      </c>
    </row>
    <row r="85" spans="1:37" x14ac:dyDescent="0.2">
      <c r="A85" s="20" t="s">
        <v>217</v>
      </c>
      <c r="B85" s="21">
        <v>44376.25380787038</v>
      </c>
      <c r="C85" s="22" t="s">
        <v>218</v>
      </c>
      <c r="D85" s="23">
        <v>3</v>
      </c>
      <c r="E85" s="22" t="s">
        <v>219</v>
      </c>
      <c r="F85" t="s">
        <v>9</v>
      </c>
      <c r="G85" s="22">
        <f t="shared" si="15"/>
        <v>1</v>
      </c>
      <c r="H85" s="24">
        <v>7</v>
      </c>
      <c r="I85" s="24"/>
      <c r="J85" s="24"/>
      <c r="K85" s="25"/>
      <c r="L85" s="52">
        <f t="shared" si="20"/>
        <v>0</v>
      </c>
      <c r="M85" s="52">
        <f t="shared" si="20"/>
        <v>0</v>
      </c>
      <c r="N85" s="52">
        <f t="shared" si="20"/>
        <v>0</v>
      </c>
      <c r="O85" s="52">
        <f t="shared" si="20"/>
        <v>0</v>
      </c>
      <c r="P85" s="52">
        <f t="shared" si="20"/>
        <v>0</v>
      </c>
      <c r="Q85" s="52">
        <f t="shared" si="20"/>
        <v>0</v>
      </c>
      <c r="R85" s="52">
        <f t="shared" si="20"/>
        <v>1</v>
      </c>
      <c r="S85" s="52">
        <f t="shared" si="20"/>
        <v>0</v>
      </c>
      <c r="T85" s="52">
        <f t="shared" si="20"/>
        <v>0</v>
      </c>
      <c r="U85" s="52">
        <f t="shared" si="20"/>
        <v>0</v>
      </c>
      <c r="V85" s="52">
        <f t="shared" si="20"/>
        <v>0</v>
      </c>
      <c r="W85" s="52">
        <f t="shared" si="20"/>
        <v>0</v>
      </c>
      <c r="X85" s="52">
        <f t="shared" si="20"/>
        <v>0</v>
      </c>
      <c r="Y85" s="52">
        <f t="shared" si="20"/>
        <v>0</v>
      </c>
      <c r="Z85" s="52">
        <f t="shared" si="20"/>
        <v>0</v>
      </c>
      <c r="AA85" s="52">
        <f t="shared" si="16"/>
        <v>0</v>
      </c>
      <c r="AB85" s="52">
        <f t="shared" si="17"/>
        <v>1</v>
      </c>
      <c r="AC85" s="52">
        <f t="shared" si="18"/>
        <v>0</v>
      </c>
      <c r="AD85" s="52">
        <f t="shared" si="19"/>
        <v>0</v>
      </c>
      <c r="AE85" s="52">
        <f t="shared" si="21"/>
        <v>1</v>
      </c>
      <c r="AF85" s="2" t="s">
        <v>1451</v>
      </c>
      <c r="AG85" t="s">
        <v>1460</v>
      </c>
      <c r="AJ85" t="s">
        <v>9</v>
      </c>
      <c r="AK85" t="s">
        <v>9</v>
      </c>
    </row>
    <row r="86" spans="1:37" x14ac:dyDescent="0.2">
      <c r="A86" s="20" t="s">
        <v>220</v>
      </c>
      <c r="B86" s="21">
        <v>44376.263969907421</v>
      </c>
      <c r="C86" s="22" t="s">
        <v>221</v>
      </c>
      <c r="D86" s="23">
        <v>3</v>
      </c>
      <c r="E86" s="22" t="s">
        <v>222</v>
      </c>
      <c r="F86" t="s">
        <v>9</v>
      </c>
      <c r="G86" s="22">
        <f t="shared" si="15"/>
        <v>1</v>
      </c>
      <c r="H86" s="24">
        <v>2</v>
      </c>
      <c r="I86" s="24"/>
      <c r="J86" s="24"/>
      <c r="K86" s="25"/>
      <c r="L86" s="52">
        <f t="shared" si="20"/>
        <v>0</v>
      </c>
      <c r="M86" s="52">
        <f t="shared" si="20"/>
        <v>1</v>
      </c>
      <c r="N86" s="52">
        <f t="shared" si="20"/>
        <v>0</v>
      </c>
      <c r="O86" s="52">
        <f t="shared" si="20"/>
        <v>0</v>
      </c>
      <c r="P86" s="52">
        <f t="shared" si="20"/>
        <v>0</v>
      </c>
      <c r="Q86" s="52">
        <f t="shared" si="20"/>
        <v>0</v>
      </c>
      <c r="R86" s="52">
        <f t="shared" si="20"/>
        <v>0</v>
      </c>
      <c r="S86" s="52">
        <f t="shared" si="20"/>
        <v>0</v>
      </c>
      <c r="T86" s="52">
        <f t="shared" si="20"/>
        <v>0</v>
      </c>
      <c r="U86" s="52">
        <f t="shared" si="20"/>
        <v>0</v>
      </c>
      <c r="V86" s="52">
        <f t="shared" si="20"/>
        <v>0</v>
      </c>
      <c r="W86" s="52">
        <f t="shared" si="20"/>
        <v>0</v>
      </c>
      <c r="X86" s="52">
        <f t="shared" si="20"/>
        <v>0</v>
      </c>
      <c r="Y86" s="52">
        <f t="shared" si="20"/>
        <v>0</v>
      </c>
      <c r="Z86" s="52">
        <f t="shared" si="20"/>
        <v>0</v>
      </c>
      <c r="AA86" s="52">
        <f t="shared" si="16"/>
        <v>1</v>
      </c>
      <c r="AB86" s="52">
        <f t="shared" si="17"/>
        <v>0</v>
      </c>
      <c r="AC86" s="52">
        <f t="shared" si="18"/>
        <v>0</v>
      </c>
      <c r="AD86" s="52">
        <f t="shared" si="19"/>
        <v>0</v>
      </c>
      <c r="AE86" s="52">
        <f t="shared" si="21"/>
        <v>1</v>
      </c>
      <c r="AF86" t="s">
        <v>1456</v>
      </c>
      <c r="AG86" t="s">
        <v>1461</v>
      </c>
      <c r="AJ86" t="s">
        <v>9</v>
      </c>
      <c r="AK86" t="s">
        <v>9</v>
      </c>
    </row>
    <row r="87" spans="1:37" x14ac:dyDescent="0.2">
      <c r="A87" s="20" t="s">
        <v>223</v>
      </c>
      <c r="B87" s="21">
        <v>44376.269479166658</v>
      </c>
      <c r="C87" s="22" t="s">
        <v>224</v>
      </c>
      <c r="D87" s="23">
        <v>4</v>
      </c>
      <c r="E87" s="22" t="s">
        <v>9</v>
      </c>
      <c r="F87" t="s">
        <v>9</v>
      </c>
      <c r="G87" s="22">
        <f t="shared" si="15"/>
        <v>0</v>
      </c>
      <c r="H87" s="24"/>
      <c r="I87" s="24"/>
      <c r="J87" s="24"/>
      <c r="K87" s="25"/>
      <c r="L87" s="52">
        <f t="shared" si="20"/>
        <v>0</v>
      </c>
      <c r="M87" s="52">
        <f t="shared" si="20"/>
        <v>0</v>
      </c>
      <c r="N87" s="52">
        <f t="shared" si="20"/>
        <v>0</v>
      </c>
      <c r="O87" s="52">
        <f t="shared" si="20"/>
        <v>0</v>
      </c>
      <c r="P87" s="52">
        <f t="shared" si="20"/>
        <v>0</v>
      </c>
      <c r="Q87" s="52">
        <f t="shared" si="20"/>
        <v>0</v>
      </c>
      <c r="R87" s="52">
        <f t="shared" si="20"/>
        <v>0</v>
      </c>
      <c r="S87" s="52">
        <f t="shared" si="20"/>
        <v>0</v>
      </c>
      <c r="T87" s="52">
        <f t="shared" si="20"/>
        <v>0</v>
      </c>
      <c r="U87" s="52">
        <f t="shared" si="20"/>
        <v>0</v>
      </c>
      <c r="V87" s="52">
        <f t="shared" si="20"/>
        <v>0</v>
      </c>
      <c r="W87" s="52">
        <f t="shared" si="20"/>
        <v>0</v>
      </c>
      <c r="X87" s="52">
        <f t="shared" si="20"/>
        <v>0</v>
      </c>
      <c r="Y87" s="52">
        <f t="shared" si="20"/>
        <v>0</v>
      </c>
      <c r="Z87" s="52">
        <f t="shared" si="20"/>
        <v>0</v>
      </c>
      <c r="AA87" s="52">
        <f t="shared" si="16"/>
        <v>0</v>
      </c>
      <c r="AB87" s="52">
        <f t="shared" si="17"/>
        <v>0</v>
      </c>
      <c r="AC87" s="52">
        <f t="shared" si="18"/>
        <v>0</v>
      </c>
      <c r="AD87" s="52">
        <f t="shared" si="19"/>
        <v>0</v>
      </c>
      <c r="AE87" s="52">
        <f t="shared" si="21"/>
        <v>0</v>
      </c>
      <c r="AJ87" t="s">
        <v>9</v>
      </c>
      <c r="AK87" t="s">
        <v>9</v>
      </c>
    </row>
    <row r="88" spans="1:37" x14ac:dyDescent="0.2">
      <c r="A88" s="20" t="s">
        <v>225</v>
      </c>
      <c r="B88" s="21">
        <v>44376.27162037036</v>
      </c>
      <c r="C88" s="22" t="s">
        <v>226</v>
      </c>
      <c r="D88" s="23">
        <v>5</v>
      </c>
      <c r="E88" s="22" t="s">
        <v>9</v>
      </c>
      <c r="F88" t="s">
        <v>9</v>
      </c>
      <c r="G88" s="22">
        <f t="shared" si="15"/>
        <v>0</v>
      </c>
      <c r="H88" s="24"/>
      <c r="I88" s="24"/>
      <c r="J88" s="24"/>
      <c r="K88" s="25"/>
      <c r="L88" s="52">
        <f t="shared" ref="L88:Z104" si="22">IF(OR($H88=L$1,$I88=L$1,$J88=L$1,$K88=L$1),1,0)</f>
        <v>0</v>
      </c>
      <c r="M88" s="52">
        <f t="shared" si="22"/>
        <v>0</v>
      </c>
      <c r="N88" s="52">
        <f t="shared" si="22"/>
        <v>0</v>
      </c>
      <c r="O88" s="52">
        <f t="shared" si="22"/>
        <v>0</v>
      </c>
      <c r="P88" s="52">
        <f t="shared" si="22"/>
        <v>0</v>
      </c>
      <c r="Q88" s="52">
        <f t="shared" si="22"/>
        <v>0</v>
      </c>
      <c r="R88" s="52">
        <f t="shared" si="22"/>
        <v>0</v>
      </c>
      <c r="S88" s="52">
        <f t="shared" si="22"/>
        <v>0</v>
      </c>
      <c r="T88" s="52">
        <f t="shared" si="22"/>
        <v>0</v>
      </c>
      <c r="U88" s="52">
        <f t="shared" si="22"/>
        <v>0</v>
      </c>
      <c r="V88" s="52">
        <f t="shared" si="22"/>
        <v>0</v>
      </c>
      <c r="W88" s="52">
        <f t="shared" si="22"/>
        <v>0</v>
      </c>
      <c r="X88" s="52">
        <f t="shared" si="22"/>
        <v>0</v>
      </c>
      <c r="Y88" s="52">
        <f t="shared" si="22"/>
        <v>0</v>
      </c>
      <c r="Z88" s="52">
        <f t="shared" si="22"/>
        <v>0</v>
      </c>
      <c r="AA88" s="52">
        <f t="shared" si="16"/>
        <v>0</v>
      </c>
      <c r="AB88" s="52">
        <f t="shared" si="17"/>
        <v>0</v>
      </c>
      <c r="AC88" s="52">
        <f t="shared" si="18"/>
        <v>0</v>
      </c>
      <c r="AD88" s="52">
        <f t="shared" si="19"/>
        <v>0</v>
      </c>
      <c r="AE88" s="52">
        <f t="shared" si="21"/>
        <v>0</v>
      </c>
      <c r="AJ88" t="s">
        <v>9</v>
      </c>
      <c r="AK88" t="s">
        <v>9</v>
      </c>
    </row>
    <row r="89" spans="1:37" x14ac:dyDescent="0.2">
      <c r="A89" s="20" t="s">
        <v>227</v>
      </c>
      <c r="B89" s="21">
        <v>44376.279814814829</v>
      </c>
      <c r="C89" s="22" t="s">
        <v>228</v>
      </c>
      <c r="D89" s="23">
        <v>2</v>
      </c>
      <c r="E89" s="22" t="s">
        <v>229</v>
      </c>
      <c r="F89" t="s">
        <v>9</v>
      </c>
      <c r="G89" s="22">
        <f t="shared" si="15"/>
        <v>1</v>
      </c>
      <c r="H89" s="24">
        <v>2</v>
      </c>
      <c r="I89" s="24"/>
      <c r="J89" s="24"/>
      <c r="K89" s="25"/>
      <c r="L89" s="52">
        <f t="shared" si="22"/>
        <v>0</v>
      </c>
      <c r="M89" s="52">
        <f t="shared" si="22"/>
        <v>1</v>
      </c>
      <c r="N89" s="52">
        <f t="shared" si="22"/>
        <v>0</v>
      </c>
      <c r="O89" s="52">
        <f t="shared" si="22"/>
        <v>0</v>
      </c>
      <c r="P89" s="52">
        <f t="shared" si="22"/>
        <v>0</v>
      </c>
      <c r="Q89" s="52">
        <f t="shared" si="22"/>
        <v>0</v>
      </c>
      <c r="R89" s="52">
        <f t="shared" si="22"/>
        <v>0</v>
      </c>
      <c r="S89" s="52">
        <f t="shared" si="22"/>
        <v>0</v>
      </c>
      <c r="T89" s="52">
        <f t="shared" si="22"/>
        <v>0</v>
      </c>
      <c r="U89" s="52">
        <f t="shared" si="22"/>
        <v>0</v>
      </c>
      <c r="V89" s="52">
        <f t="shared" si="22"/>
        <v>0</v>
      </c>
      <c r="W89" s="52">
        <f t="shared" si="22"/>
        <v>0</v>
      </c>
      <c r="X89" s="52">
        <f t="shared" si="22"/>
        <v>0</v>
      </c>
      <c r="Y89" s="52">
        <f t="shared" si="22"/>
        <v>0</v>
      </c>
      <c r="Z89" s="52">
        <f t="shared" si="22"/>
        <v>0</v>
      </c>
      <c r="AA89" s="52">
        <f t="shared" si="16"/>
        <v>1</v>
      </c>
      <c r="AB89" s="52">
        <f t="shared" si="17"/>
        <v>0</v>
      </c>
      <c r="AC89" s="52">
        <f t="shared" si="18"/>
        <v>0</v>
      </c>
      <c r="AD89" s="52">
        <f t="shared" si="19"/>
        <v>0</v>
      </c>
      <c r="AE89" s="52">
        <f t="shared" si="21"/>
        <v>1</v>
      </c>
      <c r="AF89" t="s">
        <v>1456</v>
      </c>
      <c r="AG89" t="s">
        <v>1461</v>
      </c>
      <c r="AJ89" t="s">
        <v>9</v>
      </c>
      <c r="AK89" t="s">
        <v>9</v>
      </c>
    </row>
    <row r="90" spans="1:37" x14ac:dyDescent="0.2">
      <c r="A90" s="20" t="s">
        <v>230</v>
      </c>
      <c r="B90" s="21">
        <v>44376.279826388898</v>
      </c>
      <c r="C90" s="22" t="s">
        <v>231</v>
      </c>
      <c r="D90" s="23">
        <v>5</v>
      </c>
      <c r="E90" s="22" t="s">
        <v>232</v>
      </c>
      <c r="F90" t="s">
        <v>9</v>
      </c>
      <c r="G90" s="22">
        <f t="shared" si="15"/>
        <v>1</v>
      </c>
      <c r="H90" s="24">
        <v>2</v>
      </c>
      <c r="I90" s="24">
        <v>8</v>
      </c>
      <c r="J90" s="24"/>
      <c r="K90" s="25"/>
      <c r="L90" s="52">
        <f t="shared" si="22"/>
        <v>0</v>
      </c>
      <c r="M90" s="52">
        <f t="shared" si="22"/>
        <v>1</v>
      </c>
      <c r="N90" s="52">
        <f t="shared" si="22"/>
        <v>0</v>
      </c>
      <c r="O90" s="52">
        <f t="shared" si="22"/>
        <v>0</v>
      </c>
      <c r="P90" s="52">
        <f t="shared" si="22"/>
        <v>0</v>
      </c>
      <c r="Q90" s="52">
        <f t="shared" si="22"/>
        <v>0</v>
      </c>
      <c r="R90" s="52">
        <f t="shared" si="22"/>
        <v>0</v>
      </c>
      <c r="S90" s="52">
        <f t="shared" si="22"/>
        <v>1</v>
      </c>
      <c r="T90" s="52">
        <f t="shared" si="22"/>
        <v>0</v>
      </c>
      <c r="U90" s="52">
        <f t="shared" si="22"/>
        <v>0</v>
      </c>
      <c r="V90" s="52">
        <f t="shared" si="22"/>
        <v>0</v>
      </c>
      <c r="W90" s="52">
        <f t="shared" si="22"/>
        <v>0</v>
      </c>
      <c r="X90" s="52">
        <f t="shared" si="22"/>
        <v>0</v>
      </c>
      <c r="Y90" s="52">
        <f t="shared" si="22"/>
        <v>0</v>
      </c>
      <c r="Z90" s="52">
        <f t="shared" si="22"/>
        <v>0</v>
      </c>
      <c r="AA90" s="52">
        <f t="shared" si="16"/>
        <v>1</v>
      </c>
      <c r="AB90" s="52">
        <f t="shared" si="17"/>
        <v>0</v>
      </c>
      <c r="AC90" s="52">
        <f t="shared" si="18"/>
        <v>0</v>
      </c>
      <c r="AD90" s="52">
        <f t="shared" si="19"/>
        <v>0</v>
      </c>
      <c r="AE90" s="52">
        <f t="shared" si="21"/>
        <v>1</v>
      </c>
      <c r="AF90" s="2" t="s">
        <v>1470</v>
      </c>
      <c r="AG90" t="s">
        <v>1462</v>
      </c>
      <c r="AJ90" t="s">
        <v>9</v>
      </c>
      <c r="AK90" t="s">
        <v>9</v>
      </c>
    </row>
    <row r="91" spans="1:37" x14ac:dyDescent="0.2">
      <c r="A91" s="20" t="s">
        <v>233</v>
      </c>
      <c r="B91" s="21">
        <v>44376.281469907408</v>
      </c>
      <c r="C91" s="22" t="s">
        <v>234</v>
      </c>
      <c r="D91" s="23">
        <v>4</v>
      </c>
      <c r="E91" s="22" t="s">
        <v>235</v>
      </c>
      <c r="F91" t="s">
        <v>9</v>
      </c>
      <c r="G91" s="22">
        <f t="shared" si="15"/>
        <v>1</v>
      </c>
      <c r="H91" s="24">
        <v>2</v>
      </c>
      <c r="I91" s="24">
        <v>8</v>
      </c>
      <c r="J91" s="24"/>
      <c r="K91" s="25"/>
      <c r="L91" s="52">
        <f t="shared" si="22"/>
        <v>0</v>
      </c>
      <c r="M91" s="52">
        <f t="shared" si="22"/>
        <v>1</v>
      </c>
      <c r="N91" s="52">
        <f t="shared" si="22"/>
        <v>0</v>
      </c>
      <c r="O91" s="52">
        <f t="shared" si="22"/>
        <v>0</v>
      </c>
      <c r="P91" s="52">
        <f t="shared" si="22"/>
        <v>0</v>
      </c>
      <c r="Q91" s="52">
        <f t="shared" si="22"/>
        <v>0</v>
      </c>
      <c r="R91" s="52">
        <f t="shared" si="22"/>
        <v>0</v>
      </c>
      <c r="S91" s="52">
        <f t="shared" si="22"/>
        <v>1</v>
      </c>
      <c r="T91" s="52">
        <f t="shared" si="22"/>
        <v>0</v>
      </c>
      <c r="U91" s="52">
        <f t="shared" si="22"/>
        <v>0</v>
      </c>
      <c r="V91" s="52">
        <f t="shared" si="22"/>
        <v>0</v>
      </c>
      <c r="W91" s="52">
        <f t="shared" si="22"/>
        <v>0</v>
      </c>
      <c r="X91" s="52">
        <f t="shared" si="22"/>
        <v>0</v>
      </c>
      <c r="Y91" s="52">
        <f t="shared" si="22"/>
        <v>0</v>
      </c>
      <c r="Z91" s="52">
        <f t="shared" si="22"/>
        <v>0</v>
      </c>
      <c r="AA91" s="52">
        <f t="shared" si="16"/>
        <v>1</v>
      </c>
      <c r="AB91" s="52">
        <f t="shared" si="17"/>
        <v>0</v>
      </c>
      <c r="AC91" s="52">
        <f t="shared" si="18"/>
        <v>0</v>
      </c>
      <c r="AD91" s="52">
        <f t="shared" si="19"/>
        <v>0</v>
      </c>
      <c r="AE91" s="52">
        <f t="shared" si="21"/>
        <v>1</v>
      </c>
      <c r="AF91" t="s">
        <v>1456</v>
      </c>
      <c r="AG91" t="s">
        <v>1463</v>
      </c>
      <c r="AJ91" t="s">
        <v>9</v>
      </c>
      <c r="AK91" t="s">
        <v>9</v>
      </c>
    </row>
    <row r="92" spans="1:37" x14ac:dyDescent="0.2">
      <c r="A92" s="20" t="s">
        <v>236</v>
      </c>
      <c r="B92" s="21">
        <v>44376.283854166657</v>
      </c>
      <c r="C92" s="22" t="s">
        <v>237</v>
      </c>
      <c r="D92" s="23">
        <v>5</v>
      </c>
      <c r="E92" s="22" t="s">
        <v>238</v>
      </c>
      <c r="F92" t="s">
        <v>9</v>
      </c>
      <c r="G92" s="22">
        <f t="shared" si="15"/>
        <v>1</v>
      </c>
      <c r="H92" s="24">
        <v>1</v>
      </c>
      <c r="I92" s="24">
        <v>3</v>
      </c>
      <c r="J92" s="24"/>
      <c r="K92" s="25"/>
      <c r="L92" s="52">
        <f t="shared" si="22"/>
        <v>1</v>
      </c>
      <c r="M92" s="52">
        <f t="shared" si="22"/>
        <v>0</v>
      </c>
      <c r="N92" s="52">
        <f t="shared" si="22"/>
        <v>1</v>
      </c>
      <c r="O92" s="52">
        <f t="shared" si="22"/>
        <v>0</v>
      </c>
      <c r="P92" s="52">
        <f t="shared" si="22"/>
        <v>0</v>
      </c>
      <c r="Q92" s="52">
        <f t="shared" si="22"/>
        <v>0</v>
      </c>
      <c r="R92" s="52">
        <f t="shared" si="22"/>
        <v>0</v>
      </c>
      <c r="S92" s="52">
        <f t="shared" si="22"/>
        <v>0</v>
      </c>
      <c r="T92" s="52">
        <f t="shared" si="22"/>
        <v>0</v>
      </c>
      <c r="U92" s="52">
        <f t="shared" si="22"/>
        <v>0</v>
      </c>
      <c r="V92" s="52">
        <f t="shared" si="22"/>
        <v>0</v>
      </c>
      <c r="W92" s="52">
        <f t="shared" si="22"/>
        <v>0</v>
      </c>
      <c r="X92" s="52">
        <f t="shared" si="22"/>
        <v>0</v>
      </c>
      <c r="Y92" s="52">
        <f t="shared" si="22"/>
        <v>0</v>
      </c>
      <c r="Z92" s="52">
        <f t="shared" si="22"/>
        <v>0</v>
      </c>
      <c r="AA92" s="52">
        <f t="shared" si="16"/>
        <v>1</v>
      </c>
      <c r="AB92" s="52">
        <f t="shared" si="17"/>
        <v>0</v>
      </c>
      <c r="AC92" s="52">
        <f t="shared" si="18"/>
        <v>0</v>
      </c>
      <c r="AD92" s="52">
        <f t="shared" si="19"/>
        <v>0</v>
      </c>
      <c r="AE92" s="52">
        <f t="shared" si="21"/>
        <v>1</v>
      </c>
      <c r="AF92" t="s">
        <v>1443</v>
      </c>
      <c r="AG92" t="s">
        <v>1464</v>
      </c>
      <c r="AJ92" t="s">
        <v>9</v>
      </c>
      <c r="AK92" t="s">
        <v>9</v>
      </c>
    </row>
    <row r="93" spans="1:37" x14ac:dyDescent="0.2">
      <c r="A93" s="20" t="s">
        <v>239</v>
      </c>
      <c r="B93" s="21">
        <v>44376.292106481473</v>
      </c>
      <c r="C93" s="22" t="s">
        <v>240</v>
      </c>
      <c r="D93" s="23">
        <v>5</v>
      </c>
      <c r="E93" s="22" t="s">
        <v>9</v>
      </c>
      <c r="F93" t="s">
        <v>9</v>
      </c>
      <c r="G93" s="22">
        <f t="shared" si="15"/>
        <v>0</v>
      </c>
      <c r="H93" s="24"/>
      <c r="I93" s="24"/>
      <c r="J93" s="24"/>
      <c r="K93" s="25"/>
      <c r="L93" s="52">
        <f t="shared" si="22"/>
        <v>0</v>
      </c>
      <c r="M93" s="52">
        <f t="shared" si="22"/>
        <v>0</v>
      </c>
      <c r="N93" s="52">
        <f t="shared" si="22"/>
        <v>0</v>
      </c>
      <c r="O93" s="52">
        <f t="shared" si="22"/>
        <v>0</v>
      </c>
      <c r="P93" s="52">
        <f t="shared" si="22"/>
        <v>0</v>
      </c>
      <c r="Q93" s="52">
        <f t="shared" si="22"/>
        <v>0</v>
      </c>
      <c r="R93" s="52">
        <f t="shared" si="22"/>
        <v>0</v>
      </c>
      <c r="S93" s="52">
        <f t="shared" si="22"/>
        <v>0</v>
      </c>
      <c r="T93" s="52">
        <f t="shared" si="22"/>
        <v>0</v>
      </c>
      <c r="U93" s="52">
        <f t="shared" si="22"/>
        <v>0</v>
      </c>
      <c r="V93" s="52">
        <f t="shared" si="22"/>
        <v>0</v>
      </c>
      <c r="W93" s="52">
        <f t="shared" si="22"/>
        <v>0</v>
      </c>
      <c r="X93" s="52">
        <f t="shared" si="22"/>
        <v>0</v>
      </c>
      <c r="Y93" s="52">
        <f t="shared" si="22"/>
        <v>0</v>
      </c>
      <c r="Z93" s="52">
        <f t="shared" si="22"/>
        <v>0</v>
      </c>
      <c r="AA93" s="52">
        <f t="shared" si="16"/>
        <v>0</v>
      </c>
      <c r="AB93" s="52">
        <f t="shared" si="17"/>
        <v>0</v>
      </c>
      <c r="AC93" s="52">
        <f t="shared" si="18"/>
        <v>0</v>
      </c>
      <c r="AD93" s="52">
        <f t="shared" si="19"/>
        <v>0</v>
      </c>
      <c r="AE93" s="52">
        <f t="shared" si="21"/>
        <v>0</v>
      </c>
      <c r="AJ93" t="s">
        <v>9</v>
      </c>
      <c r="AK93" t="s">
        <v>9</v>
      </c>
    </row>
    <row r="94" spans="1:37" x14ac:dyDescent="0.2">
      <c r="A94" s="20" t="s">
        <v>241</v>
      </c>
      <c r="B94" s="21">
        <v>44376.30395833333</v>
      </c>
      <c r="C94" s="22" t="s">
        <v>242</v>
      </c>
      <c r="D94" s="23">
        <v>4</v>
      </c>
      <c r="E94" s="22" t="s">
        <v>9</v>
      </c>
      <c r="F94" t="s">
        <v>9</v>
      </c>
      <c r="G94" s="22">
        <f t="shared" si="15"/>
        <v>0</v>
      </c>
      <c r="H94" s="24"/>
      <c r="I94" s="24"/>
      <c r="J94" s="24"/>
      <c r="K94" s="25"/>
      <c r="L94" s="52">
        <f t="shared" si="22"/>
        <v>0</v>
      </c>
      <c r="M94" s="52">
        <f t="shared" si="22"/>
        <v>0</v>
      </c>
      <c r="N94" s="52">
        <f t="shared" si="22"/>
        <v>0</v>
      </c>
      <c r="O94" s="52">
        <f t="shared" si="22"/>
        <v>0</v>
      </c>
      <c r="P94" s="52">
        <f t="shared" si="22"/>
        <v>0</v>
      </c>
      <c r="Q94" s="52">
        <f t="shared" si="22"/>
        <v>0</v>
      </c>
      <c r="R94" s="52">
        <f t="shared" si="22"/>
        <v>0</v>
      </c>
      <c r="S94" s="52">
        <f t="shared" si="22"/>
        <v>0</v>
      </c>
      <c r="T94" s="52">
        <f t="shared" si="22"/>
        <v>0</v>
      </c>
      <c r="U94" s="52">
        <f t="shared" si="22"/>
        <v>0</v>
      </c>
      <c r="V94" s="52">
        <f t="shared" si="22"/>
        <v>0</v>
      </c>
      <c r="W94" s="52">
        <f t="shared" si="22"/>
        <v>0</v>
      </c>
      <c r="X94" s="52">
        <f t="shared" si="22"/>
        <v>0</v>
      </c>
      <c r="Y94" s="52">
        <f t="shared" si="22"/>
        <v>0</v>
      </c>
      <c r="Z94" s="52">
        <f t="shared" si="22"/>
        <v>0</v>
      </c>
      <c r="AA94" s="52">
        <f t="shared" si="16"/>
        <v>0</v>
      </c>
      <c r="AB94" s="52">
        <f t="shared" si="17"/>
        <v>0</v>
      </c>
      <c r="AC94" s="52">
        <f t="shared" si="18"/>
        <v>0</v>
      </c>
      <c r="AD94" s="52">
        <f t="shared" si="19"/>
        <v>0</v>
      </c>
      <c r="AE94" s="52">
        <f t="shared" si="21"/>
        <v>0</v>
      </c>
      <c r="AJ94" t="s">
        <v>9</v>
      </c>
      <c r="AK94" t="s">
        <v>9</v>
      </c>
    </row>
    <row r="95" spans="1:37" x14ac:dyDescent="0.2">
      <c r="A95" s="20" t="s">
        <v>243</v>
      </c>
      <c r="B95" s="21">
        <v>44376.349270833336</v>
      </c>
      <c r="C95" s="22" t="s">
        <v>244</v>
      </c>
      <c r="D95" s="23">
        <v>4</v>
      </c>
      <c r="E95" s="22" t="s">
        <v>9</v>
      </c>
      <c r="F95" t="s">
        <v>9</v>
      </c>
      <c r="G95" s="22">
        <f t="shared" si="15"/>
        <v>0</v>
      </c>
      <c r="H95" s="24"/>
      <c r="I95" s="24"/>
      <c r="J95" s="24"/>
      <c r="K95" s="25"/>
      <c r="L95" s="52">
        <f t="shared" si="22"/>
        <v>0</v>
      </c>
      <c r="M95" s="52">
        <f t="shared" si="22"/>
        <v>0</v>
      </c>
      <c r="N95" s="52">
        <f t="shared" si="22"/>
        <v>0</v>
      </c>
      <c r="O95" s="52">
        <f t="shared" si="22"/>
        <v>0</v>
      </c>
      <c r="P95" s="52">
        <f t="shared" si="22"/>
        <v>0</v>
      </c>
      <c r="Q95" s="52">
        <f t="shared" si="22"/>
        <v>0</v>
      </c>
      <c r="R95" s="52">
        <f t="shared" si="22"/>
        <v>0</v>
      </c>
      <c r="S95" s="52">
        <f t="shared" si="22"/>
        <v>0</v>
      </c>
      <c r="T95" s="52">
        <f t="shared" si="22"/>
        <v>0</v>
      </c>
      <c r="U95" s="52">
        <f t="shared" si="22"/>
        <v>0</v>
      </c>
      <c r="V95" s="52">
        <f t="shared" si="22"/>
        <v>0</v>
      </c>
      <c r="W95" s="52">
        <f t="shared" si="22"/>
        <v>0</v>
      </c>
      <c r="X95" s="52">
        <f t="shared" si="22"/>
        <v>0</v>
      </c>
      <c r="Y95" s="52">
        <f t="shared" si="22"/>
        <v>0</v>
      </c>
      <c r="Z95" s="52">
        <f t="shared" si="22"/>
        <v>0</v>
      </c>
      <c r="AA95" s="52">
        <f t="shared" si="16"/>
        <v>0</v>
      </c>
      <c r="AB95" s="52">
        <f t="shared" si="17"/>
        <v>0</v>
      </c>
      <c r="AC95" s="52">
        <f t="shared" si="18"/>
        <v>0</v>
      </c>
      <c r="AD95" s="52">
        <f t="shared" si="19"/>
        <v>0</v>
      </c>
      <c r="AE95" s="52">
        <f t="shared" si="21"/>
        <v>0</v>
      </c>
      <c r="AJ95" t="s">
        <v>9</v>
      </c>
      <c r="AK95" t="s">
        <v>9</v>
      </c>
    </row>
    <row r="96" spans="1:37" x14ac:dyDescent="0.2">
      <c r="A96" s="20" t="s">
        <v>245</v>
      </c>
      <c r="B96" s="21">
        <v>44376.373692129622</v>
      </c>
      <c r="C96" s="22" t="s">
        <v>246</v>
      </c>
      <c r="D96" s="23">
        <v>5</v>
      </c>
      <c r="E96" s="22" t="s">
        <v>247</v>
      </c>
      <c r="F96" t="s">
        <v>9</v>
      </c>
      <c r="G96" s="22">
        <f t="shared" si="15"/>
        <v>1</v>
      </c>
      <c r="H96" s="24">
        <v>10</v>
      </c>
      <c r="I96" s="24"/>
      <c r="J96" s="24"/>
      <c r="K96" s="25"/>
      <c r="L96" s="52">
        <f t="shared" si="22"/>
        <v>0</v>
      </c>
      <c r="M96" s="52">
        <f t="shared" si="22"/>
        <v>0</v>
      </c>
      <c r="N96" s="52">
        <f t="shared" si="22"/>
        <v>0</v>
      </c>
      <c r="O96" s="52">
        <f t="shared" si="22"/>
        <v>0</v>
      </c>
      <c r="P96" s="52">
        <f t="shared" si="22"/>
        <v>0</v>
      </c>
      <c r="Q96" s="52">
        <f t="shared" si="22"/>
        <v>0</v>
      </c>
      <c r="R96" s="52">
        <f t="shared" si="22"/>
        <v>0</v>
      </c>
      <c r="S96" s="52">
        <f t="shared" si="22"/>
        <v>0</v>
      </c>
      <c r="T96" s="52">
        <f t="shared" si="22"/>
        <v>0</v>
      </c>
      <c r="U96" s="52">
        <f t="shared" si="22"/>
        <v>1</v>
      </c>
      <c r="V96" s="52">
        <f t="shared" si="22"/>
        <v>0</v>
      </c>
      <c r="W96" s="52">
        <f t="shared" si="22"/>
        <v>0</v>
      </c>
      <c r="X96" s="52">
        <f t="shared" si="22"/>
        <v>0</v>
      </c>
      <c r="Y96" s="52">
        <f t="shared" si="22"/>
        <v>0</v>
      </c>
      <c r="Z96" s="52">
        <f t="shared" si="22"/>
        <v>0</v>
      </c>
      <c r="AA96" s="52">
        <f t="shared" si="16"/>
        <v>0</v>
      </c>
      <c r="AB96" s="52">
        <f t="shared" si="17"/>
        <v>1</v>
      </c>
      <c r="AC96" s="52">
        <f t="shared" si="18"/>
        <v>0</v>
      </c>
      <c r="AD96" s="52">
        <f t="shared" si="19"/>
        <v>0</v>
      </c>
      <c r="AE96" s="52">
        <f t="shared" si="21"/>
        <v>1</v>
      </c>
      <c r="AF96" t="s">
        <v>1465</v>
      </c>
      <c r="AH96" t="s">
        <v>1466</v>
      </c>
      <c r="AJ96" t="s">
        <v>9</v>
      </c>
      <c r="AK96" t="s">
        <v>9</v>
      </c>
    </row>
    <row r="97" spans="1:37" x14ac:dyDescent="0.2">
      <c r="A97" s="20" t="s">
        <v>248</v>
      </c>
      <c r="B97" s="21">
        <v>44376.37572916667</v>
      </c>
      <c r="C97" s="22" t="s">
        <v>249</v>
      </c>
      <c r="D97" s="23">
        <v>4</v>
      </c>
      <c r="E97" s="22" t="s">
        <v>9</v>
      </c>
      <c r="F97" t="s">
        <v>9</v>
      </c>
      <c r="G97" s="22">
        <f t="shared" si="15"/>
        <v>0</v>
      </c>
      <c r="H97" s="24"/>
      <c r="I97" s="24"/>
      <c r="J97" s="24"/>
      <c r="K97" s="25"/>
      <c r="L97" s="52">
        <f t="shared" si="22"/>
        <v>0</v>
      </c>
      <c r="M97" s="52">
        <f t="shared" si="22"/>
        <v>0</v>
      </c>
      <c r="N97" s="52">
        <f t="shared" si="22"/>
        <v>0</v>
      </c>
      <c r="O97" s="52">
        <f t="shared" si="22"/>
        <v>0</v>
      </c>
      <c r="P97" s="52">
        <f t="shared" si="22"/>
        <v>0</v>
      </c>
      <c r="Q97" s="52">
        <f t="shared" si="22"/>
        <v>0</v>
      </c>
      <c r="R97" s="52">
        <f t="shared" si="22"/>
        <v>0</v>
      </c>
      <c r="S97" s="52">
        <f t="shared" si="22"/>
        <v>0</v>
      </c>
      <c r="T97" s="52">
        <f t="shared" si="22"/>
        <v>0</v>
      </c>
      <c r="U97" s="52">
        <f t="shared" si="22"/>
        <v>0</v>
      </c>
      <c r="V97" s="52">
        <f t="shared" si="22"/>
        <v>0</v>
      </c>
      <c r="W97" s="52">
        <f t="shared" si="22"/>
        <v>0</v>
      </c>
      <c r="X97" s="52">
        <f t="shared" si="22"/>
        <v>0</v>
      </c>
      <c r="Y97" s="52">
        <f t="shared" si="22"/>
        <v>0</v>
      </c>
      <c r="Z97" s="52">
        <f t="shared" si="22"/>
        <v>0</v>
      </c>
      <c r="AA97" s="52">
        <f t="shared" si="16"/>
        <v>0</v>
      </c>
      <c r="AB97" s="52">
        <f t="shared" si="17"/>
        <v>0</v>
      </c>
      <c r="AC97" s="52">
        <f t="shared" si="18"/>
        <v>0</v>
      </c>
      <c r="AD97" s="52">
        <f t="shared" si="19"/>
        <v>0</v>
      </c>
      <c r="AE97" s="52">
        <f t="shared" si="21"/>
        <v>0</v>
      </c>
      <c r="AJ97" t="s">
        <v>9</v>
      </c>
      <c r="AK97" t="s">
        <v>9</v>
      </c>
    </row>
    <row r="98" spans="1:37" x14ac:dyDescent="0.2">
      <c r="A98" s="20" t="s">
        <v>250</v>
      </c>
      <c r="B98" s="21">
        <v>44376.426979166659</v>
      </c>
      <c r="C98" s="22" t="s">
        <v>251</v>
      </c>
      <c r="D98" s="23">
        <v>4</v>
      </c>
      <c r="E98" s="22" t="s">
        <v>9</v>
      </c>
      <c r="F98" t="s">
        <v>252</v>
      </c>
      <c r="G98" s="22">
        <f t="shared" si="15"/>
        <v>1</v>
      </c>
      <c r="H98" s="24">
        <v>1</v>
      </c>
      <c r="I98" s="24"/>
      <c r="J98" s="24"/>
      <c r="K98" s="25"/>
      <c r="L98" s="52">
        <f t="shared" si="22"/>
        <v>1</v>
      </c>
      <c r="M98" s="52">
        <f t="shared" si="22"/>
        <v>0</v>
      </c>
      <c r="N98" s="52">
        <f t="shared" si="22"/>
        <v>0</v>
      </c>
      <c r="O98" s="52">
        <f t="shared" si="22"/>
        <v>0</v>
      </c>
      <c r="P98" s="52">
        <f t="shared" si="22"/>
        <v>0</v>
      </c>
      <c r="Q98" s="52">
        <f t="shared" si="22"/>
        <v>0</v>
      </c>
      <c r="R98" s="52">
        <f t="shared" si="22"/>
        <v>0</v>
      </c>
      <c r="S98" s="52">
        <f t="shared" si="22"/>
        <v>0</v>
      </c>
      <c r="T98" s="52">
        <f t="shared" si="22"/>
        <v>0</v>
      </c>
      <c r="U98" s="52">
        <f t="shared" si="22"/>
        <v>0</v>
      </c>
      <c r="V98" s="52">
        <f t="shared" si="22"/>
        <v>0</v>
      </c>
      <c r="W98" s="52">
        <f t="shared" si="22"/>
        <v>0</v>
      </c>
      <c r="X98" s="52">
        <f t="shared" si="22"/>
        <v>0</v>
      </c>
      <c r="Y98" s="52">
        <f t="shared" si="22"/>
        <v>0</v>
      </c>
      <c r="Z98" s="52">
        <f t="shared" si="22"/>
        <v>0</v>
      </c>
      <c r="AA98" s="52">
        <f t="shared" si="16"/>
        <v>1</v>
      </c>
      <c r="AB98" s="52">
        <f t="shared" si="17"/>
        <v>0</v>
      </c>
      <c r="AC98" s="52">
        <f t="shared" si="18"/>
        <v>0</v>
      </c>
      <c r="AD98" s="52">
        <f t="shared" si="19"/>
        <v>0</v>
      </c>
      <c r="AE98" s="52">
        <f t="shared" si="21"/>
        <v>1</v>
      </c>
      <c r="AJ98" t="s">
        <v>252</v>
      </c>
      <c r="AK98" t="s">
        <v>252</v>
      </c>
    </row>
    <row r="99" spans="1:37" x14ac:dyDescent="0.2">
      <c r="A99" s="20" t="s">
        <v>253</v>
      </c>
      <c r="B99" s="21">
        <v>44376.456666666665</v>
      </c>
      <c r="C99" s="22" t="s">
        <v>254</v>
      </c>
      <c r="D99" s="23">
        <v>4</v>
      </c>
      <c r="E99" s="22" t="s">
        <v>9</v>
      </c>
      <c r="F99" t="s">
        <v>9</v>
      </c>
      <c r="G99" s="22">
        <f t="shared" si="15"/>
        <v>0</v>
      </c>
      <c r="H99" s="24"/>
      <c r="I99" s="24"/>
      <c r="J99" s="24"/>
      <c r="K99" s="25"/>
      <c r="L99" s="52">
        <f t="shared" si="22"/>
        <v>0</v>
      </c>
      <c r="M99" s="52">
        <f t="shared" si="22"/>
        <v>0</v>
      </c>
      <c r="N99" s="52">
        <f t="shared" si="22"/>
        <v>0</v>
      </c>
      <c r="O99" s="52">
        <f t="shared" si="22"/>
        <v>0</v>
      </c>
      <c r="P99" s="52">
        <f t="shared" si="22"/>
        <v>0</v>
      </c>
      <c r="Q99" s="52">
        <f t="shared" si="22"/>
        <v>0</v>
      </c>
      <c r="R99" s="52">
        <f t="shared" si="22"/>
        <v>0</v>
      </c>
      <c r="S99" s="52">
        <f t="shared" si="22"/>
        <v>0</v>
      </c>
      <c r="T99" s="52">
        <f t="shared" si="22"/>
        <v>0</v>
      </c>
      <c r="U99" s="52">
        <f t="shared" si="22"/>
        <v>0</v>
      </c>
      <c r="V99" s="52">
        <f t="shared" si="22"/>
        <v>0</v>
      </c>
      <c r="W99" s="52">
        <f t="shared" si="22"/>
        <v>0</v>
      </c>
      <c r="X99" s="52">
        <f t="shared" si="22"/>
        <v>0</v>
      </c>
      <c r="Y99" s="52">
        <f t="shared" si="22"/>
        <v>0</v>
      </c>
      <c r="Z99" s="52">
        <f t="shared" si="22"/>
        <v>0</v>
      </c>
      <c r="AA99" s="52">
        <f t="shared" si="16"/>
        <v>0</v>
      </c>
      <c r="AB99" s="52">
        <f t="shared" si="17"/>
        <v>0</v>
      </c>
      <c r="AC99" s="52">
        <f t="shared" si="18"/>
        <v>0</v>
      </c>
      <c r="AD99" s="52">
        <f t="shared" si="19"/>
        <v>0</v>
      </c>
      <c r="AE99" s="52">
        <f t="shared" si="21"/>
        <v>0</v>
      </c>
      <c r="AJ99" t="s">
        <v>9</v>
      </c>
      <c r="AK99" t="s">
        <v>9</v>
      </c>
    </row>
    <row r="100" spans="1:37" x14ac:dyDescent="0.2">
      <c r="A100" s="20" t="s">
        <v>255</v>
      </c>
      <c r="B100" s="21">
        <v>44376.483159722236</v>
      </c>
      <c r="C100" s="22" t="s">
        <v>256</v>
      </c>
      <c r="D100" s="23">
        <v>5</v>
      </c>
      <c r="E100" s="22" t="s">
        <v>257</v>
      </c>
      <c r="F100" t="s">
        <v>9</v>
      </c>
      <c r="G100" s="22">
        <f t="shared" si="15"/>
        <v>1</v>
      </c>
      <c r="H100" s="24">
        <v>1</v>
      </c>
      <c r="I100" s="24"/>
      <c r="J100" s="24"/>
      <c r="K100" s="25"/>
      <c r="L100" s="52">
        <f t="shared" si="22"/>
        <v>1</v>
      </c>
      <c r="M100" s="52">
        <f t="shared" si="22"/>
        <v>0</v>
      </c>
      <c r="N100" s="52">
        <f t="shared" si="22"/>
        <v>0</v>
      </c>
      <c r="O100" s="52">
        <f t="shared" si="22"/>
        <v>0</v>
      </c>
      <c r="P100" s="52">
        <f t="shared" si="22"/>
        <v>0</v>
      </c>
      <c r="Q100" s="52">
        <f t="shared" si="22"/>
        <v>0</v>
      </c>
      <c r="R100" s="52">
        <f t="shared" si="22"/>
        <v>0</v>
      </c>
      <c r="S100" s="52">
        <f t="shared" si="22"/>
        <v>0</v>
      </c>
      <c r="T100" s="52">
        <f t="shared" si="22"/>
        <v>0</v>
      </c>
      <c r="U100" s="52">
        <f t="shared" si="22"/>
        <v>0</v>
      </c>
      <c r="V100" s="52">
        <f t="shared" si="22"/>
        <v>0</v>
      </c>
      <c r="W100" s="52">
        <f t="shared" si="22"/>
        <v>0</v>
      </c>
      <c r="X100" s="52">
        <f t="shared" si="22"/>
        <v>0</v>
      </c>
      <c r="Y100" s="52">
        <f t="shared" si="22"/>
        <v>0</v>
      </c>
      <c r="Z100" s="52">
        <f t="shared" si="22"/>
        <v>0</v>
      </c>
      <c r="AA100" s="52">
        <f t="shared" si="16"/>
        <v>1</v>
      </c>
      <c r="AB100" s="52">
        <f t="shared" si="17"/>
        <v>0</v>
      </c>
      <c r="AC100" s="52">
        <f t="shared" si="18"/>
        <v>0</v>
      </c>
      <c r="AD100" s="52">
        <f t="shared" si="19"/>
        <v>0</v>
      </c>
      <c r="AE100" s="52">
        <f t="shared" si="21"/>
        <v>1</v>
      </c>
      <c r="AF100" t="s">
        <v>1443</v>
      </c>
      <c r="AJ100" t="s">
        <v>9</v>
      </c>
      <c r="AK100" t="s">
        <v>9</v>
      </c>
    </row>
    <row r="101" spans="1:37" x14ac:dyDescent="0.2">
      <c r="A101" s="20" t="s">
        <v>258</v>
      </c>
      <c r="B101" s="21">
        <v>44376.723391203705</v>
      </c>
      <c r="C101" s="22" t="s">
        <v>259</v>
      </c>
      <c r="D101" s="23">
        <v>3</v>
      </c>
      <c r="E101" s="22" t="s">
        <v>9</v>
      </c>
      <c r="F101" t="s">
        <v>9</v>
      </c>
      <c r="G101" s="22">
        <f t="shared" si="15"/>
        <v>0</v>
      </c>
      <c r="H101" s="24"/>
      <c r="I101" s="24"/>
      <c r="J101" s="24"/>
      <c r="K101" s="25"/>
      <c r="L101" s="52">
        <f t="shared" si="22"/>
        <v>0</v>
      </c>
      <c r="M101" s="52">
        <f t="shared" si="22"/>
        <v>0</v>
      </c>
      <c r="N101" s="52">
        <f t="shared" si="22"/>
        <v>0</v>
      </c>
      <c r="O101" s="52">
        <f t="shared" si="22"/>
        <v>0</v>
      </c>
      <c r="P101" s="52">
        <f t="shared" si="22"/>
        <v>0</v>
      </c>
      <c r="Q101" s="52">
        <f t="shared" si="22"/>
        <v>0</v>
      </c>
      <c r="R101" s="52">
        <f t="shared" si="22"/>
        <v>0</v>
      </c>
      <c r="S101" s="52">
        <f t="shared" si="22"/>
        <v>0</v>
      </c>
      <c r="T101" s="52">
        <f t="shared" si="22"/>
        <v>0</v>
      </c>
      <c r="U101" s="52">
        <f t="shared" si="22"/>
        <v>0</v>
      </c>
      <c r="V101" s="52">
        <f t="shared" si="22"/>
        <v>0</v>
      </c>
      <c r="W101" s="52">
        <f t="shared" si="22"/>
        <v>0</v>
      </c>
      <c r="X101" s="52">
        <f t="shared" si="22"/>
        <v>0</v>
      </c>
      <c r="Y101" s="52">
        <f t="shared" si="22"/>
        <v>0</v>
      </c>
      <c r="Z101" s="52">
        <f t="shared" si="22"/>
        <v>0</v>
      </c>
      <c r="AA101" s="52">
        <f t="shared" si="16"/>
        <v>0</v>
      </c>
      <c r="AB101" s="52">
        <f t="shared" si="17"/>
        <v>0</v>
      </c>
      <c r="AC101" s="52">
        <f t="shared" si="18"/>
        <v>0</v>
      </c>
      <c r="AD101" s="52">
        <f t="shared" si="19"/>
        <v>0</v>
      </c>
      <c r="AE101" s="52">
        <f t="shared" si="21"/>
        <v>0</v>
      </c>
      <c r="AJ101" t="s">
        <v>9</v>
      </c>
      <c r="AK101" t="s">
        <v>9</v>
      </c>
    </row>
    <row r="102" spans="1:37" x14ac:dyDescent="0.2">
      <c r="A102" s="20" t="s">
        <v>260</v>
      </c>
      <c r="B102" s="21">
        <v>44377.074340277788</v>
      </c>
      <c r="C102" s="22" t="s">
        <v>261</v>
      </c>
      <c r="D102" s="23">
        <v>2</v>
      </c>
      <c r="E102" s="22" t="s">
        <v>262</v>
      </c>
      <c r="F102" t="s">
        <v>9</v>
      </c>
      <c r="G102" s="22">
        <f t="shared" si="15"/>
        <v>1</v>
      </c>
      <c r="H102" s="24">
        <v>1</v>
      </c>
      <c r="I102" s="24">
        <v>7</v>
      </c>
      <c r="J102" s="24">
        <v>10</v>
      </c>
      <c r="K102" s="25"/>
      <c r="L102" s="52">
        <f t="shared" si="22"/>
        <v>1</v>
      </c>
      <c r="M102" s="52">
        <f t="shared" si="22"/>
        <v>0</v>
      </c>
      <c r="N102" s="52">
        <f t="shared" si="22"/>
        <v>0</v>
      </c>
      <c r="O102" s="52">
        <f t="shared" si="22"/>
        <v>0</v>
      </c>
      <c r="P102" s="52">
        <f t="shared" si="22"/>
        <v>0</v>
      </c>
      <c r="Q102" s="52">
        <f t="shared" si="22"/>
        <v>0</v>
      </c>
      <c r="R102" s="52">
        <f t="shared" si="22"/>
        <v>1</v>
      </c>
      <c r="S102" s="52">
        <f t="shared" si="22"/>
        <v>0</v>
      </c>
      <c r="T102" s="52">
        <f t="shared" si="22"/>
        <v>0</v>
      </c>
      <c r="U102" s="52">
        <f t="shared" si="22"/>
        <v>1</v>
      </c>
      <c r="V102" s="52">
        <f t="shared" si="22"/>
        <v>0</v>
      </c>
      <c r="W102" s="52">
        <f t="shared" si="22"/>
        <v>0</v>
      </c>
      <c r="X102" s="52">
        <f t="shared" si="22"/>
        <v>0</v>
      </c>
      <c r="Y102" s="52">
        <f t="shared" si="22"/>
        <v>0</v>
      </c>
      <c r="Z102" s="52">
        <f t="shared" si="22"/>
        <v>0</v>
      </c>
      <c r="AA102" s="52">
        <f t="shared" si="16"/>
        <v>1</v>
      </c>
      <c r="AB102" s="52">
        <f t="shared" si="17"/>
        <v>1</v>
      </c>
      <c r="AC102" s="52">
        <f t="shared" si="18"/>
        <v>0</v>
      </c>
      <c r="AD102" s="52">
        <f t="shared" si="19"/>
        <v>0</v>
      </c>
      <c r="AE102" s="52">
        <f t="shared" si="21"/>
        <v>1</v>
      </c>
      <c r="AF102" t="s">
        <v>1443</v>
      </c>
      <c r="AG102" t="s">
        <v>1460</v>
      </c>
      <c r="AH102" t="s">
        <v>1466</v>
      </c>
      <c r="AJ102" t="s">
        <v>9</v>
      </c>
      <c r="AK102" t="s">
        <v>9</v>
      </c>
    </row>
    <row r="103" spans="1:37" x14ac:dyDescent="0.2">
      <c r="A103" s="20" t="s">
        <v>263</v>
      </c>
      <c r="B103" s="21">
        <v>44377.096817129641</v>
      </c>
      <c r="C103" s="22" t="s">
        <v>264</v>
      </c>
      <c r="D103" s="23">
        <v>3</v>
      </c>
      <c r="E103" s="22" t="s">
        <v>265</v>
      </c>
      <c r="F103" t="s">
        <v>9</v>
      </c>
      <c r="G103" s="22">
        <f t="shared" si="15"/>
        <v>1</v>
      </c>
      <c r="H103" s="24">
        <v>12</v>
      </c>
      <c r="I103" s="24"/>
      <c r="J103" s="24"/>
      <c r="K103" s="25"/>
      <c r="L103" s="52">
        <f t="shared" si="22"/>
        <v>0</v>
      </c>
      <c r="M103" s="52">
        <f t="shared" si="22"/>
        <v>0</v>
      </c>
      <c r="N103" s="52">
        <f t="shared" si="22"/>
        <v>0</v>
      </c>
      <c r="O103" s="52">
        <f t="shared" si="22"/>
        <v>0</v>
      </c>
      <c r="P103" s="52">
        <f t="shared" si="22"/>
        <v>0</v>
      </c>
      <c r="Q103" s="52">
        <f t="shared" si="22"/>
        <v>0</v>
      </c>
      <c r="R103" s="52">
        <f t="shared" si="22"/>
        <v>0</v>
      </c>
      <c r="S103" s="52">
        <f t="shared" si="22"/>
        <v>0</v>
      </c>
      <c r="T103" s="52">
        <f t="shared" si="22"/>
        <v>0</v>
      </c>
      <c r="U103" s="52">
        <f t="shared" si="22"/>
        <v>0</v>
      </c>
      <c r="V103" s="52">
        <f t="shared" si="22"/>
        <v>0</v>
      </c>
      <c r="W103" s="52">
        <f t="shared" si="22"/>
        <v>1</v>
      </c>
      <c r="X103" s="52">
        <f t="shared" si="22"/>
        <v>0</v>
      </c>
      <c r="Y103" s="52">
        <f t="shared" si="22"/>
        <v>0</v>
      </c>
      <c r="Z103" s="52">
        <f t="shared" si="22"/>
        <v>0</v>
      </c>
      <c r="AA103" s="52">
        <f t="shared" si="16"/>
        <v>0</v>
      </c>
      <c r="AB103" s="52">
        <f t="shared" si="17"/>
        <v>0</v>
      </c>
      <c r="AC103" s="52">
        <f t="shared" si="18"/>
        <v>1</v>
      </c>
      <c r="AD103" s="52">
        <f t="shared" si="19"/>
        <v>0</v>
      </c>
      <c r="AE103" s="52">
        <f t="shared" si="21"/>
        <v>0</v>
      </c>
      <c r="AH103" t="s">
        <v>1467</v>
      </c>
      <c r="AJ103" t="s">
        <v>9</v>
      </c>
      <c r="AK103" t="s">
        <v>9</v>
      </c>
    </row>
    <row r="104" spans="1:37" x14ac:dyDescent="0.2">
      <c r="A104" s="20" t="s">
        <v>266</v>
      </c>
      <c r="B104" s="21">
        <v>44377.10501157408</v>
      </c>
      <c r="C104" s="22" t="s">
        <v>267</v>
      </c>
      <c r="D104" s="23">
        <v>4</v>
      </c>
      <c r="E104" s="22" t="s">
        <v>268</v>
      </c>
      <c r="F104" t="s">
        <v>9</v>
      </c>
      <c r="G104" s="22">
        <f t="shared" si="15"/>
        <v>1</v>
      </c>
      <c r="H104" s="24">
        <v>1</v>
      </c>
      <c r="I104" s="24"/>
      <c r="J104" s="24"/>
      <c r="K104" s="25"/>
      <c r="L104" s="52">
        <f t="shared" si="22"/>
        <v>1</v>
      </c>
      <c r="M104" s="52">
        <f t="shared" si="22"/>
        <v>0</v>
      </c>
      <c r="N104" s="52">
        <f t="shared" si="22"/>
        <v>0</v>
      </c>
      <c r="O104" s="52">
        <f t="shared" si="22"/>
        <v>0</v>
      </c>
      <c r="P104" s="52">
        <f t="shared" si="22"/>
        <v>0</v>
      </c>
      <c r="Q104" s="52">
        <f t="shared" si="22"/>
        <v>0</v>
      </c>
      <c r="R104" s="52">
        <f t="shared" si="22"/>
        <v>0</v>
      </c>
      <c r="S104" s="52">
        <f t="shared" si="22"/>
        <v>0</v>
      </c>
      <c r="T104" s="52">
        <f t="shared" si="22"/>
        <v>0</v>
      </c>
      <c r="U104" s="52">
        <f t="shared" si="22"/>
        <v>0</v>
      </c>
      <c r="V104" s="52">
        <f t="shared" si="22"/>
        <v>0</v>
      </c>
      <c r="W104" s="52">
        <f t="shared" si="22"/>
        <v>0</v>
      </c>
      <c r="X104" s="52">
        <f t="shared" si="22"/>
        <v>0</v>
      </c>
      <c r="Y104" s="52">
        <f t="shared" si="22"/>
        <v>0</v>
      </c>
      <c r="Z104" s="52">
        <f t="shared" si="22"/>
        <v>0</v>
      </c>
      <c r="AA104" s="52">
        <f t="shared" si="16"/>
        <v>1</v>
      </c>
      <c r="AB104" s="52">
        <f t="shared" si="17"/>
        <v>0</v>
      </c>
      <c r="AC104" s="52">
        <f t="shared" si="18"/>
        <v>0</v>
      </c>
      <c r="AD104" s="52">
        <f t="shared" si="19"/>
        <v>0</v>
      </c>
      <c r="AE104" s="52">
        <f t="shared" si="21"/>
        <v>1</v>
      </c>
      <c r="AF104" t="s">
        <v>1443</v>
      </c>
      <c r="AJ104" t="s">
        <v>9</v>
      </c>
      <c r="AK104" t="s">
        <v>9</v>
      </c>
    </row>
    <row r="105" spans="1:37" x14ac:dyDescent="0.2">
      <c r="A105" s="20" t="s">
        <v>269</v>
      </c>
      <c r="B105" s="21">
        <v>44377.474710648152</v>
      </c>
      <c r="C105" s="22" t="s">
        <v>270</v>
      </c>
      <c r="D105" s="23">
        <v>4</v>
      </c>
      <c r="E105" s="22" t="s">
        <v>9</v>
      </c>
      <c r="F105" t="s">
        <v>9</v>
      </c>
      <c r="G105" s="22">
        <f t="shared" si="15"/>
        <v>0</v>
      </c>
      <c r="H105" s="24"/>
      <c r="I105" s="24"/>
      <c r="J105" s="24"/>
      <c r="K105" s="25"/>
      <c r="L105" s="52">
        <f t="shared" ref="L105:Z121" si="23">IF(OR($H105=L$1,$I105=L$1,$J105=L$1,$K105=L$1),1,0)</f>
        <v>0</v>
      </c>
      <c r="M105" s="52">
        <f t="shared" si="23"/>
        <v>0</v>
      </c>
      <c r="N105" s="52">
        <f t="shared" si="23"/>
        <v>0</v>
      </c>
      <c r="O105" s="52">
        <f t="shared" si="23"/>
        <v>0</v>
      </c>
      <c r="P105" s="52">
        <f t="shared" si="23"/>
        <v>0</v>
      </c>
      <c r="Q105" s="52">
        <f t="shared" si="23"/>
        <v>0</v>
      </c>
      <c r="R105" s="52">
        <f t="shared" si="23"/>
        <v>0</v>
      </c>
      <c r="S105" s="52">
        <f t="shared" si="23"/>
        <v>0</v>
      </c>
      <c r="T105" s="52">
        <f t="shared" si="23"/>
        <v>0</v>
      </c>
      <c r="U105" s="52">
        <f t="shared" si="23"/>
        <v>0</v>
      </c>
      <c r="V105" s="52">
        <f t="shared" si="23"/>
        <v>0</v>
      </c>
      <c r="W105" s="52">
        <f t="shared" si="23"/>
        <v>0</v>
      </c>
      <c r="X105" s="52">
        <f t="shared" si="23"/>
        <v>0</v>
      </c>
      <c r="Y105" s="52">
        <f t="shared" si="23"/>
        <v>0</v>
      </c>
      <c r="Z105" s="52">
        <f t="shared" si="23"/>
        <v>0</v>
      </c>
      <c r="AA105" s="52">
        <f t="shared" si="16"/>
        <v>0</v>
      </c>
      <c r="AB105" s="52">
        <f t="shared" si="17"/>
        <v>0</v>
      </c>
      <c r="AC105" s="52">
        <f t="shared" si="18"/>
        <v>0</v>
      </c>
      <c r="AD105" s="52">
        <f t="shared" si="19"/>
        <v>0</v>
      </c>
      <c r="AE105" s="52">
        <f t="shared" si="21"/>
        <v>0</v>
      </c>
      <c r="AJ105" t="s">
        <v>9</v>
      </c>
      <c r="AK105" t="s">
        <v>9</v>
      </c>
    </row>
    <row r="106" spans="1:37" x14ac:dyDescent="0.2">
      <c r="A106" s="20" t="s">
        <v>271</v>
      </c>
      <c r="B106" s="21">
        <v>44377.594189814816</v>
      </c>
      <c r="C106" s="22" t="s">
        <v>272</v>
      </c>
      <c r="D106" s="23">
        <v>4</v>
      </c>
      <c r="E106" s="22" t="s">
        <v>9</v>
      </c>
      <c r="F106" t="s">
        <v>9</v>
      </c>
      <c r="G106" s="22">
        <f t="shared" si="15"/>
        <v>0</v>
      </c>
      <c r="H106" s="24"/>
      <c r="I106" s="24"/>
      <c r="J106" s="24"/>
      <c r="K106" s="25"/>
      <c r="L106" s="52">
        <f t="shared" si="23"/>
        <v>0</v>
      </c>
      <c r="M106" s="52">
        <f t="shared" si="23"/>
        <v>0</v>
      </c>
      <c r="N106" s="52">
        <f t="shared" si="23"/>
        <v>0</v>
      </c>
      <c r="O106" s="52">
        <f t="shared" si="23"/>
        <v>0</v>
      </c>
      <c r="P106" s="52">
        <f t="shared" si="23"/>
        <v>0</v>
      </c>
      <c r="Q106" s="52">
        <f t="shared" si="23"/>
        <v>0</v>
      </c>
      <c r="R106" s="52">
        <f t="shared" si="23"/>
        <v>0</v>
      </c>
      <c r="S106" s="52">
        <f t="shared" si="23"/>
        <v>0</v>
      </c>
      <c r="T106" s="52">
        <f t="shared" si="23"/>
        <v>0</v>
      </c>
      <c r="U106" s="52">
        <f t="shared" si="23"/>
        <v>0</v>
      </c>
      <c r="V106" s="52">
        <f t="shared" si="23"/>
        <v>0</v>
      </c>
      <c r="W106" s="52">
        <f t="shared" si="23"/>
        <v>0</v>
      </c>
      <c r="X106" s="52">
        <f t="shared" si="23"/>
        <v>0</v>
      </c>
      <c r="Y106" s="52">
        <f t="shared" si="23"/>
        <v>0</v>
      </c>
      <c r="Z106" s="52">
        <f t="shared" si="23"/>
        <v>0</v>
      </c>
      <c r="AA106" s="52">
        <f t="shared" si="16"/>
        <v>0</v>
      </c>
      <c r="AB106" s="52">
        <f t="shared" si="17"/>
        <v>0</v>
      </c>
      <c r="AC106" s="52">
        <f t="shared" si="18"/>
        <v>0</v>
      </c>
      <c r="AD106" s="52">
        <f t="shared" si="19"/>
        <v>0</v>
      </c>
      <c r="AE106" s="52">
        <f t="shared" si="21"/>
        <v>0</v>
      </c>
      <c r="AJ106" t="s">
        <v>9</v>
      </c>
      <c r="AK106" t="s">
        <v>9</v>
      </c>
    </row>
    <row r="107" spans="1:37" x14ac:dyDescent="0.2">
      <c r="A107" s="20" t="s">
        <v>273</v>
      </c>
      <c r="B107" s="21">
        <v>44378.161388888897</v>
      </c>
      <c r="C107" s="22" t="s">
        <v>274</v>
      </c>
      <c r="D107" s="23">
        <v>4</v>
      </c>
      <c r="E107" s="22" t="s">
        <v>275</v>
      </c>
      <c r="F107" t="s">
        <v>9</v>
      </c>
      <c r="G107" s="22">
        <f t="shared" si="15"/>
        <v>1</v>
      </c>
      <c r="H107" s="24">
        <v>2</v>
      </c>
      <c r="I107" s="24">
        <v>4</v>
      </c>
      <c r="J107" s="24"/>
      <c r="K107" s="25"/>
      <c r="L107" s="52">
        <f t="shared" si="23"/>
        <v>0</v>
      </c>
      <c r="M107" s="52">
        <f t="shared" si="23"/>
        <v>1</v>
      </c>
      <c r="N107" s="52">
        <f t="shared" si="23"/>
        <v>0</v>
      </c>
      <c r="O107" s="52">
        <f t="shared" si="23"/>
        <v>1</v>
      </c>
      <c r="P107" s="52">
        <f t="shared" si="23"/>
        <v>0</v>
      </c>
      <c r="Q107" s="52">
        <f t="shared" si="23"/>
        <v>0</v>
      </c>
      <c r="R107" s="52">
        <f t="shared" si="23"/>
        <v>0</v>
      </c>
      <c r="S107" s="52">
        <f t="shared" si="23"/>
        <v>0</v>
      </c>
      <c r="T107" s="52">
        <f t="shared" si="23"/>
        <v>0</v>
      </c>
      <c r="U107" s="52">
        <f t="shared" si="23"/>
        <v>0</v>
      </c>
      <c r="V107" s="52">
        <f t="shared" si="23"/>
        <v>0</v>
      </c>
      <c r="W107" s="52">
        <f t="shared" si="23"/>
        <v>0</v>
      </c>
      <c r="X107" s="52">
        <f t="shared" si="23"/>
        <v>0</v>
      </c>
      <c r="Y107" s="52">
        <f t="shared" si="23"/>
        <v>0</v>
      </c>
      <c r="Z107" s="52">
        <f t="shared" si="23"/>
        <v>0</v>
      </c>
      <c r="AA107" s="52">
        <f t="shared" si="16"/>
        <v>1</v>
      </c>
      <c r="AB107" s="52">
        <f t="shared" si="17"/>
        <v>0</v>
      </c>
      <c r="AC107" s="52">
        <f t="shared" si="18"/>
        <v>0</v>
      </c>
      <c r="AD107" s="52">
        <f t="shared" si="19"/>
        <v>1</v>
      </c>
      <c r="AE107" s="52">
        <f t="shared" si="21"/>
        <v>1</v>
      </c>
      <c r="AF107" t="s">
        <v>1456</v>
      </c>
      <c r="AH107" t="s">
        <v>1479</v>
      </c>
      <c r="AJ107" t="s">
        <v>9</v>
      </c>
      <c r="AK107" t="s">
        <v>9</v>
      </c>
    </row>
    <row r="108" spans="1:37" x14ac:dyDescent="0.2">
      <c r="A108" s="20" t="s">
        <v>276</v>
      </c>
      <c r="B108" s="21">
        <v>44378.340509259258</v>
      </c>
      <c r="C108" s="22" t="s">
        <v>277</v>
      </c>
      <c r="D108" s="23">
        <v>5</v>
      </c>
      <c r="E108" s="22" t="s">
        <v>9</v>
      </c>
      <c r="F108" t="s">
        <v>9</v>
      </c>
      <c r="G108" s="22">
        <f t="shared" si="15"/>
        <v>0</v>
      </c>
      <c r="H108" s="24"/>
      <c r="I108" s="24"/>
      <c r="J108" s="24"/>
      <c r="K108" s="25"/>
      <c r="L108" s="52">
        <f t="shared" si="23"/>
        <v>0</v>
      </c>
      <c r="M108" s="52">
        <f t="shared" si="23"/>
        <v>0</v>
      </c>
      <c r="N108" s="52">
        <f t="shared" si="23"/>
        <v>0</v>
      </c>
      <c r="O108" s="52">
        <f t="shared" si="23"/>
        <v>0</v>
      </c>
      <c r="P108" s="52">
        <f t="shared" si="23"/>
        <v>0</v>
      </c>
      <c r="Q108" s="52">
        <f t="shared" si="23"/>
        <v>0</v>
      </c>
      <c r="R108" s="52">
        <f t="shared" si="23"/>
        <v>0</v>
      </c>
      <c r="S108" s="52">
        <f t="shared" si="23"/>
        <v>0</v>
      </c>
      <c r="T108" s="52">
        <f t="shared" si="23"/>
        <v>0</v>
      </c>
      <c r="U108" s="52">
        <f t="shared" si="23"/>
        <v>0</v>
      </c>
      <c r="V108" s="52">
        <f t="shared" si="23"/>
        <v>0</v>
      </c>
      <c r="W108" s="52">
        <f t="shared" si="23"/>
        <v>0</v>
      </c>
      <c r="X108" s="52">
        <f t="shared" si="23"/>
        <v>0</v>
      </c>
      <c r="Y108" s="52">
        <f t="shared" si="23"/>
        <v>0</v>
      </c>
      <c r="Z108" s="52">
        <f t="shared" si="23"/>
        <v>0</v>
      </c>
      <c r="AA108" s="52">
        <f t="shared" si="16"/>
        <v>0</v>
      </c>
      <c r="AB108" s="52">
        <f t="shared" si="17"/>
        <v>0</v>
      </c>
      <c r="AC108" s="52">
        <f t="shared" si="18"/>
        <v>0</v>
      </c>
      <c r="AD108" s="52">
        <f t="shared" si="19"/>
        <v>0</v>
      </c>
      <c r="AE108" s="52">
        <f t="shared" si="21"/>
        <v>0</v>
      </c>
      <c r="AJ108" t="s">
        <v>9</v>
      </c>
      <c r="AK108" t="s">
        <v>9</v>
      </c>
    </row>
    <row r="109" spans="1:37" x14ac:dyDescent="0.2">
      <c r="A109" s="20" t="s">
        <v>278</v>
      </c>
      <c r="B109" s="21">
        <v>44378.361319444433</v>
      </c>
      <c r="C109" s="22" t="s">
        <v>279</v>
      </c>
      <c r="D109" s="23">
        <v>5</v>
      </c>
      <c r="E109" s="22" t="s">
        <v>9</v>
      </c>
      <c r="F109" t="s">
        <v>9</v>
      </c>
      <c r="G109" s="22">
        <f t="shared" si="15"/>
        <v>0</v>
      </c>
      <c r="H109" s="24"/>
      <c r="I109" s="24"/>
      <c r="J109" s="24"/>
      <c r="K109" s="25"/>
      <c r="L109" s="52">
        <f t="shared" si="23"/>
        <v>0</v>
      </c>
      <c r="M109" s="52">
        <f t="shared" si="23"/>
        <v>0</v>
      </c>
      <c r="N109" s="52">
        <f t="shared" si="23"/>
        <v>0</v>
      </c>
      <c r="O109" s="52">
        <f t="shared" si="23"/>
        <v>0</v>
      </c>
      <c r="P109" s="52">
        <f t="shared" si="23"/>
        <v>0</v>
      </c>
      <c r="Q109" s="52">
        <f t="shared" si="23"/>
        <v>0</v>
      </c>
      <c r="R109" s="52">
        <f t="shared" si="23"/>
        <v>0</v>
      </c>
      <c r="S109" s="52">
        <f t="shared" si="23"/>
        <v>0</v>
      </c>
      <c r="T109" s="52">
        <f t="shared" si="23"/>
        <v>0</v>
      </c>
      <c r="U109" s="52">
        <f t="shared" si="23"/>
        <v>0</v>
      </c>
      <c r="V109" s="52">
        <f t="shared" si="23"/>
        <v>0</v>
      </c>
      <c r="W109" s="52">
        <f t="shared" si="23"/>
        <v>0</v>
      </c>
      <c r="X109" s="52">
        <f t="shared" si="23"/>
        <v>0</v>
      </c>
      <c r="Y109" s="52">
        <f t="shared" si="23"/>
        <v>0</v>
      </c>
      <c r="Z109" s="52">
        <f t="shared" si="23"/>
        <v>0</v>
      </c>
      <c r="AA109" s="52">
        <f t="shared" si="16"/>
        <v>0</v>
      </c>
      <c r="AB109" s="52">
        <f t="shared" si="17"/>
        <v>0</v>
      </c>
      <c r="AC109" s="52">
        <f t="shared" si="18"/>
        <v>0</v>
      </c>
      <c r="AD109" s="52">
        <f t="shared" si="19"/>
        <v>0</v>
      </c>
      <c r="AE109" s="52">
        <f t="shared" si="21"/>
        <v>0</v>
      </c>
      <c r="AJ109" t="s">
        <v>9</v>
      </c>
      <c r="AK109" t="s">
        <v>9</v>
      </c>
    </row>
    <row r="110" spans="1:37" x14ac:dyDescent="0.2">
      <c r="A110" s="20" t="s">
        <v>280</v>
      </c>
      <c r="B110" s="21">
        <v>44378.6651388889</v>
      </c>
      <c r="C110" s="22" t="s">
        <v>281</v>
      </c>
      <c r="D110" s="23">
        <v>5</v>
      </c>
      <c r="E110" s="22" t="s">
        <v>9</v>
      </c>
      <c r="F110" t="s">
        <v>9</v>
      </c>
      <c r="G110" s="22">
        <f t="shared" si="15"/>
        <v>0</v>
      </c>
      <c r="H110" s="24"/>
      <c r="I110" s="24"/>
      <c r="J110" s="24"/>
      <c r="K110" s="25"/>
      <c r="L110" s="52">
        <f t="shared" si="23"/>
        <v>0</v>
      </c>
      <c r="M110" s="52">
        <f t="shared" si="23"/>
        <v>0</v>
      </c>
      <c r="N110" s="52">
        <f t="shared" si="23"/>
        <v>0</v>
      </c>
      <c r="O110" s="52">
        <f t="shared" si="23"/>
        <v>0</v>
      </c>
      <c r="P110" s="52">
        <f t="shared" si="23"/>
        <v>0</v>
      </c>
      <c r="Q110" s="52">
        <f t="shared" si="23"/>
        <v>0</v>
      </c>
      <c r="R110" s="52">
        <f t="shared" si="23"/>
        <v>0</v>
      </c>
      <c r="S110" s="52">
        <f t="shared" si="23"/>
        <v>0</v>
      </c>
      <c r="T110" s="52">
        <f t="shared" si="23"/>
        <v>0</v>
      </c>
      <c r="U110" s="52">
        <f t="shared" si="23"/>
        <v>0</v>
      </c>
      <c r="V110" s="52">
        <f t="shared" si="23"/>
        <v>0</v>
      </c>
      <c r="W110" s="52">
        <f t="shared" si="23"/>
        <v>0</v>
      </c>
      <c r="X110" s="52">
        <f t="shared" si="23"/>
        <v>0</v>
      </c>
      <c r="Y110" s="52">
        <f t="shared" si="23"/>
        <v>0</v>
      </c>
      <c r="Z110" s="52">
        <f t="shared" si="23"/>
        <v>0</v>
      </c>
      <c r="AA110" s="52">
        <f t="shared" si="16"/>
        <v>0</v>
      </c>
      <c r="AB110" s="52">
        <f t="shared" si="17"/>
        <v>0</v>
      </c>
      <c r="AC110" s="52">
        <f t="shared" si="18"/>
        <v>0</v>
      </c>
      <c r="AD110" s="52">
        <f t="shared" si="19"/>
        <v>0</v>
      </c>
      <c r="AE110" s="52">
        <f t="shared" si="21"/>
        <v>0</v>
      </c>
      <c r="AJ110" t="s">
        <v>9</v>
      </c>
      <c r="AK110" t="s">
        <v>9</v>
      </c>
    </row>
    <row r="111" spans="1:37" x14ac:dyDescent="0.2">
      <c r="A111" s="20" t="s">
        <v>282</v>
      </c>
      <c r="B111" s="21">
        <v>44379.126689814817</v>
      </c>
      <c r="C111" s="22" t="s">
        <v>283</v>
      </c>
      <c r="D111" s="23">
        <v>5</v>
      </c>
      <c r="E111" s="22" t="s">
        <v>284</v>
      </c>
      <c r="F111" t="s">
        <v>285</v>
      </c>
      <c r="G111" s="22">
        <f t="shared" si="15"/>
        <v>1</v>
      </c>
      <c r="H111" s="24">
        <v>1</v>
      </c>
      <c r="I111" s="24">
        <v>3</v>
      </c>
      <c r="J111" s="24">
        <v>10</v>
      </c>
      <c r="K111" s="25">
        <v>13</v>
      </c>
      <c r="L111" s="52">
        <f t="shared" si="23"/>
        <v>1</v>
      </c>
      <c r="M111" s="52">
        <f t="shared" si="23"/>
        <v>0</v>
      </c>
      <c r="N111" s="52">
        <f t="shared" si="23"/>
        <v>1</v>
      </c>
      <c r="O111" s="52">
        <f t="shared" si="23"/>
        <v>0</v>
      </c>
      <c r="P111" s="52">
        <f t="shared" si="23"/>
        <v>0</v>
      </c>
      <c r="Q111" s="52">
        <f t="shared" si="23"/>
        <v>0</v>
      </c>
      <c r="R111" s="52">
        <f t="shared" si="23"/>
        <v>0</v>
      </c>
      <c r="S111" s="52">
        <f t="shared" si="23"/>
        <v>0</v>
      </c>
      <c r="T111" s="52">
        <f t="shared" si="23"/>
        <v>0</v>
      </c>
      <c r="U111" s="52">
        <f t="shared" si="23"/>
        <v>1</v>
      </c>
      <c r="V111" s="52">
        <f t="shared" si="23"/>
        <v>0</v>
      </c>
      <c r="W111" s="52">
        <f t="shared" si="23"/>
        <v>0</v>
      </c>
      <c r="X111" s="52">
        <f t="shared" si="23"/>
        <v>1</v>
      </c>
      <c r="Y111" s="52">
        <f t="shared" si="23"/>
        <v>0</v>
      </c>
      <c r="Z111" s="52">
        <f t="shared" si="23"/>
        <v>0</v>
      </c>
      <c r="AA111" s="52">
        <f t="shared" si="16"/>
        <v>1</v>
      </c>
      <c r="AB111" s="52">
        <f t="shared" si="17"/>
        <v>1</v>
      </c>
      <c r="AC111" s="52">
        <f t="shared" si="18"/>
        <v>1</v>
      </c>
      <c r="AD111" s="52">
        <f t="shared" si="19"/>
        <v>0</v>
      </c>
      <c r="AE111" s="52">
        <f t="shared" si="21"/>
        <v>1</v>
      </c>
      <c r="AF111" t="s">
        <v>306</v>
      </c>
      <c r="AG111" t="s">
        <v>1456</v>
      </c>
      <c r="AH111" t="s">
        <v>1466</v>
      </c>
      <c r="AI111" t="s">
        <v>1490</v>
      </c>
      <c r="AJ111" t="s">
        <v>285</v>
      </c>
      <c r="AK111" t="s">
        <v>285</v>
      </c>
    </row>
    <row r="112" spans="1:37" x14ac:dyDescent="0.2">
      <c r="A112" s="20" t="s">
        <v>286</v>
      </c>
      <c r="B112" s="21">
        <v>44379.130902777775</v>
      </c>
      <c r="C112" s="22" t="s">
        <v>287</v>
      </c>
      <c r="D112" s="23">
        <v>4</v>
      </c>
      <c r="E112" s="22" t="s">
        <v>288</v>
      </c>
      <c r="F112" t="s">
        <v>9</v>
      </c>
      <c r="G112" s="22">
        <f t="shared" si="15"/>
        <v>1</v>
      </c>
      <c r="H112" s="24">
        <v>2</v>
      </c>
      <c r="I112" s="24"/>
      <c r="J112" s="24"/>
      <c r="K112" s="25"/>
      <c r="L112" s="52">
        <f t="shared" si="23"/>
        <v>0</v>
      </c>
      <c r="M112" s="52">
        <f t="shared" si="23"/>
        <v>1</v>
      </c>
      <c r="N112" s="52">
        <f t="shared" si="23"/>
        <v>0</v>
      </c>
      <c r="O112" s="52">
        <f t="shared" si="23"/>
        <v>0</v>
      </c>
      <c r="P112" s="52">
        <f t="shared" si="23"/>
        <v>0</v>
      </c>
      <c r="Q112" s="52">
        <f t="shared" si="23"/>
        <v>0</v>
      </c>
      <c r="R112" s="52">
        <f t="shared" si="23"/>
        <v>0</v>
      </c>
      <c r="S112" s="52">
        <f t="shared" si="23"/>
        <v>0</v>
      </c>
      <c r="T112" s="52">
        <f t="shared" si="23"/>
        <v>0</v>
      </c>
      <c r="U112" s="52">
        <f t="shared" si="23"/>
        <v>0</v>
      </c>
      <c r="V112" s="52">
        <f t="shared" si="23"/>
        <v>0</v>
      </c>
      <c r="W112" s="52">
        <f t="shared" si="23"/>
        <v>0</v>
      </c>
      <c r="X112" s="52">
        <f t="shared" si="23"/>
        <v>0</v>
      </c>
      <c r="Y112" s="52">
        <f t="shared" si="23"/>
        <v>0</v>
      </c>
      <c r="Z112" s="52">
        <f t="shared" si="23"/>
        <v>0</v>
      </c>
      <c r="AA112" s="52">
        <f t="shared" si="16"/>
        <v>1</v>
      </c>
      <c r="AB112" s="52">
        <f t="shared" si="17"/>
        <v>0</v>
      </c>
      <c r="AC112" s="52">
        <f t="shared" si="18"/>
        <v>0</v>
      </c>
      <c r="AD112" s="52">
        <f t="shared" si="19"/>
        <v>0</v>
      </c>
      <c r="AE112" s="52">
        <f t="shared" si="21"/>
        <v>1</v>
      </c>
      <c r="AF112" t="s">
        <v>1456</v>
      </c>
      <c r="AJ112" t="s">
        <v>9</v>
      </c>
      <c r="AK112" t="s">
        <v>9</v>
      </c>
    </row>
    <row r="113" spans="1:37" x14ac:dyDescent="0.2">
      <c r="A113" s="20" t="s">
        <v>289</v>
      </c>
      <c r="B113" s="21">
        <v>44379.156724537024</v>
      </c>
      <c r="C113" s="22" t="s">
        <v>290</v>
      </c>
      <c r="D113" s="23">
        <v>-1</v>
      </c>
      <c r="E113" s="22" t="s">
        <v>291</v>
      </c>
      <c r="F113" t="s">
        <v>292</v>
      </c>
      <c r="G113" s="22">
        <f t="shared" si="15"/>
        <v>1</v>
      </c>
      <c r="H113" s="24">
        <v>1</v>
      </c>
      <c r="I113" s="24">
        <v>10</v>
      </c>
      <c r="J113" s="24"/>
      <c r="K113" s="25"/>
      <c r="L113" s="52">
        <f t="shared" si="23"/>
        <v>1</v>
      </c>
      <c r="M113" s="52">
        <f t="shared" si="23"/>
        <v>0</v>
      </c>
      <c r="N113" s="52">
        <f t="shared" si="23"/>
        <v>0</v>
      </c>
      <c r="O113" s="52">
        <f t="shared" si="23"/>
        <v>0</v>
      </c>
      <c r="P113" s="52">
        <f t="shared" si="23"/>
        <v>0</v>
      </c>
      <c r="Q113" s="52">
        <f t="shared" si="23"/>
        <v>0</v>
      </c>
      <c r="R113" s="52">
        <f t="shared" si="23"/>
        <v>0</v>
      </c>
      <c r="S113" s="52">
        <f t="shared" si="23"/>
        <v>0</v>
      </c>
      <c r="T113" s="52">
        <f t="shared" si="23"/>
        <v>0</v>
      </c>
      <c r="U113" s="52">
        <f t="shared" si="23"/>
        <v>1</v>
      </c>
      <c r="V113" s="52">
        <f t="shared" si="23"/>
        <v>0</v>
      </c>
      <c r="W113" s="52">
        <f t="shared" si="23"/>
        <v>0</v>
      </c>
      <c r="X113" s="52">
        <f t="shared" si="23"/>
        <v>0</v>
      </c>
      <c r="Y113" s="52">
        <f t="shared" si="23"/>
        <v>0</v>
      </c>
      <c r="Z113" s="52">
        <f t="shared" si="23"/>
        <v>0</v>
      </c>
      <c r="AA113" s="52">
        <f t="shared" si="16"/>
        <v>1</v>
      </c>
      <c r="AB113" s="52">
        <f t="shared" si="17"/>
        <v>1</v>
      </c>
      <c r="AC113" s="52">
        <f t="shared" si="18"/>
        <v>0</v>
      </c>
      <c r="AD113" s="52">
        <f t="shared" si="19"/>
        <v>0</v>
      </c>
      <c r="AE113" s="52">
        <f t="shared" si="21"/>
        <v>1</v>
      </c>
      <c r="AF113" t="s">
        <v>1443</v>
      </c>
      <c r="AH113" t="s">
        <v>1466</v>
      </c>
      <c r="AJ113" t="s">
        <v>292</v>
      </c>
      <c r="AK113" t="s">
        <v>292</v>
      </c>
    </row>
    <row r="114" spans="1:37" x14ac:dyDescent="0.2">
      <c r="A114" s="20" t="s">
        <v>293</v>
      </c>
      <c r="B114" s="21">
        <v>44380.532141203701</v>
      </c>
      <c r="C114" s="22" t="s">
        <v>294</v>
      </c>
      <c r="D114" s="23">
        <v>3</v>
      </c>
      <c r="E114" s="22" t="s">
        <v>295</v>
      </c>
      <c r="F114" t="s">
        <v>9</v>
      </c>
      <c r="G114" s="22">
        <f t="shared" si="15"/>
        <v>1</v>
      </c>
      <c r="H114" s="24">
        <v>1</v>
      </c>
      <c r="I114" s="24"/>
      <c r="J114" s="24"/>
      <c r="K114" s="25"/>
      <c r="L114" s="52">
        <f t="shared" si="23"/>
        <v>1</v>
      </c>
      <c r="M114" s="52">
        <f t="shared" si="23"/>
        <v>0</v>
      </c>
      <c r="N114" s="52">
        <f t="shared" si="23"/>
        <v>0</v>
      </c>
      <c r="O114" s="52">
        <f t="shared" si="23"/>
        <v>0</v>
      </c>
      <c r="P114" s="52">
        <f t="shared" si="23"/>
        <v>0</v>
      </c>
      <c r="Q114" s="52">
        <f t="shared" si="23"/>
        <v>0</v>
      </c>
      <c r="R114" s="52">
        <f t="shared" si="23"/>
        <v>0</v>
      </c>
      <c r="S114" s="52">
        <f t="shared" si="23"/>
        <v>0</v>
      </c>
      <c r="T114" s="52">
        <f t="shared" si="23"/>
        <v>0</v>
      </c>
      <c r="U114" s="52">
        <f t="shared" si="23"/>
        <v>0</v>
      </c>
      <c r="V114" s="52">
        <f t="shared" si="23"/>
        <v>0</v>
      </c>
      <c r="W114" s="52">
        <f t="shared" si="23"/>
        <v>0</v>
      </c>
      <c r="X114" s="52">
        <f t="shared" si="23"/>
        <v>0</v>
      </c>
      <c r="Y114" s="52">
        <f t="shared" si="23"/>
        <v>0</v>
      </c>
      <c r="Z114" s="52">
        <f t="shared" si="23"/>
        <v>0</v>
      </c>
      <c r="AA114" s="52">
        <f t="shared" si="16"/>
        <v>1</v>
      </c>
      <c r="AB114" s="52">
        <f t="shared" si="17"/>
        <v>0</v>
      </c>
      <c r="AC114" s="52">
        <f t="shared" si="18"/>
        <v>0</v>
      </c>
      <c r="AD114" s="52">
        <f t="shared" si="19"/>
        <v>0</v>
      </c>
      <c r="AE114" s="52">
        <f t="shared" si="21"/>
        <v>1</v>
      </c>
      <c r="AF114" t="s">
        <v>1443</v>
      </c>
      <c r="AJ114" t="s">
        <v>9</v>
      </c>
      <c r="AK114" t="s">
        <v>9</v>
      </c>
    </row>
    <row r="115" spans="1:37" x14ac:dyDescent="0.2">
      <c r="A115" s="20" t="s">
        <v>296</v>
      </c>
      <c r="B115" s="21">
        <v>44382.236631944455</v>
      </c>
      <c r="C115" s="22" t="s">
        <v>297</v>
      </c>
      <c r="D115" s="23">
        <v>3</v>
      </c>
      <c r="E115" s="22" t="s">
        <v>298</v>
      </c>
      <c r="F115" t="s">
        <v>9</v>
      </c>
      <c r="G115" s="22">
        <f t="shared" si="15"/>
        <v>1</v>
      </c>
      <c r="H115" s="24">
        <v>6</v>
      </c>
      <c r="I115" s="24"/>
      <c r="J115" s="24"/>
      <c r="K115" s="25"/>
      <c r="L115" s="52">
        <f t="shared" si="23"/>
        <v>0</v>
      </c>
      <c r="M115" s="52">
        <f t="shared" si="23"/>
        <v>0</v>
      </c>
      <c r="N115" s="52">
        <f t="shared" si="23"/>
        <v>0</v>
      </c>
      <c r="O115" s="52">
        <f t="shared" si="23"/>
        <v>0</v>
      </c>
      <c r="P115" s="52">
        <f t="shared" si="23"/>
        <v>0</v>
      </c>
      <c r="Q115" s="52">
        <f t="shared" si="23"/>
        <v>1</v>
      </c>
      <c r="R115" s="52">
        <f t="shared" si="23"/>
        <v>0</v>
      </c>
      <c r="S115" s="52">
        <f t="shared" si="23"/>
        <v>0</v>
      </c>
      <c r="T115" s="52">
        <f t="shared" si="23"/>
        <v>0</v>
      </c>
      <c r="U115" s="52">
        <f t="shared" si="23"/>
        <v>0</v>
      </c>
      <c r="V115" s="52">
        <f t="shared" si="23"/>
        <v>0</v>
      </c>
      <c r="W115" s="52">
        <f t="shared" si="23"/>
        <v>0</v>
      </c>
      <c r="X115" s="52">
        <f t="shared" si="23"/>
        <v>0</v>
      </c>
      <c r="Y115" s="52">
        <f t="shared" si="23"/>
        <v>0</v>
      </c>
      <c r="Z115" s="52">
        <f t="shared" si="23"/>
        <v>0</v>
      </c>
      <c r="AA115" s="52">
        <f t="shared" si="16"/>
        <v>0</v>
      </c>
      <c r="AB115" s="52">
        <f t="shared" si="17"/>
        <v>0</v>
      </c>
      <c r="AC115" s="52">
        <f t="shared" si="18"/>
        <v>1</v>
      </c>
      <c r="AD115" s="52">
        <f t="shared" si="19"/>
        <v>0</v>
      </c>
      <c r="AE115" s="52">
        <f t="shared" si="21"/>
        <v>0</v>
      </c>
      <c r="AH115" t="s">
        <v>1468</v>
      </c>
      <c r="AJ115" t="s">
        <v>9</v>
      </c>
      <c r="AK115" t="s">
        <v>9</v>
      </c>
    </row>
    <row r="116" spans="1:37" x14ac:dyDescent="0.2">
      <c r="A116" s="20" t="s">
        <v>299</v>
      </c>
      <c r="B116" s="21">
        <v>44383.397835648153</v>
      </c>
      <c r="C116" s="22" t="s">
        <v>300</v>
      </c>
      <c r="D116" s="23">
        <v>4</v>
      </c>
      <c r="E116" s="22" t="s">
        <v>9</v>
      </c>
      <c r="F116" t="s">
        <v>9</v>
      </c>
      <c r="G116" s="22">
        <f t="shared" si="15"/>
        <v>0</v>
      </c>
      <c r="H116" s="24"/>
      <c r="I116" s="24"/>
      <c r="J116" s="24"/>
      <c r="K116" s="25"/>
      <c r="L116" s="52">
        <f t="shared" si="23"/>
        <v>0</v>
      </c>
      <c r="M116" s="52">
        <f t="shared" si="23"/>
        <v>0</v>
      </c>
      <c r="N116" s="52">
        <f t="shared" si="23"/>
        <v>0</v>
      </c>
      <c r="O116" s="52">
        <f t="shared" si="23"/>
        <v>0</v>
      </c>
      <c r="P116" s="52">
        <f t="shared" si="23"/>
        <v>0</v>
      </c>
      <c r="Q116" s="52">
        <f t="shared" si="23"/>
        <v>0</v>
      </c>
      <c r="R116" s="52">
        <f t="shared" si="23"/>
        <v>0</v>
      </c>
      <c r="S116" s="52">
        <f t="shared" si="23"/>
        <v>0</v>
      </c>
      <c r="T116" s="52">
        <f t="shared" si="23"/>
        <v>0</v>
      </c>
      <c r="U116" s="52">
        <f t="shared" si="23"/>
        <v>0</v>
      </c>
      <c r="V116" s="52">
        <f t="shared" si="23"/>
        <v>0</v>
      </c>
      <c r="W116" s="52">
        <f t="shared" si="23"/>
        <v>0</v>
      </c>
      <c r="X116" s="52">
        <f t="shared" si="23"/>
        <v>0</v>
      </c>
      <c r="Y116" s="52">
        <f t="shared" si="23"/>
        <v>0</v>
      </c>
      <c r="Z116" s="52">
        <f t="shared" si="23"/>
        <v>0</v>
      </c>
      <c r="AA116" s="52">
        <f t="shared" si="16"/>
        <v>0</v>
      </c>
      <c r="AB116" s="52">
        <f t="shared" si="17"/>
        <v>0</v>
      </c>
      <c r="AC116" s="52">
        <f t="shared" si="18"/>
        <v>0</v>
      </c>
      <c r="AD116" s="52">
        <f t="shared" si="19"/>
        <v>0</v>
      </c>
      <c r="AE116" s="52">
        <f t="shared" si="21"/>
        <v>0</v>
      </c>
      <c r="AJ116" t="s">
        <v>9</v>
      </c>
      <c r="AK116" t="s">
        <v>9</v>
      </c>
    </row>
    <row r="117" spans="1:37" x14ac:dyDescent="0.2">
      <c r="A117" s="20" t="s">
        <v>301</v>
      </c>
      <c r="B117" s="21">
        <v>44386.179849537031</v>
      </c>
      <c r="C117" s="22" t="s">
        <v>302</v>
      </c>
      <c r="D117" s="23">
        <v>4</v>
      </c>
      <c r="E117" s="22" t="s">
        <v>303</v>
      </c>
      <c r="F117" t="s">
        <v>9</v>
      </c>
      <c r="G117" s="22">
        <f t="shared" si="15"/>
        <v>1</v>
      </c>
      <c r="H117" s="24">
        <v>12</v>
      </c>
      <c r="I117" s="24"/>
      <c r="J117" s="24"/>
      <c r="K117" s="25"/>
      <c r="L117" s="52">
        <f t="shared" si="23"/>
        <v>0</v>
      </c>
      <c r="M117" s="52">
        <f t="shared" si="23"/>
        <v>0</v>
      </c>
      <c r="N117" s="52">
        <f t="shared" si="23"/>
        <v>0</v>
      </c>
      <c r="O117" s="52">
        <f t="shared" si="23"/>
        <v>0</v>
      </c>
      <c r="P117" s="52">
        <f t="shared" si="23"/>
        <v>0</v>
      </c>
      <c r="Q117" s="52">
        <f t="shared" si="23"/>
        <v>0</v>
      </c>
      <c r="R117" s="52">
        <f t="shared" si="23"/>
        <v>0</v>
      </c>
      <c r="S117" s="52">
        <f t="shared" si="23"/>
        <v>0</v>
      </c>
      <c r="T117" s="52">
        <f t="shared" si="23"/>
        <v>0</v>
      </c>
      <c r="U117" s="52">
        <f t="shared" si="23"/>
        <v>0</v>
      </c>
      <c r="V117" s="52">
        <f t="shared" si="23"/>
        <v>0</v>
      </c>
      <c r="W117" s="52">
        <f t="shared" si="23"/>
        <v>1</v>
      </c>
      <c r="X117" s="52">
        <f t="shared" si="23"/>
        <v>0</v>
      </c>
      <c r="Y117" s="52">
        <f t="shared" si="23"/>
        <v>0</v>
      </c>
      <c r="Z117" s="52">
        <f t="shared" si="23"/>
        <v>0</v>
      </c>
      <c r="AA117" s="52">
        <f t="shared" si="16"/>
        <v>0</v>
      </c>
      <c r="AB117" s="52">
        <f t="shared" si="17"/>
        <v>0</v>
      </c>
      <c r="AC117" s="52">
        <f t="shared" si="18"/>
        <v>1</v>
      </c>
      <c r="AD117" s="52">
        <f t="shared" si="19"/>
        <v>0</v>
      </c>
      <c r="AE117" s="52">
        <f t="shared" si="21"/>
        <v>0</v>
      </c>
      <c r="AF117" t="s">
        <v>1469</v>
      </c>
      <c r="AJ117" t="s">
        <v>9</v>
      </c>
      <c r="AK117" t="s">
        <v>9</v>
      </c>
    </row>
    <row r="118" spans="1:37" x14ac:dyDescent="0.2">
      <c r="A118" s="20" t="s">
        <v>304</v>
      </c>
      <c r="B118" s="21">
        <v>44386.506064814806</v>
      </c>
      <c r="C118" s="22" t="s">
        <v>305</v>
      </c>
      <c r="D118" s="23">
        <v>3</v>
      </c>
      <c r="E118" s="22" t="s">
        <v>306</v>
      </c>
      <c r="F118" t="s">
        <v>9</v>
      </c>
      <c r="G118" s="22">
        <f t="shared" si="15"/>
        <v>0</v>
      </c>
      <c r="H118" s="24"/>
      <c r="I118" s="24"/>
      <c r="J118" s="24"/>
      <c r="K118" s="25"/>
      <c r="L118" s="52">
        <f t="shared" si="23"/>
        <v>0</v>
      </c>
      <c r="M118" s="52">
        <f t="shared" si="23"/>
        <v>0</v>
      </c>
      <c r="N118" s="52">
        <f t="shared" si="23"/>
        <v>0</v>
      </c>
      <c r="O118" s="52">
        <f t="shared" si="23"/>
        <v>0</v>
      </c>
      <c r="P118" s="52">
        <f t="shared" si="23"/>
        <v>0</v>
      </c>
      <c r="Q118" s="52">
        <f t="shared" si="23"/>
        <v>0</v>
      </c>
      <c r="R118" s="52">
        <f t="shared" si="23"/>
        <v>0</v>
      </c>
      <c r="S118" s="52">
        <f t="shared" si="23"/>
        <v>0</v>
      </c>
      <c r="T118" s="52">
        <f t="shared" si="23"/>
        <v>0</v>
      </c>
      <c r="U118" s="52">
        <f t="shared" si="23"/>
        <v>0</v>
      </c>
      <c r="V118" s="52">
        <f t="shared" si="23"/>
        <v>0</v>
      </c>
      <c r="W118" s="52">
        <f t="shared" si="23"/>
        <v>0</v>
      </c>
      <c r="X118" s="52">
        <f t="shared" si="23"/>
        <v>0</v>
      </c>
      <c r="Y118" s="52">
        <f t="shared" si="23"/>
        <v>0</v>
      </c>
      <c r="Z118" s="52">
        <f t="shared" si="23"/>
        <v>0</v>
      </c>
      <c r="AA118" s="52">
        <f t="shared" si="16"/>
        <v>0</v>
      </c>
      <c r="AB118" s="52">
        <f t="shared" si="17"/>
        <v>0</v>
      </c>
      <c r="AC118" s="52">
        <f t="shared" si="18"/>
        <v>0</v>
      </c>
      <c r="AD118" s="52">
        <f t="shared" si="19"/>
        <v>0</v>
      </c>
      <c r="AE118" s="52">
        <f t="shared" si="21"/>
        <v>0</v>
      </c>
      <c r="AJ118" t="s">
        <v>9</v>
      </c>
      <c r="AK118" t="s">
        <v>9</v>
      </c>
    </row>
    <row r="119" spans="1:37" x14ac:dyDescent="0.2">
      <c r="A119" s="20" t="s">
        <v>307</v>
      </c>
      <c r="B119" s="21">
        <v>44391.114293981489</v>
      </c>
      <c r="C119" s="22" t="s">
        <v>308</v>
      </c>
      <c r="D119" s="23">
        <v>4</v>
      </c>
      <c r="E119" s="22" t="s">
        <v>9</v>
      </c>
      <c r="F119" t="s">
        <v>9</v>
      </c>
      <c r="G119" s="22">
        <f t="shared" si="15"/>
        <v>0</v>
      </c>
      <c r="H119" s="24"/>
      <c r="I119" s="24"/>
      <c r="J119" s="24"/>
      <c r="K119" s="25"/>
      <c r="L119" s="52">
        <f t="shared" si="23"/>
        <v>0</v>
      </c>
      <c r="M119" s="52">
        <f t="shared" si="23"/>
        <v>0</v>
      </c>
      <c r="N119" s="52">
        <f t="shared" si="23"/>
        <v>0</v>
      </c>
      <c r="O119" s="52">
        <f t="shared" si="23"/>
        <v>0</v>
      </c>
      <c r="P119" s="52">
        <f t="shared" si="23"/>
        <v>0</v>
      </c>
      <c r="Q119" s="52">
        <f t="shared" si="23"/>
        <v>0</v>
      </c>
      <c r="R119" s="52">
        <f t="shared" si="23"/>
        <v>0</v>
      </c>
      <c r="S119" s="52">
        <f t="shared" si="23"/>
        <v>0</v>
      </c>
      <c r="T119" s="52">
        <f t="shared" si="23"/>
        <v>0</v>
      </c>
      <c r="U119" s="52">
        <f t="shared" si="23"/>
        <v>0</v>
      </c>
      <c r="V119" s="52">
        <f t="shared" si="23"/>
        <v>0</v>
      </c>
      <c r="W119" s="52">
        <f t="shared" si="23"/>
        <v>0</v>
      </c>
      <c r="X119" s="52">
        <f t="shared" si="23"/>
        <v>0</v>
      </c>
      <c r="Y119" s="52">
        <f t="shared" si="23"/>
        <v>0</v>
      </c>
      <c r="Z119" s="52">
        <f t="shared" si="23"/>
        <v>0</v>
      </c>
      <c r="AA119" s="52">
        <f t="shared" si="16"/>
        <v>0</v>
      </c>
      <c r="AB119" s="52">
        <f t="shared" si="17"/>
        <v>0</v>
      </c>
      <c r="AC119" s="52">
        <f t="shared" si="18"/>
        <v>0</v>
      </c>
      <c r="AD119" s="52">
        <f t="shared" si="19"/>
        <v>0</v>
      </c>
      <c r="AE119" s="52">
        <f t="shared" si="21"/>
        <v>0</v>
      </c>
      <c r="AJ119" t="s">
        <v>9</v>
      </c>
      <c r="AK119" t="s">
        <v>9</v>
      </c>
    </row>
    <row r="120" spans="1:37" x14ac:dyDescent="0.2">
      <c r="A120" s="20" t="s">
        <v>309</v>
      </c>
      <c r="B120" s="21">
        <v>44392.301932870381</v>
      </c>
      <c r="C120" s="22" t="s">
        <v>310</v>
      </c>
      <c r="D120" s="23">
        <v>5</v>
      </c>
      <c r="E120" s="22" t="s">
        <v>311</v>
      </c>
      <c r="F120" t="s">
        <v>9</v>
      </c>
      <c r="G120" s="22">
        <f t="shared" si="15"/>
        <v>1</v>
      </c>
      <c r="H120" s="24">
        <v>1</v>
      </c>
      <c r="I120" s="24"/>
      <c r="J120" s="24"/>
      <c r="K120" s="25"/>
      <c r="L120" s="52">
        <f t="shared" si="23"/>
        <v>1</v>
      </c>
      <c r="M120" s="52">
        <f t="shared" si="23"/>
        <v>0</v>
      </c>
      <c r="N120" s="52">
        <f t="shared" si="23"/>
        <v>0</v>
      </c>
      <c r="O120" s="52">
        <f t="shared" si="23"/>
        <v>0</v>
      </c>
      <c r="P120" s="52">
        <f t="shared" si="23"/>
        <v>0</v>
      </c>
      <c r="Q120" s="52">
        <f t="shared" si="23"/>
        <v>0</v>
      </c>
      <c r="R120" s="52">
        <f t="shared" si="23"/>
        <v>0</v>
      </c>
      <c r="S120" s="52">
        <f t="shared" si="23"/>
        <v>0</v>
      </c>
      <c r="T120" s="52">
        <f t="shared" si="23"/>
        <v>0</v>
      </c>
      <c r="U120" s="52">
        <f t="shared" si="23"/>
        <v>0</v>
      </c>
      <c r="V120" s="52">
        <f t="shared" si="23"/>
        <v>0</v>
      </c>
      <c r="W120" s="52">
        <f t="shared" si="23"/>
        <v>0</v>
      </c>
      <c r="X120" s="52">
        <f t="shared" si="23"/>
        <v>0</v>
      </c>
      <c r="Y120" s="52">
        <f t="shared" si="23"/>
        <v>0</v>
      </c>
      <c r="Z120" s="52">
        <f t="shared" si="23"/>
        <v>0</v>
      </c>
      <c r="AA120" s="52">
        <f t="shared" si="16"/>
        <v>1</v>
      </c>
      <c r="AB120" s="52">
        <f t="shared" si="17"/>
        <v>0</v>
      </c>
      <c r="AC120" s="52">
        <f t="shared" si="18"/>
        <v>0</v>
      </c>
      <c r="AD120" s="52">
        <f t="shared" si="19"/>
        <v>0</v>
      </c>
      <c r="AE120" s="52">
        <f t="shared" si="21"/>
        <v>1</v>
      </c>
      <c r="AF120" t="s">
        <v>1443</v>
      </c>
      <c r="AJ120" t="s">
        <v>9</v>
      </c>
      <c r="AK120" t="s">
        <v>9</v>
      </c>
    </row>
    <row r="121" spans="1:37" x14ac:dyDescent="0.2">
      <c r="A121" s="20" t="s">
        <v>312</v>
      </c>
      <c r="B121" s="21">
        <v>44396.251655092579</v>
      </c>
      <c r="C121" s="22" t="s">
        <v>313</v>
      </c>
      <c r="D121" s="23">
        <v>5</v>
      </c>
      <c r="E121" s="22" t="s">
        <v>314</v>
      </c>
      <c r="F121" t="s">
        <v>9</v>
      </c>
      <c r="G121" s="22">
        <f t="shared" si="15"/>
        <v>0</v>
      </c>
      <c r="H121" s="24"/>
      <c r="I121" s="24"/>
      <c r="J121" s="24"/>
      <c r="K121" s="25"/>
      <c r="L121" s="52">
        <f t="shared" si="23"/>
        <v>0</v>
      </c>
      <c r="M121" s="52">
        <f t="shared" si="23"/>
        <v>0</v>
      </c>
      <c r="N121" s="52">
        <f t="shared" si="23"/>
        <v>0</v>
      </c>
      <c r="O121" s="52">
        <f t="shared" si="23"/>
        <v>0</v>
      </c>
      <c r="P121" s="52">
        <f t="shared" si="23"/>
        <v>0</v>
      </c>
      <c r="Q121" s="52">
        <f t="shared" si="23"/>
        <v>0</v>
      </c>
      <c r="R121" s="52">
        <f t="shared" si="23"/>
        <v>0</v>
      </c>
      <c r="S121" s="52">
        <f t="shared" si="23"/>
        <v>0</v>
      </c>
      <c r="T121" s="52">
        <f t="shared" si="23"/>
        <v>0</v>
      </c>
      <c r="U121" s="52">
        <f t="shared" si="23"/>
        <v>0</v>
      </c>
      <c r="V121" s="52">
        <f t="shared" si="23"/>
        <v>0</v>
      </c>
      <c r="W121" s="52">
        <f t="shared" si="23"/>
        <v>0</v>
      </c>
      <c r="X121" s="52">
        <f t="shared" si="23"/>
        <v>0</v>
      </c>
      <c r="Y121" s="52">
        <f t="shared" si="23"/>
        <v>0</v>
      </c>
      <c r="Z121" s="52">
        <f t="shared" si="23"/>
        <v>0</v>
      </c>
      <c r="AA121" s="52">
        <f t="shared" si="16"/>
        <v>0</v>
      </c>
      <c r="AB121" s="52">
        <f t="shared" si="17"/>
        <v>0</v>
      </c>
      <c r="AC121" s="52">
        <f t="shared" si="18"/>
        <v>0</v>
      </c>
      <c r="AD121" s="52">
        <f t="shared" si="19"/>
        <v>0</v>
      </c>
      <c r="AE121" s="52">
        <f t="shared" si="21"/>
        <v>0</v>
      </c>
      <c r="AJ121" t="s">
        <v>9</v>
      </c>
      <c r="AK121" t="s">
        <v>9</v>
      </c>
    </row>
    <row r="122" spans="1:37" x14ac:dyDescent="0.2">
      <c r="A122" s="20" t="s">
        <v>315</v>
      </c>
      <c r="B122" s="21">
        <v>44396.255682870367</v>
      </c>
      <c r="C122" s="22" t="s">
        <v>316</v>
      </c>
      <c r="D122" s="23">
        <v>5</v>
      </c>
      <c r="E122" s="22" t="s">
        <v>9</v>
      </c>
      <c r="F122" t="s">
        <v>9</v>
      </c>
      <c r="G122" s="22">
        <f t="shared" si="15"/>
        <v>0</v>
      </c>
      <c r="H122" s="24"/>
      <c r="I122" s="24"/>
      <c r="J122" s="24"/>
      <c r="K122" s="25"/>
      <c r="L122" s="52">
        <f t="shared" ref="L122:Z138" si="24">IF(OR($H122=L$1,$I122=L$1,$J122=L$1,$K122=L$1),1,0)</f>
        <v>0</v>
      </c>
      <c r="M122" s="52">
        <f t="shared" si="24"/>
        <v>0</v>
      </c>
      <c r="N122" s="52">
        <f t="shared" si="24"/>
        <v>0</v>
      </c>
      <c r="O122" s="52">
        <f t="shared" si="24"/>
        <v>0</v>
      </c>
      <c r="P122" s="52">
        <f t="shared" si="24"/>
        <v>0</v>
      </c>
      <c r="Q122" s="52">
        <f t="shared" si="24"/>
        <v>0</v>
      </c>
      <c r="R122" s="52">
        <f t="shared" si="24"/>
        <v>0</v>
      </c>
      <c r="S122" s="52">
        <f t="shared" si="24"/>
        <v>0</v>
      </c>
      <c r="T122" s="52">
        <f t="shared" si="24"/>
        <v>0</v>
      </c>
      <c r="U122" s="52">
        <f t="shared" si="24"/>
        <v>0</v>
      </c>
      <c r="V122" s="52">
        <f t="shared" si="24"/>
        <v>0</v>
      </c>
      <c r="W122" s="52">
        <f t="shared" si="24"/>
        <v>0</v>
      </c>
      <c r="X122" s="52">
        <f t="shared" si="24"/>
        <v>0</v>
      </c>
      <c r="Y122" s="52">
        <f t="shared" si="24"/>
        <v>0</v>
      </c>
      <c r="Z122" s="52">
        <f t="shared" si="24"/>
        <v>0</v>
      </c>
      <c r="AA122" s="52">
        <f t="shared" si="16"/>
        <v>0</v>
      </c>
      <c r="AB122" s="52">
        <f t="shared" si="17"/>
        <v>0</v>
      </c>
      <c r="AC122" s="52">
        <f t="shared" si="18"/>
        <v>0</v>
      </c>
      <c r="AD122" s="52">
        <f t="shared" si="19"/>
        <v>0</v>
      </c>
      <c r="AE122" s="52">
        <f t="shared" si="21"/>
        <v>0</v>
      </c>
      <c r="AJ122" t="s">
        <v>9</v>
      </c>
      <c r="AK122" t="s">
        <v>9</v>
      </c>
    </row>
    <row r="123" spans="1:37" x14ac:dyDescent="0.2">
      <c r="A123" s="20" t="s">
        <v>317</v>
      </c>
      <c r="B123" s="21">
        <v>44396.258842592593</v>
      </c>
      <c r="C123" s="22" t="s">
        <v>318</v>
      </c>
      <c r="D123" s="23">
        <v>-1</v>
      </c>
      <c r="E123" s="22" t="s">
        <v>9</v>
      </c>
      <c r="F123" t="s">
        <v>9</v>
      </c>
      <c r="G123" s="22">
        <f t="shared" si="15"/>
        <v>0</v>
      </c>
      <c r="H123" s="24"/>
      <c r="I123" s="24"/>
      <c r="J123" s="24"/>
      <c r="K123" s="25"/>
      <c r="L123" s="52">
        <f t="shared" si="24"/>
        <v>0</v>
      </c>
      <c r="M123" s="52">
        <f t="shared" si="24"/>
        <v>0</v>
      </c>
      <c r="N123" s="52">
        <f t="shared" si="24"/>
        <v>0</v>
      </c>
      <c r="O123" s="52">
        <f t="shared" si="24"/>
        <v>0</v>
      </c>
      <c r="P123" s="52">
        <f t="shared" si="24"/>
        <v>0</v>
      </c>
      <c r="Q123" s="52">
        <f t="shared" si="24"/>
        <v>0</v>
      </c>
      <c r="R123" s="52">
        <f t="shared" si="24"/>
        <v>0</v>
      </c>
      <c r="S123" s="52">
        <f t="shared" si="24"/>
        <v>0</v>
      </c>
      <c r="T123" s="52">
        <f t="shared" si="24"/>
        <v>0</v>
      </c>
      <c r="U123" s="52">
        <f t="shared" si="24"/>
        <v>0</v>
      </c>
      <c r="V123" s="52">
        <f t="shared" si="24"/>
        <v>0</v>
      </c>
      <c r="W123" s="52">
        <f t="shared" si="24"/>
        <v>0</v>
      </c>
      <c r="X123" s="52">
        <f t="shared" si="24"/>
        <v>0</v>
      </c>
      <c r="Y123" s="52">
        <f t="shared" si="24"/>
        <v>0</v>
      </c>
      <c r="Z123" s="52">
        <f t="shared" si="24"/>
        <v>0</v>
      </c>
      <c r="AA123" s="52">
        <f t="shared" si="16"/>
        <v>0</v>
      </c>
      <c r="AB123" s="52">
        <f t="shared" si="17"/>
        <v>0</v>
      </c>
      <c r="AC123" s="52">
        <f t="shared" si="18"/>
        <v>0</v>
      </c>
      <c r="AD123" s="52">
        <f t="shared" si="19"/>
        <v>0</v>
      </c>
      <c r="AE123" s="52">
        <f t="shared" si="21"/>
        <v>0</v>
      </c>
      <c r="AJ123" t="s">
        <v>9</v>
      </c>
      <c r="AK123" t="s">
        <v>9</v>
      </c>
    </row>
    <row r="124" spans="1:37" x14ac:dyDescent="0.2">
      <c r="A124" s="20" t="s">
        <v>319</v>
      </c>
      <c r="B124" s="21">
        <v>44396.260555555549</v>
      </c>
      <c r="C124" s="22" t="s">
        <v>320</v>
      </c>
      <c r="D124" s="23">
        <v>4</v>
      </c>
      <c r="E124" s="22" t="s">
        <v>9</v>
      </c>
      <c r="F124" t="s">
        <v>9</v>
      </c>
      <c r="G124" s="22">
        <f t="shared" si="15"/>
        <v>0</v>
      </c>
      <c r="H124" s="24"/>
      <c r="I124" s="24"/>
      <c r="J124" s="24"/>
      <c r="K124" s="25"/>
      <c r="L124" s="52">
        <f t="shared" si="24"/>
        <v>0</v>
      </c>
      <c r="M124" s="52">
        <f t="shared" si="24"/>
        <v>0</v>
      </c>
      <c r="N124" s="52">
        <f t="shared" si="24"/>
        <v>0</v>
      </c>
      <c r="O124" s="52">
        <f t="shared" si="24"/>
        <v>0</v>
      </c>
      <c r="P124" s="52">
        <f t="shared" si="24"/>
        <v>0</v>
      </c>
      <c r="Q124" s="52">
        <f t="shared" si="24"/>
        <v>0</v>
      </c>
      <c r="R124" s="52">
        <f t="shared" si="24"/>
        <v>0</v>
      </c>
      <c r="S124" s="52">
        <f t="shared" si="24"/>
        <v>0</v>
      </c>
      <c r="T124" s="52">
        <f t="shared" si="24"/>
        <v>0</v>
      </c>
      <c r="U124" s="52">
        <f t="shared" si="24"/>
        <v>0</v>
      </c>
      <c r="V124" s="52">
        <f t="shared" si="24"/>
        <v>0</v>
      </c>
      <c r="W124" s="52">
        <f t="shared" si="24"/>
        <v>0</v>
      </c>
      <c r="X124" s="52">
        <f t="shared" si="24"/>
        <v>0</v>
      </c>
      <c r="Y124" s="52">
        <f t="shared" si="24"/>
        <v>0</v>
      </c>
      <c r="Z124" s="52">
        <f t="shared" si="24"/>
        <v>0</v>
      </c>
      <c r="AA124" s="52">
        <f t="shared" si="16"/>
        <v>0</v>
      </c>
      <c r="AB124" s="52">
        <f t="shared" si="17"/>
        <v>0</v>
      </c>
      <c r="AC124" s="52">
        <f t="shared" si="18"/>
        <v>0</v>
      </c>
      <c r="AD124" s="52">
        <f t="shared" si="19"/>
        <v>0</v>
      </c>
      <c r="AE124" s="52">
        <f t="shared" si="21"/>
        <v>0</v>
      </c>
      <c r="AJ124" t="s">
        <v>9</v>
      </c>
      <c r="AK124" t="s">
        <v>9</v>
      </c>
    </row>
    <row r="125" spans="1:37" x14ac:dyDescent="0.2">
      <c r="A125" s="20" t="s">
        <v>321</v>
      </c>
      <c r="B125" s="21">
        <v>44396.26217592592</v>
      </c>
      <c r="C125" s="22" t="s">
        <v>322</v>
      </c>
      <c r="D125" s="23">
        <v>5</v>
      </c>
      <c r="E125" s="22" t="s">
        <v>9</v>
      </c>
      <c r="F125" t="s">
        <v>9</v>
      </c>
      <c r="G125" s="22">
        <f t="shared" si="15"/>
        <v>0</v>
      </c>
      <c r="H125" s="24"/>
      <c r="I125" s="24"/>
      <c r="J125" s="24"/>
      <c r="K125" s="25"/>
      <c r="L125" s="52">
        <f t="shared" si="24"/>
        <v>0</v>
      </c>
      <c r="M125" s="52">
        <f t="shared" si="24"/>
        <v>0</v>
      </c>
      <c r="N125" s="52">
        <f t="shared" si="24"/>
        <v>0</v>
      </c>
      <c r="O125" s="52">
        <f t="shared" si="24"/>
        <v>0</v>
      </c>
      <c r="P125" s="52">
        <f t="shared" si="24"/>
        <v>0</v>
      </c>
      <c r="Q125" s="52">
        <f t="shared" si="24"/>
        <v>0</v>
      </c>
      <c r="R125" s="52">
        <f t="shared" si="24"/>
        <v>0</v>
      </c>
      <c r="S125" s="52">
        <f t="shared" si="24"/>
        <v>0</v>
      </c>
      <c r="T125" s="52">
        <f t="shared" si="24"/>
        <v>0</v>
      </c>
      <c r="U125" s="52">
        <f t="shared" si="24"/>
        <v>0</v>
      </c>
      <c r="V125" s="52">
        <f t="shared" si="24"/>
        <v>0</v>
      </c>
      <c r="W125" s="52">
        <f t="shared" si="24"/>
        <v>0</v>
      </c>
      <c r="X125" s="52">
        <f t="shared" si="24"/>
        <v>0</v>
      </c>
      <c r="Y125" s="52">
        <f t="shared" si="24"/>
        <v>0</v>
      </c>
      <c r="Z125" s="52">
        <f t="shared" si="24"/>
        <v>0</v>
      </c>
      <c r="AA125" s="52">
        <f t="shared" si="16"/>
        <v>0</v>
      </c>
      <c r="AB125" s="52">
        <f t="shared" si="17"/>
        <v>0</v>
      </c>
      <c r="AC125" s="52">
        <f t="shared" si="18"/>
        <v>0</v>
      </c>
      <c r="AD125" s="52">
        <f t="shared" si="19"/>
        <v>0</v>
      </c>
      <c r="AE125" s="52">
        <f t="shared" si="21"/>
        <v>0</v>
      </c>
      <c r="AJ125" t="s">
        <v>9</v>
      </c>
      <c r="AK125" t="s">
        <v>9</v>
      </c>
    </row>
    <row r="126" spans="1:37" x14ac:dyDescent="0.2">
      <c r="A126" s="20" t="s">
        <v>323</v>
      </c>
      <c r="B126" s="21">
        <v>44396.267175925925</v>
      </c>
      <c r="C126" s="22" t="s">
        <v>324</v>
      </c>
      <c r="D126" s="23">
        <v>4</v>
      </c>
      <c r="E126" s="22" t="s">
        <v>9</v>
      </c>
      <c r="F126" t="s">
        <v>9</v>
      </c>
      <c r="G126" s="22">
        <f t="shared" si="15"/>
        <v>0</v>
      </c>
      <c r="H126" s="24"/>
      <c r="I126" s="24"/>
      <c r="J126" s="24"/>
      <c r="K126" s="25"/>
      <c r="L126" s="52">
        <f t="shared" si="24"/>
        <v>0</v>
      </c>
      <c r="M126" s="52">
        <f t="shared" si="24"/>
        <v>0</v>
      </c>
      <c r="N126" s="52">
        <f t="shared" si="24"/>
        <v>0</v>
      </c>
      <c r="O126" s="52">
        <f t="shared" si="24"/>
        <v>0</v>
      </c>
      <c r="P126" s="52">
        <f t="shared" si="24"/>
        <v>0</v>
      </c>
      <c r="Q126" s="52">
        <f t="shared" si="24"/>
        <v>0</v>
      </c>
      <c r="R126" s="52">
        <f t="shared" si="24"/>
        <v>0</v>
      </c>
      <c r="S126" s="52">
        <f t="shared" si="24"/>
        <v>0</v>
      </c>
      <c r="T126" s="52">
        <f t="shared" si="24"/>
        <v>0</v>
      </c>
      <c r="U126" s="52">
        <f t="shared" si="24"/>
        <v>0</v>
      </c>
      <c r="V126" s="52">
        <f t="shared" si="24"/>
        <v>0</v>
      </c>
      <c r="W126" s="52">
        <f t="shared" si="24"/>
        <v>0</v>
      </c>
      <c r="X126" s="52">
        <f t="shared" si="24"/>
        <v>0</v>
      </c>
      <c r="Y126" s="52">
        <f t="shared" si="24"/>
        <v>0</v>
      </c>
      <c r="Z126" s="52">
        <f t="shared" si="24"/>
        <v>0</v>
      </c>
      <c r="AA126" s="52">
        <f t="shared" si="16"/>
        <v>0</v>
      </c>
      <c r="AB126" s="52">
        <f t="shared" si="17"/>
        <v>0</v>
      </c>
      <c r="AC126" s="52">
        <f t="shared" si="18"/>
        <v>0</v>
      </c>
      <c r="AD126" s="52">
        <f t="shared" si="19"/>
        <v>0</v>
      </c>
      <c r="AE126" s="52">
        <f t="shared" si="21"/>
        <v>0</v>
      </c>
      <c r="AJ126" t="s">
        <v>9</v>
      </c>
      <c r="AK126" t="s">
        <v>9</v>
      </c>
    </row>
    <row r="127" spans="1:37" x14ac:dyDescent="0.2">
      <c r="A127" s="20" t="s">
        <v>325</v>
      </c>
      <c r="B127" s="21">
        <v>44396.396226851852</v>
      </c>
      <c r="C127" s="22" t="s">
        <v>326</v>
      </c>
      <c r="D127" s="23">
        <v>3</v>
      </c>
      <c r="E127" s="22" t="s">
        <v>327</v>
      </c>
      <c r="F127" t="s">
        <v>9</v>
      </c>
      <c r="G127" s="22">
        <f t="shared" si="15"/>
        <v>1</v>
      </c>
      <c r="H127" s="24">
        <v>1</v>
      </c>
      <c r="I127" s="24"/>
      <c r="J127" s="24"/>
      <c r="K127" s="25"/>
      <c r="L127" s="52">
        <f t="shared" si="24"/>
        <v>1</v>
      </c>
      <c r="M127" s="52">
        <f t="shared" si="24"/>
        <v>0</v>
      </c>
      <c r="N127" s="52">
        <f t="shared" si="24"/>
        <v>0</v>
      </c>
      <c r="O127" s="52">
        <f t="shared" si="24"/>
        <v>0</v>
      </c>
      <c r="P127" s="52">
        <f t="shared" si="24"/>
        <v>0</v>
      </c>
      <c r="Q127" s="52">
        <f t="shared" si="24"/>
        <v>0</v>
      </c>
      <c r="R127" s="52">
        <f t="shared" si="24"/>
        <v>0</v>
      </c>
      <c r="S127" s="52">
        <f t="shared" si="24"/>
        <v>0</v>
      </c>
      <c r="T127" s="52">
        <f t="shared" si="24"/>
        <v>0</v>
      </c>
      <c r="U127" s="52">
        <f t="shared" si="24"/>
        <v>0</v>
      </c>
      <c r="V127" s="52">
        <f t="shared" si="24"/>
        <v>0</v>
      </c>
      <c r="W127" s="52">
        <f t="shared" si="24"/>
        <v>0</v>
      </c>
      <c r="X127" s="52">
        <f t="shared" si="24"/>
        <v>0</v>
      </c>
      <c r="Y127" s="52">
        <f t="shared" si="24"/>
        <v>0</v>
      </c>
      <c r="Z127" s="52">
        <f t="shared" si="24"/>
        <v>0</v>
      </c>
      <c r="AA127" s="52">
        <f t="shared" si="16"/>
        <v>1</v>
      </c>
      <c r="AB127" s="52">
        <f t="shared" si="17"/>
        <v>0</v>
      </c>
      <c r="AC127" s="52">
        <f t="shared" si="18"/>
        <v>0</v>
      </c>
      <c r="AD127" s="52">
        <f t="shared" si="19"/>
        <v>0</v>
      </c>
      <c r="AE127" s="52">
        <f t="shared" si="21"/>
        <v>1</v>
      </c>
      <c r="AF127" t="s">
        <v>1443</v>
      </c>
      <c r="AJ127" t="s">
        <v>9</v>
      </c>
      <c r="AK127" t="s">
        <v>9</v>
      </c>
    </row>
    <row r="128" spans="1:37" x14ac:dyDescent="0.2">
      <c r="A128" s="20" t="s">
        <v>328</v>
      </c>
      <c r="B128" s="21">
        <v>44396.421111111122</v>
      </c>
      <c r="C128" s="22" t="s">
        <v>329</v>
      </c>
      <c r="D128" s="23">
        <v>4</v>
      </c>
      <c r="E128" s="22" t="s">
        <v>9</v>
      </c>
      <c r="F128" t="s">
        <v>9</v>
      </c>
      <c r="G128" s="22">
        <f t="shared" si="15"/>
        <v>0</v>
      </c>
      <c r="H128" s="24"/>
      <c r="I128" s="24"/>
      <c r="J128" s="24"/>
      <c r="K128" s="25"/>
      <c r="L128" s="52">
        <f t="shared" si="24"/>
        <v>0</v>
      </c>
      <c r="M128" s="52">
        <f t="shared" si="24"/>
        <v>0</v>
      </c>
      <c r="N128" s="52">
        <f t="shared" si="24"/>
        <v>0</v>
      </c>
      <c r="O128" s="52">
        <f t="shared" si="24"/>
        <v>0</v>
      </c>
      <c r="P128" s="52">
        <f t="shared" si="24"/>
        <v>0</v>
      </c>
      <c r="Q128" s="52">
        <f t="shared" si="24"/>
        <v>0</v>
      </c>
      <c r="R128" s="52">
        <f t="shared" si="24"/>
        <v>0</v>
      </c>
      <c r="S128" s="52">
        <f t="shared" si="24"/>
        <v>0</v>
      </c>
      <c r="T128" s="52">
        <f t="shared" si="24"/>
        <v>0</v>
      </c>
      <c r="U128" s="52">
        <f t="shared" si="24"/>
        <v>0</v>
      </c>
      <c r="V128" s="52">
        <f t="shared" si="24"/>
        <v>0</v>
      </c>
      <c r="W128" s="52">
        <f t="shared" si="24"/>
        <v>0</v>
      </c>
      <c r="X128" s="52">
        <f t="shared" si="24"/>
        <v>0</v>
      </c>
      <c r="Y128" s="52">
        <f t="shared" si="24"/>
        <v>0</v>
      </c>
      <c r="Z128" s="52">
        <f t="shared" si="24"/>
        <v>0</v>
      </c>
      <c r="AA128" s="52">
        <f t="shared" si="16"/>
        <v>0</v>
      </c>
      <c r="AB128" s="52">
        <f t="shared" si="17"/>
        <v>0</v>
      </c>
      <c r="AC128" s="52">
        <f t="shared" si="18"/>
        <v>0</v>
      </c>
      <c r="AD128" s="52">
        <f t="shared" si="19"/>
        <v>0</v>
      </c>
      <c r="AE128" s="52">
        <f t="shared" si="21"/>
        <v>0</v>
      </c>
      <c r="AJ128" t="s">
        <v>9</v>
      </c>
      <c r="AK128" t="s">
        <v>9</v>
      </c>
    </row>
    <row r="129" spans="1:37" x14ac:dyDescent="0.2">
      <c r="A129" s="20" t="s">
        <v>330</v>
      </c>
      <c r="B129" s="21">
        <v>44397.316631944443</v>
      </c>
      <c r="C129" s="22" t="s">
        <v>331</v>
      </c>
      <c r="D129" s="23">
        <v>4</v>
      </c>
      <c r="E129" s="22" t="s">
        <v>9</v>
      </c>
      <c r="F129" t="s">
        <v>9</v>
      </c>
      <c r="G129" s="22">
        <f t="shared" si="15"/>
        <v>0</v>
      </c>
      <c r="H129" s="24"/>
      <c r="I129" s="24"/>
      <c r="J129" s="24"/>
      <c r="K129" s="25"/>
      <c r="L129" s="52">
        <f t="shared" si="24"/>
        <v>0</v>
      </c>
      <c r="M129" s="52">
        <f t="shared" si="24"/>
        <v>0</v>
      </c>
      <c r="N129" s="52">
        <f t="shared" si="24"/>
        <v>0</v>
      </c>
      <c r="O129" s="52">
        <f t="shared" si="24"/>
        <v>0</v>
      </c>
      <c r="P129" s="52">
        <f t="shared" si="24"/>
        <v>0</v>
      </c>
      <c r="Q129" s="52">
        <f t="shared" si="24"/>
        <v>0</v>
      </c>
      <c r="R129" s="52">
        <f t="shared" si="24"/>
        <v>0</v>
      </c>
      <c r="S129" s="52">
        <f t="shared" si="24"/>
        <v>0</v>
      </c>
      <c r="T129" s="52">
        <f t="shared" si="24"/>
        <v>0</v>
      </c>
      <c r="U129" s="52">
        <f t="shared" si="24"/>
        <v>0</v>
      </c>
      <c r="V129" s="52">
        <f t="shared" si="24"/>
        <v>0</v>
      </c>
      <c r="W129" s="52">
        <f t="shared" si="24"/>
        <v>0</v>
      </c>
      <c r="X129" s="52">
        <f t="shared" si="24"/>
        <v>0</v>
      </c>
      <c r="Y129" s="52">
        <f t="shared" si="24"/>
        <v>0</v>
      </c>
      <c r="Z129" s="52">
        <f t="shared" si="24"/>
        <v>0</v>
      </c>
      <c r="AA129" s="52">
        <f t="shared" si="16"/>
        <v>0</v>
      </c>
      <c r="AB129" s="52">
        <f t="shared" si="17"/>
        <v>0</v>
      </c>
      <c r="AC129" s="52">
        <f t="shared" si="18"/>
        <v>0</v>
      </c>
      <c r="AD129" s="52">
        <f t="shared" si="19"/>
        <v>0</v>
      </c>
      <c r="AE129" s="52">
        <f t="shared" si="21"/>
        <v>0</v>
      </c>
      <c r="AJ129" t="s">
        <v>9</v>
      </c>
      <c r="AK129" t="s">
        <v>9</v>
      </c>
    </row>
    <row r="130" spans="1:37" x14ac:dyDescent="0.2">
      <c r="A130" s="20" t="s">
        <v>332</v>
      </c>
      <c r="B130" s="21">
        <v>44398.371030092589</v>
      </c>
      <c r="C130" s="22" t="s">
        <v>333</v>
      </c>
      <c r="D130" s="23">
        <v>5</v>
      </c>
      <c r="E130" s="22" t="s">
        <v>9</v>
      </c>
      <c r="F130" t="s">
        <v>9</v>
      </c>
      <c r="G130" s="22">
        <f t="shared" ref="G130:G193" si="25">IF(SUM(L130:Z130)&gt;0,1,0)</f>
        <v>0</v>
      </c>
      <c r="H130" s="24"/>
      <c r="I130" s="24"/>
      <c r="J130" s="24"/>
      <c r="K130" s="25"/>
      <c r="L130" s="52">
        <f t="shared" si="24"/>
        <v>0</v>
      </c>
      <c r="M130" s="52">
        <f t="shared" si="24"/>
        <v>0</v>
      </c>
      <c r="N130" s="52">
        <f t="shared" si="24"/>
        <v>0</v>
      </c>
      <c r="O130" s="52">
        <f t="shared" si="24"/>
        <v>0</v>
      </c>
      <c r="P130" s="52">
        <f t="shared" si="24"/>
        <v>0</v>
      </c>
      <c r="Q130" s="52">
        <f t="shared" si="24"/>
        <v>0</v>
      </c>
      <c r="R130" s="52">
        <f t="shared" si="24"/>
        <v>0</v>
      </c>
      <c r="S130" s="52">
        <f t="shared" si="24"/>
        <v>0</v>
      </c>
      <c r="T130" s="52">
        <f t="shared" si="24"/>
        <v>0</v>
      </c>
      <c r="U130" s="52">
        <f t="shared" si="24"/>
        <v>0</v>
      </c>
      <c r="V130" s="52">
        <f t="shared" si="24"/>
        <v>0</v>
      </c>
      <c r="W130" s="52">
        <f t="shared" si="24"/>
        <v>0</v>
      </c>
      <c r="X130" s="52">
        <f t="shared" si="24"/>
        <v>0</v>
      </c>
      <c r="Y130" s="52">
        <f t="shared" si="24"/>
        <v>0</v>
      </c>
      <c r="Z130" s="52">
        <f t="shared" si="24"/>
        <v>0</v>
      </c>
      <c r="AA130" s="52">
        <f t="shared" si="16"/>
        <v>0</v>
      </c>
      <c r="AB130" s="52">
        <f t="shared" si="17"/>
        <v>0</v>
      </c>
      <c r="AC130" s="52">
        <f t="shared" si="18"/>
        <v>0</v>
      </c>
      <c r="AD130" s="52">
        <f t="shared" si="19"/>
        <v>0</v>
      </c>
      <c r="AE130" s="52">
        <f t="shared" si="21"/>
        <v>0</v>
      </c>
      <c r="AJ130" t="s">
        <v>9</v>
      </c>
      <c r="AK130" t="s">
        <v>9</v>
      </c>
    </row>
    <row r="131" spans="1:37" x14ac:dyDescent="0.2">
      <c r="A131" s="20" t="s">
        <v>334</v>
      </c>
      <c r="B131" s="21">
        <v>44399.357777777768</v>
      </c>
      <c r="C131" s="22" t="s">
        <v>335</v>
      </c>
      <c r="D131" s="23">
        <v>3</v>
      </c>
      <c r="E131" s="22" t="s">
        <v>9</v>
      </c>
      <c r="F131" t="s">
        <v>9</v>
      </c>
      <c r="G131" s="22">
        <f t="shared" si="25"/>
        <v>0</v>
      </c>
      <c r="H131" s="24"/>
      <c r="I131" s="24"/>
      <c r="J131" s="24"/>
      <c r="K131" s="25"/>
      <c r="L131" s="52">
        <f t="shared" si="24"/>
        <v>0</v>
      </c>
      <c r="M131" s="52">
        <f t="shared" si="24"/>
        <v>0</v>
      </c>
      <c r="N131" s="52">
        <f t="shared" si="24"/>
        <v>0</v>
      </c>
      <c r="O131" s="52">
        <f t="shared" si="24"/>
        <v>0</v>
      </c>
      <c r="P131" s="52">
        <f t="shared" si="24"/>
        <v>0</v>
      </c>
      <c r="Q131" s="52">
        <f t="shared" si="24"/>
        <v>0</v>
      </c>
      <c r="R131" s="52">
        <f t="shared" si="24"/>
        <v>0</v>
      </c>
      <c r="S131" s="52">
        <f t="shared" si="24"/>
        <v>0</v>
      </c>
      <c r="T131" s="52">
        <f t="shared" si="24"/>
        <v>0</v>
      </c>
      <c r="U131" s="52">
        <f t="shared" si="24"/>
        <v>0</v>
      </c>
      <c r="V131" s="52">
        <f t="shared" si="24"/>
        <v>0</v>
      </c>
      <c r="W131" s="52">
        <f t="shared" si="24"/>
        <v>0</v>
      </c>
      <c r="X131" s="52">
        <f t="shared" si="24"/>
        <v>0</v>
      </c>
      <c r="Y131" s="52">
        <f t="shared" si="24"/>
        <v>0</v>
      </c>
      <c r="Z131" s="52">
        <f t="shared" si="24"/>
        <v>0</v>
      </c>
      <c r="AA131" s="52">
        <f t="shared" ref="AA131:AA194" si="26">IF(L131+M131+N131 &gt; 0, 1, 0)</f>
        <v>0</v>
      </c>
      <c r="AB131" s="52">
        <f t="shared" ref="AB131:AB194" si="27">IF(R131+U131+Y131+Z131 &gt; 0, 1, 0)</f>
        <v>0</v>
      </c>
      <c r="AC131" s="52">
        <f t="shared" ref="AC131:AC194" si="28">IF(P131+Q131+W131+X131 &gt; 0, 1, 0)</f>
        <v>0</v>
      </c>
      <c r="AD131" s="52">
        <f t="shared" ref="AD131:AD194" si="29">IF(O131+T131 &gt; 0, 1, 0)</f>
        <v>0</v>
      </c>
      <c r="AE131" s="52">
        <f t="shared" si="21"/>
        <v>0</v>
      </c>
      <c r="AJ131" t="s">
        <v>9</v>
      </c>
      <c r="AK131" t="s">
        <v>9</v>
      </c>
    </row>
    <row r="132" spans="1:37" x14ac:dyDescent="0.2">
      <c r="A132" s="20" t="s">
        <v>336</v>
      </c>
      <c r="B132" s="21">
        <v>44400.149444444454</v>
      </c>
      <c r="C132" s="22" t="s">
        <v>337</v>
      </c>
      <c r="D132" s="23">
        <v>3</v>
      </c>
      <c r="E132" s="22" t="s">
        <v>9</v>
      </c>
      <c r="F132" t="s">
        <v>9</v>
      </c>
      <c r="G132" s="22">
        <f t="shared" si="25"/>
        <v>0</v>
      </c>
      <c r="H132" s="24"/>
      <c r="I132" s="24"/>
      <c r="J132" s="24"/>
      <c r="K132" s="25"/>
      <c r="L132" s="52">
        <f t="shared" si="24"/>
        <v>0</v>
      </c>
      <c r="M132" s="52">
        <f t="shared" si="24"/>
        <v>0</v>
      </c>
      <c r="N132" s="52">
        <f t="shared" si="24"/>
        <v>0</v>
      </c>
      <c r="O132" s="52">
        <f t="shared" si="24"/>
        <v>0</v>
      </c>
      <c r="P132" s="52">
        <f t="shared" si="24"/>
        <v>0</v>
      </c>
      <c r="Q132" s="52">
        <f t="shared" si="24"/>
        <v>0</v>
      </c>
      <c r="R132" s="52">
        <f t="shared" si="24"/>
        <v>0</v>
      </c>
      <c r="S132" s="52">
        <f t="shared" si="24"/>
        <v>0</v>
      </c>
      <c r="T132" s="52">
        <f t="shared" si="24"/>
        <v>0</v>
      </c>
      <c r="U132" s="52">
        <f t="shared" si="24"/>
        <v>0</v>
      </c>
      <c r="V132" s="52">
        <f t="shared" si="24"/>
        <v>0</v>
      </c>
      <c r="W132" s="52">
        <f t="shared" si="24"/>
        <v>0</v>
      </c>
      <c r="X132" s="52">
        <f t="shared" si="24"/>
        <v>0</v>
      </c>
      <c r="Y132" s="52">
        <f t="shared" si="24"/>
        <v>0</v>
      </c>
      <c r="Z132" s="52">
        <f t="shared" si="24"/>
        <v>0</v>
      </c>
      <c r="AA132" s="52">
        <f t="shared" si="26"/>
        <v>0</v>
      </c>
      <c r="AB132" s="52">
        <f t="shared" si="27"/>
        <v>0</v>
      </c>
      <c r="AC132" s="52">
        <f t="shared" si="28"/>
        <v>0</v>
      </c>
      <c r="AD132" s="52">
        <f t="shared" si="29"/>
        <v>0</v>
      </c>
      <c r="AE132" s="52">
        <f t="shared" si="21"/>
        <v>0</v>
      </c>
      <c r="AJ132" t="s">
        <v>9</v>
      </c>
      <c r="AK132" t="s">
        <v>9</v>
      </c>
    </row>
    <row r="133" spans="1:37" x14ac:dyDescent="0.2">
      <c r="A133" s="20" t="s">
        <v>338</v>
      </c>
      <c r="B133" s="21">
        <v>44404.688981481479</v>
      </c>
      <c r="C133" s="22" t="s">
        <v>339</v>
      </c>
      <c r="D133" s="23">
        <v>3</v>
      </c>
      <c r="E133" s="22" t="s">
        <v>340</v>
      </c>
      <c r="F133" t="s">
        <v>9</v>
      </c>
      <c r="G133" s="22">
        <f t="shared" si="25"/>
        <v>1</v>
      </c>
      <c r="H133" s="24">
        <v>6</v>
      </c>
      <c r="I133" s="24"/>
      <c r="J133" s="24"/>
      <c r="K133" s="25"/>
      <c r="L133" s="52">
        <f t="shared" si="24"/>
        <v>0</v>
      </c>
      <c r="M133" s="52">
        <f t="shared" si="24"/>
        <v>0</v>
      </c>
      <c r="N133" s="52">
        <f t="shared" si="24"/>
        <v>0</v>
      </c>
      <c r="O133" s="52">
        <f t="shared" si="24"/>
        <v>0</v>
      </c>
      <c r="P133" s="52">
        <f t="shared" si="24"/>
        <v>0</v>
      </c>
      <c r="Q133" s="52">
        <f t="shared" si="24"/>
        <v>1</v>
      </c>
      <c r="R133" s="52">
        <f t="shared" si="24"/>
        <v>0</v>
      </c>
      <c r="S133" s="52">
        <f t="shared" si="24"/>
        <v>0</v>
      </c>
      <c r="T133" s="52">
        <f t="shared" si="24"/>
        <v>0</v>
      </c>
      <c r="U133" s="52">
        <f t="shared" si="24"/>
        <v>0</v>
      </c>
      <c r="V133" s="52">
        <f t="shared" si="24"/>
        <v>0</v>
      </c>
      <c r="W133" s="52">
        <f t="shared" si="24"/>
        <v>0</v>
      </c>
      <c r="X133" s="52">
        <f t="shared" si="24"/>
        <v>0</v>
      </c>
      <c r="Y133" s="52">
        <f t="shared" si="24"/>
        <v>0</v>
      </c>
      <c r="Z133" s="52">
        <f t="shared" si="24"/>
        <v>0</v>
      </c>
      <c r="AA133" s="52">
        <f t="shared" si="26"/>
        <v>0</v>
      </c>
      <c r="AB133" s="52">
        <f t="shared" si="27"/>
        <v>0</v>
      </c>
      <c r="AC133" s="52">
        <f t="shared" si="28"/>
        <v>1</v>
      </c>
      <c r="AD133" s="52">
        <f t="shared" si="29"/>
        <v>0</v>
      </c>
      <c r="AE133" s="52">
        <f t="shared" si="21"/>
        <v>0</v>
      </c>
      <c r="AH133" t="s">
        <v>1468</v>
      </c>
      <c r="AJ133" t="s">
        <v>9</v>
      </c>
      <c r="AK133" t="s">
        <v>9</v>
      </c>
    </row>
    <row r="134" spans="1:37" x14ac:dyDescent="0.2">
      <c r="A134" s="20" t="s">
        <v>341</v>
      </c>
      <c r="B134" s="21">
        <v>44406.171793981484</v>
      </c>
      <c r="C134" s="22" t="s">
        <v>342</v>
      </c>
      <c r="D134" s="23">
        <v>5</v>
      </c>
      <c r="E134" s="22" t="s">
        <v>343</v>
      </c>
      <c r="F134" t="s">
        <v>9</v>
      </c>
      <c r="G134" s="22">
        <f t="shared" si="25"/>
        <v>1</v>
      </c>
      <c r="H134" s="24">
        <v>1</v>
      </c>
      <c r="I134" s="24">
        <v>14</v>
      </c>
      <c r="J134" s="24"/>
      <c r="K134" s="25"/>
      <c r="L134" s="52">
        <f t="shared" si="24"/>
        <v>1</v>
      </c>
      <c r="M134" s="52">
        <f t="shared" si="24"/>
        <v>0</v>
      </c>
      <c r="N134" s="52">
        <f t="shared" si="24"/>
        <v>0</v>
      </c>
      <c r="O134" s="52">
        <f t="shared" si="24"/>
        <v>0</v>
      </c>
      <c r="P134" s="52">
        <f t="shared" si="24"/>
        <v>0</v>
      </c>
      <c r="Q134" s="52">
        <f t="shared" si="24"/>
        <v>0</v>
      </c>
      <c r="R134" s="52">
        <f t="shared" si="24"/>
        <v>0</v>
      </c>
      <c r="S134" s="52">
        <f t="shared" si="24"/>
        <v>0</v>
      </c>
      <c r="T134" s="52">
        <f t="shared" si="24"/>
        <v>0</v>
      </c>
      <c r="U134" s="52">
        <f t="shared" si="24"/>
        <v>0</v>
      </c>
      <c r="V134" s="52">
        <f t="shared" si="24"/>
        <v>0</v>
      </c>
      <c r="W134" s="52">
        <f t="shared" si="24"/>
        <v>0</v>
      </c>
      <c r="X134" s="52">
        <f t="shared" si="24"/>
        <v>0</v>
      </c>
      <c r="Y134" s="52">
        <f t="shared" si="24"/>
        <v>1</v>
      </c>
      <c r="Z134" s="52">
        <f t="shared" si="24"/>
        <v>0</v>
      </c>
      <c r="AA134" s="52">
        <f t="shared" si="26"/>
        <v>1</v>
      </c>
      <c r="AB134" s="52">
        <f t="shared" si="27"/>
        <v>1</v>
      </c>
      <c r="AC134" s="52">
        <f t="shared" si="28"/>
        <v>0</v>
      </c>
      <c r="AD134" s="52">
        <f t="shared" si="29"/>
        <v>0</v>
      </c>
      <c r="AE134" s="52">
        <f t="shared" si="21"/>
        <v>1</v>
      </c>
      <c r="AF134" t="s">
        <v>1443</v>
      </c>
      <c r="AJ134" t="s">
        <v>9</v>
      </c>
      <c r="AK134" t="s">
        <v>9</v>
      </c>
    </row>
    <row r="135" spans="1:37" x14ac:dyDescent="0.2">
      <c r="A135" s="20" t="s">
        <v>344</v>
      </c>
      <c r="B135" s="21">
        <v>44406.389004629629</v>
      </c>
      <c r="C135" s="22" t="s">
        <v>345</v>
      </c>
      <c r="D135" s="23">
        <v>4</v>
      </c>
      <c r="E135" s="22" t="s">
        <v>9</v>
      </c>
      <c r="F135" t="s">
        <v>9</v>
      </c>
      <c r="G135" s="22">
        <f t="shared" si="25"/>
        <v>0</v>
      </c>
      <c r="H135" s="24"/>
      <c r="I135" s="24"/>
      <c r="J135" s="24"/>
      <c r="K135" s="25"/>
      <c r="L135" s="52">
        <f t="shared" si="24"/>
        <v>0</v>
      </c>
      <c r="M135" s="52">
        <f t="shared" si="24"/>
        <v>0</v>
      </c>
      <c r="N135" s="52">
        <f t="shared" si="24"/>
        <v>0</v>
      </c>
      <c r="O135" s="52">
        <f t="shared" si="24"/>
        <v>0</v>
      </c>
      <c r="P135" s="52">
        <f t="shared" si="24"/>
        <v>0</v>
      </c>
      <c r="Q135" s="52">
        <f t="shared" si="24"/>
        <v>0</v>
      </c>
      <c r="R135" s="52">
        <f t="shared" si="24"/>
        <v>0</v>
      </c>
      <c r="S135" s="52">
        <f t="shared" si="24"/>
        <v>0</v>
      </c>
      <c r="T135" s="52">
        <f t="shared" si="24"/>
        <v>0</v>
      </c>
      <c r="U135" s="52">
        <f t="shared" si="24"/>
        <v>0</v>
      </c>
      <c r="V135" s="52">
        <f t="shared" si="24"/>
        <v>0</v>
      </c>
      <c r="W135" s="52">
        <f t="shared" si="24"/>
        <v>0</v>
      </c>
      <c r="X135" s="52">
        <f t="shared" si="24"/>
        <v>0</v>
      </c>
      <c r="Y135" s="52">
        <f t="shared" si="24"/>
        <v>0</v>
      </c>
      <c r="Z135" s="52">
        <f t="shared" si="24"/>
        <v>0</v>
      </c>
      <c r="AA135" s="52">
        <f t="shared" si="26"/>
        <v>0</v>
      </c>
      <c r="AB135" s="52">
        <f t="shared" si="27"/>
        <v>0</v>
      </c>
      <c r="AC135" s="52">
        <f t="shared" si="28"/>
        <v>0</v>
      </c>
      <c r="AD135" s="52">
        <f t="shared" si="29"/>
        <v>0</v>
      </c>
      <c r="AE135" s="52">
        <f t="shared" si="21"/>
        <v>0</v>
      </c>
      <c r="AJ135" t="s">
        <v>9</v>
      </c>
      <c r="AK135" t="s">
        <v>9</v>
      </c>
    </row>
    <row r="136" spans="1:37" x14ac:dyDescent="0.2">
      <c r="A136" s="20" t="s">
        <v>346</v>
      </c>
      <c r="B136" s="21">
        <v>44406.390196759254</v>
      </c>
      <c r="C136" s="22" t="s">
        <v>347</v>
      </c>
      <c r="D136" s="23">
        <v>-1</v>
      </c>
      <c r="E136" s="22" t="s">
        <v>9</v>
      </c>
      <c r="F136" t="s">
        <v>9</v>
      </c>
      <c r="G136" s="22">
        <f t="shared" si="25"/>
        <v>0</v>
      </c>
      <c r="H136" s="24"/>
      <c r="I136" s="24"/>
      <c r="J136" s="24"/>
      <c r="K136" s="25"/>
      <c r="L136" s="52">
        <f t="shared" si="24"/>
        <v>0</v>
      </c>
      <c r="M136" s="52">
        <f t="shared" si="24"/>
        <v>0</v>
      </c>
      <c r="N136" s="52">
        <f t="shared" si="24"/>
        <v>0</v>
      </c>
      <c r="O136" s="52">
        <f t="shared" si="24"/>
        <v>0</v>
      </c>
      <c r="P136" s="52">
        <f t="shared" si="24"/>
        <v>0</v>
      </c>
      <c r="Q136" s="52">
        <f t="shared" si="24"/>
        <v>0</v>
      </c>
      <c r="R136" s="52">
        <f t="shared" si="24"/>
        <v>0</v>
      </c>
      <c r="S136" s="52">
        <f t="shared" si="24"/>
        <v>0</v>
      </c>
      <c r="T136" s="52">
        <f t="shared" si="24"/>
        <v>0</v>
      </c>
      <c r="U136" s="52">
        <f t="shared" si="24"/>
        <v>0</v>
      </c>
      <c r="V136" s="52">
        <f t="shared" si="24"/>
        <v>0</v>
      </c>
      <c r="W136" s="52">
        <f t="shared" si="24"/>
        <v>0</v>
      </c>
      <c r="X136" s="52">
        <f t="shared" si="24"/>
        <v>0</v>
      </c>
      <c r="Y136" s="52">
        <f t="shared" si="24"/>
        <v>0</v>
      </c>
      <c r="Z136" s="52">
        <f t="shared" si="24"/>
        <v>0</v>
      </c>
      <c r="AA136" s="52">
        <f t="shared" si="26"/>
        <v>0</v>
      </c>
      <c r="AB136" s="52">
        <f t="shared" si="27"/>
        <v>0</v>
      </c>
      <c r="AC136" s="52">
        <f t="shared" si="28"/>
        <v>0</v>
      </c>
      <c r="AD136" s="52">
        <f t="shared" si="29"/>
        <v>0</v>
      </c>
      <c r="AE136" s="52">
        <f t="shared" ref="AE136:AE199" si="30">IF(OR(AA136=1,AB136=1),1,0)</f>
        <v>0</v>
      </c>
      <c r="AJ136" t="s">
        <v>9</v>
      </c>
      <c r="AK136" t="s">
        <v>9</v>
      </c>
    </row>
    <row r="137" spans="1:37" x14ac:dyDescent="0.2">
      <c r="A137" s="20" t="s">
        <v>348</v>
      </c>
      <c r="B137" s="21">
        <v>44406.396944444452</v>
      </c>
      <c r="C137" s="22" t="s">
        <v>349</v>
      </c>
      <c r="D137" s="23">
        <v>5</v>
      </c>
      <c r="E137" s="22" t="s">
        <v>350</v>
      </c>
      <c r="F137" t="s">
        <v>9</v>
      </c>
      <c r="G137" s="22">
        <f t="shared" si="25"/>
        <v>1</v>
      </c>
      <c r="H137" s="24">
        <v>1</v>
      </c>
      <c r="I137" s="24">
        <v>10</v>
      </c>
      <c r="J137" s="24"/>
      <c r="K137" s="25"/>
      <c r="L137" s="52">
        <f t="shared" si="24"/>
        <v>1</v>
      </c>
      <c r="M137" s="52">
        <f t="shared" si="24"/>
        <v>0</v>
      </c>
      <c r="N137" s="52">
        <f t="shared" si="24"/>
        <v>0</v>
      </c>
      <c r="O137" s="52">
        <f t="shared" si="24"/>
        <v>0</v>
      </c>
      <c r="P137" s="52">
        <f t="shared" si="24"/>
        <v>0</v>
      </c>
      <c r="Q137" s="52">
        <f t="shared" si="24"/>
        <v>0</v>
      </c>
      <c r="R137" s="52">
        <f t="shared" si="24"/>
        <v>0</v>
      </c>
      <c r="S137" s="52">
        <f t="shared" si="24"/>
        <v>0</v>
      </c>
      <c r="T137" s="52">
        <f t="shared" si="24"/>
        <v>0</v>
      </c>
      <c r="U137" s="52">
        <f t="shared" si="24"/>
        <v>1</v>
      </c>
      <c r="V137" s="52">
        <f t="shared" si="24"/>
        <v>0</v>
      </c>
      <c r="W137" s="52">
        <f t="shared" si="24"/>
        <v>0</v>
      </c>
      <c r="X137" s="52">
        <f t="shared" si="24"/>
        <v>0</v>
      </c>
      <c r="Y137" s="52">
        <f t="shared" si="24"/>
        <v>0</v>
      </c>
      <c r="Z137" s="52">
        <f t="shared" si="24"/>
        <v>0</v>
      </c>
      <c r="AA137" s="52">
        <f t="shared" si="26"/>
        <v>1</v>
      </c>
      <c r="AB137" s="52">
        <f t="shared" si="27"/>
        <v>1</v>
      </c>
      <c r="AC137" s="52">
        <f t="shared" si="28"/>
        <v>0</v>
      </c>
      <c r="AD137" s="52">
        <f t="shared" si="29"/>
        <v>0</v>
      </c>
      <c r="AE137" s="52">
        <f t="shared" si="30"/>
        <v>1</v>
      </c>
      <c r="AF137" t="s">
        <v>1443</v>
      </c>
      <c r="AH137" t="s">
        <v>1466</v>
      </c>
      <c r="AJ137" t="s">
        <v>9</v>
      </c>
      <c r="AK137" t="s">
        <v>9</v>
      </c>
    </row>
    <row r="138" spans="1:37" x14ac:dyDescent="0.2">
      <c r="A138" s="20" t="s">
        <v>351</v>
      </c>
      <c r="B138" s="21">
        <v>44406.397696759261</v>
      </c>
      <c r="C138" s="22" t="s">
        <v>352</v>
      </c>
      <c r="D138" s="23">
        <v>-1</v>
      </c>
      <c r="E138" s="22" t="s">
        <v>353</v>
      </c>
      <c r="F138" t="s">
        <v>9</v>
      </c>
      <c r="G138" s="22">
        <f t="shared" si="25"/>
        <v>1</v>
      </c>
      <c r="H138" s="24">
        <v>1</v>
      </c>
      <c r="I138" s="24">
        <v>3</v>
      </c>
      <c r="J138" s="24"/>
      <c r="K138" s="25"/>
      <c r="L138" s="52">
        <f t="shared" si="24"/>
        <v>1</v>
      </c>
      <c r="M138" s="52">
        <f t="shared" si="24"/>
        <v>0</v>
      </c>
      <c r="N138" s="52">
        <f t="shared" si="24"/>
        <v>1</v>
      </c>
      <c r="O138" s="52">
        <f t="shared" si="24"/>
        <v>0</v>
      </c>
      <c r="P138" s="52">
        <f t="shared" si="24"/>
        <v>0</v>
      </c>
      <c r="Q138" s="52">
        <f t="shared" si="24"/>
        <v>0</v>
      </c>
      <c r="R138" s="52">
        <f t="shared" si="24"/>
        <v>0</v>
      </c>
      <c r="S138" s="52">
        <f t="shared" si="24"/>
        <v>0</v>
      </c>
      <c r="T138" s="52">
        <f t="shared" si="24"/>
        <v>0</v>
      </c>
      <c r="U138" s="52">
        <f t="shared" si="24"/>
        <v>0</v>
      </c>
      <c r="V138" s="52">
        <f t="shared" si="24"/>
        <v>0</v>
      </c>
      <c r="W138" s="52">
        <f t="shared" si="24"/>
        <v>0</v>
      </c>
      <c r="X138" s="52">
        <f t="shared" si="24"/>
        <v>0</v>
      </c>
      <c r="Y138" s="52">
        <f t="shared" si="24"/>
        <v>0</v>
      </c>
      <c r="Z138" s="52">
        <f t="shared" si="24"/>
        <v>0</v>
      </c>
      <c r="AA138" s="52">
        <f t="shared" si="26"/>
        <v>1</v>
      </c>
      <c r="AB138" s="52">
        <f t="shared" si="27"/>
        <v>0</v>
      </c>
      <c r="AC138" s="52">
        <f t="shared" si="28"/>
        <v>0</v>
      </c>
      <c r="AD138" s="52">
        <f t="shared" si="29"/>
        <v>0</v>
      </c>
      <c r="AE138" s="52">
        <f t="shared" si="30"/>
        <v>1</v>
      </c>
      <c r="AF138" t="s">
        <v>1472</v>
      </c>
      <c r="AG138" t="s">
        <v>1659</v>
      </c>
      <c r="AJ138" t="s">
        <v>9</v>
      </c>
      <c r="AK138" t="s">
        <v>9</v>
      </c>
    </row>
    <row r="139" spans="1:37" x14ac:dyDescent="0.2">
      <c r="A139" s="20" t="s">
        <v>354</v>
      </c>
      <c r="B139" s="21">
        <v>44406.402280092589</v>
      </c>
      <c r="C139" s="22" t="s">
        <v>355</v>
      </c>
      <c r="D139" s="23">
        <v>1</v>
      </c>
      <c r="E139" s="22" t="s">
        <v>9</v>
      </c>
      <c r="F139" t="s">
        <v>9</v>
      </c>
      <c r="G139" s="22">
        <f t="shared" si="25"/>
        <v>0</v>
      </c>
      <c r="H139" s="24"/>
      <c r="I139" s="24"/>
      <c r="J139" s="24"/>
      <c r="K139" s="25"/>
      <c r="L139" s="52">
        <f t="shared" ref="L139:Z155" si="31">IF(OR($H139=L$1,$I139=L$1,$J139=L$1,$K139=L$1),1,0)</f>
        <v>0</v>
      </c>
      <c r="M139" s="52">
        <f t="shared" si="31"/>
        <v>0</v>
      </c>
      <c r="N139" s="52">
        <f t="shared" si="31"/>
        <v>0</v>
      </c>
      <c r="O139" s="52">
        <f t="shared" si="31"/>
        <v>0</v>
      </c>
      <c r="P139" s="52">
        <f t="shared" si="31"/>
        <v>0</v>
      </c>
      <c r="Q139" s="52">
        <f t="shared" si="31"/>
        <v>0</v>
      </c>
      <c r="R139" s="52">
        <f t="shared" si="31"/>
        <v>0</v>
      </c>
      <c r="S139" s="52">
        <f t="shared" si="31"/>
        <v>0</v>
      </c>
      <c r="T139" s="52">
        <f t="shared" si="31"/>
        <v>0</v>
      </c>
      <c r="U139" s="52">
        <f t="shared" si="31"/>
        <v>0</v>
      </c>
      <c r="V139" s="52">
        <f t="shared" si="31"/>
        <v>0</v>
      </c>
      <c r="W139" s="52">
        <f t="shared" si="31"/>
        <v>0</v>
      </c>
      <c r="X139" s="52">
        <f t="shared" si="31"/>
        <v>0</v>
      </c>
      <c r="Y139" s="52">
        <f t="shared" si="31"/>
        <v>0</v>
      </c>
      <c r="Z139" s="52">
        <f t="shared" si="31"/>
        <v>0</v>
      </c>
      <c r="AA139" s="52">
        <f t="shared" si="26"/>
        <v>0</v>
      </c>
      <c r="AB139" s="52">
        <f t="shared" si="27"/>
        <v>0</v>
      </c>
      <c r="AC139" s="52">
        <f t="shared" si="28"/>
        <v>0</v>
      </c>
      <c r="AD139" s="52">
        <f t="shared" si="29"/>
        <v>0</v>
      </c>
      <c r="AE139" s="52">
        <f t="shared" si="30"/>
        <v>0</v>
      </c>
      <c r="AJ139" t="s">
        <v>9</v>
      </c>
      <c r="AK139" t="s">
        <v>9</v>
      </c>
    </row>
    <row r="140" spans="1:37" x14ac:dyDescent="0.2">
      <c r="A140" s="20" t="s">
        <v>34</v>
      </c>
      <c r="B140" s="21">
        <v>44406.403310185182</v>
      </c>
      <c r="C140" s="22" t="s">
        <v>356</v>
      </c>
      <c r="D140" s="23">
        <v>3</v>
      </c>
      <c r="E140" s="22" t="s">
        <v>9</v>
      </c>
      <c r="F140" t="s">
        <v>9</v>
      </c>
      <c r="G140" s="22">
        <f t="shared" si="25"/>
        <v>0</v>
      </c>
      <c r="H140" s="24"/>
      <c r="I140" s="24"/>
      <c r="J140" s="24"/>
      <c r="K140" s="25"/>
      <c r="L140" s="52">
        <f t="shared" si="31"/>
        <v>0</v>
      </c>
      <c r="M140" s="52">
        <f t="shared" si="31"/>
        <v>0</v>
      </c>
      <c r="N140" s="52">
        <f t="shared" si="31"/>
        <v>0</v>
      </c>
      <c r="O140" s="52">
        <f t="shared" si="31"/>
        <v>0</v>
      </c>
      <c r="P140" s="52">
        <f t="shared" si="31"/>
        <v>0</v>
      </c>
      <c r="Q140" s="52">
        <f t="shared" si="31"/>
        <v>0</v>
      </c>
      <c r="R140" s="52">
        <f t="shared" si="31"/>
        <v>0</v>
      </c>
      <c r="S140" s="52">
        <f t="shared" si="31"/>
        <v>0</v>
      </c>
      <c r="T140" s="52">
        <f t="shared" si="31"/>
        <v>0</v>
      </c>
      <c r="U140" s="52">
        <f t="shared" si="31"/>
        <v>0</v>
      </c>
      <c r="V140" s="52">
        <f t="shared" si="31"/>
        <v>0</v>
      </c>
      <c r="W140" s="52">
        <f t="shared" si="31"/>
        <v>0</v>
      </c>
      <c r="X140" s="52">
        <f t="shared" si="31"/>
        <v>0</v>
      </c>
      <c r="Y140" s="52">
        <f t="shared" si="31"/>
        <v>0</v>
      </c>
      <c r="Z140" s="52">
        <f t="shared" si="31"/>
        <v>0</v>
      </c>
      <c r="AA140" s="52">
        <f t="shared" si="26"/>
        <v>0</v>
      </c>
      <c r="AB140" s="52">
        <f t="shared" si="27"/>
        <v>0</v>
      </c>
      <c r="AC140" s="52">
        <f t="shared" si="28"/>
        <v>0</v>
      </c>
      <c r="AD140" s="52">
        <f t="shared" si="29"/>
        <v>0</v>
      </c>
      <c r="AE140" s="52">
        <f t="shared" si="30"/>
        <v>0</v>
      </c>
      <c r="AJ140" t="s">
        <v>9</v>
      </c>
      <c r="AK140" t="s">
        <v>9</v>
      </c>
    </row>
    <row r="141" spans="1:37" x14ac:dyDescent="0.2">
      <c r="A141" s="20" t="s">
        <v>357</v>
      </c>
      <c r="B141" s="21">
        <v>44406.403483796283</v>
      </c>
      <c r="C141" s="22" t="s">
        <v>358</v>
      </c>
      <c r="D141" s="23">
        <v>5</v>
      </c>
      <c r="E141" s="22" t="s">
        <v>9</v>
      </c>
      <c r="F141" t="s">
        <v>9</v>
      </c>
      <c r="G141" s="22">
        <f t="shared" si="25"/>
        <v>0</v>
      </c>
      <c r="H141" s="24"/>
      <c r="I141" s="24"/>
      <c r="J141" s="24"/>
      <c r="K141" s="25"/>
      <c r="L141" s="52">
        <f t="shared" si="31"/>
        <v>0</v>
      </c>
      <c r="M141" s="52">
        <f t="shared" si="31"/>
        <v>0</v>
      </c>
      <c r="N141" s="52">
        <f t="shared" si="31"/>
        <v>0</v>
      </c>
      <c r="O141" s="52">
        <f t="shared" si="31"/>
        <v>0</v>
      </c>
      <c r="P141" s="52">
        <f t="shared" si="31"/>
        <v>0</v>
      </c>
      <c r="Q141" s="52">
        <f t="shared" si="31"/>
        <v>0</v>
      </c>
      <c r="R141" s="52">
        <f t="shared" si="31"/>
        <v>0</v>
      </c>
      <c r="S141" s="52">
        <f t="shared" si="31"/>
        <v>0</v>
      </c>
      <c r="T141" s="52">
        <f t="shared" si="31"/>
        <v>0</v>
      </c>
      <c r="U141" s="52">
        <f t="shared" si="31"/>
        <v>0</v>
      </c>
      <c r="V141" s="52">
        <f t="shared" si="31"/>
        <v>0</v>
      </c>
      <c r="W141" s="52">
        <f t="shared" si="31"/>
        <v>0</v>
      </c>
      <c r="X141" s="52">
        <f t="shared" si="31"/>
        <v>0</v>
      </c>
      <c r="Y141" s="52">
        <f t="shared" si="31"/>
        <v>0</v>
      </c>
      <c r="Z141" s="52">
        <f t="shared" si="31"/>
        <v>0</v>
      </c>
      <c r="AA141" s="52">
        <f t="shared" si="26"/>
        <v>0</v>
      </c>
      <c r="AB141" s="52">
        <f t="shared" si="27"/>
        <v>0</v>
      </c>
      <c r="AC141" s="52">
        <f t="shared" si="28"/>
        <v>0</v>
      </c>
      <c r="AD141" s="52">
        <f t="shared" si="29"/>
        <v>0</v>
      </c>
      <c r="AE141" s="52">
        <f t="shared" si="30"/>
        <v>0</v>
      </c>
      <c r="AJ141" t="s">
        <v>9</v>
      </c>
      <c r="AK141" t="s">
        <v>9</v>
      </c>
    </row>
    <row r="142" spans="1:37" x14ac:dyDescent="0.2">
      <c r="A142" s="20" t="s">
        <v>359</v>
      </c>
      <c r="B142" s="21">
        <v>44406.404166666674</v>
      </c>
      <c r="C142" s="22" t="s">
        <v>360</v>
      </c>
      <c r="D142" s="23">
        <v>-1</v>
      </c>
      <c r="E142" s="22" t="s">
        <v>361</v>
      </c>
      <c r="F142" t="s">
        <v>9</v>
      </c>
      <c r="G142" s="22">
        <f t="shared" si="25"/>
        <v>1</v>
      </c>
      <c r="H142" s="24">
        <v>8</v>
      </c>
      <c r="I142" s="24">
        <v>9</v>
      </c>
      <c r="J142" s="24"/>
      <c r="K142" s="25"/>
      <c r="L142" s="52">
        <f t="shared" si="31"/>
        <v>0</v>
      </c>
      <c r="M142" s="52">
        <f t="shared" si="31"/>
        <v>0</v>
      </c>
      <c r="N142" s="52">
        <f t="shared" si="31"/>
        <v>0</v>
      </c>
      <c r="O142" s="52">
        <f t="shared" si="31"/>
        <v>0</v>
      </c>
      <c r="P142" s="52">
        <f t="shared" si="31"/>
        <v>0</v>
      </c>
      <c r="Q142" s="52">
        <f t="shared" si="31"/>
        <v>0</v>
      </c>
      <c r="R142" s="52">
        <f t="shared" si="31"/>
        <v>0</v>
      </c>
      <c r="S142" s="52">
        <f t="shared" si="31"/>
        <v>1</v>
      </c>
      <c r="T142" s="52">
        <f t="shared" si="31"/>
        <v>1</v>
      </c>
      <c r="U142" s="52">
        <f t="shared" si="31"/>
        <v>0</v>
      </c>
      <c r="V142" s="52">
        <f t="shared" si="31"/>
        <v>0</v>
      </c>
      <c r="W142" s="52">
        <f t="shared" si="31"/>
        <v>0</v>
      </c>
      <c r="X142" s="52">
        <f t="shared" si="31"/>
        <v>0</v>
      </c>
      <c r="Y142" s="52">
        <f t="shared" si="31"/>
        <v>0</v>
      </c>
      <c r="Z142" s="52">
        <f t="shared" si="31"/>
        <v>0</v>
      </c>
      <c r="AA142" s="52">
        <f t="shared" si="26"/>
        <v>0</v>
      </c>
      <c r="AB142" s="52">
        <f t="shared" si="27"/>
        <v>0</v>
      </c>
      <c r="AC142" s="52">
        <f t="shared" si="28"/>
        <v>0</v>
      </c>
      <c r="AD142" s="52">
        <f t="shared" si="29"/>
        <v>1</v>
      </c>
      <c r="AE142" s="52">
        <f t="shared" si="30"/>
        <v>0</v>
      </c>
      <c r="AF142" s="2" t="s">
        <v>1470</v>
      </c>
      <c r="AJ142" t="s">
        <v>9</v>
      </c>
      <c r="AK142" t="s">
        <v>9</v>
      </c>
    </row>
    <row r="143" spans="1:37" x14ac:dyDescent="0.2">
      <c r="A143" s="20" t="s">
        <v>103</v>
      </c>
      <c r="B143" s="21">
        <v>44406.405821759254</v>
      </c>
      <c r="C143" s="22" t="s">
        <v>362</v>
      </c>
      <c r="D143" s="23">
        <v>5</v>
      </c>
      <c r="E143" s="22" t="s">
        <v>9</v>
      </c>
      <c r="F143" t="s">
        <v>9</v>
      </c>
      <c r="G143" s="22">
        <f t="shared" si="25"/>
        <v>0</v>
      </c>
      <c r="H143" s="24"/>
      <c r="I143" s="24"/>
      <c r="J143" s="24"/>
      <c r="K143" s="25"/>
      <c r="L143" s="52">
        <f t="shared" si="31"/>
        <v>0</v>
      </c>
      <c r="M143" s="52">
        <f t="shared" si="31"/>
        <v>0</v>
      </c>
      <c r="N143" s="52">
        <f t="shared" si="31"/>
        <v>0</v>
      </c>
      <c r="O143" s="52">
        <f t="shared" si="31"/>
        <v>0</v>
      </c>
      <c r="P143" s="52">
        <f t="shared" si="31"/>
        <v>0</v>
      </c>
      <c r="Q143" s="52">
        <f t="shared" si="31"/>
        <v>0</v>
      </c>
      <c r="R143" s="52">
        <f t="shared" si="31"/>
        <v>0</v>
      </c>
      <c r="S143" s="52">
        <f t="shared" si="31"/>
        <v>0</v>
      </c>
      <c r="T143" s="52">
        <f t="shared" si="31"/>
        <v>0</v>
      </c>
      <c r="U143" s="52">
        <f t="shared" si="31"/>
        <v>0</v>
      </c>
      <c r="V143" s="52">
        <f t="shared" si="31"/>
        <v>0</v>
      </c>
      <c r="W143" s="52">
        <f t="shared" si="31"/>
        <v>0</v>
      </c>
      <c r="X143" s="52">
        <f t="shared" si="31"/>
        <v>0</v>
      </c>
      <c r="Y143" s="52">
        <f t="shared" si="31"/>
        <v>0</v>
      </c>
      <c r="Z143" s="52">
        <f t="shared" si="31"/>
        <v>0</v>
      </c>
      <c r="AA143" s="52">
        <f t="shared" si="26"/>
        <v>0</v>
      </c>
      <c r="AB143" s="52">
        <f t="shared" si="27"/>
        <v>0</v>
      </c>
      <c r="AC143" s="52">
        <f t="shared" si="28"/>
        <v>0</v>
      </c>
      <c r="AD143" s="52">
        <f t="shared" si="29"/>
        <v>0</v>
      </c>
      <c r="AE143" s="52">
        <f t="shared" si="30"/>
        <v>0</v>
      </c>
      <c r="AJ143" t="s">
        <v>9</v>
      </c>
      <c r="AK143" t="s">
        <v>9</v>
      </c>
    </row>
    <row r="144" spans="1:37" x14ac:dyDescent="0.2">
      <c r="A144" s="20" t="s">
        <v>363</v>
      </c>
      <c r="B144" s="21">
        <v>44406.40587962963</v>
      </c>
      <c r="C144" s="22" t="s">
        <v>364</v>
      </c>
      <c r="D144" s="23">
        <v>5</v>
      </c>
      <c r="E144" s="22" t="s">
        <v>365</v>
      </c>
      <c r="F144" t="s">
        <v>9</v>
      </c>
      <c r="G144" s="22">
        <f t="shared" si="25"/>
        <v>0</v>
      </c>
      <c r="H144" s="24"/>
      <c r="I144" s="24"/>
      <c r="J144" s="24"/>
      <c r="K144" s="25"/>
      <c r="L144" s="52">
        <f t="shared" si="31"/>
        <v>0</v>
      </c>
      <c r="M144" s="52">
        <f t="shared" si="31"/>
        <v>0</v>
      </c>
      <c r="N144" s="52">
        <f t="shared" si="31"/>
        <v>0</v>
      </c>
      <c r="O144" s="52">
        <f t="shared" si="31"/>
        <v>0</v>
      </c>
      <c r="P144" s="52">
        <f t="shared" si="31"/>
        <v>0</v>
      </c>
      <c r="Q144" s="52">
        <f t="shared" si="31"/>
        <v>0</v>
      </c>
      <c r="R144" s="52">
        <f t="shared" si="31"/>
        <v>0</v>
      </c>
      <c r="S144" s="52">
        <f t="shared" si="31"/>
        <v>0</v>
      </c>
      <c r="T144" s="52">
        <f t="shared" si="31"/>
        <v>0</v>
      </c>
      <c r="U144" s="52">
        <f t="shared" si="31"/>
        <v>0</v>
      </c>
      <c r="V144" s="52">
        <f t="shared" si="31"/>
        <v>0</v>
      </c>
      <c r="W144" s="52">
        <f t="shared" si="31"/>
        <v>0</v>
      </c>
      <c r="X144" s="52">
        <f t="shared" si="31"/>
        <v>0</v>
      </c>
      <c r="Y144" s="52">
        <f t="shared" si="31"/>
        <v>0</v>
      </c>
      <c r="Z144" s="52">
        <f t="shared" si="31"/>
        <v>0</v>
      </c>
      <c r="AA144" s="52">
        <f t="shared" si="26"/>
        <v>0</v>
      </c>
      <c r="AB144" s="52">
        <f t="shared" si="27"/>
        <v>0</v>
      </c>
      <c r="AC144" s="52">
        <f t="shared" si="28"/>
        <v>0</v>
      </c>
      <c r="AD144" s="52">
        <f t="shared" si="29"/>
        <v>0</v>
      </c>
      <c r="AE144" s="52">
        <f t="shared" si="30"/>
        <v>0</v>
      </c>
      <c r="AJ144" t="s">
        <v>9</v>
      </c>
      <c r="AK144" t="s">
        <v>9</v>
      </c>
    </row>
    <row r="145" spans="1:37" x14ac:dyDescent="0.2">
      <c r="A145" s="20" t="s">
        <v>366</v>
      </c>
      <c r="B145" s="21">
        <v>44406.420706018514</v>
      </c>
      <c r="C145" s="22" t="s">
        <v>367</v>
      </c>
      <c r="D145" s="23">
        <v>2</v>
      </c>
      <c r="E145" s="22" t="s">
        <v>368</v>
      </c>
      <c r="F145" t="s">
        <v>9</v>
      </c>
      <c r="G145" s="22">
        <f t="shared" si="25"/>
        <v>1</v>
      </c>
      <c r="H145" s="24">
        <v>1</v>
      </c>
      <c r="I145" s="24">
        <v>7</v>
      </c>
      <c r="J145" s="24">
        <v>8</v>
      </c>
      <c r="K145" s="25">
        <v>6</v>
      </c>
      <c r="L145" s="52">
        <f t="shared" si="31"/>
        <v>1</v>
      </c>
      <c r="M145" s="52">
        <f t="shared" si="31"/>
        <v>0</v>
      </c>
      <c r="N145" s="52">
        <f t="shared" si="31"/>
        <v>0</v>
      </c>
      <c r="O145" s="52">
        <f t="shared" si="31"/>
        <v>0</v>
      </c>
      <c r="P145" s="52">
        <f t="shared" si="31"/>
        <v>0</v>
      </c>
      <c r="Q145" s="52">
        <f t="shared" si="31"/>
        <v>1</v>
      </c>
      <c r="R145" s="52">
        <f t="shared" si="31"/>
        <v>1</v>
      </c>
      <c r="S145" s="52">
        <f t="shared" si="31"/>
        <v>1</v>
      </c>
      <c r="T145" s="52">
        <f t="shared" si="31"/>
        <v>0</v>
      </c>
      <c r="U145" s="52">
        <f t="shared" si="31"/>
        <v>0</v>
      </c>
      <c r="V145" s="52">
        <f t="shared" si="31"/>
        <v>0</v>
      </c>
      <c r="W145" s="52">
        <f t="shared" si="31"/>
        <v>0</v>
      </c>
      <c r="X145" s="52">
        <f t="shared" si="31"/>
        <v>0</v>
      </c>
      <c r="Y145" s="52">
        <f t="shared" si="31"/>
        <v>0</v>
      </c>
      <c r="Z145" s="52">
        <f t="shared" si="31"/>
        <v>0</v>
      </c>
      <c r="AA145" s="52">
        <f t="shared" si="26"/>
        <v>1</v>
      </c>
      <c r="AB145" s="52">
        <f t="shared" si="27"/>
        <v>1</v>
      </c>
      <c r="AC145" s="52">
        <f t="shared" si="28"/>
        <v>1</v>
      </c>
      <c r="AD145" s="52">
        <f t="shared" si="29"/>
        <v>0</v>
      </c>
      <c r="AE145" s="52">
        <f t="shared" si="30"/>
        <v>1</v>
      </c>
      <c r="AF145" t="s">
        <v>1471</v>
      </c>
      <c r="AG145" t="s">
        <v>1474</v>
      </c>
      <c r="AH145" t="s">
        <v>1473</v>
      </c>
      <c r="AJ145" t="s">
        <v>9</v>
      </c>
      <c r="AK145" t="s">
        <v>9</v>
      </c>
    </row>
    <row r="146" spans="1:37" x14ac:dyDescent="0.2">
      <c r="A146" s="20" t="s">
        <v>369</v>
      </c>
      <c r="B146" s="21">
        <v>44406.421018518507</v>
      </c>
      <c r="C146" s="22" t="s">
        <v>370</v>
      </c>
      <c r="D146" s="23">
        <v>3</v>
      </c>
      <c r="E146" s="22" t="s">
        <v>9</v>
      </c>
      <c r="F146" t="s">
        <v>9</v>
      </c>
      <c r="G146" s="22">
        <f t="shared" si="25"/>
        <v>0</v>
      </c>
      <c r="H146" s="24"/>
      <c r="I146" s="24"/>
      <c r="J146" s="24"/>
      <c r="K146" s="25"/>
      <c r="L146" s="52">
        <f t="shared" si="31"/>
        <v>0</v>
      </c>
      <c r="M146" s="52">
        <f t="shared" si="31"/>
        <v>0</v>
      </c>
      <c r="N146" s="52">
        <f t="shared" si="31"/>
        <v>0</v>
      </c>
      <c r="O146" s="52">
        <f t="shared" si="31"/>
        <v>0</v>
      </c>
      <c r="P146" s="52">
        <f t="shared" si="31"/>
        <v>0</v>
      </c>
      <c r="Q146" s="52">
        <f t="shared" si="31"/>
        <v>0</v>
      </c>
      <c r="R146" s="52">
        <f t="shared" si="31"/>
        <v>0</v>
      </c>
      <c r="S146" s="52">
        <f t="shared" si="31"/>
        <v>0</v>
      </c>
      <c r="T146" s="52">
        <f t="shared" si="31"/>
        <v>0</v>
      </c>
      <c r="U146" s="52">
        <f t="shared" si="31"/>
        <v>0</v>
      </c>
      <c r="V146" s="52">
        <f t="shared" si="31"/>
        <v>0</v>
      </c>
      <c r="W146" s="52">
        <f t="shared" si="31"/>
        <v>0</v>
      </c>
      <c r="X146" s="52">
        <f t="shared" si="31"/>
        <v>0</v>
      </c>
      <c r="Y146" s="52">
        <f t="shared" si="31"/>
        <v>0</v>
      </c>
      <c r="Z146" s="52">
        <f t="shared" si="31"/>
        <v>0</v>
      </c>
      <c r="AA146" s="52">
        <f t="shared" si="26"/>
        <v>0</v>
      </c>
      <c r="AB146" s="52">
        <f t="shared" si="27"/>
        <v>0</v>
      </c>
      <c r="AC146" s="52">
        <f t="shared" si="28"/>
        <v>0</v>
      </c>
      <c r="AD146" s="52">
        <f t="shared" si="29"/>
        <v>0</v>
      </c>
      <c r="AE146" s="52">
        <f t="shared" si="30"/>
        <v>0</v>
      </c>
      <c r="AJ146" t="s">
        <v>9</v>
      </c>
      <c r="AK146" t="s">
        <v>9</v>
      </c>
    </row>
    <row r="147" spans="1:37" x14ac:dyDescent="0.2">
      <c r="A147" s="20" t="s">
        <v>371</v>
      </c>
      <c r="B147" s="21">
        <v>44406.435416666674</v>
      </c>
      <c r="C147" s="22" t="s">
        <v>372</v>
      </c>
      <c r="D147" s="23">
        <v>5</v>
      </c>
      <c r="E147" s="22" t="s">
        <v>373</v>
      </c>
      <c r="F147" t="s">
        <v>9</v>
      </c>
      <c r="G147" s="22">
        <f t="shared" si="25"/>
        <v>1</v>
      </c>
      <c r="H147" s="24">
        <v>2</v>
      </c>
      <c r="I147" s="24"/>
      <c r="J147" s="24"/>
      <c r="K147" s="25"/>
      <c r="L147" s="52">
        <f t="shared" si="31"/>
        <v>0</v>
      </c>
      <c r="M147" s="52">
        <f t="shared" si="31"/>
        <v>1</v>
      </c>
      <c r="N147" s="52">
        <f t="shared" si="31"/>
        <v>0</v>
      </c>
      <c r="O147" s="52">
        <f t="shared" si="31"/>
        <v>0</v>
      </c>
      <c r="P147" s="52">
        <f t="shared" si="31"/>
        <v>0</v>
      </c>
      <c r="Q147" s="52">
        <f t="shared" si="31"/>
        <v>0</v>
      </c>
      <c r="R147" s="52">
        <f t="shared" si="31"/>
        <v>0</v>
      </c>
      <c r="S147" s="52">
        <f t="shared" si="31"/>
        <v>0</v>
      </c>
      <c r="T147" s="52">
        <f t="shared" si="31"/>
        <v>0</v>
      </c>
      <c r="U147" s="52">
        <f t="shared" si="31"/>
        <v>0</v>
      </c>
      <c r="V147" s="52">
        <f t="shared" si="31"/>
        <v>0</v>
      </c>
      <c r="W147" s="52">
        <f t="shared" si="31"/>
        <v>0</v>
      </c>
      <c r="X147" s="52">
        <f t="shared" si="31"/>
        <v>0</v>
      </c>
      <c r="Y147" s="52">
        <f t="shared" si="31"/>
        <v>0</v>
      </c>
      <c r="Z147" s="52">
        <f t="shared" si="31"/>
        <v>0</v>
      </c>
      <c r="AA147" s="52">
        <f t="shared" si="26"/>
        <v>1</v>
      </c>
      <c r="AB147" s="52">
        <f t="shared" si="27"/>
        <v>0</v>
      </c>
      <c r="AC147" s="52">
        <f t="shared" si="28"/>
        <v>0</v>
      </c>
      <c r="AD147" s="52">
        <f t="shared" si="29"/>
        <v>0</v>
      </c>
      <c r="AE147" s="52">
        <f t="shared" si="30"/>
        <v>1</v>
      </c>
      <c r="AF147" t="s">
        <v>1456</v>
      </c>
      <c r="AJ147" t="s">
        <v>9</v>
      </c>
      <c r="AK147" t="s">
        <v>9</v>
      </c>
    </row>
    <row r="148" spans="1:37" x14ac:dyDescent="0.2">
      <c r="A148" s="20" t="s">
        <v>374</v>
      </c>
      <c r="B148" s="21">
        <v>44406.448657407396</v>
      </c>
      <c r="C148" s="22" t="s">
        <v>375</v>
      </c>
      <c r="D148" s="23">
        <v>4</v>
      </c>
      <c r="E148" s="22" t="s">
        <v>376</v>
      </c>
      <c r="F148" t="s">
        <v>9</v>
      </c>
      <c r="G148" s="22">
        <f t="shared" si="25"/>
        <v>1</v>
      </c>
      <c r="H148" s="24">
        <v>6</v>
      </c>
      <c r="I148" s="24"/>
      <c r="J148" s="24"/>
      <c r="K148" s="25"/>
      <c r="L148" s="52">
        <f t="shared" si="31"/>
        <v>0</v>
      </c>
      <c r="M148" s="52">
        <f t="shared" si="31"/>
        <v>0</v>
      </c>
      <c r="N148" s="52">
        <f t="shared" si="31"/>
        <v>0</v>
      </c>
      <c r="O148" s="52">
        <f t="shared" si="31"/>
        <v>0</v>
      </c>
      <c r="P148" s="52">
        <f t="shared" si="31"/>
        <v>0</v>
      </c>
      <c r="Q148" s="52">
        <f t="shared" si="31"/>
        <v>1</v>
      </c>
      <c r="R148" s="52">
        <f t="shared" si="31"/>
        <v>0</v>
      </c>
      <c r="S148" s="52">
        <f t="shared" si="31"/>
        <v>0</v>
      </c>
      <c r="T148" s="52">
        <f t="shared" si="31"/>
        <v>0</v>
      </c>
      <c r="U148" s="52">
        <f t="shared" si="31"/>
        <v>0</v>
      </c>
      <c r="V148" s="52">
        <f t="shared" si="31"/>
        <v>0</v>
      </c>
      <c r="W148" s="52">
        <f t="shared" si="31"/>
        <v>0</v>
      </c>
      <c r="X148" s="52">
        <f t="shared" si="31"/>
        <v>0</v>
      </c>
      <c r="Y148" s="52">
        <f t="shared" si="31"/>
        <v>0</v>
      </c>
      <c r="Z148" s="52">
        <f t="shared" si="31"/>
        <v>0</v>
      </c>
      <c r="AA148" s="52">
        <f t="shared" si="26"/>
        <v>0</v>
      </c>
      <c r="AB148" s="52">
        <f t="shared" si="27"/>
        <v>0</v>
      </c>
      <c r="AC148" s="52">
        <f t="shared" si="28"/>
        <v>1</v>
      </c>
      <c r="AD148" s="52">
        <f t="shared" si="29"/>
        <v>0</v>
      </c>
      <c r="AE148" s="52">
        <f t="shared" si="30"/>
        <v>0</v>
      </c>
      <c r="AH148" t="s">
        <v>1468</v>
      </c>
      <c r="AJ148" t="s">
        <v>9</v>
      </c>
      <c r="AK148" t="s">
        <v>9</v>
      </c>
    </row>
    <row r="149" spans="1:37" x14ac:dyDescent="0.2">
      <c r="A149" s="20" t="s">
        <v>377</v>
      </c>
      <c r="B149" s="21">
        <v>44406.456134259264</v>
      </c>
      <c r="C149" s="22" t="s">
        <v>378</v>
      </c>
      <c r="D149" s="23">
        <v>4</v>
      </c>
      <c r="E149" s="22" t="s">
        <v>9</v>
      </c>
      <c r="F149" t="s">
        <v>9</v>
      </c>
      <c r="G149" s="22">
        <f t="shared" si="25"/>
        <v>0</v>
      </c>
      <c r="H149" s="24"/>
      <c r="I149" s="24"/>
      <c r="J149" s="24"/>
      <c r="K149" s="25"/>
      <c r="L149" s="52">
        <f t="shared" si="31"/>
        <v>0</v>
      </c>
      <c r="M149" s="52">
        <f t="shared" si="31"/>
        <v>0</v>
      </c>
      <c r="N149" s="52">
        <f t="shared" si="31"/>
        <v>0</v>
      </c>
      <c r="O149" s="52">
        <f t="shared" si="31"/>
        <v>0</v>
      </c>
      <c r="P149" s="52">
        <f t="shared" si="31"/>
        <v>0</v>
      </c>
      <c r="Q149" s="52">
        <f t="shared" si="31"/>
        <v>0</v>
      </c>
      <c r="R149" s="52">
        <f t="shared" si="31"/>
        <v>0</v>
      </c>
      <c r="S149" s="52">
        <f t="shared" si="31"/>
        <v>0</v>
      </c>
      <c r="T149" s="52">
        <f t="shared" si="31"/>
        <v>0</v>
      </c>
      <c r="U149" s="52">
        <f t="shared" si="31"/>
        <v>0</v>
      </c>
      <c r="V149" s="52">
        <f t="shared" si="31"/>
        <v>0</v>
      </c>
      <c r="W149" s="52">
        <f t="shared" si="31"/>
        <v>0</v>
      </c>
      <c r="X149" s="52">
        <f t="shared" si="31"/>
        <v>0</v>
      </c>
      <c r="Y149" s="52">
        <f t="shared" si="31"/>
        <v>0</v>
      </c>
      <c r="Z149" s="52">
        <f t="shared" si="31"/>
        <v>0</v>
      </c>
      <c r="AA149" s="52">
        <f t="shared" si="26"/>
        <v>0</v>
      </c>
      <c r="AB149" s="52">
        <f t="shared" si="27"/>
        <v>0</v>
      </c>
      <c r="AC149" s="52">
        <f t="shared" si="28"/>
        <v>0</v>
      </c>
      <c r="AD149" s="52">
        <f t="shared" si="29"/>
        <v>0</v>
      </c>
      <c r="AE149" s="52">
        <f t="shared" si="30"/>
        <v>0</v>
      </c>
      <c r="AJ149" t="s">
        <v>9</v>
      </c>
      <c r="AK149" t="s">
        <v>9</v>
      </c>
    </row>
    <row r="150" spans="1:37" x14ac:dyDescent="0.2">
      <c r="A150" s="20" t="s">
        <v>379</v>
      </c>
      <c r="B150" s="21">
        <v>44406.475520833337</v>
      </c>
      <c r="C150" s="22" t="s">
        <v>380</v>
      </c>
      <c r="D150" s="23">
        <v>3</v>
      </c>
      <c r="E150" s="22" t="s">
        <v>9</v>
      </c>
      <c r="F150" t="s">
        <v>9</v>
      </c>
      <c r="G150" s="22">
        <f t="shared" si="25"/>
        <v>0</v>
      </c>
      <c r="H150" s="24"/>
      <c r="I150" s="24"/>
      <c r="J150" s="24"/>
      <c r="K150" s="25"/>
      <c r="L150" s="52">
        <f t="shared" si="31"/>
        <v>0</v>
      </c>
      <c r="M150" s="52">
        <f t="shared" si="31"/>
        <v>0</v>
      </c>
      <c r="N150" s="52">
        <f t="shared" si="31"/>
        <v>0</v>
      </c>
      <c r="O150" s="52">
        <f t="shared" si="31"/>
        <v>0</v>
      </c>
      <c r="P150" s="52">
        <f t="shared" si="31"/>
        <v>0</v>
      </c>
      <c r="Q150" s="52">
        <f t="shared" si="31"/>
        <v>0</v>
      </c>
      <c r="R150" s="52">
        <f t="shared" si="31"/>
        <v>0</v>
      </c>
      <c r="S150" s="52">
        <f t="shared" si="31"/>
        <v>0</v>
      </c>
      <c r="T150" s="52">
        <f t="shared" si="31"/>
        <v>0</v>
      </c>
      <c r="U150" s="52">
        <f t="shared" si="31"/>
        <v>0</v>
      </c>
      <c r="V150" s="52">
        <f t="shared" si="31"/>
        <v>0</v>
      </c>
      <c r="W150" s="52">
        <f t="shared" si="31"/>
        <v>0</v>
      </c>
      <c r="X150" s="52">
        <f t="shared" si="31"/>
        <v>0</v>
      </c>
      <c r="Y150" s="52">
        <f t="shared" si="31"/>
        <v>0</v>
      </c>
      <c r="Z150" s="52">
        <f t="shared" si="31"/>
        <v>0</v>
      </c>
      <c r="AA150" s="52">
        <f t="shared" si="26"/>
        <v>0</v>
      </c>
      <c r="AB150" s="52">
        <f t="shared" si="27"/>
        <v>0</v>
      </c>
      <c r="AC150" s="52">
        <f t="shared" si="28"/>
        <v>0</v>
      </c>
      <c r="AD150" s="52">
        <f t="shared" si="29"/>
        <v>0</v>
      </c>
      <c r="AE150" s="52">
        <f t="shared" si="30"/>
        <v>0</v>
      </c>
      <c r="AJ150" t="s">
        <v>9</v>
      </c>
      <c r="AK150" t="s">
        <v>9</v>
      </c>
    </row>
    <row r="151" spans="1:37" x14ac:dyDescent="0.2">
      <c r="A151" s="20" t="s">
        <v>381</v>
      </c>
      <c r="B151" s="21">
        <v>44406.564479166671</v>
      </c>
      <c r="C151" s="22" t="s">
        <v>382</v>
      </c>
      <c r="D151" s="23">
        <v>-1</v>
      </c>
      <c r="E151" s="22" t="s">
        <v>9</v>
      </c>
      <c r="F151" t="s">
        <v>9</v>
      </c>
      <c r="G151" s="22">
        <f t="shared" si="25"/>
        <v>0</v>
      </c>
      <c r="H151" s="24"/>
      <c r="I151" s="24"/>
      <c r="J151" s="24"/>
      <c r="K151" s="25"/>
      <c r="L151" s="52">
        <f t="shared" si="31"/>
        <v>0</v>
      </c>
      <c r="M151" s="52">
        <f t="shared" si="31"/>
        <v>0</v>
      </c>
      <c r="N151" s="52">
        <f t="shared" si="31"/>
        <v>0</v>
      </c>
      <c r="O151" s="52">
        <f t="shared" si="31"/>
        <v>0</v>
      </c>
      <c r="P151" s="52">
        <f t="shared" si="31"/>
        <v>0</v>
      </c>
      <c r="Q151" s="52">
        <f t="shared" si="31"/>
        <v>0</v>
      </c>
      <c r="R151" s="52">
        <f t="shared" si="31"/>
        <v>0</v>
      </c>
      <c r="S151" s="52">
        <f t="shared" si="31"/>
        <v>0</v>
      </c>
      <c r="T151" s="52">
        <f t="shared" si="31"/>
        <v>0</v>
      </c>
      <c r="U151" s="52">
        <f t="shared" si="31"/>
        <v>0</v>
      </c>
      <c r="V151" s="52">
        <f t="shared" si="31"/>
        <v>0</v>
      </c>
      <c r="W151" s="52">
        <f t="shared" si="31"/>
        <v>0</v>
      </c>
      <c r="X151" s="52">
        <f t="shared" si="31"/>
        <v>0</v>
      </c>
      <c r="Y151" s="52">
        <f t="shared" si="31"/>
        <v>0</v>
      </c>
      <c r="Z151" s="52">
        <f t="shared" si="31"/>
        <v>0</v>
      </c>
      <c r="AA151" s="52">
        <f t="shared" si="26"/>
        <v>0</v>
      </c>
      <c r="AB151" s="52">
        <f t="shared" si="27"/>
        <v>0</v>
      </c>
      <c r="AC151" s="52">
        <f t="shared" si="28"/>
        <v>0</v>
      </c>
      <c r="AD151" s="52">
        <f t="shared" si="29"/>
        <v>0</v>
      </c>
      <c r="AE151" s="52">
        <f t="shared" si="30"/>
        <v>0</v>
      </c>
      <c r="AJ151" t="s">
        <v>9</v>
      </c>
      <c r="AK151" t="s">
        <v>9</v>
      </c>
    </row>
    <row r="152" spans="1:37" x14ac:dyDescent="0.2">
      <c r="A152" s="20" t="s">
        <v>383</v>
      </c>
      <c r="B152" s="21">
        <v>44406.580636574072</v>
      </c>
      <c r="C152" s="22" t="s">
        <v>384</v>
      </c>
      <c r="D152" s="23">
        <v>4</v>
      </c>
      <c r="E152" s="22" t="s">
        <v>9</v>
      </c>
      <c r="F152" t="s">
        <v>9</v>
      </c>
      <c r="G152" s="22">
        <f t="shared" si="25"/>
        <v>0</v>
      </c>
      <c r="H152" s="24"/>
      <c r="I152" s="24"/>
      <c r="J152" s="24"/>
      <c r="K152" s="25"/>
      <c r="L152" s="52">
        <f t="shared" si="31"/>
        <v>0</v>
      </c>
      <c r="M152" s="52">
        <f t="shared" si="31"/>
        <v>0</v>
      </c>
      <c r="N152" s="52">
        <f t="shared" si="31"/>
        <v>0</v>
      </c>
      <c r="O152" s="52">
        <f t="shared" si="31"/>
        <v>0</v>
      </c>
      <c r="P152" s="52">
        <f t="shared" si="31"/>
        <v>0</v>
      </c>
      <c r="Q152" s="52">
        <f t="shared" si="31"/>
        <v>0</v>
      </c>
      <c r="R152" s="52">
        <f t="shared" si="31"/>
        <v>0</v>
      </c>
      <c r="S152" s="52">
        <f t="shared" si="31"/>
        <v>0</v>
      </c>
      <c r="T152" s="52">
        <f t="shared" si="31"/>
        <v>0</v>
      </c>
      <c r="U152" s="52">
        <f t="shared" si="31"/>
        <v>0</v>
      </c>
      <c r="V152" s="52">
        <f t="shared" si="31"/>
        <v>0</v>
      </c>
      <c r="W152" s="52">
        <f t="shared" si="31"/>
        <v>0</v>
      </c>
      <c r="X152" s="52">
        <f t="shared" si="31"/>
        <v>0</v>
      </c>
      <c r="Y152" s="52">
        <f t="shared" si="31"/>
        <v>0</v>
      </c>
      <c r="Z152" s="52">
        <f t="shared" si="31"/>
        <v>0</v>
      </c>
      <c r="AA152" s="52">
        <f t="shared" si="26"/>
        <v>0</v>
      </c>
      <c r="AB152" s="52">
        <f t="shared" si="27"/>
        <v>0</v>
      </c>
      <c r="AC152" s="52">
        <f t="shared" si="28"/>
        <v>0</v>
      </c>
      <c r="AD152" s="52">
        <f t="shared" si="29"/>
        <v>0</v>
      </c>
      <c r="AE152" s="52">
        <f t="shared" si="30"/>
        <v>0</v>
      </c>
      <c r="AJ152" t="s">
        <v>9</v>
      </c>
      <c r="AK152" t="s">
        <v>9</v>
      </c>
    </row>
    <row r="153" spans="1:37" x14ac:dyDescent="0.2">
      <c r="A153" s="20" t="s">
        <v>385</v>
      </c>
      <c r="B153" s="21">
        <v>44406.677615740744</v>
      </c>
      <c r="C153" s="22" t="s">
        <v>386</v>
      </c>
      <c r="D153" s="23">
        <v>3</v>
      </c>
      <c r="E153" s="22" t="s">
        <v>387</v>
      </c>
      <c r="F153" t="s">
        <v>9</v>
      </c>
      <c r="G153" s="22">
        <f t="shared" si="25"/>
        <v>1</v>
      </c>
      <c r="H153" s="24">
        <v>1</v>
      </c>
      <c r="I153" s="24"/>
      <c r="J153" s="24"/>
      <c r="K153" s="25"/>
      <c r="L153" s="52">
        <f t="shared" si="31"/>
        <v>1</v>
      </c>
      <c r="M153" s="52">
        <f t="shared" si="31"/>
        <v>0</v>
      </c>
      <c r="N153" s="52">
        <f t="shared" si="31"/>
        <v>0</v>
      </c>
      <c r="O153" s="52">
        <f t="shared" si="31"/>
        <v>0</v>
      </c>
      <c r="P153" s="52">
        <f t="shared" si="31"/>
        <v>0</v>
      </c>
      <c r="Q153" s="52">
        <f t="shared" si="31"/>
        <v>0</v>
      </c>
      <c r="R153" s="52">
        <f t="shared" si="31"/>
        <v>0</v>
      </c>
      <c r="S153" s="52">
        <f t="shared" si="31"/>
        <v>0</v>
      </c>
      <c r="T153" s="52">
        <f t="shared" si="31"/>
        <v>0</v>
      </c>
      <c r="U153" s="52">
        <f t="shared" si="31"/>
        <v>0</v>
      </c>
      <c r="V153" s="52">
        <f t="shared" si="31"/>
        <v>0</v>
      </c>
      <c r="W153" s="52">
        <f t="shared" si="31"/>
        <v>0</v>
      </c>
      <c r="X153" s="52">
        <f t="shared" si="31"/>
        <v>0</v>
      </c>
      <c r="Y153" s="52">
        <f t="shared" si="31"/>
        <v>0</v>
      </c>
      <c r="Z153" s="52">
        <f t="shared" si="31"/>
        <v>0</v>
      </c>
      <c r="AA153" s="52">
        <f t="shared" si="26"/>
        <v>1</v>
      </c>
      <c r="AB153" s="52">
        <f t="shared" si="27"/>
        <v>0</v>
      </c>
      <c r="AC153" s="52">
        <f t="shared" si="28"/>
        <v>0</v>
      </c>
      <c r="AD153" s="52">
        <f t="shared" si="29"/>
        <v>0</v>
      </c>
      <c r="AE153" s="52">
        <f t="shared" si="30"/>
        <v>1</v>
      </c>
      <c r="AF153" t="s">
        <v>1487</v>
      </c>
      <c r="AJ153" t="s">
        <v>9</v>
      </c>
      <c r="AK153" t="s">
        <v>9</v>
      </c>
    </row>
    <row r="154" spans="1:37" x14ac:dyDescent="0.2">
      <c r="A154" s="20" t="s">
        <v>388</v>
      </c>
      <c r="B154" s="21">
        <v>44407.029629629629</v>
      </c>
      <c r="C154" s="22" t="s">
        <v>389</v>
      </c>
      <c r="D154" s="23">
        <v>3</v>
      </c>
      <c r="E154" s="22" t="s">
        <v>9</v>
      </c>
      <c r="F154" t="s">
        <v>9</v>
      </c>
      <c r="G154" s="22">
        <f t="shared" si="25"/>
        <v>0</v>
      </c>
      <c r="H154" s="24"/>
      <c r="I154" s="24"/>
      <c r="J154" s="24"/>
      <c r="K154" s="25"/>
      <c r="L154" s="52">
        <f t="shared" si="31"/>
        <v>0</v>
      </c>
      <c r="M154" s="52">
        <f t="shared" si="31"/>
        <v>0</v>
      </c>
      <c r="N154" s="52">
        <f t="shared" si="31"/>
        <v>0</v>
      </c>
      <c r="O154" s="52">
        <f t="shared" si="31"/>
        <v>0</v>
      </c>
      <c r="P154" s="52">
        <f t="shared" si="31"/>
        <v>0</v>
      </c>
      <c r="Q154" s="52">
        <f t="shared" si="31"/>
        <v>0</v>
      </c>
      <c r="R154" s="52">
        <f t="shared" si="31"/>
        <v>0</v>
      </c>
      <c r="S154" s="52">
        <f t="shared" si="31"/>
        <v>0</v>
      </c>
      <c r="T154" s="52">
        <f t="shared" si="31"/>
        <v>0</v>
      </c>
      <c r="U154" s="52">
        <f t="shared" si="31"/>
        <v>0</v>
      </c>
      <c r="V154" s="52">
        <f t="shared" si="31"/>
        <v>0</v>
      </c>
      <c r="W154" s="52">
        <f t="shared" si="31"/>
        <v>0</v>
      </c>
      <c r="X154" s="52">
        <f t="shared" si="31"/>
        <v>0</v>
      </c>
      <c r="Y154" s="52">
        <f t="shared" si="31"/>
        <v>0</v>
      </c>
      <c r="Z154" s="52">
        <f t="shared" si="31"/>
        <v>0</v>
      </c>
      <c r="AA154" s="52">
        <f t="shared" si="26"/>
        <v>0</v>
      </c>
      <c r="AB154" s="52">
        <f t="shared" si="27"/>
        <v>0</v>
      </c>
      <c r="AC154" s="52">
        <f t="shared" si="28"/>
        <v>0</v>
      </c>
      <c r="AD154" s="52">
        <f t="shared" si="29"/>
        <v>0</v>
      </c>
      <c r="AE154" s="52">
        <f t="shared" si="30"/>
        <v>0</v>
      </c>
      <c r="AJ154" t="s">
        <v>9</v>
      </c>
      <c r="AK154" t="s">
        <v>9</v>
      </c>
    </row>
    <row r="155" spans="1:37" x14ac:dyDescent="0.2">
      <c r="A155" s="20" t="s">
        <v>390</v>
      </c>
      <c r="B155" s="21">
        <v>44407.056226851855</v>
      </c>
      <c r="C155" s="22" t="s">
        <v>391</v>
      </c>
      <c r="D155" s="23">
        <v>4</v>
      </c>
      <c r="E155" s="22" t="s">
        <v>9</v>
      </c>
      <c r="F155" t="s">
        <v>9</v>
      </c>
      <c r="G155" s="22">
        <f t="shared" si="25"/>
        <v>0</v>
      </c>
      <c r="H155" s="24"/>
      <c r="I155" s="24"/>
      <c r="J155" s="24"/>
      <c r="K155" s="25"/>
      <c r="L155" s="52">
        <f t="shared" si="31"/>
        <v>0</v>
      </c>
      <c r="M155" s="52">
        <f t="shared" si="31"/>
        <v>0</v>
      </c>
      <c r="N155" s="52">
        <f t="shared" si="31"/>
        <v>0</v>
      </c>
      <c r="O155" s="52">
        <f t="shared" si="31"/>
        <v>0</v>
      </c>
      <c r="P155" s="52">
        <f t="shared" si="31"/>
        <v>0</v>
      </c>
      <c r="Q155" s="52">
        <f t="shared" si="31"/>
        <v>0</v>
      </c>
      <c r="R155" s="52">
        <f t="shared" si="31"/>
        <v>0</v>
      </c>
      <c r="S155" s="52">
        <f t="shared" si="31"/>
        <v>0</v>
      </c>
      <c r="T155" s="52">
        <f t="shared" si="31"/>
        <v>0</v>
      </c>
      <c r="U155" s="52">
        <f t="shared" si="31"/>
        <v>0</v>
      </c>
      <c r="V155" s="52">
        <f t="shared" si="31"/>
        <v>0</v>
      </c>
      <c r="W155" s="52">
        <f t="shared" si="31"/>
        <v>0</v>
      </c>
      <c r="X155" s="52">
        <f t="shared" si="31"/>
        <v>0</v>
      </c>
      <c r="Y155" s="52">
        <f t="shared" si="31"/>
        <v>0</v>
      </c>
      <c r="Z155" s="52">
        <f t="shared" si="31"/>
        <v>0</v>
      </c>
      <c r="AA155" s="52">
        <f t="shared" si="26"/>
        <v>0</v>
      </c>
      <c r="AB155" s="52">
        <f t="shared" si="27"/>
        <v>0</v>
      </c>
      <c r="AC155" s="52">
        <f t="shared" si="28"/>
        <v>0</v>
      </c>
      <c r="AD155" s="52">
        <f t="shared" si="29"/>
        <v>0</v>
      </c>
      <c r="AE155" s="52">
        <f t="shared" si="30"/>
        <v>0</v>
      </c>
      <c r="AJ155" t="s">
        <v>9</v>
      </c>
      <c r="AK155" t="s">
        <v>9</v>
      </c>
    </row>
    <row r="156" spans="1:37" x14ac:dyDescent="0.2">
      <c r="A156" s="20" t="s">
        <v>392</v>
      </c>
      <c r="B156" s="21">
        <v>44407.057881944434</v>
      </c>
      <c r="C156" s="22" t="s">
        <v>393</v>
      </c>
      <c r="D156" s="23">
        <v>3</v>
      </c>
      <c r="E156" s="22" t="s">
        <v>394</v>
      </c>
      <c r="F156" t="s">
        <v>9</v>
      </c>
      <c r="G156" s="22">
        <f t="shared" si="25"/>
        <v>1</v>
      </c>
      <c r="H156" s="24">
        <v>12</v>
      </c>
      <c r="I156" s="24"/>
      <c r="J156" s="24"/>
      <c r="K156" s="25"/>
      <c r="L156" s="52">
        <f t="shared" ref="L156:Z172" si="32">IF(OR($H156=L$1,$I156=L$1,$J156=L$1,$K156=L$1),1,0)</f>
        <v>0</v>
      </c>
      <c r="M156" s="52">
        <f t="shared" si="32"/>
        <v>0</v>
      </c>
      <c r="N156" s="52">
        <f t="shared" si="32"/>
        <v>0</v>
      </c>
      <c r="O156" s="52">
        <f t="shared" si="32"/>
        <v>0</v>
      </c>
      <c r="P156" s="52">
        <f t="shared" si="32"/>
        <v>0</v>
      </c>
      <c r="Q156" s="52">
        <f t="shared" si="32"/>
        <v>0</v>
      </c>
      <c r="R156" s="52">
        <f t="shared" si="32"/>
        <v>0</v>
      </c>
      <c r="S156" s="52">
        <f t="shared" si="32"/>
        <v>0</v>
      </c>
      <c r="T156" s="52">
        <f t="shared" si="32"/>
        <v>0</v>
      </c>
      <c r="U156" s="52">
        <f t="shared" si="32"/>
        <v>0</v>
      </c>
      <c r="V156" s="52">
        <f t="shared" si="32"/>
        <v>0</v>
      </c>
      <c r="W156" s="52">
        <f t="shared" si="32"/>
        <v>1</v>
      </c>
      <c r="X156" s="52">
        <f t="shared" si="32"/>
        <v>0</v>
      </c>
      <c r="Y156" s="52">
        <f t="shared" si="32"/>
        <v>0</v>
      </c>
      <c r="Z156" s="52">
        <f t="shared" si="32"/>
        <v>0</v>
      </c>
      <c r="AA156" s="52">
        <f t="shared" si="26"/>
        <v>0</v>
      </c>
      <c r="AB156" s="52">
        <f t="shared" si="27"/>
        <v>0</v>
      </c>
      <c r="AC156" s="52">
        <f t="shared" si="28"/>
        <v>1</v>
      </c>
      <c r="AD156" s="52">
        <f t="shared" si="29"/>
        <v>0</v>
      </c>
      <c r="AE156" s="52">
        <f t="shared" si="30"/>
        <v>0</v>
      </c>
      <c r="AH156" t="s">
        <v>1475</v>
      </c>
      <c r="AJ156" t="s">
        <v>9</v>
      </c>
      <c r="AK156" t="s">
        <v>9</v>
      </c>
    </row>
    <row r="157" spans="1:37" x14ac:dyDescent="0.2">
      <c r="A157" s="20" t="s">
        <v>395</v>
      </c>
      <c r="B157" s="21">
        <v>44407.078182870377</v>
      </c>
      <c r="C157" s="22" t="s">
        <v>396</v>
      </c>
      <c r="D157" s="23">
        <v>5</v>
      </c>
      <c r="E157" s="22" t="s">
        <v>397</v>
      </c>
      <c r="F157" t="s">
        <v>9</v>
      </c>
      <c r="G157" s="22">
        <f t="shared" si="25"/>
        <v>1</v>
      </c>
      <c r="H157" s="24">
        <v>1</v>
      </c>
      <c r="I157" s="24">
        <v>2</v>
      </c>
      <c r="J157" s="24"/>
      <c r="K157" s="25"/>
      <c r="L157" s="52">
        <f t="shared" si="32"/>
        <v>1</v>
      </c>
      <c r="M157" s="52">
        <f t="shared" si="32"/>
        <v>1</v>
      </c>
      <c r="N157" s="52">
        <f t="shared" si="32"/>
        <v>0</v>
      </c>
      <c r="O157" s="52">
        <f t="shared" si="32"/>
        <v>0</v>
      </c>
      <c r="P157" s="52">
        <f t="shared" si="32"/>
        <v>0</v>
      </c>
      <c r="Q157" s="52">
        <f t="shared" si="32"/>
        <v>0</v>
      </c>
      <c r="R157" s="52">
        <f t="shared" si="32"/>
        <v>0</v>
      </c>
      <c r="S157" s="52">
        <f t="shared" si="32"/>
        <v>0</v>
      </c>
      <c r="T157" s="52">
        <f t="shared" si="32"/>
        <v>0</v>
      </c>
      <c r="U157" s="52">
        <f t="shared" si="32"/>
        <v>0</v>
      </c>
      <c r="V157" s="52">
        <f t="shared" si="32"/>
        <v>0</v>
      </c>
      <c r="W157" s="52">
        <f t="shared" si="32"/>
        <v>0</v>
      </c>
      <c r="X157" s="52">
        <f t="shared" si="32"/>
        <v>0</v>
      </c>
      <c r="Y157" s="52">
        <f t="shared" si="32"/>
        <v>0</v>
      </c>
      <c r="Z157" s="52">
        <f t="shared" si="32"/>
        <v>0</v>
      </c>
      <c r="AA157" s="52">
        <f t="shared" si="26"/>
        <v>1</v>
      </c>
      <c r="AB157" s="52">
        <f t="shared" si="27"/>
        <v>0</v>
      </c>
      <c r="AC157" s="52">
        <f t="shared" si="28"/>
        <v>0</v>
      </c>
      <c r="AD157" s="52">
        <f t="shared" si="29"/>
        <v>0</v>
      </c>
      <c r="AE157" s="52">
        <f t="shared" si="30"/>
        <v>1</v>
      </c>
      <c r="AF157" t="s">
        <v>1476</v>
      </c>
      <c r="AG157" s="2" t="s">
        <v>1477</v>
      </c>
      <c r="AJ157" t="s">
        <v>9</v>
      </c>
      <c r="AK157" t="s">
        <v>9</v>
      </c>
    </row>
    <row r="158" spans="1:37" x14ac:dyDescent="0.2">
      <c r="A158" s="20" t="s">
        <v>398</v>
      </c>
      <c r="B158" s="21">
        <v>44407.147002314829</v>
      </c>
      <c r="C158" s="22" t="s">
        <v>399</v>
      </c>
      <c r="D158" s="23">
        <v>3</v>
      </c>
      <c r="E158" s="22" t="s">
        <v>9</v>
      </c>
      <c r="F158" t="s">
        <v>9</v>
      </c>
      <c r="G158" s="22">
        <f t="shared" si="25"/>
        <v>0</v>
      </c>
      <c r="H158" s="24"/>
      <c r="I158" s="24"/>
      <c r="J158" s="24"/>
      <c r="K158" s="25"/>
      <c r="L158" s="52">
        <f t="shared" si="32"/>
        <v>0</v>
      </c>
      <c r="M158" s="52">
        <f t="shared" si="32"/>
        <v>0</v>
      </c>
      <c r="N158" s="52">
        <f t="shared" si="32"/>
        <v>0</v>
      </c>
      <c r="O158" s="52">
        <f t="shared" si="32"/>
        <v>0</v>
      </c>
      <c r="P158" s="52">
        <f t="shared" si="32"/>
        <v>0</v>
      </c>
      <c r="Q158" s="52">
        <f t="shared" si="32"/>
        <v>0</v>
      </c>
      <c r="R158" s="52">
        <f t="shared" si="32"/>
        <v>0</v>
      </c>
      <c r="S158" s="52">
        <f t="shared" si="32"/>
        <v>0</v>
      </c>
      <c r="T158" s="52">
        <f t="shared" si="32"/>
        <v>0</v>
      </c>
      <c r="U158" s="52">
        <f t="shared" si="32"/>
        <v>0</v>
      </c>
      <c r="V158" s="52">
        <f t="shared" si="32"/>
        <v>0</v>
      </c>
      <c r="W158" s="52">
        <f t="shared" si="32"/>
        <v>0</v>
      </c>
      <c r="X158" s="52">
        <f t="shared" si="32"/>
        <v>0</v>
      </c>
      <c r="Y158" s="52">
        <f t="shared" si="32"/>
        <v>0</v>
      </c>
      <c r="Z158" s="52">
        <f t="shared" si="32"/>
        <v>0</v>
      </c>
      <c r="AA158" s="52">
        <f t="shared" si="26"/>
        <v>0</v>
      </c>
      <c r="AB158" s="52">
        <f t="shared" si="27"/>
        <v>0</v>
      </c>
      <c r="AC158" s="52">
        <f t="shared" si="28"/>
        <v>0</v>
      </c>
      <c r="AD158" s="52">
        <f t="shared" si="29"/>
        <v>0</v>
      </c>
      <c r="AE158" s="52">
        <f t="shared" si="30"/>
        <v>0</v>
      </c>
      <c r="AJ158" t="s">
        <v>9</v>
      </c>
      <c r="AK158" t="s">
        <v>9</v>
      </c>
    </row>
    <row r="159" spans="1:37" x14ac:dyDescent="0.2">
      <c r="A159" s="20" t="s">
        <v>400</v>
      </c>
      <c r="B159" s="21">
        <v>44407.207835648151</v>
      </c>
      <c r="C159" s="22" t="s">
        <v>401</v>
      </c>
      <c r="D159" s="23">
        <v>5</v>
      </c>
      <c r="E159" s="22" t="s">
        <v>402</v>
      </c>
      <c r="F159" t="s">
        <v>9</v>
      </c>
      <c r="G159" s="22">
        <f t="shared" si="25"/>
        <v>1</v>
      </c>
      <c r="H159" s="24">
        <v>1</v>
      </c>
      <c r="I159" s="24"/>
      <c r="J159" s="24"/>
      <c r="K159" s="25"/>
      <c r="L159" s="52">
        <f t="shared" si="32"/>
        <v>1</v>
      </c>
      <c r="M159" s="52">
        <f t="shared" si="32"/>
        <v>0</v>
      </c>
      <c r="N159" s="52">
        <f t="shared" si="32"/>
        <v>0</v>
      </c>
      <c r="O159" s="52">
        <f t="shared" si="32"/>
        <v>0</v>
      </c>
      <c r="P159" s="52">
        <f t="shared" si="32"/>
        <v>0</v>
      </c>
      <c r="Q159" s="52">
        <f t="shared" si="32"/>
        <v>0</v>
      </c>
      <c r="R159" s="52">
        <f t="shared" si="32"/>
        <v>0</v>
      </c>
      <c r="S159" s="52">
        <f t="shared" si="32"/>
        <v>0</v>
      </c>
      <c r="T159" s="52">
        <f t="shared" si="32"/>
        <v>0</v>
      </c>
      <c r="U159" s="52">
        <f t="shared" si="32"/>
        <v>0</v>
      </c>
      <c r="V159" s="52">
        <f t="shared" si="32"/>
        <v>0</v>
      </c>
      <c r="W159" s="52">
        <f t="shared" si="32"/>
        <v>0</v>
      </c>
      <c r="X159" s="52">
        <f t="shared" si="32"/>
        <v>0</v>
      </c>
      <c r="Y159" s="52">
        <f t="shared" si="32"/>
        <v>0</v>
      </c>
      <c r="Z159" s="52">
        <f t="shared" si="32"/>
        <v>0</v>
      </c>
      <c r="AA159" s="52">
        <f t="shared" si="26"/>
        <v>1</v>
      </c>
      <c r="AB159" s="52">
        <f t="shared" si="27"/>
        <v>0</v>
      </c>
      <c r="AC159" s="52">
        <f t="shared" si="28"/>
        <v>0</v>
      </c>
      <c r="AD159" s="52">
        <f t="shared" si="29"/>
        <v>0</v>
      </c>
      <c r="AE159" s="52">
        <f t="shared" si="30"/>
        <v>1</v>
      </c>
      <c r="AF159" t="s">
        <v>1487</v>
      </c>
      <c r="AJ159" t="s">
        <v>9</v>
      </c>
      <c r="AK159" t="s">
        <v>9</v>
      </c>
    </row>
    <row r="160" spans="1:37" x14ac:dyDescent="0.2">
      <c r="A160" s="20" t="s">
        <v>403</v>
      </c>
      <c r="B160" s="21">
        <v>44407.214664351864</v>
      </c>
      <c r="C160" s="22" t="s">
        <v>404</v>
      </c>
      <c r="D160" s="23">
        <v>2</v>
      </c>
      <c r="E160" s="22" t="s">
        <v>405</v>
      </c>
      <c r="F160" t="s">
        <v>406</v>
      </c>
      <c r="G160" s="22">
        <f t="shared" si="25"/>
        <v>1</v>
      </c>
      <c r="H160" s="24">
        <v>9</v>
      </c>
      <c r="I160" s="24"/>
      <c r="J160" s="24"/>
      <c r="K160" s="25"/>
      <c r="L160" s="52">
        <f t="shared" si="32"/>
        <v>0</v>
      </c>
      <c r="M160" s="52">
        <f t="shared" si="32"/>
        <v>0</v>
      </c>
      <c r="N160" s="52">
        <f t="shared" si="32"/>
        <v>0</v>
      </c>
      <c r="O160" s="52">
        <f t="shared" si="32"/>
        <v>0</v>
      </c>
      <c r="P160" s="52">
        <f t="shared" si="32"/>
        <v>0</v>
      </c>
      <c r="Q160" s="52">
        <f t="shared" si="32"/>
        <v>0</v>
      </c>
      <c r="R160" s="52">
        <f t="shared" si="32"/>
        <v>0</v>
      </c>
      <c r="S160" s="52">
        <f t="shared" si="32"/>
        <v>0</v>
      </c>
      <c r="T160" s="52">
        <f t="shared" si="32"/>
        <v>1</v>
      </c>
      <c r="U160" s="52">
        <f t="shared" si="32"/>
        <v>0</v>
      </c>
      <c r="V160" s="52">
        <f t="shared" si="32"/>
        <v>0</v>
      </c>
      <c r="W160" s="52">
        <f t="shared" si="32"/>
        <v>0</v>
      </c>
      <c r="X160" s="52">
        <f t="shared" si="32"/>
        <v>0</v>
      </c>
      <c r="Y160" s="52">
        <f t="shared" si="32"/>
        <v>0</v>
      </c>
      <c r="Z160" s="52">
        <f t="shared" si="32"/>
        <v>0</v>
      </c>
      <c r="AA160" s="52">
        <f t="shared" si="26"/>
        <v>0</v>
      </c>
      <c r="AB160" s="52">
        <f t="shared" si="27"/>
        <v>0</v>
      </c>
      <c r="AC160" s="52">
        <f t="shared" si="28"/>
        <v>0</v>
      </c>
      <c r="AD160" s="52">
        <f t="shared" si="29"/>
        <v>1</v>
      </c>
      <c r="AE160" s="52">
        <f t="shared" si="30"/>
        <v>0</v>
      </c>
      <c r="AF160" t="s">
        <v>1478</v>
      </c>
      <c r="AJ160" t="s">
        <v>406</v>
      </c>
      <c r="AK160" t="s">
        <v>406</v>
      </c>
    </row>
    <row r="161" spans="1:37" x14ac:dyDescent="0.2">
      <c r="A161" s="20" t="s">
        <v>276</v>
      </c>
      <c r="B161" s="21">
        <v>44410.195740740746</v>
      </c>
      <c r="C161" s="22" t="s">
        <v>407</v>
      </c>
      <c r="D161" s="23">
        <v>5</v>
      </c>
      <c r="E161" s="22" t="s">
        <v>9</v>
      </c>
      <c r="F161" t="s">
        <v>9</v>
      </c>
      <c r="G161" s="22">
        <f t="shared" si="25"/>
        <v>0</v>
      </c>
      <c r="H161" s="24"/>
      <c r="I161" s="24"/>
      <c r="J161" s="24"/>
      <c r="K161" s="25"/>
      <c r="L161" s="52">
        <f t="shared" si="32"/>
        <v>0</v>
      </c>
      <c r="M161" s="52">
        <f t="shared" si="32"/>
        <v>0</v>
      </c>
      <c r="N161" s="52">
        <f t="shared" si="32"/>
        <v>0</v>
      </c>
      <c r="O161" s="52">
        <f t="shared" si="32"/>
        <v>0</v>
      </c>
      <c r="P161" s="52">
        <f t="shared" si="32"/>
        <v>0</v>
      </c>
      <c r="Q161" s="52">
        <f t="shared" si="32"/>
        <v>0</v>
      </c>
      <c r="R161" s="52">
        <f t="shared" si="32"/>
        <v>0</v>
      </c>
      <c r="S161" s="52">
        <f t="shared" si="32"/>
        <v>0</v>
      </c>
      <c r="T161" s="52">
        <f t="shared" si="32"/>
        <v>0</v>
      </c>
      <c r="U161" s="52">
        <f t="shared" si="32"/>
        <v>0</v>
      </c>
      <c r="V161" s="52">
        <f t="shared" si="32"/>
        <v>0</v>
      </c>
      <c r="W161" s="52">
        <f t="shared" si="32"/>
        <v>0</v>
      </c>
      <c r="X161" s="52">
        <f t="shared" si="32"/>
        <v>0</v>
      </c>
      <c r="Y161" s="52">
        <f t="shared" si="32"/>
        <v>0</v>
      </c>
      <c r="Z161" s="52">
        <f t="shared" si="32"/>
        <v>0</v>
      </c>
      <c r="AA161" s="52">
        <f t="shared" si="26"/>
        <v>0</v>
      </c>
      <c r="AB161" s="52">
        <f t="shared" si="27"/>
        <v>0</v>
      </c>
      <c r="AC161" s="52">
        <f t="shared" si="28"/>
        <v>0</v>
      </c>
      <c r="AD161" s="52">
        <f t="shared" si="29"/>
        <v>0</v>
      </c>
      <c r="AE161" s="52">
        <f t="shared" si="30"/>
        <v>0</v>
      </c>
      <c r="AJ161" t="s">
        <v>9</v>
      </c>
      <c r="AK161" t="s">
        <v>9</v>
      </c>
    </row>
    <row r="162" spans="1:37" x14ac:dyDescent="0.2">
      <c r="A162" s="20" t="s">
        <v>408</v>
      </c>
      <c r="B162" s="21">
        <v>44412.401226851856</v>
      </c>
      <c r="C162" s="22" t="s">
        <v>409</v>
      </c>
      <c r="D162" s="23">
        <v>3</v>
      </c>
      <c r="E162" s="22" t="s">
        <v>410</v>
      </c>
      <c r="F162" t="s">
        <v>9</v>
      </c>
      <c r="G162" s="22">
        <f t="shared" si="25"/>
        <v>1</v>
      </c>
      <c r="H162" s="24">
        <v>1</v>
      </c>
      <c r="I162" s="24">
        <v>2</v>
      </c>
      <c r="J162" s="24"/>
      <c r="K162" s="25"/>
      <c r="L162" s="52">
        <f t="shared" si="32"/>
        <v>1</v>
      </c>
      <c r="M162" s="52">
        <f t="shared" si="32"/>
        <v>1</v>
      </c>
      <c r="N162" s="52">
        <f t="shared" si="32"/>
        <v>0</v>
      </c>
      <c r="O162" s="52">
        <f t="shared" si="32"/>
        <v>0</v>
      </c>
      <c r="P162" s="52">
        <f t="shared" si="32"/>
        <v>0</v>
      </c>
      <c r="Q162" s="52">
        <f t="shared" si="32"/>
        <v>0</v>
      </c>
      <c r="R162" s="52">
        <f t="shared" si="32"/>
        <v>0</v>
      </c>
      <c r="S162" s="52">
        <f t="shared" si="32"/>
        <v>0</v>
      </c>
      <c r="T162" s="52">
        <f t="shared" si="32"/>
        <v>0</v>
      </c>
      <c r="U162" s="52">
        <f t="shared" si="32"/>
        <v>0</v>
      </c>
      <c r="V162" s="52">
        <f t="shared" si="32"/>
        <v>0</v>
      </c>
      <c r="W162" s="52">
        <f t="shared" si="32"/>
        <v>0</v>
      </c>
      <c r="X162" s="52">
        <f t="shared" si="32"/>
        <v>0</v>
      </c>
      <c r="Y162" s="52">
        <f t="shared" si="32"/>
        <v>0</v>
      </c>
      <c r="Z162" s="52">
        <f t="shared" si="32"/>
        <v>0</v>
      </c>
      <c r="AA162" s="52">
        <f t="shared" si="26"/>
        <v>1</v>
      </c>
      <c r="AB162" s="52">
        <f t="shared" si="27"/>
        <v>0</v>
      </c>
      <c r="AC162" s="52">
        <f t="shared" si="28"/>
        <v>0</v>
      </c>
      <c r="AD162" s="52">
        <f t="shared" si="29"/>
        <v>0</v>
      </c>
      <c r="AE162" s="52">
        <f t="shared" si="30"/>
        <v>1</v>
      </c>
      <c r="AF162" t="s">
        <v>1456</v>
      </c>
      <c r="AJ162" t="s">
        <v>9</v>
      </c>
      <c r="AK162" t="s">
        <v>9</v>
      </c>
    </row>
    <row r="163" spans="1:37" x14ac:dyDescent="0.2">
      <c r="A163" s="20" t="s">
        <v>411</v>
      </c>
      <c r="B163" s="21">
        <v>44412.532650462963</v>
      </c>
      <c r="C163" s="22" t="s">
        <v>412</v>
      </c>
      <c r="D163" s="23">
        <v>5</v>
      </c>
      <c r="E163" s="22" t="s">
        <v>413</v>
      </c>
      <c r="F163" t="s">
        <v>9</v>
      </c>
      <c r="G163" s="22">
        <f t="shared" si="25"/>
        <v>1</v>
      </c>
      <c r="H163" s="24">
        <v>1</v>
      </c>
      <c r="I163" s="24"/>
      <c r="J163" s="24"/>
      <c r="K163" s="25"/>
      <c r="L163" s="52">
        <f t="shared" si="32"/>
        <v>1</v>
      </c>
      <c r="M163" s="52">
        <f t="shared" si="32"/>
        <v>0</v>
      </c>
      <c r="N163" s="52">
        <f t="shared" si="32"/>
        <v>0</v>
      </c>
      <c r="O163" s="52">
        <f t="shared" si="32"/>
        <v>0</v>
      </c>
      <c r="P163" s="52">
        <f t="shared" si="32"/>
        <v>0</v>
      </c>
      <c r="Q163" s="52">
        <f t="shared" si="32"/>
        <v>0</v>
      </c>
      <c r="R163" s="52">
        <f t="shared" si="32"/>
        <v>0</v>
      </c>
      <c r="S163" s="52">
        <f t="shared" si="32"/>
        <v>0</v>
      </c>
      <c r="T163" s="52">
        <f t="shared" si="32"/>
        <v>0</v>
      </c>
      <c r="U163" s="52">
        <f t="shared" si="32"/>
        <v>0</v>
      </c>
      <c r="V163" s="52">
        <f t="shared" si="32"/>
        <v>0</v>
      </c>
      <c r="W163" s="52">
        <f t="shared" si="32"/>
        <v>0</v>
      </c>
      <c r="X163" s="52">
        <f t="shared" si="32"/>
        <v>0</v>
      </c>
      <c r="Y163" s="52">
        <f t="shared" si="32"/>
        <v>0</v>
      </c>
      <c r="Z163" s="52">
        <f t="shared" si="32"/>
        <v>0</v>
      </c>
      <c r="AA163" s="52">
        <f t="shared" si="26"/>
        <v>1</v>
      </c>
      <c r="AB163" s="52">
        <f t="shared" si="27"/>
        <v>0</v>
      </c>
      <c r="AC163" s="52">
        <f t="shared" si="28"/>
        <v>0</v>
      </c>
      <c r="AD163" s="52">
        <f t="shared" si="29"/>
        <v>0</v>
      </c>
      <c r="AE163" s="52">
        <f t="shared" si="30"/>
        <v>1</v>
      </c>
      <c r="AJ163" t="s">
        <v>9</v>
      </c>
      <c r="AK163" t="s">
        <v>9</v>
      </c>
    </row>
    <row r="164" spans="1:37" x14ac:dyDescent="0.2">
      <c r="A164" s="20" t="s">
        <v>414</v>
      </c>
      <c r="B164" s="21">
        <v>44419.156006944453</v>
      </c>
      <c r="C164" s="22" t="s">
        <v>415</v>
      </c>
      <c r="D164" s="23">
        <v>4</v>
      </c>
      <c r="E164" s="22" t="s">
        <v>416</v>
      </c>
      <c r="F164" t="s">
        <v>9</v>
      </c>
      <c r="G164" s="22">
        <f t="shared" si="25"/>
        <v>1</v>
      </c>
      <c r="H164" s="24">
        <v>5</v>
      </c>
      <c r="I164" s="24"/>
      <c r="J164" s="24"/>
      <c r="K164" s="25"/>
      <c r="L164" s="52">
        <f t="shared" si="32"/>
        <v>0</v>
      </c>
      <c r="M164" s="52">
        <f t="shared" si="32"/>
        <v>0</v>
      </c>
      <c r="N164" s="52">
        <f t="shared" si="32"/>
        <v>0</v>
      </c>
      <c r="O164" s="52">
        <f t="shared" si="32"/>
        <v>0</v>
      </c>
      <c r="P164" s="52">
        <f t="shared" si="32"/>
        <v>1</v>
      </c>
      <c r="Q164" s="52">
        <f t="shared" si="32"/>
        <v>0</v>
      </c>
      <c r="R164" s="52">
        <f t="shared" si="32"/>
        <v>0</v>
      </c>
      <c r="S164" s="52">
        <f t="shared" si="32"/>
        <v>0</v>
      </c>
      <c r="T164" s="52">
        <f t="shared" si="32"/>
        <v>0</v>
      </c>
      <c r="U164" s="52">
        <f t="shared" si="32"/>
        <v>0</v>
      </c>
      <c r="V164" s="52">
        <f t="shared" si="32"/>
        <v>0</v>
      </c>
      <c r="W164" s="52">
        <f t="shared" si="32"/>
        <v>0</v>
      </c>
      <c r="X164" s="52">
        <f t="shared" si="32"/>
        <v>0</v>
      </c>
      <c r="Y164" s="52">
        <f t="shared" si="32"/>
        <v>0</v>
      </c>
      <c r="Z164" s="52">
        <f t="shared" si="32"/>
        <v>0</v>
      </c>
      <c r="AA164" s="52">
        <f t="shared" si="26"/>
        <v>0</v>
      </c>
      <c r="AB164" s="52">
        <f t="shared" si="27"/>
        <v>0</v>
      </c>
      <c r="AC164" s="52">
        <f t="shared" si="28"/>
        <v>1</v>
      </c>
      <c r="AD164" s="52">
        <f t="shared" si="29"/>
        <v>0</v>
      </c>
      <c r="AE164" s="52">
        <f t="shared" si="30"/>
        <v>0</v>
      </c>
      <c r="AH164" t="s">
        <v>1480</v>
      </c>
      <c r="AJ164" t="s">
        <v>9</v>
      </c>
      <c r="AK164" t="s">
        <v>9</v>
      </c>
    </row>
    <row r="165" spans="1:37" x14ac:dyDescent="0.2">
      <c r="A165" s="20" t="s">
        <v>417</v>
      </c>
      <c r="B165" s="21">
        <v>44419.164305555547</v>
      </c>
      <c r="C165" s="22" t="s">
        <v>418</v>
      </c>
      <c r="D165" s="23">
        <v>4</v>
      </c>
      <c r="E165" s="22" t="s">
        <v>9</v>
      </c>
      <c r="F165" t="s">
        <v>9</v>
      </c>
      <c r="G165" s="22">
        <f t="shared" si="25"/>
        <v>0</v>
      </c>
      <c r="H165" s="24"/>
      <c r="I165" s="24"/>
      <c r="J165" s="24"/>
      <c r="K165" s="25"/>
      <c r="L165" s="52">
        <f t="shared" si="32"/>
        <v>0</v>
      </c>
      <c r="M165" s="52">
        <f t="shared" si="32"/>
        <v>0</v>
      </c>
      <c r="N165" s="52">
        <f t="shared" si="32"/>
        <v>0</v>
      </c>
      <c r="O165" s="52">
        <f t="shared" si="32"/>
        <v>0</v>
      </c>
      <c r="P165" s="52">
        <f t="shared" si="32"/>
        <v>0</v>
      </c>
      <c r="Q165" s="52">
        <f t="shared" si="32"/>
        <v>0</v>
      </c>
      <c r="R165" s="52">
        <f t="shared" si="32"/>
        <v>0</v>
      </c>
      <c r="S165" s="52">
        <f t="shared" si="32"/>
        <v>0</v>
      </c>
      <c r="T165" s="52">
        <f t="shared" si="32"/>
        <v>0</v>
      </c>
      <c r="U165" s="52">
        <f t="shared" si="32"/>
        <v>0</v>
      </c>
      <c r="V165" s="52">
        <f t="shared" si="32"/>
        <v>0</v>
      </c>
      <c r="W165" s="52">
        <f t="shared" si="32"/>
        <v>0</v>
      </c>
      <c r="X165" s="52">
        <f t="shared" si="32"/>
        <v>0</v>
      </c>
      <c r="Y165" s="52">
        <f t="shared" si="32"/>
        <v>0</v>
      </c>
      <c r="Z165" s="52">
        <f t="shared" si="32"/>
        <v>0</v>
      </c>
      <c r="AA165" s="52">
        <f t="shared" si="26"/>
        <v>0</v>
      </c>
      <c r="AB165" s="52">
        <f t="shared" si="27"/>
        <v>0</v>
      </c>
      <c r="AC165" s="52">
        <f t="shared" si="28"/>
        <v>0</v>
      </c>
      <c r="AD165" s="52">
        <f t="shared" si="29"/>
        <v>0</v>
      </c>
      <c r="AE165" s="52">
        <f t="shared" si="30"/>
        <v>0</v>
      </c>
      <c r="AJ165" t="s">
        <v>9</v>
      </c>
      <c r="AK165" t="s">
        <v>9</v>
      </c>
    </row>
    <row r="166" spans="1:37" x14ac:dyDescent="0.2">
      <c r="A166" s="20" t="s">
        <v>419</v>
      </c>
      <c r="B166" s="21">
        <v>44419.169317129621</v>
      </c>
      <c r="C166" s="22" t="s">
        <v>420</v>
      </c>
      <c r="D166" s="23">
        <v>3</v>
      </c>
      <c r="E166" s="22" t="s">
        <v>421</v>
      </c>
      <c r="F166" t="s">
        <v>9</v>
      </c>
      <c r="G166" s="22">
        <f t="shared" si="25"/>
        <v>1</v>
      </c>
      <c r="H166" s="24">
        <v>1</v>
      </c>
      <c r="I166" s="24"/>
      <c r="J166" s="24"/>
      <c r="K166" s="25"/>
      <c r="L166" s="52">
        <f t="shared" si="32"/>
        <v>1</v>
      </c>
      <c r="M166" s="52">
        <f t="shared" si="32"/>
        <v>0</v>
      </c>
      <c r="N166" s="52">
        <f t="shared" si="32"/>
        <v>0</v>
      </c>
      <c r="O166" s="52">
        <f t="shared" si="32"/>
        <v>0</v>
      </c>
      <c r="P166" s="52">
        <f t="shared" si="32"/>
        <v>0</v>
      </c>
      <c r="Q166" s="52">
        <f t="shared" si="32"/>
        <v>0</v>
      </c>
      <c r="R166" s="52">
        <f t="shared" si="32"/>
        <v>0</v>
      </c>
      <c r="S166" s="52">
        <f t="shared" si="32"/>
        <v>0</v>
      </c>
      <c r="T166" s="52">
        <f t="shared" si="32"/>
        <v>0</v>
      </c>
      <c r="U166" s="52">
        <f t="shared" si="32"/>
        <v>0</v>
      </c>
      <c r="V166" s="52">
        <f t="shared" si="32"/>
        <v>0</v>
      </c>
      <c r="W166" s="52">
        <f t="shared" si="32"/>
        <v>0</v>
      </c>
      <c r="X166" s="52">
        <f t="shared" si="32"/>
        <v>0</v>
      </c>
      <c r="Y166" s="52">
        <f t="shared" si="32"/>
        <v>0</v>
      </c>
      <c r="Z166" s="52">
        <f t="shared" si="32"/>
        <v>0</v>
      </c>
      <c r="AA166" s="52">
        <f t="shared" si="26"/>
        <v>1</v>
      </c>
      <c r="AB166" s="52">
        <f t="shared" si="27"/>
        <v>0</v>
      </c>
      <c r="AC166" s="52">
        <f t="shared" si="28"/>
        <v>0</v>
      </c>
      <c r="AD166" s="52">
        <f t="shared" si="29"/>
        <v>0</v>
      </c>
      <c r="AE166" s="52">
        <f t="shared" si="30"/>
        <v>1</v>
      </c>
      <c r="AF166" t="s">
        <v>1465</v>
      </c>
      <c r="AJ166" t="s">
        <v>9</v>
      </c>
      <c r="AK166" t="s">
        <v>9</v>
      </c>
    </row>
    <row r="167" spans="1:37" x14ac:dyDescent="0.2">
      <c r="A167" s="20" t="s">
        <v>422</v>
      </c>
      <c r="B167" s="21">
        <v>44419.191712962958</v>
      </c>
      <c r="C167" s="22" t="s">
        <v>423</v>
      </c>
      <c r="D167" s="23">
        <v>2</v>
      </c>
      <c r="E167" s="22" t="s">
        <v>424</v>
      </c>
      <c r="F167" t="s">
        <v>9</v>
      </c>
      <c r="G167" s="22">
        <f t="shared" si="25"/>
        <v>1</v>
      </c>
      <c r="H167" s="24">
        <v>12</v>
      </c>
      <c r="I167" s="24">
        <v>9</v>
      </c>
      <c r="J167" s="24"/>
      <c r="K167" s="25"/>
      <c r="L167" s="52">
        <f t="shared" si="32"/>
        <v>0</v>
      </c>
      <c r="M167" s="52">
        <f t="shared" si="32"/>
        <v>0</v>
      </c>
      <c r="N167" s="52">
        <f t="shared" si="32"/>
        <v>0</v>
      </c>
      <c r="O167" s="52">
        <f t="shared" si="32"/>
        <v>0</v>
      </c>
      <c r="P167" s="52">
        <f t="shared" si="32"/>
        <v>0</v>
      </c>
      <c r="Q167" s="52">
        <f t="shared" si="32"/>
        <v>0</v>
      </c>
      <c r="R167" s="52">
        <f t="shared" si="32"/>
        <v>0</v>
      </c>
      <c r="S167" s="52">
        <f t="shared" si="32"/>
        <v>0</v>
      </c>
      <c r="T167" s="52">
        <f t="shared" si="32"/>
        <v>1</v>
      </c>
      <c r="U167" s="52">
        <f t="shared" si="32"/>
        <v>0</v>
      </c>
      <c r="V167" s="52">
        <f t="shared" si="32"/>
        <v>0</v>
      </c>
      <c r="W167" s="52">
        <f t="shared" si="32"/>
        <v>1</v>
      </c>
      <c r="X167" s="52">
        <f t="shared" si="32"/>
        <v>0</v>
      </c>
      <c r="Y167" s="52">
        <f t="shared" si="32"/>
        <v>0</v>
      </c>
      <c r="Z167" s="52">
        <f t="shared" si="32"/>
        <v>0</v>
      </c>
      <c r="AA167" s="52">
        <f t="shared" si="26"/>
        <v>0</v>
      </c>
      <c r="AB167" s="52">
        <f t="shared" si="27"/>
        <v>0</v>
      </c>
      <c r="AC167" s="52">
        <f t="shared" si="28"/>
        <v>1</v>
      </c>
      <c r="AD167" s="52">
        <f t="shared" si="29"/>
        <v>1</v>
      </c>
      <c r="AE167" s="52">
        <f t="shared" si="30"/>
        <v>0</v>
      </c>
      <c r="AF167" t="s">
        <v>1485</v>
      </c>
      <c r="AG167" t="s">
        <v>1486</v>
      </c>
      <c r="AJ167" t="s">
        <v>9</v>
      </c>
      <c r="AK167" t="s">
        <v>9</v>
      </c>
    </row>
    <row r="168" spans="1:37" x14ac:dyDescent="0.2">
      <c r="A168" s="20" t="s">
        <v>425</v>
      </c>
      <c r="B168" s="21">
        <v>44419.195960648154</v>
      </c>
      <c r="C168" s="22" t="s">
        <v>426</v>
      </c>
      <c r="D168" s="23">
        <v>5</v>
      </c>
      <c r="E168" s="22" t="s">
        <v>427</v>
      </c>
      <c r="F168" t="s">
        <v>428</v>
      </c>
      <c r="G168" s="22">
        <f t="shared" si="25"/>
        <v>1</v>
      </c>
      <c r="H168" s="24">
        <v>6</v>
      </c>
      <c r="I168" s="24">
        <v>8</v>
      </c>
      <c r="J168" s="24"/>
      <c r="K168" s="25"/>
      <c r="L168" s="52">
        <f t="shared" si="32"/>
        <v>0</v>
      </c>
      <c r="M168" s="52">
        <f t="shared" si="32"/>
        <v>0</v>
      </c>
      <c r="N168" s="52">
        <f t="shared" si="32"/>
        <v>0</v>
      </c>
      <c r="O168" s="52">
        <f t="shared" si="32"/>
        <v>0</v>
      </c>
      <c r="P168" s="52">
        <f t="shared" si="32"/>
        <v>0</v>
      </c>
      <c r="Q168" s="52">
        <f t="shared" si="32"/>
        <v>1</v>
      </c>
      <c r="R168" s="52">
        <f t="shared" si="32"/>
        <v>0</v>
      </c>
      <c r="S168" s="52">
        <f t="shared" si="32"/>
        <v>1</v>
      </c>
      <c r="T168" s="52">
        <f t="shared" si="32"/>
        <v>0</v>
      </c>
      <c r="U168" s="52">
        <f t="shared" si="32"/>
        <v>0</v>
      </c>
      <c r="V168" s="52">
        <f t="shared" si="32"/>
        <v>0</v>
      </c>
      <c r="W168" s="52">
        <f t="shared" si="32"/>
        <v>0</v>
      </c>
      <c r="X168" s="52">
        <f t="shared" si="32"/>
        <v>0</v>
      </c>
      <c r="Y168" s="52">
        <f t="shared" si="32"/>
        <v>0</v>
      </c>
      <c r="Z168" s="52">
        <f t="shared" si="32"/>
        <v>0</v>
      </c>
      <c r="AA168" s="52">
        <f t="shared" si="26"/>
        <v>0</v>
      </c>
      <c r="AB168" s="52">
        <f t="shared" si="27"/>
        <v>0</v>
      </c>
      <c r="AC168" s="52">
        <f t="shared" si="28"/>
        <v>1</v>
      </c>
      <c r="AD168" s="52">
        <f t="shared" si="29"/>
        <v>0</v>
      </c>
      <c r="AE168" s="52">
        <f t="shared" si="30"/>
        <v>0</v>
      </c>
      <c r="AH168" t="s">
        <v>1468</v>
      </c>
      <c r="AJ168" t="s">
        <v>428</v>
      </c>
      <c r="AK168" t="s">
        <v>428</v>
      </c>
    </row>
    <row r="169" spans="1:37" x14ac:dyDescent="0.2">
      <c r="A169" s="20" t="s">
        <v>429</v>
      </c>
      <c r="B169" s="21">
        <v>44419.198634259257</v>
      </c>
      <c r="C169" s="22" t="s">
        <v>430</v>
      </c>
      <c r="D169" s="23">
        <v>3</v>
      </c>
      <c r="E169" s="22" t="s">
        <v>431</v>
      </c>
      <c r="F169" t="s">
        <v>9</v>
      </c>
      <c r="G169" s="22">
        <f t="shared" si="25"/>
        <v>1</v>
      </c>
      <c r="H169" s="24">
        <v>11</v>
      </c>
      <c r="I169" s="24"/>
      <c r="J169" s="24"/>
      <c r="K169" s="25"/>
      <c r="L169" s="52">
        <f t="shared" si="32"/>
        <v>0</v>
      </c>
      <c r="M169" s="52">
        <f t="shared" si="32"/>
        <v>0</v>
      </c>
      <c r="N169" s="52">
        <f t="shared" si="32"/>
        <v>0</v>
      </c>
      <c r="O169" s="52">
        <f t="shared" si="32"/>
        <v>0</v>
      </c>
      <c r="P169" s="52">
        <f t="shared" si="32"/>
        <v>0</v>
      </c>
      <c r="Q169" s="52">
        <f t="shared" si="32"/>
        <v>0</v>
      </c>
      <c r="R169" s="52">
        <f t="shared" si="32"/>
        <v>0</v>
      </c>
      <c r="S169" s="52">
        <f t="shared" si="32"/>
        <v>0</v>
      </c>
      <c r="T169" s="52">
        <f t="shared" si="32"/>
        <v>0</v>
      </c>
      <c r="U169" s="52">
        <f t="shared" si="32"/>
        <v>0</v>
      </c>
      <c r="V169" s="52">
        <f t="shared" si="32"/>
        <v>1</v>
      </c>
      <c r="W169" s="52">
        <f t="shared" si="32"/>
        <v>0</v>
      </c>
      <c r="X169" s="52">
        <f t="shared" si="32"/>
        <v>0</v>
      </c>
      <c r="Y169" s="52">
        <f t="shared" si="32"/>
        <v>0</v>
      </c>
      <c r="Z169" s="52">
        <f t="shared" si="32"/>
        <v>0</v>
      </c>
      <c r="AA169" s="52">
        <f t="shared" si="26"/>
        <v>0</v>
      </c>
      <c r="AB169" s="52">
        <f t="shared" si="27"/>
        <v>0</v>
      </c>
      <c r="AC169" s="52">
        <f t="shared" si="28"/>
        <v>0</v>
      </c>
      <c r="AD169" s="52">
        <f t="shared" si="29"/>
        <v>0</v>
      </c>
      <c r="AE169" s="52">
        <f t="shared" si="30"/>
        <v>0</v>
      </c>
      <c r="AF169" t="s">
        <v>1487</v>
      </c>
      <c r="AG169" t="s">
        <v>1494</v>
      </c>
      <c r="AJ169" t="s">
        <v>9</v>
      </c>
      <c r="AK169" t="s">
        <v>9</v>
      </c>
    </row>
    <row r="170" spans="1:37" x14ac:dyDescent="0.2">
      <c r="A170" s="20" t="s">
        <v>432</v>
      </c>
      <c r="B170" s="21">
        <v>44419.201087962952</v>
      </c>
      <c r="C170" s="22" t="s">
        <v>433</v>
      </c>
      <c r="D170" s="23">
        <v>2</v>
      </c>
      <c r="E170" s="22" t="s">
        <v>434</v>
      </c>
      <c r="F170" t="s">
        <v>9</v>
      </c>
      <c r="G170" s="22">
        <f t="shared" si="25"/>
        <v>1</v>
      </c>
      <c r="H170" s="24">
        <v>1</v>
      </c>
      <c r="I170" s="24"/>
      <c r="J170" s="24"/>
      <c r="K170" s="25"/>
      <c r="L170" s="52">
        <f t="shared" si="32"/>
        <v>1</v>
      </c>
      <c r="M170" s="52">
        <f t="shared" si="32"/>
        <v>0</v>
      </c>
      <c r="N170" s="52">
        <f t="shared" si="32"/>
        <v>0</v>
      </c>
      <c r="O170" s="52">
        <f t="shared" si="32"/>
        <v>0</v>
      </c>
      <c r="P170" s="52">
        <f t="shared" si="32"/>
        <v>0</v>
      </c>
      <c r="Q170" s="52">
        <f t="shared" si="32"/>
        <v>0</v>
      </c>
      <c r="R170" s="52">
        <f t="shared" si="32"/>
        <v>0</v>
      </c>
      <c r="S170" s="52">
        <f t="shared" si="32"/>
        <v>0</v>
      </c>
      <c r="T170" s="52">
        <f t="shared" si="32"/>
        <v>0</v>
      </c>
      <c r="U170" s="52">
        <f t="shared" si="32"/>
        <v>0</v>
      </c>
      <c r="V170" s="52">
        <f t="shared" si="32"/>
        <v>0</v>
      </c>
      <c r="W170" s="52">
        <f t="shared" si="32"/>
        <v>0</v>
      </c>
      <c r="X170" s="52">
        <f t="shared" si="32"/>
        <v>0</v>
      </c>
      <c r="Y170" s="52">
        <f t="shared" si="32"/>
        <v>0</v>
      </c>
      <c r="Z170" s="52">
        <f t="shared" si="32"/>
        <v>0</v>
      </c>
      <c r="AA170" s="52">
        <f t="shared" si="26"/>
        <v>1</v>
      </c>
      <c r="AB170" s="52">
        <f t="shared" si="27"/>
        <v>0</v>
      </c>
      <c r="AC170" s="52">
        <f t="shared" si="28"/>
        <v>0</v>
      </c>
      <c r="AD170" s="52">
        <f t="shared" si="29"/>
        <v>0</v>
      </c>
      <c r="AE170" s="52">
        <f t="shared" si="30"/>
        <v>1</v>
      </c>
      <c r="AF170" t="s">
        <v>1487</v>
      </c>
      <c r="AG170" t="s">
        <v>1488</v>
      </c>
      <c r="AJ170" t="s">
        <v>9</v>
      </c>
      <c r="AK170" t="s">
        <v>9</v>
      </c>
    </row>
    <row r="171" spans="1:37" x14ac:dyDescent="0.2">
      <c r="A171" s="20" t="s">
        <v>435</v>
      </c>
      <c r="B171" s="21">
        <v>44419.20693287038</v>
      </c>
      <c r="C171" s="22" t="s">
        <v>436</v>
      </c>
      <c r="D171" s="23">
        <v>3</v>
      </c>
      <c r="E171" s="22" t="s">
        <v>437</v>
      </c>
      <c r="F171" t="s">
        <v>9</v>
      </c>
      <c r="G171" s="22">
        <f t="shared" si="25"/>
        <v>1</v>
      </c>
      <c r="H171" s="24">
        <v>6</v>
      </c>
      <c r="I171" s="24"/>
      <c r="J171" s="24"/>
      <c r="K171" s="25"/>
      <c r="L171" s="52">
        <f t="shared" si="32"/>
        <v>0</v>
      </c>
      <c r="M171" s="52">
        <f t="shared" si="32"/>
        <v>0</v>
      </c>
      <c r="N171" s="52">
        <f t="shared" si="32"/>
        <v>0</v>
      </c>
      <c r="O171" s="52">
        <f t="shared" si="32"/>
        <v>0</v>
      </c>
      <c r="P171" s="52">
        <f t="shared" si="32"/>
        <v>0</v>
      </c>
      <c r="Q171" s="52">
        <f t="shared" si="32"/>
        <v>1</v>
      </c>
      <c r="R171" s="52">
        <f t="shared" si="32"/>
        <v>0</v>
      </c>
      <c r="S171" s="52">
        <f t="shared" si="32"/>
        <v>0</v>
      </c>
      <c r="T171" s="52">
        <f t="shared" si="32"/>
        <v>0</v>
      </c>
      <c r="U171" s="52">
        <f t="shared" si="32"/>
        <v>0</v>
      </c>
      <c r="V171" s="52">
        <f t="shared" si="32"/>
        <v>0</v>
      </c>
      <c r="W171" s="52">
        <f t="shared" si="32"/>
        <v>0</v>
      </c>
      <c r="X171" s="52">
        <f t="shared" si="32"/>
        <v>0</v>
      </c>
      <c r="Y171" s="52">
        <f t="shared" si="32"/>
        <v>0</v>
      </c>
      <c r="Z171" s="52">
        <f t="shared" si="32"/>
        <v>0</v>
      </c>
      <c r="AA171" s="52">
        <f t="shared" si="26"/>
        <v>0</v>
      </c>
      <c r="AB171" s="52">
        <f t="shared" si="27"/>
        <v>0</v>
      </c>
      <c r="AC171" s="52">
        <f t="shared" si="28"/>
        <v>1</v>
      </c>
      <c r="AD171" s="52">
        <f t="shared" si="29"/>
        <v>0</v>
      </c>
      <c r="AE171" s="52">
        <f t="shared" si="30"/>
        <v>0</v>
      </c>
      <c r="AH171" t="s">
        <v>1468</v>
      </c>
      <c r="AJ171" t="s">
        <v>9</v>
      </c>
      <c r="AK171" t="s">
        <v>9</v>
      </c>
    </row>
    <row r="172" spans="1:37" x14ac:dyDescent="0.2">
      <c r="A172" s="20" t="s">
        <v>438</v>
      </c>
      <c r="B172" s="21">
        <v>44419.35027777779</v>
      </c>
      <c r="C172" s="22" t="s">
        <v>439</v>
      </c>
      <c r="D172" s="23">
        <v>2</v>
      </c>
      <c r="E172" s="22" t="s">
        <v>440</v>
      </c>
      <c r="F172" t="s">
        <v>9</v>
      </c>
      <c r="G172" s="22">
        <f t="shared" si="25"/>
        <v>1</v>
      </c>
      <c r="H172" s="24">
        <v>1</v>
      </c>
      <c r="I172" s="24">
        <v>2</v>
      </c>
      <c r="J172" s="24"/>
      <c r="K172" s="25"/>
      <c r="L172" s="52">
        <f t="shared" si="32"/>
        <v>1</v>
      </c>
      <c r="M172" s="52">
        <f t="shared" si="32"/>
        <v>1</v>
      </c>
      <c r="N172" s="52">
        <f t="shared" si="32"/>
        <v>0</v>
      </c>
      <c r="O172" s="52">
        <f t="shared" si="32"/>
        <v>0</v>
      </c>
      <c r="P172" s="52">
        <f t="shared" si="32"/>
        <v>0</v>
      </c>
      <c r="Q172" s="52">
        <f t="shared" si="32"/>
        <v>0</v>
      </c>
      <c r="R172" s="52">
        <f t="shared" si="32"/>
        <v>0</v>
      </c>
      <c r="S172" s="52">
        <f t="shared" si="32"/>
        <v>0</v>
      </c>
      <c r="T172" s="52">
        <f t="shared" si="32"/>
        <v>0</v>
      </c>
      <c r="U172" s="52">
        <f t="shared" si="32"/>
        <v>0</v>
      </c>
      <c r="V172" s="52">
        <f t="shared" si="32"/>
        <v>0</v>
      </c>
      <c r="W172" s="52">
        <f t="shared" si="32"/>
        <v>0</v>
      </c>
      <c r="X172" s="52">
        <f t="shared" si="32"/>
        <v>0</v>
      </c>
      <c r="Y172" s="52">
        <f t="shared" si="32"/>
        <v>0</v>
      </c>
      <c r="Z172" s="52">
        <f t="shared" si="32"/>
        <v>0</v>
      </c>
      <c r="AA172" s="52">
        <f t="shared" si="26"/>
        <v>1</v>
      </c>
      <c r="AB172" s="52">
        <f t="shared" si="27"/>
        <v>0</v>
      </c>
      <c r="AC172" s="52">
        <f t="shared" si="28"/>
        <v>0</v>
      </c>
      <c r="AD172" s="52">
        <f t="shared" si="29"/>
        <v>0</v>
      </c>
      <c r="AE172" s="52">
        <f t="shared" si="30"/>
        <v>1</v>
      </c>
      <c r="AF172" t="s">
        <v>1487</v>
      </c>
      <c r="AG172" t="s">
        <v>1489</v>
      </c>
      <c r="AJ172" t="s">
        <v>9</v>
      </c>
      <c r="AK172" t="s">
        <v>9</v>
      </c>
    </row>
    <row r="173" spans="1:37" x14ac:dyDescent="0.2">
      <c r="A173" s="20" t="s">
        <v>441</v>
      </c>
      <c r="B173" s="21">
        <v>44420.13008101852</v>
      </c>
      <c r="C173" s="22" t="s">
        <v>442</v>
      </c>
      <c r="D173" s="23">
        <v>5</v>
      </c>
      <c r="E173" s="22" t="s">
        <v>9</v>
      </c>
      <c r="F173" t="s">
        <v>9</v>
      </c>
      <c r="G173" s="22">
        <f t="shared" si="25"/>
        <v>0</v>
      </c>
      <c r="H173" s="24"/>
      <c r="I173" s="24"/>
      <c r="J173" s="24"/>
      <c r="K173" s="25"/>
      <c r="L173" s="52">
        <f t="shared" ref="L173:Z189" si="33">IF(OR($H173=L$1,$I173=L$1,$J173=L$1,$K173=L$1),1,0)</f>
        <v>0</v>
      </c>
      <c r="M173" s="52">
        <f t="shared" si="33"/>
        <v>0</v>
      </c>
      <c r="N173" s="52">
        <f t="shared" si="33"/>
        <v>0</v>
      </c>
      <c r="O173" s="52">
        <f t="shared" si="33"/>
        <v>0</v>
      </c>
      <c r="P173" s="52">
        <f t="shared" si="33"/>
        <v>0</v>
      </c>
      <c r="Q173" s="52">
        <f t="shared" si="33"/>
        <v>0</v>
      </c>
      <c r="R173" s="52">
        <f t="shared" si="33"/>
        <v>0</v>
      </c>
      <c r="S173" s="52">
        <f t="shared" si="33"/>
        <v>0</v>
      </c>
      <c r="T173" s="52">
        <f t="shared" si="33"/>
        <v>0</v>
      </c>
      <c r="U173" s="52">
        <f t="shared" si="33"/>
        <v>0</v>
      </c>
      <c r="V173" s="52">
        <f t="shared" si="33"/>
        <v>0</v>
      </c>
      <c r="W173" s="52">
        <f t="shared" si="33"/>
        <v>0</v>
      </c>
      <c r="X173" s="52">
        <f t="shared" si="33"/>
        <v>0</v>
      </c>
      <c r="Y173" s="52">
        <f t="shared" si="33"/>
        <v>0</v>
      </c>
      <c r="Z173" s="52">
        <f t="shared" si="33"/>
        <v>0</v>
      </c>
      <c r="AA173" s="52">
        <f t="shared" si="26"/>
        <v>0</v>
      </c>
      <c r="AB173" s="52">
        <f t="shared" si="27"/>
        <v>0</v>
      </c>
      <c r="AC173" s="52">
        <f t="shared" si="28"/>
        <v>0</v>
      </c>
      <c r="AD173" s="52">
        <f t="shared" si="29"/>
        <v>0</v>
      </c>
      <c r="AE173" s="52">
        <f t="shared" si="30"/>
        <v>0</v>
      </c>
      <c r="AJ173" t="s">
        <v>9</v>
      </c>
      <c r="AK173" t="s">
        <v>9</v>
      </c>
    </row>
    <row r="174" spans="1:37" x14ac:dyDescent="0.2">
      <c r="A174" s="20" t="s">
        <v>443</v>
      </c>
      <c r="B174" s="21">
        <v>44420.132789351861</v>
      </c>
      <c r="C174" s="22" t="s">
        <v>444</v>
      </c>
      <c r="D174" s="23">
        <v>4</v>
      </c>
      <c r="E174" s="22" t="s">
        <v>445</v>
      </c>
      <c r="F174" t="s">
        <v>9</v>
      </c>
      <c r="G174" s="22">
        <f t="shared" si="25"/>
        <v>1</v>
      </c>
      <c r="H174" s="24">
        <v>3</v>
      </c>
      <c r="I174" s="24">
        <v>6</v>
      </c>
      <c r="J174" s="24"/>
      <c r="K174" s="25"/>
      <c r="L174" s="52">
        <f t="shared" si="33"/>
        <v>0</v>
      </c>
      <c r="M174" s="52">
        <f t="shared" si="33"/>
        <v>0</v>
      </c>
      <c r="N174" s="52">
        <f t="shared" si="33"/>
        <v>1</v>
      </c>
      <c r="O174" s="52">
        <f t="shared" si="33"/>
        <v>0</v>
      </c>
      <c r="P174" s="52">
        <f t="shared" si="33"/>
        <v>0</v>
      </c>
      <c r="Q174" s="52">
        <f t="shared" si="33"/>
        <v>1</v>
      </c>
      <c r="R174" s="52">
        <f t="shared" si="33"/>
        <v>0</v>
      </c>
      <c r="S174" s="52">
        <f t="shared" si="33"/>
        <v>0</v>
      </c>
      <c r="T174" s="52">
        <f t="shared" si="33"/>
        <v>0</v>
      </c>
      <c r="U174" s="52">
        <f t="shared" si="33"/>
        <v>0</v>
      </c>
      <c r="V174" s="52">
        <f t="shared" si="33"/>
        <v>0</v>
      </c>
      <c r="W174" s="52">
        <f t="shared" si="33"/>
        <v>0</v>
      </c>
      <c r="X174" s="52">
        <f t="shared" si="33"/>
        <v>0</v>
      </c>
      <c r="Y174" s="52">
        <f t="shared" si="33"/>
        <v>0</v>
      </c>
      <c r="Z174" s="52">
        <f t="shared" si="33"/>
        <v>0</v>
      </c>
      <c r="AA174" s="52">
        <f t="shared" si="26"/>
        <v>1</v>
      </c>
      <c r="AB174" s="52">
        <f t="shared" si="27"/>
        <v>0</v>
      </c>
      <c r="AC174" s="52">
        <f t="shared" si="28"/>
        <v>1</v>
      </c>
      <c r="AD174" s="52">
        <f t="shared" si="29"/>
        <v>0</v>
      </c>
      <c r="AE174" s="52">
        <f t="shared" si="30"/>
        <v>1</v>
      </c>
      <c r="AG174" t="s">
        <v>1490</v>
      </c>
      <c r="AH174" t="s">
        <v>1491</v>
      </c>
      <c r="AJ174" t="s">
        <v>9</v>
      </c>
      <c r="AK174" t="s">
        <v>9</v>
      </c>
    </row>
    <row r="175" spans="1:37" x14ac:dyDescent="0.2">
      <c r="A175" s="20" t="s">
        <v>446</v>
      </c>
      <c r="B175" s="21">
        <v>44420.136076388881</v>
      </c>
      <c r="C175" s="22" t="s">
        <v>447</v>
      </c>
      <c r="D175" s="23">
        <v>4</v>
      </c>
      <c r="E175" s="22" t="s">
        <v>9</v>
      </c>
      <c r="F175" t="s">
        <v>9</v>
      </c>
      <c r="G175" s="22">
        <f t="shared" si="25"/>
        <v>0</v>
      </c>
      <c r="H175" s="24"/>
      <c r="I175" s="24"/>
      <c r="J175" s="24"/>
      <c r="K175" s="25"/>
      <c r="L175" s="52">
        <f t="shared" si="33"/>
        <v>0</v>
      </c>
      <c r="M175" s="52">
        <f t="shared" si="33"/>
        <v>0</v>
      </c>
      <c r="N175" s="52">
        <f t="shared" si="33"/>
        <v>0</v>
      </c>
      <c r="O175" s="52">
        <f t="shared" si="33"/>
        <v>0</v>
      </c>
      <c r="P175" s="52">
        <f t="shared" si="33"/>
        <v>0</v>
      </c>
      <c r="Q175" s="52">
        <f t="shared" si="33"/>
        <v>0</v>
      </c>
      <c r="R175" s="52">
        <f t="shared" si="33"/>
        <v>0</v>
      </c>
      <c r="S175" s="52">
        <f t="shared" si="33"/>
        <v>0</v>
      </c>
      <c r="T175" s="52">
        <f t="shared" si="33"/>
        <v>0</v>
      </c>
      <c r="U175" s="52">
        <f t="shared" si="33"/>
        <v>0</v>
      </c>
      <c r="V175" s="52">
        <f t="shared" si="33"/>
        <v>0</v>
      </c>
      <c r="W175" s="52">
        <f t="shared" si="33"/>
        <v>0</v>
      </c>
      <c r="X175" s="52">
        <f t="shared" si="33"/>
        <v>0</v>
      </c>
      <c r="Y175" s="52">
        <f t="shared" si="33"/>
        <v>0</v>
      </c>
      <c r="Z175" s="52">
        <f t="shared" si="33"/>
        <v>0</v>
      </c>
      <c r="AA175" s="52">
        <f t="shared" si="26"/>
        <v>0</v>
      </c>
      <c r="AB175" s="52">
        <f t="shared" si="27"/>
        <v>0</v>
      </c>
      <c r="AC175" s="52">
        <f t="shared" si="28"/>
        <v>0</v>
      </c>
      <c r="AD175" s="52">
        <f t="shared" si="29"/>
        <v>0</v>
      </c>
      <c r="AE175" s="52">
        <f t="shared" si="30"/>
        <v>0</v>
      </c>
      <c r="AJ175" t="s">
        <v>9</v>
      </c>
      <c r="AK175" t="s">
        <v>9</v>
      </c>
    </row>
    <row r="176" spans="1:37" x14ac:dyDescent="0.2">
      <c r="A176" s="20" t="s">
        <v>448</v>
      </c>
      <c r="B176" s="21">
        <v>44420.146319444437</v>
      </c>
      <c r="C176" s="22" t="s">
        <v>449</v>
      </c>
      <c r="D176" s="23">
        <v>4</v>
      </c>
      <c r="E176" s="22" t="s">
        <v>450</v>
      </c>
      <c r="F176" t="s">
        <v>9</v>
      </c>
      <c r="G176" s="22">
        <f t="shared" si="25"/>
        <v>1</v>
      </c>
      <c r="H176" s="24">
        <v>2</v>
      </c>
      <c r="I176" s="24"/>
      <c r="J176" s="24"/>
      <c r="K176" s="25"/>
      <c r="L176" s="52">
        <f t="shared" si="33"/>
        <v>0</v>
      </c>
      <c r="M176" s="52">
        <f t="shared" si="33"/>
        <v>1</v>
      </c>
      <c r="N176" s="52">
        <f t="shared" si="33"/>
        <v>0</v>
      </c>
      <c r="O176" s="52">
        <f t="shared" si="33"/>
        <v>0</v>
      </c>
      <c r="P176" s="52">
        <f t="shared" si="33"/>
        <v>0</v>
      </c>
      <c r="Q176" s="52">
        <f t="shared" si="33"/>
        <v>0</v>
      </c>
      <c r="R176" s="52">
        <f t="shared" si="33"/>
        <v>0</v>
      </c>
      <c r="S176" s="52">
        <f t="shared" si="33"/>
        <v>0</v>
      </c>
      <c r="T176" s="52">
        <f t="shared" si="33"/>
        <v>0</v>
      </c>
      <c r="U176" s="52">
        <f t="shared" si="33"/>
        <v>0</v>
      </c>
      <c r="V176" s="52">
        <f t="shared" si="33"/>
        <v>0</v>
      </c>
      <c r="W176" s="52">
        <f t="shared" si="33"/>
        <v>0</v>
      </c>
      <c r="X176" s="52">
        <f t="shared" si="33"/>
        <v>0</v>
      </c>
      <c r="Y176" s="52">
        <f t="shared" si="33"/>
        <v>0</v>
      </c>
      <c r="Z176" s="52">
        <f t="shared" si="33"/>
        <v>0</v>
      </c>
      <c r="AA176" s="52">
        <f t="shared" si="26"/>
        <v>1</v>
      </c>
      <c r="AB176" s="52">
        <f t="shared" si="27"/>
        <v>0</v>
      </c>
      <c r="AC176" s="52">
        <f t="shared" si="28"/>
        <v>0</v>
      </c>
      <c r="AD176" s="52">
        <f t="shared" si="29"/>
        <v>0</v>
      </c>
      <c r="AE176" s="52">
        <f t="shared" si="30"/>
        <v>1</v>
      </c>
      <c r="AF176" t="s">
        <v>1487</v>
      </c>
      <c r="AJ176" t="s">
        <v>9</v>
      </c>
      <c r="AK176" t="s">
        <v>9</v>
      </c>
    </row>
    <row r="177" spans="1:37" x14ac:dyDescent="0.2">
      <c r="A177" s="20" t="s">
        <v>451</v>
      </c>
      <c r="B177" s="21">
        <v>44420.14880787037</v>
      </c>
      <c r="C177" s="22" t="s">
        <v>452</v>
      </c>
      <c r="D177" s="23">
        <v>3</v>
      </c>
      <c r="E177" s="22" t="s">
        <v>453</v>
      </c>
      <c r="F177" t="s">
        <v>9</v>
      </c>
      <c r="G177" s="22">
        <f t="shared" si="25"/>
        <v>1</v>
      </c>
      <c r="H177" s="24">
        <v>6</v>
      </c>
      <c r="I177" s="24"/>
      <c r="J177" s="24"/>
      <c r="K177" s="25"/>
      <c r="L177" s="52">
        <f t="shared" si="33"/>
        <v>0</v>
      </c>
      <c r="M177" s="52">
        <f t="shared" si="33"/>
        <v>0</v>
      </c>
      <c r="N177" s="52">
        <f t="shared" si="33"/>
        <v>0</v>
      </c>
      <c r="O177" s="52">
        <f t="shared" si="33"/>
        <v>0</v>
      </c>
      <c r="P177" s="52">
        <f t="shared" si="33"/>
        <v>0</v>
      </c>
      <c r="Q177" s="52">
        <f t="shared" si="33"/>
        <v>1</v>
      </c>
      <c r="R177" s="52">
        <f t="shared" si="33"/>
        <v>0</v>
      </c>
      <c r="S177" s="52">
        <f t="shared" si="33"/>
        <v>0</v>
      </c>
      <c r="T177" s="52">
        <f t="shared" si="33"/>
        <v>0</v>
      </c>
      <c r="U177" s="52">
        <f t="shared" si="33"/>
        <v>0</v>
      </c>
      <c r="V177" s="52">
        <f t="shared" si="33"/>
        <v>0</v>
      </c>
      <c r="W177" s="52">
        <f t="shared" si="33"/>
        <v>0</v>
      </c>
      <c r="X177" s="52">
        <f t="shared" si="33"/>
        <v>0</v>
      </c>
      <c r="Y177" s="52">
        <f t="shared" si="33"/>
        <v>0</v>
      </c>
      <c r="Z177" s="52">
        <f t="shared" si="33"/>
        <v>0</v>
      </c>
      <c r="AA177" s="52">
        <f t="shared" si="26"/>
        <v>0</v>
      </c>
      <c r="AB177" s="52">
        <f t="shared" si="27"/>
        <v>0</v>
      </c>
      <c r="AC177" s="52">
        <f t="shared" si="28"/>
        <v>1</v>
      </c>
      <c r="AD177" s="52">
        <f t="shared" si="29"/>
        <v>0</v>
      </c>
      <c r="AE177" s="52">
        <f t="shared" si="30"/>
        <v>0</v>
      </c>
      <c r="AH177" t="s">
        <v>1492</v>
      </c>
      <c r="AJ177" t="s">
        <v>9</v>
      </c>
      <c r="AK177" t="s">
        <v>9</v>
      </c>
    </row>
    <row r="178" spans="1:37" x14ac:dyDescent="0.2">
      <c r="A178" s="20" t="s">
        <v>454</v>
      </c>
      <c r="B178" s="21">
        <v>44420.160555555543</v>
      </c>
      <c r="C178" s="22" t="s">
        <v>455</v>
      </c>
      <c r="D178" s="23">
        <v>-1</v>
      </c>
      <c r="E178" s="22" t="s">
        <v>9</v>
      </c>
      <c r="F178" t="s">
        <v>9</v>
      </c>
      <c r="G178" s="22">
        <f t="shared" si="25"/>
        <v>0</v>
      </c>
      <c r="H178" s="24"/>
      <c r="I178" s="24"/>
      <c r="J178" s="24"/>
      <c r="K178" s="25"/>
      <c r="L178" s="52">
        <f t="shared" si="33"/>
        <v>0</v>
      </c>
      <c r="M178" s="52">
        <f t="shared" si="33"/>
        <v>0</v>
      </c>
      <c r="N178" s="52">
        <f t="shared" si="33"/>
        <v>0</v>
      </c>
      <c r="O178" s="52">
        <f t="shared" si="33"/>
        <v>0</v>
      </c>
      <c r="P178" s="52">
        <f t="shared" si="33"/>
        <v>0</v>
      </c>
      <c r="Q178" s="52">
        <f t="shared" si="33"/>
        <v>0</v>
      </c>
      <c r="R178" s="52">
        <f t="shared" si="33"/>
        <v>0</v>
      </c>
      <c r="S178" s="52">
        <f t="shared" si="33"/>
        <v>0</v>
      </c>
      <c r="T178" s="52">
        <f t="shared" si="33"/>
        <v>0</v>
      </c>
      <c r="U178" s="52">
        <f t="shared" si="33"/>
        <v>0</v>
      </c>
      <c r="V178" s="52">
        <f t="shared" si="33"/>
        <v>0</v>
      </c>
      <c r="W178" s="52">
        <f t="shared" si="33"/>
        <v>0</v>
      </c>
      <c r="X178" s="52">
        <f t="shared" si="33"/>
        <v>0</v>
      </c>
      <c r="Y178" s="52">
        <f t="shared" si="33"/>
        <v>0</v>
      </c>
      <c r="Z178" s="52">
        <f t="shared" si="33"/>
        <v>0</v>
      </c>
      <c r="AA178" s="52">
        <f t="shared" si="26"/>
        <v>0</v>
      </c>
      <c r="AB178" s="52">
        <f t="shared" si="27"/>
        <v>0</v>
      </c>
      <c r="AC178" s="52">
        <f t="shared" si="28"/>
        <v>0</v>
      </c>
      <c r="AD178" s="52">
        <f t="shared" si="29"/>
        <v>0</v>
      </c>
      <c r="AE178" s="52">
        <f t="shared" si="30"/>
        <v>0</v>
      </c>
      <c r="AJ178" t="s">
        <v>9</v>
      </c>
      <c r="AK178" t="s">
        <v>9</v>
      </c>
    </row>
    <row r="179" spans="1:37" x14ac:dyDescent="0.2">
      <c r="A179" s="20" t="s">
        <v>456</v>
      </c>
      <c r="B179" s="21">
        <v>44420.165821759263</v>
      </c>
      <c r="C179" s="22" t="s">
        <v>457</v>
      </c>
      <c r="D179" s="23">
        <v>-1</v>
      </c>
      <c r="E179" s="22" t="s">
        <v>458</v>
      </c>
      <c r="F179" t="s">
        <v>9</v>
      </c>
      <c r="G179" s="22">
        <f t="shared" si="25"/>
        <v>1</v>
      </c>
      <c r="H179" s="24">
        <v>1</v>
      </c>
      <c r="I179" s="24">
        <v>2</v>
      </c>
      <c r="J179" s="24"/>
      <c r="K179" s="25"/>
      <c r="L179" s="52">
        <f t="shared" si="33"/>
        <v>1</v>
      </c>
      <c r="M179" s="52">
        <f t="shared" si="33"/>
        <v>1</v>
      </c>
      <c r="N179" s="52">
        <f t="shared" si="33"/>
        <v>0</v>
      </c>
      <c r="O179" s="52">
        <f t="shared" si="33"/>
        <v>0</v>
      </c>
      <c r="P179" s="52">
        <f t="shared" si="33"/>
        <v>0</v>
      </c>
      <c r="Q179" s="52">
        <f t="shared" si="33"/>
        <v>0</v>
      </c>
      <c r="R179" s="52">
        <f t="shared" si="33"/>
        <v>0</v>
      </c>
      <c r="S179" s="52">
        <f t="shared" si="33"/>
        <v>0</v>
      </c>
      <c r="T179" s="52">
        <f t="shared" si="33"/>
        <v>0</v>
      </c>
      <c r="U179" s="52">
        <f t="shared" si="33"/>
        <v>0</v>
      </c>
      <c r="V179" s="52">
        <f t="shared" si="33"/>
        <v>0</v>
      </c>
      <c r="W179" s="52">
        <f t="shared" si="33"/>
        <v>0</v>
      </c>
      <c r="X179" s="52">
        <f t="shared" si="33"/>
        <v>0</v>
      </c>
      <c r="Y179" s="52">
        <f t="shared" si="33"/>
        <v>0</v>
      </c>
      <c r="Z179" s="52">
        <f t="shared" si="33"/>
        <v>0</v>
      </c>
      <c r="AA179" s="52">
        <f t="shared" si="26"/>
        <v>1</v>
      </c>
      <c r="AB179" s="52">
        <f t="shared" si="27"/>
        <v>0</v>
      </c>
      <c r="AC179" s="52">
        <f t="shared" si="28"/>
        <v>0</v>
      </c>
      <c r="AD179" s="52">
        <f t="shared" si="29"/>
        <v>0</v>
      </c>
      <c r="AE179" s="52">
        <f t="shared" si="30"/>
        <v>1</v>
      </c>
      <c r="AF179" t="s">
        <v>1493</v>
      </c>
      <c r="AJ179" t="s">
        <v>9</v>
      </c>
      <c r="AK179" t="s">
        <v>9</v>
      </c>
    </row>
    <row r="180" spans="1:37" x14ac:dyDescent="0.2">
      <c r="A180" s="20" t="s">
        <v>459</v>
      </c>
      <c r="B180" s="21">
        <v>44420.201550925936</v>
      </c>
      <c r="C180" s="22" t="s">
        <v>460</v>
      </c>
      <c r="D180" s="23">
        <v>2</v>
      </c>
      <c r="E180" s="22" t="s">
        <v>9</v>
      </c>
      <c r="F180" t="s">
        <v>9</v>
      </c>
      <c r="G180" s="22">
        <f t="shared" si="25"/>
        <v>0</v>
      </c>
      <c r="H180" s="24"/>
      <c r="I180" s="24"/>
      <c r="J180" s="24"/>
      <c r="K180" s="25"/>
      <c r="L180" s="52">
        <f t="shared" si="33"/>
        <v>0</v>
      </c>
      <c r="M180" s="52">
        <f t="shared" si="33"/>
        <v>0</v>
      </c>
      <c r="N180" s="52">
        <f t="shared" si="33"/>
        <v>0</v>
      </c>
      <c r="O180" s="52">
        <f t="shared" si="33"/>
        <v>0</v>
      </c>
      <c r="P180" s="52">
        <f t="shared" si="33"/>
        <v>0</v>
      </c>
      <c r="Q180" s="52">
        <f t="shared" si="33"/>
        <v>0</v>
      </c>
      <c r="R180" s="52">
        <f t="shared" si="33"/>
        <v>0</v>
      </c>
      <c r="S180" s="52">
        <f t="shared" si="33"/>
        <v>0</v>
      </c>
      <c r="T180" s="52">
        <f t="shared" si="33"/>
        <v>0</v>
      </c>
      <c r="U180" s="52">
        <f t="shared" si="33"/>
        <v>0</v>
      </c>
      <c r="V180" s="52">
        <f t="shared" si="33"/>
        <v>0</v>
      </c>
      <c r="W180" s="52">
        <f t="shared" si="33"/>
        <v>0</v>
      </c>
      <c r="X180" s="52">
        <f t="shared" si="33"/>
        <v>0</v>
      </c>
      <c r="Y180" s="52">
        <f t="shared" si="33"/>
        <v>0</v>
      </c>
      <c r="Z180" s="52">
        <f t="shared" si="33"/>
        <v>0</v>
      </c>
      <c r="AA180" s="52">
        <f t="shared" si="26"/>
        <v>0</v>
      </c>
      <c r="AB180" s="52">
        <f t="shared" si="27"/>
        <v>0</v>
      </c>
      <c r="AC180" s="52">
        <f t="shared" si="28"/>
        <v>0</v>
      </c>
      <c r="AD180" s="52">
        <f t="shared" si="29"/>
        <v>0</v>
      </c>
      <c r="AE180" s="52">
        <f t="shared" si="30"/>
        <v>0</v>
      </c>
      <c r="AJ180" t="s">
        <v>9</v>
      </c>
      <c r="AK180" t="s">
        <v>9</v>
      </c>
    </row>
    <row r="181" spans="1:37" x14ac:dyDescent="0.2">
      <c r="A181" s="20" t="s">
        <v>461</v>
      </c>
      <c r="B181" s="21">
        <v>44422.151203703717</v>
      </c>
      <c r="C181" s="22" t="s">
        <v>462</v>
      </c>
      <c r="D181" s="23">
        <v>5</v>
      </c>
      <c r="E181" s="22" t="s">
        <v>9</v>
      </c>
      <c r="F181" t="s">
        <v>9</v>
      </c>
      <c r="G181" s="22">
        <f t="shared" si="25"/>
        <v>0</v>
      </c>
      <c r="H181" s="24"/>
      <c r="I181" s="24"/>
      <c r="J181" s="24"/>
      <c r="K181" s="25"/>
      <c r="L181" s="52">
        <f t="shared" si="33"/>
        <v>0</v>
      </c>
      <c r="M181" s="52">
        <f t="shared" si="33"/>
        <v>0</v>
      </c>
      <c r="N181" s="52">
        <f t="shared" si="33"/>
        <v>0</v>
      </c>
      <c r="O181" s="52">
        <f t="shared" si="33"/>
        <v>0</v>
      </c>
      <c r="P181" s="52">
        <f t="shared" si="33"/>
        <v>0</v>
      </c>
      <c r="Q181" s="52">
        <f t="shared" si="33"/>
        <v>0</v>
      </c>
      <c r="R181" s="52">
        <f t="shared" si="33"/>
        <v>0</v>
      </c>
      <c r="S181" s="52">
        <f t="shared" si="33"/>
        <v>0</v>
      </c>
      <c r="T181" s="52">
        <f t="shared" si="33"/>
        <v>0</v>
      </c>
      <c r="U181" s="52">
        <f t="shared" si="33"/>
        <v>0</v>
      </c>
      <c r="V181" s="52">
        <f t="shared" si="33"/>
        <v>0</v>
      </c>
      <c r="W181" s="52">
        <f t="shared" si="33"/>
        <v>0</v>
      </c>
      <c r="X181" s="52">
        <f t="shared" si="33"/>
        <v>0</v>
      </c>
      <c r="Y181" s="52">
        <f t="shared" si="33"/>
        <v>0</v>
      </c>
      <c r="Z181" s="52">
        <f t="shared" si="33"/>
        <v>0</v>
      </c>
      <c r="AA181" s="52">
        <f t="shared" si="26"/>
        <v>0</v>
      </c>
      <c r="AB181" s="52">
        <f t="shared" si="27"/>
        <v>0</v>
      </c>
      <c r="AC181" s="52">
        <f t="shared" si="28"/>
        <v>0</v>
      </c>
      <c r="AD181" s="52">
        <f t="shared" si="29"/>
        <v>0</v>
      </c>
      <c r="AE181" s="52">
        <f t="shared" si="30"/>
        <v>0</v>
      </c>
      <c r="AJ181" t="s">
        <v>9</v>
      </c>
      <c r="AK181" t="s">
        <v>9</v>
      </c>
    </row>
    <row r="182" spans="1:37" x14ac:dyDescent="0.2">
      <c r="A182" s="20" t="s">
        <v>463</v>
      </c>
      <c r="B182" s="21">
        <v>44422.374467592599</v>
      </c>
      <c r="C182" s="22" t="s">
        <v>464</v>
      </c>
      <c r="D182" s="23">
        <v>2</v>
      </c>
      <c r="E182" s="22" t="s">
        <v>465</v>
      </c>
      <c r="F182" t="s">
        <v>466</v>
      </c>
      <c r="G182" s="22">
        <f t="shared" si="25"/>
        <v>1</v>
      </c>
      <c r="H182" s="24">
        <v>11</v>
      </c>
      <c r="I182" s="24"/>
      <c r="J182" s="24"/>
      <c r="K182" s="25"/>
      <c r="L182" s="52">
        <f t="shared" si="33"/>
        <v>0</v>
      </c>
      <c r="M182" s="52">
        <f t="shared" si="33"/>
        <v>0</v>
      </c>
      <c r="N182" s="52">
        <f t="shared" si="33"/>
        <v>0</v>
      </c>
      <c r="O182" s="52">
        <f t="shared" si="33"/>
        <v>0</v>
      </c>
      <c r="P182" s="52">
        <f t="shared" si="33"/>
        <v>0</v>
      </c>
      <c r="Q182" s="52">
        <f t="shared" si="33"/>
        <v>0</v>
      </c>
      <c r="R182" s="52">
        <f t="shared" si="33"/>
        <v>0</v>
      </c>
      <c r="S182" s="52">
        <f t="shared" si="33"/>
        <v>0</v>
      </c>
      <c r="T182" s="52">
        <f t="shared" si="33"/>
        <v>0</v>
      </c>
      <c r="U182" s="52">
        <f t="shared" si="33"/>
        <v>0</v>
      </c>
      <c r="V182" s="52">
        <f t="shared" si="33"/>
        <v>1</v>
      </c>
      <c r="W182" s="52">
        <f t="shared" si="33"/>
        <v>0</v>
      </c>
      <c r="X182" s="52">
        <f t="shared" si="33"/>
        <v>0</v>
      </c>
      <c r="Y182" s="52">
        <f t="shared" si="33"/>
        <v>0</v>
      </c>
      <c r="Z182" s="52">
        <f t="shared" si="33"/>
        <v>0</v>
      </c>
      <c r="AA182" s="52">
        <f t="shared" si="26"/>
        <v>0</v>
      </c>
      <c r="AB182" s="52">
        <f t="shared" si="27"/>
        <v>0</v>
      </c>
      <c r="AC182" s="52">
        <f t="shared" si="28"/>
        <v>0</v>
      </c>
      <c r="AD182" s="52">
        <f t="shared" si="29"/>
        <v>0</v>
      </c>
      <c r="AE182" s="52">
        <f t="shared" si="30"/>
        <v>0</v>
      </c>
      <c r="AG182" t="s">
        <v>1494</v>
      </c>
      <c r="AH182" t="s">
        <v>1495</v>
      </c>
      <c r="AJ182" t="s">
        <v>466</v>
      </c>
      <c r="AK182" t="s">
        <v>466</v>
      </c>
    </row>
    <row r="183" spans="1:37" x14ac:dyDescent="0.2">
      <c r="A183" s="20" t="s">
        <v>467</v>
      </c>
      <c r="B183" s="21">
        <v>44424.151493055542</v>
      </c>
      <c r="C183" s="22" t="s">
        <v>468</v>
      </c>
      <c r="D183" s="23">
        <v>3</v>
      </c>
      <c r="E183" s="22" t="s">
        <v>469</v>
      </c>
      <c r="F183" t="s">
        <v>9</v>
      </c>
      <c r="G183" s="22">
        <f t="shared" si="25"/>
        <v>1</v>
      </c>
      <c r="H183" s="24">
        <v>9</v>
      </c>
      <c r="I183" s="24"/>
      <c r="J183" s="24"/>
      <c r="K183" s="25"/>
      <c r="L183" s="52">
        <f t="shared" si="33"/>
        <v>0</v>
      </c>
      <c r="M183" s="52">
        <f t="shared" si="33"/>
        <v>0</v>
      </c>
      <c r="N183" s="52">
        <f t="shared" si="33"/>
        <v>0</v>
      </c>
      <c r="O183" s="52">
        <f t="shared" si="33"/>
        <v>0</v>
      </c>
      <c r="P183" s="52">
        <f t="shared" si="33"/>
        <v>0</v>
      </c>
      <c r="Q183" s="52">
        <f t="shared" si="33"/>
        <v>0</v>
      </c>
      <c r="R183" s="52">
        <f t="shared" si="33"/>
        <v>0</v>
      </c>
      <c r="S183" s="52">
        <f t="shared" si="33"/>
        <v>0</v>
      </c>
      <c r="T183" s="52">
        <f t="shared" si="33"/>
        <v>1</v>
      </c>
      <c r="U183" s="52">
        <f t="shared" si="33"/>
        <v>0</v>
      </c>
      <c r="V183" s="52">
        <f t="shared" si="33"/>
        <v>0</v>
      </c>
      <c r="W183" s="52">
        <f t="shared" si="33"/>
        <v>0</v>
      </c>
      <c r="X183" s="52">
        <f t="shared" si="33"/>
        <v>0</v>
      </c>
      <c r="Y183" s="52">
        <f t="shared" si="33"/>
        <v>0</v>
      </c>
      <c r="Z183" s="52">
        <f t="shared" si="33"/>
        <v>0</v>
      </c>
      <c r="AA183" s="52">
        <f t="shared" si="26"/>
        <v>0</v>
      </c>
      <c r="AB183" s="52">
        <f t="shared" si="27"/>
        <v>0</v>
      </c>
      <c r="AC183" s="52">
        <f t="shared" si="28"/>
        <v>0</v>
      </c>
      <c r="AD183" s="52">
        <f t="shared" si="29"/>
        <v>1</v>
      </c>
      <c r="AE183" s="52">
        <f t="shared" si="30"/>
        <v>0</v>
      </c>
      <c r="AG183" t="s">
        <v>1496</v>
      </c>
      <c r="AJ183" t="s">
        <v>9</v>
      </c>
      <c r="AK183" t="s">
        <v>9</v>
      </c>
    </row>
    <row r="184" spans="1:37" x14ac:dyDescent="0.2">
      <c r="A184" s="20" t="s">
        <v>163</v>
      </c>
      <c r="B184" s="21">
        <v>44424.155844907422</v>
      </c>
      <c r="C184" s="22" t="s">
        <v>470</v>
      </c>
      <c r="D184" s="23">
        <v>4</v>
      </c>
      <c r="E184" s="22" t="s">
        <v>9</v>
      </c>
      <c r="F184" t="s">
        <v>9</v>
      </c>
      <c r="G184" s="22">
        <f t="shared" si="25"/>
        <v>0</v>
      </c>
      <c r="H184" s="24"/>
      <c r="I184" s="24"/>
      <c r="J184" s="24"/>
      <c r="K184" s="25"/>
      <c r="L184" s="52">
        <f t="shared" si="33"/>
        <v>0</v>
      </c>
      <c r="M184" s="52">
        <f t="shared" si="33"/>
        <v>0</v>
      </c>
      <c r="N184" s="52">
        <f t="shared" si="33"/>
        <v>0</v>
      </c>
      <c r="O184" s="52">
        <f t="shared" si="33"/>
        <v>0</v>
      </c>
      <c r="P184" s="52">
        <f t="shared" si="33"/>
        <v>0</v>
      </c>
      <c r="Q184" s="52">
        <f t="shared" si="33"/>
        <v>0</v>
      </c>
      <c r="R184" s="52">
        <f t="shared" si="33"/>
        <v>0</v>
      </c>
      <c r="S184" s="52">
        <f t="shared" si="33"/>
        <v>0</v>
      </c>
      <c r="T184" s="52">
        <f t="shared" si="33"/>
        <v>0</v>
      </c>
      <c r="U184" s="52">
        <f t="shared" si="33"/>
        <v>0</v>
      </c>
      <c r="V184" s="52">
        <f t="shared" si="33"/>
        <v>0</v>
      </c>
      <c r="W184" s="52">
        <f t="shared" si="33"/>
        <v>0</v>
      </c>
      <c r="X184" s="52">
        <f t="shared" si="33"/>
        <v>0</v>
      </c>
      <c r="Y184" s="52">
        <f t="shared" si="33"/>
        <v>0</v>
      </c>
      <c r="Z184" s="52">
        <f t="shared" si="33"/>
        <v>0</v>
      </c>
      <c r="AA184" s="52">
        <f t="shared" si="26"/>
        <v>0</v>
      </c>
      <c r="AB184" s="52">
        <f t="shared" si="27"/>
        <v>0</v>
      </c>
      <c r="AC184" s="52">
        <f t="shared" si="28"/>
        <v>0</v>
      </c>
      <c r="AD184" s="52">
        <f t="shared" si="29"/>
        <v>0</v>
      </c>
      <c r="AE184" s="52">
        <f t="shared" si="30"/>
        <v>0</v>
      </c>
      <c r="AJ184" t="s">
        <v>9</v>
      </c>
      <c r="AK184" t="s">
        <v>9</v>
      </c>
    </row>
    <row r="185" spans="1:37" x14ac:dyDescent="0.2">
      <c r="A185" s="20" t="s">
        <v>471</v>
      </c>
      <c r="B185" s="21">
        <v>44424.340798611112</v>
      </c>
      <c r="C185" s="22" t="s">
        <v>472</v>
      </c>
      <c r="D185" s="23">
        <v>4</v>
      </c>
      <c r="E185" s="22" t="s">
        <v>473</v>
      </c>
      <c r="F185" t="s">
        <v>9</v>
      </c>
      <c r="G185" s="22">
        <f t="shared" si="25"/>
        <v>0</v>
      </c>
      <c r="H185" s="24"/>
      <c r="I185" s="24"/>
      <c r="J185" s="24"/>
      <c r="K185" s="25"/>
      <c r="L185" s="52">
        <f t="shared" si="33"/>
        <v>0</v>
      </c>
      <c r="M185" s="52">
        <f t="shared" si="33"/>
        <v>0</v>
      </c>
      <c r="N185" s="52">
        <f t="shared" si="33"/>
        <v>0</v>
      </c>
      <c r="O185" s="52">
        <f t="shared" si="33"/>
        <v>0</v>
      </c>
      <c r="P185" s="52">
        <f t="shared" si="33"/>
        <v>0</v>
      </c>
      <c r="Q185" s="52">
        <f t="shared" si="33"/>
        <v>0</v>
      </c>
      <c r="R185" s="52">
        <f t="shared" si="33"/>
        <v>0</v>
      </c>
      <c r="S185" s="52">
        <f t="shared" si="33"/>
        <v>0</v>
      </c>
      <c r="T185" s="52">
        <f t="shared" si="33"/>
        <v>0</v>
      </c>
      <c r="U185" s="52">
        <f t="shared" si="33"/>
        <v>0</v>
      </c>
      <c r="V185" s="52">
        <f t="shared" si="33"/>
        <v>0</v>
      </c>
      <c r="W185" s="52">
        <f t="shared" si="33"/>
        <v>0</v>
      </c>
      <c r="X185" s="52">
        <f t="shared" si="33"/>
        <v>0</v>
      </c>
      <c r="Y185" s="52">
        <f t="shared" si="33"/>
        <v>0</v>
      </c>
      <c r="Z185" s="52">
        <f t="shared" si="33"/>
        <v>0</v>
      </c>
      <c r="AA185" s="52">
        <f t="shared" si="26"/>
        <v>0</v>
      </c>
      <c r="AB185" s="52">
        <f t="shared" si="27"/>
        <v>0</v>
      </c>
      <c r="AC185" s="52">
        <f t="shared" si="28"/>
        <v>0</v>
      </c>
      <c r="AD185" s="52">
        <f t="shared" si="29"/>
        <v>0</v>
      </c>
      <c r="AE185" s="52">
        <f t="shared" si="30"/>
        <v>0</v>
      </c>
      <c r="AJ185" t="s">
        <v>9</v>
      </c>
      <c r="AK185" t="s">
        <v>9</v>
      </c>
    </row>
    <row r="186" spans="1:37" x14ac:dyDescent="0.2">
      <c r="A186" s="20" t="s">
        <v>474</v>
      </c>
      <c r="B186" s="21">
        <v>44425.410914351844</v>
      </c>
      <c r="C186" s="22" t="s">
        <v>475</v>
      </c>
      <c r="D186" s="23">
        <v>5</v>
      </c>
      <c r="E186" s="22" t="s">
        <v>476</v>
      </c>
      <c r="F186" t="s">
        <v>9</v>
      </c>
      <c r="G186" s="22">
        <f t="shared" si="25"/>
        <v>1</v>
      </c>
      <c r="H186" s="24">
        <v>6</v>
      </c>
      <c r="I186" s="24"/>
      <c r="J186" s="24"/>
      <c r="K186" s="25"/>
      <c r="L186" s="52">
        <f t="shared" si="33"/>
        <v>0</v>
      </c>
      <c r="M186" s="52">
        <f t="shared" si="33"/>
        <v>0</v>
      </c>
      <c r="N186" s="52">
        <f t="shared" si="33"/>
        <v>0</v>
      </c>
      <c r="O186" s="52">
        <f t="shared" si="33"/>
        <v>0</v>
      </c>
      <c r="P186" s="52">
        <f t="shared" si="33"/>
        <v>0</v>
      </c>
      <c r="Q186" s="52">
        <f t="shared" si="33"/>
        <v>1</v>
      </c>
      <c r="R186" s="52">
        <f t="shared" si="33"/>
        <v>0</v>
      </c>
      <c r="S186" s="52">
        <f t="shared" si="33"/>
        <v>0</v>
      </c>
      <c r="T186" s="52">
        <f t="shared" si="33"/>
        <v>0</v>
      </c>
      <c r="U186" s="52">
        <f t="shared" si="33"/>
        <v>0</v>
      </c>
      <c r="V186" s="52">
        <f t="shared" si="33"/>
        <v>0</v>
      </c>
      <c r="W186" s="52">
        <f t="shared" si="33"/>
        <v>0</v>
      </c>
      <c r="X186" s="52">
        <f t="shared" si="33"/>
        <v>0</v>
      </c>
      <c r="Y186" s="52">
        <f t="shared" si="33"/>
        <v>0</v>
      </c>
      <c r="Z186" s="52">
        <f t="shared" si="33"/>
        <v>0</v>
      </c>
      <c r="AA186" s="52">
        <f t="shared" si="26"/>
        <v>0</v>
      </c>
      <c r="AB186" s="52">
        <f t="shared" si="27"/>
        <v>0</v>
      </c>
      <c r="AC186" s="52">
        <f t="shared" si="28"/>
        <v>1</v>
      </c>
      <c r="AD186" s="52">
        <f t="shared" si="29"/>
        <v>0</v>
      </c>
      <c r="AE186" s="52">
        <f t="shared" si="30"/>
        <v>0</v>
      </c>
      <c r="AH186" t="s">
        <v>1497</v>
      </c>
      <c r="AJ186" t="s">
        <v>9</v>
      </c>
      <c r="AK186" t="s">
        <v>9</v>
      </c>
    </row>
    <row r="187" spans="1:37" x14ac:dyDescent="0.2">
      <c r="A187" s="20" t="s">
        <v>44</v>
      </c>
      <c r="B187" s="21">
        <v>44427.30431712963</v>
      </c>
      <c r="C187" s="22" t="s">
        <v>477</v>
      </c>
      <c r="D187" s="23">
        <v>5</v>
      </c>
      <c r="E187" s="22" t="s">
        <v>478</v>
      </c>
      <c r="F187" t="s">
        <v>9</v>
      </c>
      <c r="G187" s="22">
        <f t="shared" si="25"/>
        <v>1</v>
      </c>
      <c r="H187" s="24">
        <v>15</v>
      </c>
      <c r="I187" s="24"/>
      <c r="J187" s="24"/>
      <c r="K187" s="25"/>
      <c r="L187" s="52">
        <f t="shared" si="33"/>
        <v>0</v>
      </c>
      <c r="M187" s="52">
        <f t="shared" si="33"/>
        <v>0</v>
      </c>
      <c r="N187" s="52">
        <f t="shared" si="33"/>
        <v>0</v>
      </c>
      <c r="O187" s="52">
        <f t="shared" si="33"/>
        <v>0</v>
      </c>
      <c r="P187" s="52">
        <f t="shared" si="33"/>
        <v>0</v>
      </c>
      <c r="Q187" s="52">
        <f t="shared" si="33"/>
        <v>0</v>
      </c>
      <c r="R187" s="52">
        <f t="shared" si="33"/>
        <v>0</v>
      </c>
      <c r="S187" s="52">
        <f t="shared" si="33"/>
        <v>0</v>
      </c>
      <c r="T187" s="52">
        <f t="shared" si="33"/>
        <v>0</v>
      </c>
      <c r="U187" s="52">
        <f t="shared" si="33"/>
        <v>0</v>
      </c>
      <c r="V187" s="52">
        <f t="shared" si="33"/>
        <v>0</v>
      </c>
      <c r="W187" s="52">
        <f t="shared" si="33"/>
        <v>0</v>
      </c>
      <c r="X187" s="52">
        <f t="shared" si="33"/>
        <v>0</v>
      </c>
      <c r="Y187" s="52">
        <f t="shared" si="33"/>
        <v>0</v>
      </c>
      <c r="Z187" s="52">
        <f t="shared" si="33"/>
        <v>1</v>
      </c>
      <c r="AA187" s="52">
        <f t="shared" si="26"/>
        <v>0</v>
      </c>
      <c r="AB187" s="52">
        <f t="shared" si="27"/>
        <v>1</v>
      </c>
      <c r="AC187" s="52">
        <f t="shared" si="28"/>
        <v>0</v>
      </c>
      <c r="AD187" s="52">
        <f t="shared" si="29"/>
        <v>0</v>
      </c>
      <c r="AE187" s="52">
        <f t="shared" si="30"/>
        <v>1</v>
      </c>
      <c r="AF187" t="s">
        <v>1498</v>
      </c>
      <c r="AJ187" t="s">
        <v>9</v>
      </c>
      <c r="AK187" t="s">
        <v>9</v>
      </c>
    </row>
    <row r="188" spans="1:37" x14ac:dyDescent="0.2">
      <c r="A188" s="20" t="s">
        <v>479</v>
      </c>
      <c r="B188" s="21">
        <v>44438.050925925927</v>
      </c>
      <c r="C188" s="22" t="s">
        <v>480</v>
      </c>
      <c r="D188" s="23">
        <v>5</v>
      </c>
      <c r="E188" s="22" t="s">
        <v>9</v>
      </c>
      <c r="F188" t="s">
        <v>9</v>
      </c>
      <c r="G188" s="22">
        <f t="shared" si="25"/>
        <v>0</v>
      </c>
      <c r="H188" s="24"/>
      <c r="I188" s="24"/>
      <c r="J188" s="24"/>
      <c r="K188" s="25"/>
      <c r="L188" s="52">
        <f t="shared" si="33"/>
        <v>0</v>
      </c>
      <c r="M188" s="52">
        <f t="shared" si="33"/>
        <v>0</v>
      </c>
      <c r="N188" s="52">
        <f t="shared" si="33"/>
        <v>0</v>
      </c>
      <c r="O188" s="52">
        <f t="shared" si="33"/>
        <v>0</v>
      </c>
      <c r="P188" s="52">
        <f t="shared" si="33"/>
        <v>0</v>
      </c>
      <c r="Q188" s="52">
        <f t="shared" si="33"/>
        <v>0</v>
      </c>
      <c r="R188" s="52">
        <f t="shared" si="33"/>
        <v>0</v>
      </c>
      <c r="S188" s="52">
        <f t="shared" si="33"/>
        <v>0</v>
      </c>
      <c r="T188" s="52">
        <f t="shared" si="33"/>
        <v>0</v>
      </c>
      <c r="U188" s="52">
        <f t="shared" si="33"/>
        <v>0</v>
      </c>
      <c r="V188" s="52">
        <f t="shared" si="33"/>
        <v>0</v>
      </c>
      <c r="W188" s="52">
        <f t="shared" si="33"/>
        <v>0</v>
      </c>
      <c r="X188" s="52">
        <f t="shared" si="33"/>
        <v>0</v>
      </c>
      <c r="Y188" s="52">
        <f t="shared" si="33"/>
        <v>0</v>
      </c>
      <c r="Z188" s="52">
        <f t="shared" si="33"/>
        <v>0</v>
      </c>
      <c r="AA188" s="52">
        <f t="shared" si="26"/>
        <v>0</v>
      </c>
      <c r="AB188" s="52">
        <f t="shared" si="27"/>
        <v>0</v>
      </c>
      <c r="AC188" s="52">
        <f t="shared" si="28"/>
        <v>0</v>
      </c>
      <c r="AD188" s="52">
        <f t="shared" si="29"/>
        <v>0</v>
      </c>
      <c r="AE188" s="52">
        <f t="shared" si="30"/>
        <v>0</v>
      </c>
      <c r="AJ188" t="s">
        <v>9</v>
      </c>
      <c r="AK188" t="s">
        <v>9</v>
      </c>
    </row>
    <row r="189" spans="1:37" x14ac:dyDescent="0.2">
      <c r="A189" s="20" t="s">
        <v>481</v>
      </c>
      <c r="B189" s="21">
        <v>44375.374062499992</v>
      </c>
      <c r="C189" s="22" t="s">
        <v>482</v>
      </c>
      <c r="D189" s="23">
        <v>4</v>
      </c>
      <c r="E189" s="22" t="s">
        <v>483</v>
      </c>
      <c r="F189" t="s">
        <v>9</v>
      </c>
      <c r="G189" s="22">
        <f t="shared" si="25"/>
        <v>1</v>
      </c>
      <c r="H189" s="24">
        <v>6</v>
      </c>
      <c r="I189" s="24"/>
      <c r="J189" s="24"/>
      <c r="K189" s="25"/>
      <c r="L189" s="52">
        <f t="shared" si="33"/>
        <v>0</v>
      </c>
      <c r="M189" s="52">
        <f t="shared" si="33"/>
        <v>0</v>
      </c>
      <c r="N189" s="52">
        <f t="shared" si="33"/>
        <v>0</v>
      </c>
      <c r="O189" s="52">
        <f t="shared" si="33"/>
        <v>0</v>
      </c>
      <c r="P189" s="52">
        <f t="shared" si="33"/>
        <v>0</v>
      </c>
      <c r="Q189" s="52">
        <f t="shared" si="33"/>
        <v>1</v>
      </c>
      <c r="R189" s="52">
        <f t="shared" si="33"/>
        <v>0</v>
      </c>
      <c r="S189" s="52">
        <f t="shared" si="33"/>
        <v>0</v>
      </c>
      <c r="T189" s="52">
        <f t="shared" si="33"/>
        <v>0</v>
      </c>
      <c r="U189" s="52">
        <f t="shared" si="33"/>
        <v>0</v>
      </c>
      <c r="V189" s="52">
        <f t="shared" si="33"/>
        <v>0</v>
      </c>
      <c r="W189" s="52">
        <f t="shared" si="33"/>
        <v>0</v>
      </c>
      <c r="X189" s="52">
        <f t="shared" si="33"/>
        <v>0</v>
      </c>
      <c r="Y189" s="52">
        <f t="shared" si="33"/>
        <v>0</v>
      </c>
      <c r="Z189" s="52">
        <f t="shared" si="33"/>
        <v>0</v>
      </c>
      <c r="AA189" s="52">
        <f t="shared" si="26"/>
        <v>0</v>
      </c>
      <c r="AB189" s="52">
        <f t="shared" si="27"/>
        <v>0</v>
      </c>
      <c r="AC189" s="52">
        <f t="shared" si="28"/>
        <v>1</v>
      </c>
      <c r="AD189" s="52">
        <f t="shared" si="29"/>
        <v>0</v>
      </c>
      <c r="AE189" s="52">
        <f t="shared" si="30"/>
        <v>0</v>
      </c>
      <c r="AH189" t="s">
        <v>1497</v>
      </c>
      <c r="AJ189" t="s">
        <v>9</v>
      </c>
      <c r="AK189" t="s">
        <v>9</v>
      </c>
    </row>
    <row r="190" spans="1:37" x14ac:dyDescent="0.2">
      <c r="A190" s="20" t="s">
        <v>484</v>
      </c>
      <c r="B190" s="21">
        <v>44376.062418981484</v>
      </c>
      <c r="C190" s="22" t="s">
        <v>485</v>
      </c>
      <c r="D190" s="23">
        <v>1</v>
      </c>
      <c r="E190" s="22" t="s">
        <v>486</v>
      </c>
      <c r="F190" t="s">
        <v>9</v>
      </c>
      <c r="G190" s="22">
        <f t="shared" si="25"/>
        <v>1</v>
      </c>
      <c r="H190" s="24">
        <v>1</v>
      </c>
      <c r="I190" s="24"/>
      <c r="J190" s="24"/>
      <c r="K190" s="25"/>
      <c r="L190" s="52">
        <f t="shared" ref="L190:Z206" si="34">IF(OR($H190=L$1,$I190=L$1,$J190=L$1,$K190=L$1),1,0)</f>
        <v>1</v>
      </c>
      <c r="M190" s="52">
        <f t="shared" si="34"/>
        <v>0</v>
      </c>
      <c r="N190" s="52">
        <f t="shared" si="34"/>
        <v>0</v>
      </c>
      <c r="O190" s="52">
        <f t="shared" si="34"/>
        <v>0</v>
      </c>
      <c r="P190" s="52">
        <f t="shared" si="34"/>
        <v>0</v>
      </c>
      <c r="Q190" s="52">
        <f t="shared" si="34"/>
        <v>0</v>
      </c>
      <c r="R190" s="52">
        <f t="shared" si="34"/>
        <v>0</v>
      </c>
      <c r="S190" s="52">
        <f t="shared" si="34"/>
        <v>0</v>
      </c>
      <c r="T190" s="52">
        <f t="shared" si="34"/>
        <v>0</v>
      </c>
      <c r="U190" s="52">
        <f t="shared" si="34"/>
        <v>0</v>
      </c>
      <c r="V190" s="52">
        <f t="shared" si="34"/>
        <v>0</v>
      </c>
      <c r="W190" s="52">
        <f t="shared" si="34"/>
        <v>0</v>
      </c>
      <c r="X190" s="52">
        <f t="shared" si="34"/>
        <v>0</v>
      </c>
      <c r="Y190" s="52">
        <f t="shared" si="34"/>
        <v>0</v>
      </c>
      <c r="Z190" s="52">
        <f t="shared" si="34"/>
        <v>0</v>
      </c>
      <c r="AA190" s="52">
        <f t="shared" si="26"/>
        <v>1</v>
      </c>
      <c r="AB190" s="52">
        <f t="shared" si="27"/>
        <v>0</v>
      </c>
      <c r="AC190" s="52">
        <f t="shared" si="28"/>
        <v>0</v>
      </c>
      <c r="AD190" s="52">
        <f t="shared" si="29"/>
        <v>0</v>
      </c>
      <c r="AE190" s="52">
        <f t="shared" si="30"/>
        <v>1</v>
      </c>
      <c r="AF190" t="s">
        <v>1499</v>
      </c>
      <c r="AJ190" t="s">
        <v>9</v>
      </c>
      <c r="AK190" t="s">
        <v>9</v>
      </c>
    </row>
    <row r="191" spans="1:37" x14ac:dyDescent="0.2">
      <c r="A191" s="20" t="s">
        <v>487</v>
      </c>
      <c r="B191" s="21">
        <v>44376.240787037037</v>
      </c>
      <c r="C191" s="22" t="s">
        <v>488</v>
      </c>
      <c r="D191" s="23">
        <v>-1</v>
      </c>
      <c r="E191" s="22" t="s">
        <v>9</v>
      </c>
      <c r="F191" t="s">
        <v>9</v>
      </c>
      <c r="G191" s="22">
        <f t="shared" si="25"/>
        <v>0</v>
      </c>
      <c r="H191" s="24"/>
      <c r="I191" s="24"/>
      <c r="J191" s="24"/>
      <c r="K191" s="25"/>
      <c r="L191" s="52">
        <f t="shared" si="34"/>
        <v>0</v>
      </c>
      <c r="M191" s="52">
        <f t="shared" si="34"/>
        <v>0</v>
      </c>
      <c r="N191" s="52">
        <f t="shared" si="34"/>
        <v>0</v>
      </c>
      <c r="O191" s="52">
        <f t="shared" si="34"/>
        <v>0</v>
      </c>
      <c r="P191" s="52">
        <f t="shared" si="34"/>
        <v>0</v>
      </c>
      <c r="Q191" s="52">
        <f t="shared" si="34"/>
        <v>0</v>
      </c>
      <c r="R191" s="52">
        <f t="shared" si="34"/>
        <v>0</v>
      </c>
      <c r="S191" s="52">
        <f t="shared" si="34"/>
        <v>0</v>
      </c>
      <c r="T191" s="52">
        <f t="shared" si="34"/>
        <v>0</v>
      </c>
      <c r="U191" s="52">
        <f t="shared" si="34"/>
        <v>0</v>
      </c>
      <c r="V191" s="52">
        <f t="shared" si="34"/>
        <v>0</v>
      </c>
      <c r="W191" s="52">
        <f t="shared" si="34"/>
        <v>0</v>
      </c>
      <c r="X191" s="52">
        <f t="shared" si="34"/>
        <v>0</v>
      </c>
      <c r="Y191" s="52">
        <f t="shared" si="34"/>
        <v>0</v>
      </c>
      <c r="Z191" s="52">
        <f t="shared" si="34"/>
        <v>0</v>
      </c>
      <c r="AA191" s="52">
        <f t="shared" si="26"/>
        <v>0</v>
      </c>
      <c r="AB191" s="52">
        <f t="shared" si="27"/>
        <v>0</v>
      </c>
      <c r="AC191" s="52">
        <f t="shared" si="28"/>
        <v>0</v>
      </c>
      <c r="AD191" s="52">
        <f t="shared" si="29"/>
        <v>0</v>
      </c>
      <c r="AE191" s="52">
        <f t="shared" si="30"/>
        <v>0</v>
      </c>
      <c r="AJ191" t="s">
        <v>9</v>
      </c>
      <c r="AK191" t="s">
        <v>9</v>
      </c>
    </row>
    <row r="192" spans="1:37" x14ac:dyDescent="0.2">
      <c r="A192" s="20" t="s">
        <v>489</v>
      </c>
      <c r="B192" s="21">
        <v>44376.243032407394</v>
      </c>
      <c r="C192" s="22" t="s">
        <v>490</v>
      </c>
      <c r="D192" s="23">
        <v>4</v>
      </c>
      <c r="E192" s="22" t="s">
        <v>9</v>
      </c>
      <c r="F192" t="s">
        <v>9</v>
      </c>
      <c r="G192" s="22">
        <f t="shared" si="25"/>
        <v>0</v>
      </c>
      <c r="H192" s="24"/>
      <c r="I192" s="24"/>
      <c r="J192" s="24"/>
      <c r="K192" s="25"/>
      <c r="L192" s="52">
        <f t="shared" si="34"/>
        <v>0</v>
      </c>
      <c r="M192" s="52">
        <f t="shared" si="34"/>
        <v>0</v>
      </c>
      <c r="N192" s="52">
        <f t="shared" si="34"/>
        <v>0</v>
      </c>
      <c r="O192" s="52">
        <f t="shared" si="34"/>
        <v>0</v>
      </c>
      <c r="P192" s="52">
        <f t="shared" si="34"/>
        <v>0</v>
      </c>
      <c r="Q192" s="52">
        <f t="shared" si="34"/>
        <v>0</v>
      </c>
      <c r="R192" s="52">
        <f t="shared" si="34"/>
        <v>0</v>
      </c>
      <c r="S192" s="52">
        <f t="shared" si="34"/>
        <v>0</v>
      </c>
      <c r="T192" s="52">
        <f t="shared" si="34"/>
        <v>0</v>
      </c>
      <c r="U192" s="52">
        <f t="shared" si="34"/>
        <v>0</v>
      </c>
      <c r="V192" s="52">
        <f t="shared" si="34"/>
        <v>0</v>
      </c>
      <c r="W192" s="52">
        <f t="shared" si="34"/>
        <v>0</v>
      </c>
      <c r="X192" s="52">
        <f t="shared" si="34"/>
        <v>0</v>
      </c>
      <c r="Y192" s="52">
        <f t="shared" si="34"/>
        <v>0</v>
      </c>
      <c r="Z192" s="52">
        <f t="shared" si="34"/>
        <v>0</v>
      </c>
      <c r="AA192" s="52">
        <f t="shared" si="26"/>
        <v>0</v>
      </c>
      <c r="AB192" s="52">
        <f t="shared" si="27"/>
        <v>0</v>
      </c>
      <c r="AC192" s="52">
        <f t="shared" si="28"/>
        <v>0</v>
      </c>
      <c r="AD192" s="52">
        <f t="shared" si="29"/>
        <v>0</v>
      </c>
      <c r="AE192" s="52">
        <f t="shared" si="30"/>
        <v>0</v>
      </c>
      <c r="AJ192" t="s">
        <v>9</v>
      </c>
      <c r="AK192" t="s">
        <v>9</v>
      </c>
    </row>
    <row r="193" spans="1:37" x14ac:dyDescent="0.2">
      <c r="A193" s="20" t="s">
        <v>491</v>
      </c>
      <c r="B193" s="21">
        <v>44376.243055555562</v>
      </c>
      <c r="C193" s="22" t="s">
        <v>492</v>
      </c>
      <c r="D193" s="23">
        <v>1</v>
      </c>
      <c r="E193" s="22" t="s">
        <v>9</v>
      </c>
      <c r="F193" t="s">
        <v>9</v>
      </c>
      <c r="G193" s="22">
        <f t="shared" si="25"/>
        <v>0</v>
      </c>
      <c r="H193" s="24"/>
      <c r="I193" s="24"/>
      <c r="J193" s="24"/>
      <c r="K193" s="25"/>
      <c r="L193" s="52">
        <f t="shared" si="34"/>
        <v>0</v>
      </c>
      <c r="M193" s="52">
        <f t="shared" si="34"/>
        <v>0</v>
      </c>
      <c r="N193" s="52">
        <f t="shared" si="34"/>
        <v>0</v>
      </c>
      <c r="O193" s="52">
        <f t="shared" si="34"/>
        <v>0</v>
      </c>
      <c r="P193" s="52">
        <f t="shared" si="34"/>
        <v>0</v>
      </c>
      <c r="Q193" s="52">
        <f t="shared" si="34"/>
        <v>0</v>
      </c>
      <c r="R193" s="52">
        <f t="shared" si="34"/>
        <v>0</v>
      </c>
      <c r="S193" s="52">
        <f t="shared" si="34"/>
        <v>0</v>
      </c>
      <c r="T193" s="52">
        <f t="shared" si="34"/>
        <v>0</v>
      </c>
      <c r="U193" s="52">
        <f t="shared" si="34"/>
        <v>0</v>
      </c>
      <c r="V193" s="52">
        <f t="shared" si="34"/>
        <v>0</v>
      </c>
      <c r="W193" s="52">
        <f t="shared" si="34"/>
        <v>0</v>
      </c>
      <c r="X193" s="52">
        <f t="shared" si="34"/>
        <v>0</v>
      </c>
      <c r="Y193" s="52">
        <f t="shared" si="34"/>
        <v>0</v>
      </c>
      <c r="Z193" s="52">
        <f t="shared" si="34"/>
        <v>0</v>
      </c>
      <c r="AA193" s="52">
        <f t="shared" si="26"/>
        <v>0</v>
      </c>
      <c r="AB193" s="52">
        <f t="shared" si="27"/>
        <v>0</v>
      </c>
      <c r="AC193" s="52">
        <f t="shared" si="28"/>
        <v>0</v>
      </c>
      <c r="AD193" s="52">
        <f t="shared" si="29"/>
        <v>0</v>
      </c>
      <c r="AE193" s="52">
        <f t="shared" si="30"/>
        <v>0</v>
      </c>
      <c r="AJ193" t="s">
        <v>9</v>
      </c>
      <c r="AK193" t="s">
        <v>9</v>
      </c>
    </row>
    <row r="194" spans="1:37" x14ac:dyDescent="0.2">
      <c r="A194" s="20" t="s">
        <v>493</v>
      </c>
      <c r="B194" s="21">
        <v>44376.245393518504</v>
      </c>
      <c r="C194" s="22" t="s">
        <v>494</v>
      </c>
      <c r="D194" s="23">
        <v>5</v>
      </c>
      <c r="E194" s="22" t="s">
        <v>9</v>
      </c>
      <c r="F194" t="s">
        <v>9</v>
      </c>
      <c r="G194" s="22">
        <f t="shared" ref="G194:G257" si="35">IF(SUM(L194:Z194)&gt;0,1,0)</f>
        <v>0</v>
      </c>
      <c r="H194" s="24"/>
      <c r="I194" s="24"/>
      <c r="J194" s="24"/>
      <c r="K194" s="25"/>
      <c r="L194" s="52">
        <f t="shared" si="34"/>
        <v>0</v>
      </c>
      <c r="M194" s="52">
        <f t="shared" si="34"/>
        <v>0</v>
      </c>
      <c r="N194" s="52">
        <f t="shared" si="34"/>
        <v>0</v>
      </c>
      <c r="O194" s="52">
        <f t="shared" si="34"/>
        <v>0</v>
      </c>
      <c r="P194" s="52">
        <f t="shared" si="34"/>
        <v>0</v>
      </c>
      <c r="Q194" s="52">
        <f t="shared" si="34"/>
        <v>0</v>
      </c>
      <c r="R194" s="52">
        <f t="shared" si="34"/>
        <v>0</v>
      </c>
      <c r="S194" s="52">
        <f t="shared" si="34"/>
        <v>0</v>
      </c>
      <c r="T194" s="52">
        <f t="shared" si="34"/>
        <v>0</v>
      </c>
      <c r="U194" s="52">
        <f t="shared" si="34"/>
        <v>0</v>
      </c>
      <c r="V194" s="52">
        <f t="shared" si="34"/>
        <v>0</v>
      </c>
      <c r="W194" s="52">
        <f t="shared" si="34"/>
        <v>0</v>
      </c>
      <c r="X194" s="52">
        <f t="shared" si="34"/>
        <v>0</v>
      </c>
      <c r="Y194" s="52">
        <f t="shared" si="34"/>
        <v>0</v>
      </c>
      <c r="Z194" s="52">
        <f t="shared" si="34"/>
        <v>0</v>
      </c>
      <c r="AA194" s="52">
        <f t="shared" si="26"/>
        <v>0</v>
      </c>
      <c r="AB194" s="52">
        <f t="shared" si="27"/>
        <v>0</v>
      </c>
      <c r="AC194" s="52">
        <f t="shared" si="28"/>
        <v>0</v>
      </c>
      <c r="AD194" s="52">
        <f t="shared" si="29"/>
        <v>0</v>
      </c>
      <c r="AE194" s="52">
        <f t="shared" si="30"/>
        <v>0</v>
      </c>
      <c r="AJ194" t="s">
        <v>9</v>
      </c>
      <c r="AK194" t="s">
        <v>9</v>
      </c>
    </row>
    <row r="195" spans="1:37" x14ac:dyDescent="0.2">
      <c r="A195" s="20" t="s">
        <v>495</v>
      </c>
      <c r="B195" s="21">
        <v>44376.246030092589</v>
      </c>
      <c r="C195" s="22" t="s">
        <v>496</v>
      </c>
      <c r="D195" s="23">
        <v>3</v>
      </c>
      <c r="E195" s="22" t="s">
        <v>497</v>
      </c>
      <c r="F195" t="s">
        <v>9</v>
      </c>
      <c r="G195" s="22">
        <f t="shared" si="35"/>
        <v>1</v>
      </c>
      <c r="H195" s="24">
        <v>9</v>
      </c>
      <c r="I195" s="24"/>
      <c r="J195" s="24"/>
      <c r="K195" s="25"/>
      <c r="L195" s="52">
        <f t="shared" si="34"/>
        <v>0</v>
      </c>
      <c r="M195" s="52">
        <f t="shared" si="34"/>
        <v>0</v>
      </c>
      <c r="N195" s="52">
        <f t="shared" si="34"/>
        <v>0</v>
      </c>
      <c r="O195" s="52">
        <f t="shared" si="34"/>
        <v>0</v>
      </c>
      <c r="P195" s="52">
        <f t="shared" si="34"/>
        <v>0</v>
      </c>
      <c r="Q195" s="52">
        <f t="shared" si="34"/>
        <v>0</v>
      </c>
      <c r="R195" s="52">
        <f t="shared" si="34"/>
        <v>0</v>
      </c>
      <c r="S195" s="52">
        <f t="shared" si="34"/>
        <v>0</v>
      </c>
      <c r="T195" s="52">
        <f t="shared" si="34"/>
        <v>1</v>
      </c>
      <c r="U195" s="52">
        <f t="shared" si="34"/>
        <v>0</v>
      </c>
      <c r="V195" s="52">
        <f t="shared" si="34"/>
        <v>0</v>
      </c>
      <c r="W195" s="52">
        <f t="shared" si="34"/>
        <v>0</v>
      </c>
      <c r="X195" s="52">
        <f t="shared" si="34"/>
        <v>0</v>
      </c>
      <c r="Y195" s="52">
        <f t="shared" si="34"/>
        <v>0</v>
      </c>
      <c r="Z195" s="52">
        <f t="shared" si="34"/>
        <v>0</v>
      </c>
      <c r="AA195" s="52">
        <f t="shared" ref="AA195:AA258" si="36">IF(L195+M195+N195 &gt; 0, 1, 0)</f>
        <v>0</v>
      </c>
      <c r="AB195" s="52">
        <f t="shared" ref="AB195:AB258" si="37">IF(R195+U195+Y195+Z195 &gt; 0, 1, 0)</f>
        <v>0</v>
      </c>
      <c r="AC195" s="52">
        <f t="shared" ref="AC195:AC258" si="38">IF(P195+Q195+W195+X195 &gt; 0, 1, 0)</f>
        <v>0</v>
      </c>
      <c r="AD195" s="52">
        <f t="shared" ref="AD195:AD258" si="39">IF(O195+T195 &gt; 0, 1, 0)</f>
        <v>1</v>
      </c>
      <c r="AE195" s="52">
        <f t="shared" si="30"/>
        <v>0</v>
      </c>
      <c r="AG195" t="s">
        <v>1500</v>
      </c>
      <c r="AJ195" t="s">
        <v>9</v>
      </c>
      <c r="AK195" t="s">
        <v>9</v>
      </c>
    </row>
    <row r="196" spans="1:37" x14ac:dyDescent="0.2">
      <c r="A196" s="20" t="s">
        <v>498</v>
      </c>
      <c r="B196" s="21">
        <v>44376.246412037028</v>
      </c>
      <c r="C196" s="22" t="s">
        <v>499</v>
      </c>
      <c r="D196" s="23">
        <v>4</v>
      </c>
      <c r="E196" s="22" t="s">
        <v>9</v>
      </c>
      <c r="F196" t="s">
        <v>9</v>
      </c>
      <c r="G196" s="22">
        <f t="shared" si="35"/>
        <v>0</v>
      </c>
      <c r="H196" s="24"/>
      <c r="I196" s="24"/>
      <c r="J196" s="24"/>
      <c r="K196" s="25"/>
      <c r="L196" s="52">
        <f t="shared" si="34"/>
        <v>0</v>
      </c>
      <c r="M196" s="52">
        <f t="shared" si="34"/>
        <v>0</v>
      </c>
      <c r="N196" s="52">
        <f t="shared" si="34"/>
        <v>0</v>
      </c>
      <c r="O196" s="52">
        <f t="shared" si="34"/>
        <v>0</v>
      </c>
      <c r="P196" s="52">
        <f t="shared" si="34"/>
        <v>0</v>
      </c>
      <c r="Q196" s="52">
        <f t="shared" si="34"/>
        <v>0</v>
      </c>
      <c r="R196" s="52">
        <f t="shared" si="34"/>
        <v>0</v>
      </c>
      <c r="S196" s="52">
        <f t="shared" si="34"/>
        <v>0</v>
      </c>
      <c r="T196" s="52">
        <f t="shared" si="34"/>
        <v>0</v>
      </c>
      <c r="U196" s="52">
        <f t="shared" si="34"/>
        <v>0</v>
      </c>
      <c r="V196" s="52">
        <f t="shared" si="34"/>
        <v>0</v>
      </c>
      <c r="W196" s="52">
        <f t="shared" si="34"/>
        <v>0</v>
      </c>
      <c r="X196" s="52">
        <f t="shared" si="34"/>
        <v>0</v>
      </c>
      <c r="Y196" s="52">
        <f t="shared" si="34"/>
        <v>0</v>
      </c>
      <c r="Z196" s="52">
        <f t="shared" si="34"/>
        <v>0</v>
      </c>
      <c r="AA196" s="52">
        <f t="shared" si="36"/>
        <v>0</v>
      </c>
      <c r="AB196" s="52">
        <f t="shared" si="37"/>
        <v>0</v>
      </c>
      <c r="AC196" s="52">
        <f t="shared" si="38"/>
        <v>0</v>
      </c>
      <c r="AD196" s="52">
        <f t="shared" si="39"/>
        <v>0</v>
      </c>
      <c r="AE196" s="52">
        <f t="shared" si="30"/>
        <v>0</v>
      </c>
      <c r="AJ196" t="s">
        <v>9</v>
      </c>
      <c r="AK196" t="s">
        <v>9</v>
      </c>
    </row>
    <row r="197" spans="1:37" x14ac:dyDescent="0.2">
      <c r="A197" s="20" t="s">
        <v>500</v>
      </c>
      <c r="B197" s="21">
        <v>44376.246967592597</v>
      </c>
      <c r="C197" s="22" t="s">
        <v>501</v>
      </c>
      <c r="D197" s="23">
        <v>4</v>
      </c>
      <c r="E197" s="22" t="s">
        <v>502</v>
      </c>
      <c r="F197" t="s">
        <v>9</v>
      </c>
      <c r="G197" s="22">
        <f t="shared" si="35"/>
        <v>1</v>
      </c>
      <c r="H197" s="24">
        <v>6</v>
      </c>
      <c r="I197" s="24">
        <v>13</v>
      </c>
      <c r="J197" s="24"/>
      <c r="K197" s="25"/>
      <c r="L197" s="52">
        <f t="shared" si="34"/>
        <v>0</v>
      </c>
      <c r="M197" s="52">
        <f t="shared" si="34"/>
        <v>0</v>
      </c>
      <c r="N197" s="52">
        <f t="shared" si="34"/>
        <v>0</v>
      </c>
      <c r="O197" s="52">
        <f t="shared" si="34"/>
        <v>0</v>
      </c>
      <c r="P197" s="52">
        <f t="shared" si="34"/>
        <v>0</v>
      </c>
      <c r="Q197" s="52">
        <f t="shared" si="34"/>
        <v>1</v>
      </c>
      <c r="R197" s="52">
        <f t="shared" si="34"/>
        <v>0</v>
      </c>
      <c r="S197" s="52">
        <f t="shared" si="34"/>
        <v>0</v>
      </c>
      <c r="T197" s="52">
        <f t="shared" si="34"/>
        <v>0</v>
      </c>
      <c r="U197" s="52">
        <f t="shared" si="34"/>
        <v>0</v>
      </c>
      <c r="V197" s="52">
        <f t="shared" si="34"/>
        <v>0</v>
      </c>
      <c r="W197" s="52">
        <f t="shared" si="34"/>
        <v>0</v>
      </c>
      <c r="X197" s="52">
        <f t="shared" si="34"/>
        <v>1</v>
      </c>
      <c r="Y197" s="52">
        <f t="shared" si="34"/>
        <v>0</v>
      </c>
      <c r="Z197" s="52">
        <f t="shared" si="34"/>
        <v>0</v>
      </c>
      <c r="AA197" s="52">
        <f t="shared" si="36"/>
        <v>0</v>
      </c>
      <c r="AB197" s="52">
        <f t="shared" si="37"/>
        <v>0</v>
      </c>
      <c r="AC197" s="52">
        <f t="shared" si="38"/>
        <v>1</v>
      </c>
      <c r="AD197" s="52">
        <f t="shared" si="39"/>
        <v>0</v>
      </c>
      <c r="AE197" s="52">
        <f t="shared" si="30"/>
        <v>0</v>
      </c>
      <c r="AG197" t="s">
        <v>1501</v>
      </c>
      <c r="AH197" s="3" t="s">
        <v>1533</v>
      </c>
      <c r="AJ197" t="s">
        <v>9</v>
      </c>
      <c r="AK197" t="s">
        <v>9</v>
      </c>
    </row>
    <row r="198" spans="1:37" x14ac:dyDescent="0.2">
      <c r="A198" s="20" t="s">
        <v>503</v>
      </c>
      <c r="B198" s="21">
        <v>44376.249687500007</v>
      </c>
      <c r="C198" s="22" t="s">
        <v>504</v>
      </c>
      <c r="D198" s="23">
        <v>4</v>
      </c>
      <c r="E198" s="22" t="s">
        <v>505</v>
      </c>
      <c r="F198" t="s">
        <v>506</v>
      </c>
      <c r="G198" s="22">
        <f t="shared" si="35"/>
        <v>1</v>
      </c>
      <c r="H198" s="24">
        <v>2</v>
      </c>
      <c r="I198" s="24">
        <v>6</v>
      </c>
      <c r="J198" s="24"/>
      <c r="K198" s="25"/>
      <c r="L198" s="52">
        <f t="shared" ref="L198:Z198" si="40">IF(OR($H198=L$1,$I198=L$1,$J198=L$1,$K198=L$1),1,0)</f>
        <v>0</v>
      </c>
      <c r="M198" s="52">
        <f t="shared" si="40"/>
        <v>1</v>
      </c>
      <c r="N198" s="52">
        <f t="shared" si="40"/>
        <v>0</v>
      </c>
      <c r="O198" s="52">
        <f t="shared" si="40"/>
        <v>0</v>
      </c>
      <c r="P198" s="52">
        <f t="shared" si="40"/>
        <v>0</v>
      </c>
      <c r="Q198" s="52">
        <f t="shared" si="40"/>
        <v>1</v>
      </c>
      <c r="R198" s="52">
        <f t="shared" si="40"/>
        <v>0</v>
      </c>
      <c r="S198" s="52">
        <f t="shared" si="40"/>
        <v>0</v>
      </c>
      <c r="T198" s="52">
        <f t="shared" si="40"/>
        <v>0</v>
      </c>
      <c r="U198" s="52">
        <f t="shared" si="40"/>
        <v>0</v>
      </c>
      <c r="V198" s="52">
        <f t="shared" si="40"/>
        <v>0</v>
      </c>
      <c r="W198" s="52">
        <f t="shared" si="40"/>
        <v>0</v>
      </c>
      <c r="X198" s="52">
        <f t="shared" si="40"/>
        <v>0</v>
      </c>
      <c r="Y198" s="52">
        <f t="shared" si="40"/>
        <v>0</v>
      </c>
      <c r="Z198" s="52">
        <f t="shared" si="40"/>
        <v>0</v>
      </c>
      <c r="AA198" s="52">
        <f t="shared" si="36"/>
        <v>1</v>
      </c>
      <c r="AB198" s="52">
        <f t="shared" si="37"/>
        <v>0</v>
      </c>
      <c r="AC198" s="52">
        <f t="shared" si="38"/>
        <v>1</v>
      </c>
      <c r="AD198" s="52">
        <f t="shared" si="39"/>
        <v>0</v>
      </c>
      <c r="AE198" s="52">
        <f t="shared" si="30"/>
        <v>1</v>
      </c>
      <c r="AH198" t="s">
        <v>1502</v>
      </c>
      <c r="AJ198" t="s">
        <v>506</v>
      </c>
      <c r="AK198" t="s">
        <v>506</v>
      </c>
    </row>
    <row r="199" spans="1:37" x14ac:dyDescent="0.2">
      <c r="A199" s="20" t="s">
        <v>507</v>
      </c>
      <c r="B199" s="21">
        <v>44376.250613425917</v>
      </c>
      <c r="C199" s="22" t="s">
        <v>508</v>
      </c>
      <c r="D199" s="23">
        <v>4</v>
      </c>
      <c r="E199" s="22" t="s">
        <v>509</v>
      </c>
      <c r="F199" t="s">
        <v>9</v>
      </c>
      <c r="G199" s="22">
        <f t="shared" si="35"/>
        <v>1</v>
      </c>
      <c r="H199" s="24">
        <v>8</v>
      </c>
      <c r="I199" s="24"/>
      <c r="J199" s="24"/>
      <c r="K199" s="25"/>
      <c r="L199" s="52">
        <f t="shared" si="34"/>
        <v>0</v>
      </c>
      <c r="M199" s="52">
        <f t="shared" si="34"/>
        <v>0</v>
      </c>
      <c r="N199" s="52">
        <f t="shared" si="34"/>
        <v>0</v>
      </c>
      <c r="O199" s="52">
        <f t="shared" si="34"/>
        <v>0</v>
      </c>
      <c r="P199" s="52">
        <f t="shared" si="34"/>
        <v>0</v>
      </c>
      <c r="Q199" s="52">
        <f t="shared" si="34"/>
        <v>0</v>
      </c>
      <c r="R199" s="52">
        <f t="shared" si="34"/>
        <v>0</v>
      </c>
      <c r="S199" s="52">
        <f t="shared" si="34"/>
        <v>1</v>
      </c>
      <c r="T199" s="52">
        <f t="shared" si="34"/>
        <v>0</v>
      </c>
      <c r="U199" s="52">
        <f t="shared" si="34"/>
        <v>0</v>
      </c>
      <c r="V199" s="52">
        <f t="shared" si="34"/>
        <v>0</v>
      </c>
      <c r="W199" s="52">
        <f t="shared" si="34"/>
        <v>0</v>
      </c>
      <c r="X199" s="52">
        <f t="shared" si="34"/>
        <v>0</v>
      </c>
      <c r="Y199" s="52">
        <f t="shared" si="34"/>
        <v>0</v>
      </c>
      <c r="Z199" s="52">
        <f t="shared" si="34"/>
        <v>0</v>
      </c>
      <c r="AA199" s="52">
        <f t="shared" si="36"/>
        <v>0</v>
      </c>
      <c r="AB199" s="52">
        <f t="shared" si="37"/>
        <v>0</v>
      </c>
      <c r="AC199" s="52">
        <f t="shared" si="38"/>
        <v>0</v>
      </c>
      <c r="AD199" s="52">
        <f t="shared" si="39"/>
        <v>0</v>
      </c>
      <c r="AE199" s="52">
        <f t="shared" si="30"/>
        <v>0</v>
      </c>
      <c r="AF199" t="s">
        <v>1503</v>
      </c>
      <c r="AG199" t="s">
        <v>1504</v>
      </c>
      <c r="AJ199" t="s">
        <v>9</v>
      </c>
      <c r="AK199" t="s">
        <v>9</v>
      </c>
    </row>
    <row r="200" spans="1:37" x14ac:dyDescent="0.2">
      <c r="A200" s="20" t="s">
        <v>34</v>
      </c>
      <c r="B200" s="21">
        <v>44376.252557870379</v>
      </c>
      <c r="C200" s="22" t="s">
        <v>510</v>
      </c>
      <c r="D200" s="23">
        <v>5</v>
      </c>
      <c r="E200" s="22" t="s">
        <v>9</v>
      </c>
      <c r="F200" t="s">
        <v>9</v>
      </c>
      <c r="G200" s="22">
        <f t="shared" si="35"/>
        <v>0</v>
      </c>
      <c r="H200" s="24"/>
      <c r="I200" s="24"/>
      <c r="J200" s="24"/>
      <c r="K200" s="25"/>
      <c r="L200" s="52">
        <f t="shared" si="34"/>
        <v>0</v>
      </c>
      <c r="M200" s="52">
        <f t="shared" si="34"/>
        <v>0</v>
      </c>
      <c r="N200" s="52">
        <f t="shared" si="34"/>
        <v>0</v>
      </c>
      <c r="O200" s="52">
        <f t="shared" si="34"/>
        <v>0</v>
      </c>
      <c r="P200" s="52">
        <f t="shared" si="34"/>
        <v>0</v>
      </c>
      <c r="Q200" s="52">
        <f t="shared" si="34"/>
        <v>0</v>
      </c>
      <c r="R200" s="52">
        <f t="shared" si="34"/>
        <v>0</v>
      </c>
      <c r="S200" s="52">
        <f t="shared" si="34"/>
        <v>0</v>
      </c>
      <c r="T200" s="52">
        <f t="shared" si="34"/>
        <v>0</v>
      </c>
      <c r="U200" s="52">
        <f t="shared" si="34"/>
        <v>0</v>
      </c>
      <c r="V200" s="52">
        <f t="shared" si="34"/>
        <v>0</v>
      </c>
      <c r="W200" s="52">
        <f t="shared" si="34"/>
        <v>0</v>
      </c>
      <c r="X200" s="52">
        <f t="shared" si="34"/>
        <v>0</v>
      </c>
      <c r="Y200" s="52">
        <f t="shared" si="34"/>
        <v>0</v>
      </c>
      <c r="Z200" s="52">
        <f t="shared" si="34"/>
        <v>0</v>
      </c>
      <c r="AA200" s="52">
        <f t="shared" si="36"/>
        <v>0</v>
      </c>
      <c r="AB200" s="52">
        <f t="shared" si="37"/>
        <v>0</v>
      </c>
      <c r="AC200" s="52">
        <f t="shared" si="38"/>
        <v>0</v>
      </c>
      <c r="AD200" s="52">
        <f t="shared" si="39"/>
        <v>0</v>
      </c>
      <c r="AE200" s="52">
        <f t="shared" ref="AE200:AE263" si="41">IF(OR(AA200=1,AB200=1),1,0)</f>
        <v>0</v>
      </c>
      <c r="AJ200" t="s">
        <v>9</v>
      </c>
      <c r="AK200" t="s">
        <v>9</v>
      </c>
    </row>
    <row r="201" spans="1:37" x14ac:dyDescent="0.2">
      <c r="A201" s="20" t="s">
        <v>511</v>
      </c>
      <c r="B201" s="21">
        <v>44376.252696759271</v>
      </c>
      <c r="C201" s="22" t="s">
        <v>512</v>
      </c>
      <c r="D201" s="23">
        <v>2</v>
      </c>
      <c r="E201" s="22" t="s">
        <v>513</v>
      </c>
      <c r="F201" t="s">
        <v>514</v>
      </c>
      <c r="G201" s="22">
        <f t="shared" si="35"/>
        <v>1</v>
      </c>
      <c r="H201" s="24">
        <v>1</v>
      </c>
      <c r="I201" s="24">
        <v>10</v>
      </c>
      <c r="J201" s="24"/>
      <c r="K201" s="25"/>
      <c r="L201" s="52">
        <f t="shared" si="34"/>
        <v>1</v>
      </c>
      <c r="M201" s="52">
        <f t="shared" si="34"/>
        <v>0</v>
      </c>
      <c r="N201" s="52">
        <f t="shared" si="34"/>
        <v>0</v>
      </c>
      <c r="O201" s="52">
        <f t="shared" si="34"/>
        <v>0</v>
      </c>
      <c r="P201" s="52">
        <f t="shared" si="34"/>
        <v>0</v>
      </c>
      <c r="Q201" s="52">
        <f t="shared" si="34"/>
        <v>0</v>
      </c>
      <c r="R201" s="52">
        <f t="shared" si="34"/>
        <v>0</v>
      </c>
      <c r="S201" s="52">
        <f t="shared" si="34"/>
        <v>0</v>
      </c>
      <c r="T201" s="52">
        <f t="shared" si="34"/>
        <v>0</v>
      </c>
      <c r="U201" s="52">
        <f t="shared" si="34"/>
        <v>1</v>
      </c>
      <c r="V201" s="52">
        <f t="shared" si="34"/>
        <v>0</v>
      </c>
      <c r="W201" s="52">
        <f t="shared" si="34"/>
        <v>0</v>
      </c>
      <c r="X201" s="52">
        <f t="shared" si="34"/>
        <v>0</v>
      </c>
      <c r="Y201" s="52">
        <f t="shared" si="34"/>
        <v>0</v>
      </c>
      <c r="Z201" s="52">
        <f t="shared" si="34"/>
        <v>0</v>
      </c>
      <c r="AA201" s="52">
        <f t="shared" si="36"/>
        <v>1</v>
      </c>
      <c r="AB201" s="52">
        <f t="shared" si="37"/>
        <v>1</v>
      </c>
      <c r="AC201" s="52">
        <f t="shared" si="38"/>
        <v>0</v>
      </c>
      <c r="AD201" s="52">
        <f t="shared" si="39"/>
        <v>0</v>
      </c>
      <c r="AE201" s="52">
        <f t="shared" si="41"/>
        <v>1</v>
      </c>
      <c r="AF201" t="s">
        <v>1505</v>
      </c>
      <c r="AG201" t="s">
        <v>1466</v>
      </c>
      <c r="AJ201" t="s">
        <v>514</v>
      </c>
      <c r="AK201" t="s">
        <v>514</v>
      </c>
    </row>
    <row r="202" spans="1:37" x14ac:dyDescent="0.2">
      <c r="A202" s="20" t="s">
        <v>515</v>
      </c>
      <c r="B202" s="21">
        <v>44376.253217592603</v>
      </c>
      <c r="C202" s="22" t="s">
        <v>516</v>
      </c>
      <c r="D202" s="23">
        <v>4</v>
      </c>
      <c r="E202" s="22" t="s">
        <v>473</v>
      </c>
      <c r="F202" t="s">
        <v>9</v>
      </c>
      <c r="G202" s="22">
        <f t="shared" si="35"/>
        <v>0</v>
      </c>
      <c r="H202" s="24"/>
      <c r="I202" s="24"/>
      <c r="J202" s="24"/>
      <c r="K202" s="25"/>
      <c r="L202" s="52">
        <f t="shared" si="34"/>
        <v>0</v>
      </c>
      <c r="M202" s="52">
        <f t="shared" si="34"/>
        <v>0</v>
      </c>
      <c r="N202" s="52">
        <f t="shared" si="34"/>
        <v>0</v>
      </c>
      <c r="O202" s="52">
        <f t="shared" si="34"/>
        <v>0</v>
      </c>
      <c r="P202" s="52">
        <f t="shared" si="34"/>
        <v>0</v>
      </c>
      <c r="Q202" s="52">
        <f t="shared" si="34"/>
        <v>0</v>
      </c>
      <c r="R202" s="52">
        <f t="shared" si="34"/>
        <v>0</v>
      </c>
      <c r="S202" s="52">
        <f t="shared" si="34"/>
        <v>0</v>
      </c>
      <c r="T202" s="52">
        <f t="shared" si="34"/>
        <v>0</v>
      </c>
      <c r="U202" s="52">
        <f t="shared" si="34"/>
        <v>0</v>
      </c>
      <c r="V202" s="52">
        <f t="shared" si="34"/>
        <v>0</v>
      </c>
      <c r="W202" s="52">
        <f t="shared" si="34"/>
        <v>0</v>
      </c>
      <c r="X202" s="52">
        <f t="shared" si="34"/>
        <v>0</v>
      </c>
      <c r="Y202" s="52">
        <f t="shared" si="34"/>
        <v>0</v>
      </c>
      <c r="Z202" s="52">
        <f t="shared" si="34"/>
        <v>0</v>
      </c>
      <c r="AA202" s="52">
        <f t="shared" si="36"/>
        <v>0</v>
      </c>
      <c r="AB202" s="52">
        <f t="shared" si="37"/>
        <v>0</v>
      </c>
      <c r="AC202" s="52">
        <f t="shared" si="38"/>
        <v>0</v>
      </c>
      <c r="AD202" s="52">
        <f t="shared" si="39"/>
        <v>0</v>
      </c>
      <c r="AE202" s="52">
        <f t="shared" si="41"/>
        <v>0</v>
      </c>
      <c r="AJ202" t="s">
        <v>9</v>
      </c>
      <c r="AK202" t="s">
        <v>9</v>
      </c>
    </row>
    <row r="203" spans="1:37" x14ac:dyDescent="0.2">
      <c r="A203" s="20" t="s">
        <v>517</v>
      </c>
      <c r="B203" s="21">
        <v>44376.25618055556</v>
      </c>
      <c r="C203" s="22" t="s">
        <v>518</v>
      </c>
      <c r="D203" s="23">
        <v>4</v>
      </c>
      <c r="E203" s="22" t="s">
        <v>9</v>
      </c>
      <c r="F203" t="s">
        <v>9</v>
      </c>
      <c r="G203" s="22">
        <f t="shared" si="35"/>
        <v>0</v>
      </c>
      <c r="H203" s="24"/>
      <c r="I203" s="24"/>
      <c r="J203" s="24"/>
      <c r="K203" s="25"/>
      <c r="L203" s="52">
        <f t="shared" si="34"/>
        <v>0</v>
      </c>
      <c r="M203" s="52">
        <f t="shared" si="34"/>
        <v>0</v>
      </c>
      <c r="N203" s="52">
        <f t="shared" si="34"/>
        <v>0</v>
      </c>
      <c r="O203" s="52">
        <f t="shared" si="34"/>
        <v>0</v>
      </c>
      <c r="P203" s="52">
        <f t="shared" si="34"/>
        <v>0</v>
      </c>
      <c r="Q203" s="52">
        <f t="shared" si="34"/>
        <v>0</v>
      </c>
      <c r="R203" s="52">
        <f t="shared" si="34"/>
        <v>0</v>
      </c>
      <c r="S203" s="52">
        <f t="shared" si="34"/>
        <v>0</v>
      </c>
      <c r="T203" s="52">
        <f t="shared" si="34"/>
        <v>0</v>
      </c>
      <c r="U203" s="52">
        <f t="shared" si="34"/>
        <v>0</v>
      </c>
      <c r="V203" s="52">
        <f t="shared" si="34"/>
        <v>0</v>
      </c>
      <c r="W203" s="52">
        <f t="shared" si="34"/>
        <v>0</v>
      </c>
      <c r="X203" s="52">
        <f t="shared" si="34"/>
        <v>0</v>
      </c>
      <c r="Y203" s="52">
        <f t="shared" si="34"/>
        <v>0</v>
      </c>
      <c r="Z203" s="52">
        <f t="shared" si="34"/>
        <v>0</v>
      </c>
      <c r="AA203" s="52">
        <f t="shared" si="36"/>
        <v>0</v>
      </c>
      <c r="AB203" s="52">
        <f t="shared" si="37"/>
        <v>0</v>
      </c>
      <c r="AC203" s="52">
        <f t="shared" si="38"/>
        <v>0</v>
      </c>
      <c r="AD203" s="52">
        <f t="shared" si="39"/>
        <v>0</v>
      </c>
      <c r="AE203" s="52">
        <f t="shared" si="41"/>
        <v>0</v>
      </c>
      <c r="AJ203" t="s">
        <v>9</v>
      </c>
      <c r="AK203" t="s">
        <v>9</v>
      </c>
    </row>
    <row r="204" spans="1:37" x14ac:dyDescent="0.2">
      <c r="A204" s="20" t="s">
        <v>519</v>
      </c>
      <c r="B204" s="21">
        <v>44376.261886574066</v>
      </c>
      <c r="C204" s="22" t="s">
        <v>520</v>
      </c>
      <c r="D204" s="23">
        <v>4</v>
      </c>
      <c r="E204" s="22" t="s">
        <v>521</v>
      </c>
      <c r="F204" t="s">
        <v>9</v>
      </c>
      <c r="G204" s="22">
        <f t="shared" si="35"/>
        <v>1</v>
      </c>
      <c r="H204" s="24">
        <v>1</v>
      </c>
      <c r="I204" s="24">
        <v>2</v>
      </c>
      <c r="J204" s="24"/>
      <c r="K204" s="25"/>
      <c r="L204" s="52">
        <f t="shared" si="34"/>
        <v>1</v>
      </c>
      <c r="M204" s="52">
        <f t="shared" si="34"/>
        <v>1</v>
      </c>
      <c r="N204" s="52">
        <f t="shared" si="34"/>
        <v>0</v>
      </c>
      <c r="O204" s="52">
        <f t="shared" si="34"/>
        <v>0</v>
      </c>
      <c r="P204" s="52">
        <f t="shared" si="34"/>
        <v>0</v>
      </c>
      <c r="Q204" s="52">
        <f t="shared" si="34"/>
        <v>0</v>
      </c>
      <c r="R204" s="52">
        <f t="shared" si="34"/>
        <v>0</v>
      </c>
      <c r="S204" s="52">
        <f t="shared" si="34"/>
        <v>0</v>
      </c>
      <c r="T204" s="52">
        <f t="shared" si="34"/>
        <v>0</v>
      </c>
      <c r="U204" s="52">
        <f t="shared" si="34"/>
        <v>0</v>
      </c>
      <c r="V204" s="52">
        <f t="shared" si="34"/>
        <v>0</v>
      </c>
      <c r="W204" s="52">
        <f t="shared" si="34"/>
        <v>0</v>
      </c>
      <c r="X204" s="52">
        <f t="shared" si="34"/>
        <v>0</v>
      </c>
      <c r="Y204" s="52">
        <f t="shared" si="34"/>
        <v>0</v>
      </c>
      <c r="Z204" s="52">
        <f t="shared" si="34"/>
        <v>0</v>
      </c>
      <c r="AA204" s="52">
        <f t="shared" si="36"/>
        <v>1</v>
      </c>
      <c r="AB204" s="52">
        <f t="shared" si="37"/>
        <v>0</v>
      </c>
      <c r="AC204" s="52">
        <f t="shared" si="38"/>
        <v>0</v>
      </c>
      <c r="AD204" s="52">
        <f t="shared" si="39"/>
        <v>0</v>
      </c>
      <c r="AE204" s="52">
        <f t="shared" si="41"/>
        <v>1</v>
      </c>
      <c r="AF204" t="s">
        <v>1507</v>
      </c>
      <c r="AG204" t="s">
        <v>1506</v>
      </c>
      <c r="AJ204" t="s">
        <v>9</v>
      </c>
      <c r="AK204" t="s">
        <v>9</v>
      </c>
    </row>
    <row r="205" spans="1:37" x14ac:dyDescent="0.2">
      <c r="A205" s="20" t="s">
        <v>522</v>
      </c>
      <c r="B205" s="21">
        <v>44376.263344907406</v>
      </c>
      <c r="C205" s="22" t="s">
        <v>523</v>
      </c>
      <c r="D205" s="23">
        <v>5</v>
      </c>
      <c r="E205" s="22" t="s">
        <v>9</v>
      </c>
      <c r="F205" t="s">
        <v>9</v>
      </c>
      <c r="G205" s="22">
        <f t="shared" si="35"/>
        <v>0</v>
      </c>
      <c r="H205" s="24"/>
      <c r="I205" s="24"/>
      <c r="J205" s="24"/>
      <c r="K205" s="25"/>
      <c r="L205" s="52">
        <f t="shared" si="34"/>
        <v>0</v>
      </c>
      <c r="M205" s="52">
        <f t="shared" si="34"/>
        <v>0</v>
      </c>
      <c r="N205" s="52">
        <f t="shared" si="34"/>
        <v>0</v>
      </c>
      <c r="O205" s="52">
        <f t="shared" si="34"/>
        <v>0</v>
      </c>
      <c r="P205" s="52">
        <f t="shared" si="34"/>
        <v>0</v>
      </c>
      <c r="Q205" s="52">
        <f t="shared" si="34"/>
        <v>0</v>
      </c>
      <c r="R205" s="52">
        <f t="shared" si="34"/>
        <v>0</v>
      </c>
      <c r="S205" s="52">
        <f t="shared" si="34"/>
        <v>0</v>
      </c>
      <c r="T205" s="52">
        <f t="shared" si="34"/>
        <v>0</v>
      </c>
      <c r="U205" s="52">
        <f t="shared" si="34"/>
        <v>0</v>
      </c>
      <c r="V205" s="52">
        <f t="shared" si="34"/>
        <v>0</v>
      </c>
      <c r="W205" s="52">
        <f t="shared" si="34"/>
        <v>0</v>
      </c>
      <c r="X205" s="52">
        <f t="shared" si="34"/>
        <v>0</v>
      </c>
      <c r="Y205" s="52">
        <f t="shared" si="34"/>
        <v>0</v>
      </c>
      <c r="Z205" s="52">
        <f t="shared" si="34"/>
        <v>0</v>
      </c>
      <c r="AA205" s="52">
        <f t="shared" si="36"/>
        <v>0</v>
      </c>
      <c r="AB205" s="52">
        <f t="shared" si="37"/>
        <v>0</v>
      </c>
      <c r="AC205" s="52">
        <f t="shared" si="38"/>
        <v>0</v>
      </c>
      <c r="AD205" s="52">
        <f t="shared" si="39"/>
        <v>0</v>
      </c>
      <c r="AE205" s="52">
        <f t="shared" si="41"/>
        <v>0</v>
      </c>
      <c r="AJ205" t="s">
        <v>9</v>
      </c>
      <c r="AK205" t="s">
        <v>9</v>
      </c>
    </row>
    <row r="206" spans="1:37" x14ac:dyDescent="0.2">
      <c r="A206" s="20" t="s">
        <v>524</v>
      </c>
      <c r="B206" s="21">
        <v>44376.265879629616</v>
      </c>
      <c r="C206" s="22" t="s">
        <v>525</v>
      </c>
      <c r="D206" s="23">
        <v>5</v>
      </c>
      <c r="E206" s="22" t="s">
        <v>9</v>
      </c>
      <c r="F206" t="s">
        <v>9</v>
      </c>
      <c r="G206" s="22">
        <f t="shared" si="35"/>
        <v>0</v>
      </c>
      <c r="H206" s="24"/>
      <c r="I206" s="24"/>
      <c r="J206" s="24"/>
      <c r="K206" s="25"/>
      <c r="L206" s="52">
        <f t="shared" si="34"/>
        <v>0</v>
      </c>
      <c r="M206" s="52">
        <f t="shared" si="34"/>
        <v>0</v>
      </c>
      <c r="N206" s="52">
        <f t="shared" si="34"/>
        <v>0</v>
      </c>
      <c r="O206" s="52">
        <f t="shared" si="34"/>
        <v>0</v>
      </c>
      <c r="P206" s="52">
        <f t="shared" si="34"/>
        <v>0</v>
      </c>
      <c r="Q206" s="52">
        <f t="shared" si="34"/>
        <v>0</v>
      </c>
      <c r="R206" s="52">
        <f t="shared" si="34"/>
        <v>0</v>
      </c>
      <c r="S206" s="52">
        <f t="shared" si="34"/>
        <v>0</v>
      </c>
      <c r="T206" s="52">
        <f t="shared" si="34"/>
        <v>0</v>
      </c>
      <c r="U206" s="52">
        <f t="shared" si="34"/>
        <v>0</v>
      </c>
      <c r="V206" s="52">
        <f t="shared" si="34"/>
        <v>0</v>
      </c>
      <c r="W206" s="52">
        <f t="shared" si="34"/>
        <v>0</v>
      </c>
      <c r="X206" s="52">
        <f t="shared" si="34"/>
        <v>0</v>
      </c>
      <c r="Y206" s="52">
        <f t="shared" si="34"/>
        <v>0</v>
      </c>
      <c r="Z206" s="52">
        <f t="shared" si="34"/>
        <v>0</v>
      </c>
      <c r="AA206" s="52">
        <f t="shared" si="36"/>
        <v>0</v>
      </c>
      <c r="AB206" s="52">
        <f t="shared" si="37"/>
        <v>0</v>
      </c>
      <c r="AC206" s="52">
        <f t="shared" si="38"/>
        <v>0</v>
      </c>
      <c r="AD206" s="52">
        <f t="shared" si="39"/>
        <v>0</v>
      </c>
      <c r="AE206" s="52">
        <f t="shared" si="41"/>
        <v>0</v>
      </c>
      <c r="AJ206" t="s">
        <v>9</v>
      </c>
      <c r="AK206" t="s">
        <v>9</v>
      </c>
    </row>
    <row r="207" spans="1:37" x14ac:dyDescent="0.2">
      <c r="A207" s="20" t="s">
        <v>526</v>
      </c>
      <c r="B207" s="21">
        <v>44376.276076388895</v>
      </c>
      <c r="C207" s="22" t="s">
        <v>527</v>
      </c>
      <c r="D207" s="23">
        <v>4</v>
      </c>
      <c r="E207" s="22" t="s">
        <v>528</v>
      </c>
      <c r="F207" t="s">
        <v>9</v>
      </c>
      <c r="G207" s="22">
        <f t="shared" si="35"/>
        <v>1</v>
      </c>
      <c r="H207" s="24">
        <v>1</v>
      </c>
      <c r="I207" s="24">
        <v>2</v>
      </c>
      <c r="J207" s="24"/>
      <c r="K207" s="25"/>
      <c r="L207" s="52">
        <f t="shared" ref="L207:Z223" si="42">IF(OR($H207=L$1,$I207=L$1,$J207=L$1,$K207=L$1),1,0)</f>
        <v>1</v>
      </c>
      <c r="M207" s="52">
        <f t="shared" si="42"/>
        <v>1</v>
      </c>
      <c r="N207" s="52">
        <f t="shared" si="42"/>
        <v>0</v>
      </c>
      <c r="O207" s="52">
        <f t="shared" si="42"/>
        <v>0</v>
      </c>
      <c r="P207" s="52">
        <f t="shared" si="42"/>
        <v>0</v>
      </c>
      <c r="Q207" s="52">
        <f t="shared" si="42"/>
        <v>0</v>
      </c>
      <c r="R207" s="52">
        <f t="shared" si="42"/>
        <v>0</v>
      </c>
      <c r="S207" s="52">
        <f t="shared" si="42"/>
        <v>0</v>
      </c>
      <c r="T207" s="52">
        <f t="shared" si="42"/>
        <v>0</v>
      </c>
      <c r="U207" s="52">
        <f t="shared" si="42"/>
        <v>0</v>
      </c>
      <c r="V207" s="52">
        <f t="shared" si="42"/>
        <v>0</v>
      </c>
      <c r="W207" s="52">
        <f t="shared" si="42"/>
        <v>0</v>
      </c>
      <c r="X207" s="52">
        <f t="shared" si="42"/>
        <v>0</v>
      </c>
      <c r="Y207" s="52">
        <f t="shared" si="42"/>
        <v>0</v>
      </c>
      <c r="Z207" s="52">
        <f t="shared" si="42"/>
        <v>0</v>
      </c>
      <c r="AA207" s="52">
        <f t="shared" si="36"/>
        <v>1</v>
      </c>
      <c r="AB207" s="52">
        <f t="shared" si="37"/>
        <v>0</v>
      </c>
      <c r="AC207" s="52">
        <f t="shared" si="38"/>
        <v>0</v>
      </c>
      <c r="AD207" s="52">
        <f t="shared" si="39"/>
        <v>0</v>
      </c>
      <c r="AE207" s="52">
        <f t="shared" si="41"/>
        <v>1</v>
      </c>
      <c r="AF207" t="s">
        <v>1499</v>
      </c>
      <c r="AG207" t="s">
        <v>1423</v>
      </c>
      <c r="AJ207" t="s">
        <v>9</v>
      </c>
      <c r="AK207" t="s">
        <v>9</v>
      </c>
    </row>
    <row r="208" spans="1:37" x14ac:dyDescent="0.2">
      <c r="A208" s="20" t="s">
        <v>529</v>
      </c>
      <c r="B208" s="21">
        <v>44376.284710648149</v>
      </c>
      <c r="C208" s="22" t="s">
        <v>530</v>
      </c>
      <c r="D208" s="23">
        <v>2</v>
      </c>
      <c r="E208" s="22" t="s">
        <v>531</v>
      </c>
      <c r="F208" t="s">
        <v>9</v>
      </c>
      <c r="G208" s="22">
        <f t="shared" si="35"/>
        <v>1</v>
      </c>
      <c r="H208" s="24">
        <v>1</v>
      </c>
      <c r="I208" s="24">
        <v>2</v>
      </c>
      <c r="J208" s="24"/>
      <c r="K208" s="25"/>
      <c r="L208" s="52">
        <f t="shared" si="42"/>
        <v>1</v>
      </c>
      <c r="M208" s="52">
        <f t="shared" si="42"/>
        <v>1</v>
      </c>
      <c r="N208" s="52">
        <f t="shared" si="42"/>
        <v>0</v>
      </c>
      <c r="O208" s="52">
        <f t="shared" si="42"/>
        <v>0</v>
      </c>
      <c r="P208" s="52">
        <f t="shared" si="42"/>
        <v>0</v>
      </c>
      <c r="Q208" s="52">
        <f t="shared" si="42"/>
        <v>0</v>
      </c>
      <c r="R208" s="52">
        <f t="shared" si="42"/>
        <v>0</v>
      </c>
      <c r="S208" s="52">
        <f t="shared" si="42"/>
        <v>0</v>
      </c>
      <c r="T208" s="52">
        <f t="shared" si="42"/>
        <v>0</v>
      </c>
      <c r="U208" s="52">
        <f t="shared" si="42"/>
        <v>0</v>
      </c>
      <c r="V208" s="52">
        <f t="shared" si="42"/>
        <v>0</v>
      </c>
      <c r="W208" s="52">
        <f t="shared" si="42"/>
        <v>0</v>
      </c>
      <c r="X208" s="52">
        <f t="shared" si="42"/>
        <v>0</v>
      </c>
      <c r="Y208" s="52">
        <f t="shared" si="42"/>
        <v>0</v>
      </c>
      <c r="Z208" s="52">
        <f t="shared" si="42"/>
        <v>0</v>
      </c>
      <c r="AA208" s="52">
        <f t="shared" si="36"/>
        <v>1</v>
      </c>
      <c r="AB208" s="52">
        <f t="shared" si="37"/>
        <v>0</v>
      </c>
      <c r="AC208" s="52">
        <f t="shared" si="38"/>
        <v>0</v>
      </c>
      <c r="AD208" s="52">
        <f t="shared" si="39"/>
        <v>0</v>
      </c>
      <c r="AE208" s="52">
        <f t="shared" si="41"/>
        <v>1</v>
      </c>
      <c r="AF208" t="s">
        <v>1487</v>
      </c>
      <c r="AG208" t="s">
        <v>1509</v>
      </c>
      <c r="AJ208" t="s">
        <v>9</v>
      </c>
      <c r="AK208" t="s">
        <v>9</v>
      </c>
    </row>
    <row r="209" spans="1:37" x14ac:dyDescent="0.2">
      <c r="A209" s="20" t="s">
        <v>34</v>
      </c>
      <c r="B209" s="21">
        <v>44376.28741898149</v>
      </c>
      <c r="C209" s="22" t="s">
        <v>532</v>
      </c>
      <c r="D209" s="23">
        <v>-1</v>
      </c>
      <c r="E209" s="22" t="s">
        <v>9</v>
      </c>
      <c r="F209" t="s">
        <v>9</v>
      </c>
      <c r="G209" s="22">
        <f t="shared" si="35"/>
        <v>0</v>
      </c>
      <c r="H209" s="24"/>
      <c r="I209" s="24"/>
      <c r="J209" s="24"/>
      <c r="K209" s="25"/>
      <c r="L209" s="52">
        <f t="shared" si="42"/>
        <v>0</v>
      </c>
      <c r="M209" s="52">
        <f t="shared" si="42"/>
        <v>0</v>
      </c>
      <c r="N209" s="52">
        <f t="shared" si="42"/>
        <v>0</v>
      </c>
      <c r="O209" s="52">
        <f t="shared" si="42"/>
        <v>0</v>
      </c>
      <c r="P209" s="52">
        <f t="shared" si="42"/>
        <v>0</v>
      </c>
      <c r="Q209" s="52">
        <f t="shared" si="42"/>
        <v>0</v>
      </c>
      <c r="R209" s="52">
        <f t="shared" si="42"/>
        <v>0</v>
      </c>
      <c r="S209" s="52">
        <f t="shared" si="42"/>
        <v>0</v>
      </c>
      <c r="T209" s="52">
        <f t="shared" si="42"/>
        <v>0</v>
      </c>
      <c r="U209" s="52">
        <f t="shared" si="42"/>
        <v>0</v>
      </c>
      <c r="V209" s="52">
        <f t="shared" si="42"/>
        <v>0</v>
      </c>
      <c r="W209" s="52">
        <f t="shared" si="42"/>
        <v>0</v>
      </c>
      <c r="X209" s="52">
        <f t="shared" si="42"/>
        <v>0</v>
      </c>
      <c r="Y209" s="52">
        <f t="shared" si="42"/>
        <v>0</v>
      </c>
      <c r="Z209" s="52">
        <f t="shared" si="42"/>
        <v>0</v>
      </c>
      <c r="AA209" s="52">
        <f t="shared" si="36"/>
        <v>0</v>
      </c>
      <c r="AB209" s="52">
        <f t="shared" si="37"/>
        <v>0</v>
      </c>
      <c r="AC209" s="52">
        <f t="shared" si="38"/>
        <v>0</v>
      </c>
      <c r="AD209" s="52">
        <f t="shared" si="39"/>
        <v>0</v>
      </c>
      <c r="AE209" s="52">
        <f t="shared" si="41"/>
        <v>0</v>
      </c>
      <c r="AJ209" t="s">
        <v>9</v>
      </c>
      <c r="AK209" t="s">
        <v>9</v>
      </c>
    </row>
    <row r="210" spans="1:37" x14ac:dyDescent="0.2">
      <c r="A210" s="20" t="s">
        <v>533</v>
      </c>
      <c r="B210" s="21">
        <v>44376.289259259269</v>
      </c>
      <c r="C210" s="22" t="s">
        <v>534</v>
      </c>
      <c r="D210" s="23">
        <v>5</v>
      </c>
      <c r="E210" s="22" t="s">
        <v>535</v>
      </c>
      <c r="F210" t="s">
        <v>9</v>
      </c>
      <c r="G210" s="22">
        <f t="shared" si="35"/>
        <v>1</v>
      </c>
      <c r="H210" s="24">
        <v>2</v>
      </c>
      <c r="I210" s="24"/>
      <c r="J210" s="24"/>
      <c r="K210" s="25"/>
      <c r="L210" s="52">
        <f t="shared" si="42"/>
        <v>0</v>
      </c>
      <c r="M210" s="52">
        <f t="shared" si="42"/>
        <v>1</v>
      </c>
      <c r="N210" s="52">
        <f t="shared" si="42"/>
        <v>0</v>
      </c>
      <c r="O210" s="52">
        <f t="shared" si="42"/>
        <v>0</v>
      </c>
      <c r="P210" s="52">
        <f t="shared" si="42"/>
        <v>0</v>
      </c>
      <c r="Q210" s="52">
        <f t="shared" si="42"/>
        <v>0</v>
      </c>
      <c r="R210" s="52">
        <f t="shared" si="42"/>
        <v>0</v>
      </c>
      <c r="S210" s="52">
        <f t="shared" si="42"/>
        <v>0</v>
      </c>
      <c r="T210" s="52">
        <f t="shared" si="42"/>
        <v>0</v>
      </c>
      <c r="U210" s="52">
        <f t="shared" si="42"/>
        <v>0</v>
      </c>
      <c r="V210" s="52">
        <f t="shared" si="42"/>
        <v>0</v>
      </c>
      <c r="W210" s="52">
        <f t="shared" si="42"/>
        <v>0</v>
      </c>
      <c r="X210" s="52">
        <f t="shared" si="42"/>
        <v>0</v>
      </c>
      <c r="Y210" s="52">
        <f t="shared" si="42"/>
        <v>0</v>
      </c>
      <c r="Z210" s="52">
        <f t="shared" si="42"/>
        <v>0</v>
      </c>
      <c r="AA210" s="52">
        <f t="shared" si="36"/>
        <v>1</v>
      </c>
      <c r="AB210" s="52">
        <f t="shared" si="37"/>
        <v>0</v>
      </c>
      <c r="AC210" s="52">
        <f t="shared" si="38"/>
        <v>0</v>
      </c>
      <c r="AD210" s="52">
        <f t="shared" si="39"/>
        <v>0</v>
      </c>
      <c r="AE210" s="52">
        <f t="shared" si="41"/>
        <v>1</v>
      </c>
      <c r="AF210" t="s">
        <v>1510</v>
      </c>
      <c r="AG210" t="s">
        <v>1511</v>
      </c>
      <c r="AJ210" t="s">
        <v>9</v>
      </c>
      <c r="AK210" t="s">
        <v>9</v>
      </c>
    </row>
    <row r="211" spans="1:37" x14ac:dyDescent="0.2">
      <c r="A211" s="20" t="s">
        <v>536</v>
      </c>
      <c r="B211" s="21">
        <v>44376.293194444443</v>
      </c>
      <c r="C211" s="22" t="s">
        <v>537</v>
      </c>
      <c r="D211" s="23">
        <v>5</v>
      </c>
      <c r="E211" s="22" t="s">
        <v>538</v>
      </c>
      <c r="F211" t="s">
        <v>9</v>
      </c>
      <c r="G211" s="22">
        <f t="shared" si="35"/>
        <v>1</v>
      </c>
      <c r="H211" s="24">
        <v>1</v>
      </c>
      <c r="I211" s="24">
        <v>14</v>
      </c>
      <c r="J211" s="24"/>
      <c r="K211" s="25"/>
      <c r="L211" s="52">
        <f t="shared" si="42"/>
        <v>1</v>
      </c>
      <c r="M211" s="52">
        <f t="shared" si="42"/>
        <v>0</v>
      </c>
      <c r="N211" s="52">
        <f t="shared" si="42"/>
        <v>0</v>
      </c>
      <c r="O211" s="52">
        <f t="shared" si="42"/>
        <v>0</v>
      </c>
      <c r="P211" s="52">
        <f t="shared" si="42"/>
        <v>0</v>
      </c>
      <c r="Q211" s="52">
        <f t="shared" si="42"/>
        <v>0</v>
      </c>
      <c r="R211" s="52">
        <f t="shared" si="42"/>
        <v>0</v>
      </c>
      <c r="S211" s="52">
        <f t="shared" si="42"/>
        <v>0</v>
      </c>
      <c r="T211" s="52">
        <f t="shared" si="42"/>
        <v>0</v>
      </c>
      <c r="U211" s="52">
        <f t="shared" si="42"/>
        <v>0</v>
      </c>
      <c r="V211" s="52">
        <f t="shared" si="42"/>
        <v>0</v>
      </c>
      <c r="W211" s="52">
        <f t="shared" si="42"/>
        <v>0</v>
      </c>
      <c r="X211" s="52">
        <f t="shared" si="42"/>
        <v>0</v>
      </c>
      <c r="Y211" s="52">
        <f t="shared" si="42"/>
        <v>1</v>
      </c>
      <c r="Z211" s="52">
        <f t="shared" si="42"/>
        <v>0</v>
      </c>
      <c r="AA211" s="52">
        <f t="shared" si="36"/>
        <v>1</v>
      </c>
      <c r="AB211" s="52">
        <f t="shared" si="37"/>
        <v>1</v>
      </c>
      <c r="AC211" s="52">
        <f t="shared" si="38"/>
        <v>0</v>
      </c>
      <c r="AD211" s="52">
        <f t="shared" si="39"/>
        <v>0</v>
      </c>
      <c r="AE211" s="52">
        <f t="shared" si="41"/>
        <v>1</v>
      </c>
      <c r="AF211" t="s">
        <v>1487</v>
      </c>
      <c r="AG211" t="s">
        <v>1508</v>
      </c>
      <c r="AJ211" t="s">
        <v>9</v>
      </c>
      <c r="AK211" t="s">
        <v>9</v>
      </c>
    </row>
    <row r="212" spans="1:37" x14ac:dyDescent="0.2">
      <c r="A212" s="20" t="s">
        <v>539</v>
      </c>
      <c r="B212" s="21">
        <v>44376.314641203702</v>
      </c>
      <c r="C212" s="22" t="s">
        <v>540</v>
      </c>
      <c r="D212" s="23">
        <v>5</v>
      </c>
      <c r="E212" s="22" t="s">
        <v>9</v>
      </c>
      <c r="F212" t="s">
        <v>9</v>
      </c>
      <c r="G212" s="22">
        <f t="shared" si="35"/>
        <v>0</v>
      </c>
      <c r="H212" s="24"/>
      <c r="I212" s="24"/>
      <c r="J212" s="24"/>
      <c r="K212" s="25"/>
      <c r="L212" s="52">
        <f t="shared" si="42"/>
        <v>0</v>
      </c>
      <c r="M212" s="52">
        <f t="shared" si="42"/>
        <v>0</v>
      </c>
      <c r="N212" s="52">
        <f t="shared" si="42"/>
        <v>0</v>
      </c>
      <c r="O212" s="52">
        <f t="shared" si="42"/>
        <v>0</v>
      </c>
      <c r="P212" s="52">
        <f t="shared" si="42"/>
        <v>0</v>
      </c>
      <c r="Q212" s="52">
        <f t="shared" si="42"/>
        <v>0</v>
      </c>
      <c r="R212" s="52">
        <f t="shared" si="42"/>
        <v>0</v>
      </c>
      <c r="S212" s="52">
        <f t="shared" si="42"/>
        <v>0</v>
      </c>
      <c r="T212" s="52">
        <f t="shared" si="42"/>
        <v>0</v>
      </c>
      <c r="U212" s="52">
        <f t="shared" si="42"/>
        <v>0</v>
      </c>
      <c r="V212" s="52">
        <f t="shared" si="42"/>
        <v>0</v>
      </c>
      <c r="W212" s="52">
        <f t="shared" si="42"/>
        <v>0</v>
      </c>
      <c r="X212" s="52">
        <f t="shared" si="42"/>
        <v>0</v>
      </c>
      <c r="Y212" s="52">
        <f t="shared" si="42"/>
        <v>0</v>
      </c>
      <c r="Z212" s="52">
        <f t="shared" si="42"/>
        <v>0</v>
      </c>
      <c r="AA212" s="52">
        <f t="shared" si="36"/>
        <v>0</v>
      </c>
      <c r="AB212" s="52">
        <f t="shared" si="37"/>
        <v>0</v>
      </c>
      <c r="AC212" s="52">
        <f t="shared" si="38"/>
        <v>0</v>
      </c>
      <c r="AD212" s="52">
        <f t="shared" si="39"/>
        <v>0</v>
      </c>
      <c r="AE212" s="52">
        <f t="shared" si="41"/>
        <v>0</v>
      </c>
      <c r="AJ212" t="s">
        <v>9</v>
      </c>
      <c r="AK212" t="s">
        <v>9</v>
      </c>
    </row>
    <row r="213" spans="1:37" x14ac:dyDescent="0.2">
      <c r="A213" s="20" t="s">
        <v>541</v>
      </c>
      <c r="B213" s="21">
        <v>44376.315543981473</v>
      </c>
      <c r="C213" s="22" t="s">
        <v>542</v>
      </c>
      <c r="D213" s="23">
        <v>4</v>
      </c>
      <c r="E213" s="22" t="s">
        <v>9</v>
      </c>
      <c r="F213" t="s">
        <v>9</v>
      </c>
      <c r="G213" s="22">
        <f t="shared" si="35"/>
        <v>0</v>
      </c>
      <c r="H213" s="24"/>
      <c r="I213" s="24"/>
      <c r="J213" s="24"/>
      <c r="K213" s="25"/>
      <c r="L213" s="52">
        <f t="shared" si="42"/>
        <v>0</v>
      </c>
      <c r="M213" s="52">
        <f t="shared" si="42"/>
        <v>0</v>
      </c>
      <c r="N213" s="52">
        <f t="shared" si="42"/>
        <v>0</v>
      </c>
      <c r="O213" s="52">
        <f t="shared" si="42"/>
        <v>0</v>
      </c>
      <c r="P213" s="52">
        <f t="shared" si="42"/>
        <v>0</v>
      </c>
      <c r="Q213" s="52">
        <f t="shared" si="42"/>
        <v>0</v>
      </c>
      <c r="R213" s="52">
        <f t="shared" si="42"/>
        <v>0</v>
      </c>
      <c r="S213" s="52">
        <f t="shared" si="42"/>
        <v>0</v>
      </c>
      <c r="T213" s="52">
        <f t="shared" si="42"/>
        <v>0</v>
      </c>
      <c r="U213" s="52">
        <f t="shared" si="42"/>
        <v>0</v>
      </c>
      <c r="V213" s="52">
        <f t="shared" si="42"/>
        <v>0</v>
      </c>
      <c r="W213" s="52">
        <f t="shared" si="42"/>
        <v>0</v>
      </c>
      <c r="X213" s="52">
        <f t="shared" si="42"/>
        <v>0</v>
      </c>
      <c r="Y213" s="52">
        <f t="shared" si="42"/>
        <v>0</v>
      </c>
      <c r="Z213" s="52">
        <f t="shared" si="42"/>
        <v>0</v>
      </c>
      <c r="AA213" s="52">
        <f t="shared" si="36"/>
        <v>0</v>
      </c>
      <c r="AB213" s="52">
        <f t="shared" si="37"/>
        <v>0</v>
      </c>
      <c r="AC213" s="52">
        <f t="shared" si="38"/>
        <v>0</v>
      </c>
      <c r="AD213" s="52">
        <f t="shared" si="39"/>
        <v>0</v>
      </c>
      <c r="AE213" s="52">
        <f t="shared" si="41"/>
        <v>0</v>
      </c>
      <c r="AJ213" t="s">
        <v>9</v>
      </c>
      <c r="AK213" t="s">
        <v>9</v>
      </c>
    </row>
    <row r="214" spans="1:37" x14ac:dyDescent="0.2">
      <c r="A214" s="20" t="s">
        <v>543</v>
      </c>
      <c r="B214" s="21">
        <v>44376.318831018521</v>
      </c>
      <c r="C214" s="22" t="s">
        <v>544</v>
      </c>
      <c r="D214" s="23">
        <v>4</v>
      </c>
      <c r="E214" s="22" t="s">
        <v>545</v>
      </c>
      <c r="F214" t="s">
        <v>9</v>
      </c>
      <c r="G214" s="22">
        <f t="shared" si="35"/>
        <v>1</v>
      </c>
      <c r="H214" s="24">
        <v>7</v>
      </c>
      <c r="I214" s="24"/>
      <c r="J214" s="24"/>
      <c r="K214" s="25"/>
      <c r="L214" s="52">
        <f t="shared" si="42"/>
        <v>0</v>
      </c>
      <c r="M214" s="52">
        <f t="shared" si="42"/>
        <v>0</v>
      </c>
      <c r="N214" s="52">
        <f t="shared" si="42"/>
        <v>0</v>
      </c>
      <c r="O214" s="52">
        <f t="shared" si="42"/>
        <v>0</v>
      </c>
      <c r="P214" s="52">
        <f t="shared" si="42"/>
        <v>0</v>
      </c>
      <c r="Q214" s="52">
        <f t="shared" si="42"/>
        <v>0</v>
      </c>
      <c r="R214" s="52">
        <f t="shared" si="42"/>
        <v>1</v>
      </c>
      <c r="S214" s="52">
        <f t="shared" si="42"/>
        <v>0</v>
      </c>
      <c r="T214" s="52">
        <f t="shared" si="42"/>
        <v>0</v>
      </c>
      <c r="U214" s="52">
        <f t="shared" si="42"/>
        <v>0</v>
      </c>
      <c r="V214" s="52">
        <f t="shared" si="42"/>
        <v>0</v>
      </c>
      <c r="W214" s="52">
        <f t="shared" si="42"/>
        <v>0</v>
      </c>
      <c r="X214" s="52">
        <f t="shared" si="42"/>
        <v>0</v>
      </c>
      <c r="Y214" s="52">
        <f t="shared" si="42"/>
        <v>0</v>
      </c>
      <c r="Z214" s="52">
        <f t="shared" si="42"/>
        <v>0</v>
      </c>
      <c r="AA214" s="52">
        <f t="shared" si="36"/>
        <v>0</v>
      </c>
      <c r="AB214" s="52">
        <f t="shared" si="37"/>
        <v>1</v>
      </c>
      <c r="AC214" s="52">
        <f t="shared" si="38"/>
        <v>0</v>
      </c>
      <c r="AD214" s="52">
        <f t="shared" si="39"/>
        <v>0</v>
      </c>
      <c r="AE214" s="52">
        <f t="shared" si="41"/>
        <v>1</v>
      </c>
      <c r="AG214" t="s">
        <v>1512</v>
      </c>
      <c r="AJ214" t="s">
        <v>9</v>
      </c>
      <c r="AK214" t="s">
        <v>9</v>
      </c>
    </row>
    <row r="215" spans="1:37" x14ac:dyDescent="0.2">
      <c r="A215" s="20" t="s">
        <v>546</v>
      </c>
      <c r="B215" s="21">
        <v>44376.320833333331</v>
      </c>
      <c r="C215" s="22" t="s">
        <v>547</v>
      </c>
      <c r="D215" s="23">
        <v>4</v>
      </c>
      <c r="E215" s="22" t="s">
        <v>9</v>
      </c>
      <c r="F215" t="s">
        <v>9</v>
      </c>
      <c r="G215" s="22">
        <f t="shared" si="35"/>
        <v>0</v>
      </c>
      <c r="H215" s="24"/>
      <c r="I215" s="24"/>
      <c r="J215" s="24"/>
      <c r="K215" s="25"/>
      <c r="L215" s="52">
        <f t="shared" si="42"/>
        <v>0</v>
      </c>
      <c r="M215" s="52">
        <f t="shared" si="42"/>
        <v>0</v>
      </c>
      <c r="N215" s="52">
        <f t="shared" si="42"/>
        <v>0</v>
      </c>
      <c r="O215" s="52">
        <f t="shared" si="42"/>
        <v>0</v>
      </c>
      <c r="P215" s="52">
        <f t="shared" si="42"/>
        <v>0</v>
      </c>
      <c r="Q215" s="52">
        <f t="shared" si="42"/>
        <v>0</v>
      </c>
      <c r="R215" s="52">
        <f t="shared" si="42"/>
        <v>0</v>
      </c>
      <c r="S215" s="52">
        <f t="shared" si="42"/>
        <v>0</v>
      </c>
      <c r="T215" s="52">
        <f t="shared" si="42"/>
        <v>0</v>
      </c>
      <c r="U215" s="52">
        <f t="shared" si="42"/>
        <v>0</v>
      </c>
      <c r="V215" s="52">
        <f t="shared" si="42"/>
        <v>0</v>
      </c>
      <c r="W215" s="52">
        <f t="shared" si="42"/>
        <v>0</v>
      </c>
      <c r="X215" s="52">
        <f t="shared" si="42"/>
        <v>0</v>
      </c>
      <c r="Y215" s="52">
        <f t="shared" si="42"/>
        <v>0</v>
      </c>
      <c r="Z215" s="52">
        <f t="shared" si="42"/>
        <v>0</v>
      </c>
      <c r="AA215" s="52">
        <f t="shared" si="36"/>
        <v>0</v>
      </c>
      <c r="AB215" s="52">
        <f t="shared" si="37"/>
        <v>0</v>
      </c>
      <c r="AC215" s="52">
        <f t="shared" si="38"/>
        <v>0</v>
      </c>
      <c r="AD215" s="52">
        <f t="shared" si="39"/>
        <v>0</v>
      </c>
      <c r="AE215" s="52">
        <f t="shared" si="41"/>
        <v>0</v>
      </c>
      <c r="AJ215" t="s">
        <v>9</v>
      </c>
      <c r="AK215" t="s">
        <v>9</v>
      </c>
    </row>
    <row r="216" spans="1:37" x14ac:dyDescent="0.2">
      <c r="A216" s="20" t="s">
        <v>548</v>
      </c>
      <c r="B216" s="21">
        <v>44376.324895833328</v>
      </c>
      <c r="C216" s="22" t="s">
        <v>549</v>
      </c>
      <c r="D216" s="23">
        <v>5</v>
      </c>
      <c r="E216" s="22" t="s">
        <v>550</v>
      </c>
      <c r="F216" t="s">
        <v>9</v>
      </c>
      <c r="G216" s="22">
        <f t="shared" si="35"/>
        <v>1</v>
      </c>
      <c r="H216" s="24">
        <v>6</v>
      </c>
      <c r="I216" s="24"/>
      <c r="J216" s="24"/>
      <c r="K216" s="25"/>
      <c r="L216" s="52">
        <f t="shared" si="42"/>
        <v>0</v>
      </c>
      <c r="M216" s="52">
        <f t="shared" si="42"/>
        <v>0</v>
      </c>
      <c r="N216" s="52">
        <f t="shared" si="42"/>
        <v>0</v>
      </c>
      <c r="O216" s="52">
        <f t="shared" si="42"/>
        <v>0</v>
      </c>
      <c r="P216" s="52">
        <f t="shared" si="42"/>
        <v>0</v>
      </c>
      <c r="Q216" s="52">
        <f t="shared" si="42"/>
        <v>1</v>
      </c>
      <c r="R216" s="52">
        <f t="shared" si="42"/>
        <v>0</v>
      </c>
      <c r="S216" s="52">
        <f t="shared" si="42"/>
        <v>0</v>
      </c>
      <c r="T216" s="52">
        <f t="shared" si="42"/>
        <v>0</v>
      </c>
      <c r="U216" s="52">
        <f t="shared" si="42"/>
        <v>0</v>
      </c>
      <c r="V216" s="52">
        <f t="shared" si="42"/>
        <v>0</v>
      </c>
      <c r="W216" s="52">
        <f t="shared" si="42"/>
        <v>0</v>
      </c>
      <c r="X216" s="52">
        <f t="shared" si="42"/>
        <v>0</v>
      </c>
      <c r="Y216" s="52">
        <f t="shared" si="42"/>
        <v>0</v>
      </c>
      <c r="Z216" s="52">
        <f t="shared" si="42"/>
        <v>0</v>
      </c>
      <c r="AA216" s="52">
        <f t="shared" si="36"/>
        <v>0</v>
      </c>
      <c r="AB216" s="52">
        <f t="shared" si="37"/>
        <v>0</v>
      </c>
      <c r="AC216" s="52">
        <f t="shared" si="38"/>
        <v>1</v>
      </c>
      <c r="AD216" s="52">
        <f t="shared" si="39"/>
        <v>0</v>
      </c>
      <c r="AE216" s="52">
        <f t="shared" si="41"/>
        <v>0</v>
      </c>
      <c r="AH216" t="s">
        <v>1497</v>
      </c>
      <c r="AJ216" t="s">
        <v>9</v>
      </c>
      <c r="AK216" t="s">
        <v>9</v>
      </c>
    </row>
    <row r="217" spans="1:37" x14ac:dyDescent="0.2">
      <c r="A217" s="20" t="s">
        <v>551</v>
      </c>
      <c r="B217" s="21">
        <v>44376.325428240729</v>
      </c>
      <c r="C217" s="22" t="s">
        <v>552</v>
      </c>
      <c r="D217" s="23">
        <v>5</v>
      </c>
      <c r="E217" s="22" t="s">
        <v>9</v>
      </c>
      <c r="F217" t="s">
        <v>9</v>
      </c>
      <c r="G217" s="22">
        <f t="shared" si="35"/>
        <v>0</v>
      </c>
      <c r="H217" s="24"/>
      <c r="I217" s="24"/>
      <c r="J217" s="24"/>
      <c r="K217" s="25"/>
      <c r="L217" s="52">
        <f t="shared" si="42"/>
        <v>0</v>
      </c>
      <c r="M217" s="52">
        <f t="shared" si="42"/>
        <v>0</v>
      </c>
      <c r="N217" s="52">
        <f t="shared" si="42"/>
        <v>0</v>
      </c>
      <c r="O217" s="52">
        <f t="shared" si="42"/>
        <v>0</v>
      </c>
      <c r="P217" s="52">
        <f t="shared" si="42"/>
        <v>0</v>
      </c>
      <c r="Q217" s="52">
        <f t="shared" si="42"/>
        <v>0</v>
      </c>
      <c r="R217" s="52">
        <f t="shared" si="42"/>
        <v>0</v>
      </c>
      <c r="S217" s="52">
        <f t="shared" si="42"/>
        <v>0</v>
      </c>
      <c r="T217" s="52">
        <f t="shared" si="42"/>
        <v>0</v>
      </c>
      <c r="U217" s="52">
        <f t="shared" si="42"/>
        <v>0</v>
      </c>
      <c r="V217" s="52">
        <f t="shared" si="42"/>
        <v>0</v>
      </c>
      <c r="W217" s="52">
        <f t="shared" si="42"/>
        <v>0</v>
      </c>
      <c r="X217" s="52">
        <f t="shared" si="42"/>
        <v>0</v>
      </c>
      <c r="Y217" s="52">
        <f t="shared" si="42"/>
        <v>0</v>
      </c>
      <c r="Z217" s="52">
        <f t="shared" si="42"/>
        <v>0</v>
      </c>
      <c r="AA217" s="52">
        <f t="shared" si="36"/>
        <v>0</v>
      </c>
      <c r="AB217" s="52">
        <f t="shared" si="37"/>
        <v>0</v>
      </c>
      <c r="AC217" s="52">
        <f t="shared" si="38"/>
        <v>0</v>
      </c>
      <c r="AD217" s="52">
        <f t="shared" si="39"/>
        <v>0</v>
      </c>
      <c r="AE217" s="52">
        <f t="shared" si="41"/>
        <v>0</v>
      </c>
      <c r="AJ217" t="s">
        <v>9</v>
      </c>
      <c r="AK217" t="s">
        <v>9</v>
      </c>
    </row>
    <row r="218" spans="1:37" x14ac:dyDescent="0.2">
      <c r="A218" s="20" t="s">
        <v>553</v>
      </c>
      <c r="B218" s="21">
        <v>44376.326944444445</v>
      </c>
      <c r="C218" s="22" t="s">
        <v>554</v>
      </c>
      <c r="D218" s="23">
        <v>-1</v>
      </c>
      <c r="E218" s="22" t="s">
        <v>555</v>
      </c>
      <c r="F218" t="s">
        <v>556</v>
      </c>
      <c r="G218" s="22">
        <f t="shared" si="35"/>
        <v>1</v>
      </c>
      <c r="H218" s="24">
        <v>1</v>
      </c>
      <c r="I218" s="24">
        <v>6</v>
      </c>
      <c r="J218" s="24"/>
      <c r="K218" s="25"/>
      <c r="L218" s="52">
        <f t="shared" si="42"/>
        <v>1</v>
      </c>
      <c r="M218" s="52">
        <f t="shared" si="42"/>
        <v>0</v>
      </c>
      <c r="N218" s="52">
        <f t="shared" si="42"/>
        <v>0</v>
      </c>
      <c r="O218" s="52">
        <f t="shared" si="42"/>
        <v>0</v>
      </c>
      <c r="P218" s="52">
        <f t="shared" si="42"/>
        <v>0</v>
      </c>
      <c r="Q218" s="52">
        <f t="shared" si="42"/>
        <v>1</v>
      </c>
      <c r="R218" s="52">
        <f t="shared" si="42"/>
        <v>0</v>
      </c>
      <c r="S218" s="52">
        <f t="shared" si="42"/>
        <v>0</v>
      </c>
      <c r="T218" s="52">
        <f t="shared" si="42"/>
        <v>0</v>
      </c>
      <c r="U218" s="52">
        <f t="shared" si="42"/>
        <v>0</v>
      </c>
      <c r="V218" s="52">
        <f t="shared" si="42"/>
        <v>0</v>
      </c>
      <c r="W218" s="52">
        <f t="shared" si="42"/>
        <v>0</v>
      </c>
      <c r="X218" s="52">
        <f t="shared" si="42"/>
        <v>0</v>
      </c>
      <c r="Y218" s="52">
        <f t="shared" si="42"/>
        <v>0</v>
      </c>
      <c r="Z218" s="52">
        <f t="shared" si="42"/>
        <v>0</v>
      </c>
      <c r="AA218" s="52">
        <f t="shared" si="36"/>
        <v>1</v>
      </c>
      <c r="AB218" s="52">
        <f t="shared" si="37"/>
        <v>0</v>
      </c>
      <c r="AC218" s="52">
        <f t="shared" si="38"/>
        <v>1</v>
      </c>
      <c r="AD218" s="52">
        <f t="shared" si="39"/>
        <v>0</v>
      </c>
      <c r="AE218" s="52">
        <f t="shared" si="41"/>
        <v>1</v>
      </c>
      <c r="AH218" t="s">
        <v>1497</v>
      </c>
      <c r="AJ218" t="s">
        <v>556</v>
      </c>
      <c r="AK218" t="s">
        <v>556</v>
      </c>
    </row>
    <row r="219" spans="1:37" x14ac:dyDescent="0.2">
      <c r="A219" s="20" t="s">
        <v>557</v>
      </c>
      <c r="B219" s="21">
        <v>44376.33466435186</v>
      </c>
      <c r="C219" s="22" t="s">
        <v>558</v>
      </c>
      <c r="D219" s="23">
        <v>5</v>
      </c>
      <c r="E219" s="22" t="s">
        <v>9</v>
      </c>
      <c r="F219" t="s">
        <v>9</v>
      </c>
      <c r="G219" s="22">
        <f t="shared" si="35"/>
        <v>0</v>
      </c>
      <c r="H219" s="24"/>
      <c r="I219" s="24"/>
      <c r="J219" s="24"/>
      <c r="K219" s="25"/>
      <c r="L219" s="52">
        <f t="shared" si="42"/>
        <v>0</v>
      </c>
      <c r="M219" s="52">
        <f t="shared" si="42"/>
        <v>0</v>
      </c>
      <c r="N219" s="52">
        <f t="shared" si="42"/>
        <v>0</v>
      </c>
      <c r="O219" s="52">
        <f t="shared" si="42"/>
        <v>0</v>
      </c>
      <c r="P219" s="52">
        <f t="shared" si="42"/>
        <v>0</v>
      </c>
      <c r="Q219" s="52">
        <f t="shared" si="42"/>
        <v>0</v>
      </c>
      <c r="R219" s="52">
        <f t="shared" si="42"/>
        <v>0</v>
      </c>
      <c r="S219" s="52">
        <f t="shared" si="42"/>
        <v>0</v>
      </c>
      <c r="T219" s="52">
        <f t="shared" si="42"/>
        <v>0</v>
      </c>
      <c r="U219" s="52">
        <f t="shared" si="42"/>
        <v>0</v>
      </c>
      <c r="V219" s="52">
        <f t="shared" si="42"/>
        <v>0</v>
      </c>
      <c r="W219" s="52">
        <f t="shared" si="42"/>
        <v>0</v>
      </c>
      <c r="X219" s="52">
        <f t="shared" si="42"/>
        <v>0</v>
      </c>
      <c r="Y219" s="52">
        <f t="shared" si="42"/>
        <v>0</v>
      </c>
      <c r="Z219" s="52">
        <f t="shared" si="42"/>
        <v>0</v>
      </c>
      <c r="AA219" s="52">
        <f t="shared" si="36"/>
        <v>0</v>
      </c>
      <c r="AB219" s="52">
        <f t="shared" si="37"/>
        <v>0</v>
      </c>
      <c r="AC219" s="52">
        <f t="shared" si="38"/>
        <v>0</v>
      </c>
      <c r="AD219" s="52">
        <f t="shared" si="39"/>
        <v>0</v>
      </c>
      <c r="AE219" s="52">
        <f t="shared" si="41"/>
        <v>0</v>
      </c>
      <c r="AJ219" t="s">
        <v>9</v>
      </c>
      <c r="AK219" t="s">
        <v>9</v>
      </c>
    </row>
    <row r="220" spans="1:37" x14ac:dyDescent="0.2">
      <c r="A220" s="20" t="s">
        <v>559</v>
      </c>
      <c r="B220" s="21">
        <v>44376.340439814812</v>
      </c>
      <c r="C220" s="22" t="s">
        <v>560</v>
      </c>
      <c r="D220" s="23">
        <v>5</v>
      </c>
      <c r="E220" s="22" t="s">
        <v>9</v>
      </c>
      <c r="F220" t="s">
        <v>9</v>
      </c>
      <c r="G220" s="22">
        <f t="shared" si="35"/>
        <v>0</v>
      </c>
      <c r="H220" s="24"/>
      <c r="I220" s="24"/>
      <c r="J220" s="24"/>
      <c r="K220" s="25"/>
      <c r="L220" s="52">
        <f t="shared" si="42"/>
        <v>0</v>
      </c>
      <c r="M220" s="52">
        <f t="shared" si="42"/>
        <v>0</v>
      </c>
      <c r="N220" s="52">
        <f t="shared" si="42"/>
        <v>0</v>
      </c>
      <c r="O220" s="52">
        <f t="shared" si="42"/>
        <v>0</v>
      </c>
      <c r="P220" s="52">
        <f t="shared" si="42"/>
        <v>0</v>
      </c>
      <c r="Q220" s="52">
        <f t="shared" si="42"/>
        <v>0</v>
      </c>
      <c r="R220" s="52">
        <f t="shared" si="42"/>
        <v>0</v>
      </c>
      <c r="S220" s="52">
        <f t="shared" si="42"/>
        <v>0</v>
      </c>
      <c r="T220" s="52">
        <f t="shared" si="42"/>
        <v>0</v>
      </c>
      <c r="U220" s="52">
        <f t="shared" si="42"/>
        <v>0</v>
      </c>
      <c r="V220" s="52">
        <f t="shared" si="42"/>
        <v>0</v>
      </c>
      <c r="W220" s="52">
        <f t="shared" si="42"/>
        <v>0</v>
      </c>
      <c r="X220" s="52">
        <f t="shared" si="42"/>
        <v>0</v>
      </c>
      <c r="Y220" s="52">
        <f t="shared" si="42"/>
        <v>0</v>
      </c>
      <c r="Z220" s="52">
        <f t="shared" si="42"/>
        <v>0</v>
      </c>
      <c r="AA220" s="52">
        <f t="shared" si="36"/>
        <v>0</v>
      </c>
      <c r="AB220" s="52">
        <f t="shared" si="37"/>
        <v>0</v>
      </c>
      <c r="AC220" s="52">
        <f t="shared" si="38"/>
        <v>0</v>
      </c>
      <c r="AD220" s="52">
        <f t="shared" si="39"/>
        <v>0</v>
      </c>
      <c r="AE220" s="52">
        <f t="shared" si="41"/>
        <v>0</v>
      </c>
      <c r="AJ220" t="s">
        <v>9</v>
      </c>
      <c r="AK220" t="s">
        <v>9</v>
      </c>
    </row>
    <row r="221" spans="1:37" x14ac:dyDescent="0.2">
      <c r="A221" s="20" t="s">
        <v>561</v>
      </c>
      <c r="B221" s="21">
        <v>44376.345532407402</v>
      </c>
      <c r="C221" s="22" t="s">
        <v>562</v>
      </c>
      <c r="D221" s="23">
        <v>5</v>
      </c>
      <c r="E221" s="29" t="s">
        <v>563</v>
      </c>
      <c r="F221" t="s">
        <v>9</v>
      </c>
      <c r="G221" s="22">
        <f t="shared" si="35"/>
        <v>1</v>
      </c>
      <c r="H221" s="30">
        <v>3</v>
      </c>
      <c r="I221" s="30">
        <v>14</v>
      </c>
      <c r="J221" s="30"/>
      <c r="K221" s="31"/>
      <c r="L221" s="52">
        <f t="shared" si="42"/>
        <v>0</v>
      </c>
      <c r="M221" s="52">
        <f t="shared" si="42"/>
        <v>0</v>
      </c>
      <c r="N221" s="52">
        <f t="shared" si="42"/>
        <v>1</v>
      </c>
      <c r="O221" s="52">
        <f t="shared" si="42"/>
        <v>0</v>
      </c>
      <c r="P221" s="52">
        <f t="shared" si="42"/>
        <v>0</v>
      </c>
      <c r="Q221" s="52">
        <f t="shared" si="42"/>
        <v>0</v>
      </c>
      <c r="R221" s="52">
        <f t="shared" si="42"/>
        <v>0</v>
      </c>
      <c r="S221" s="52">
        <f t="shared" si="42"/>
        <v>0</v>
      </c>
      <c r="T221" s="52">
        <f t="shared" si="42"/>
        <v>0</v>
      </c>
      <c r="U221" s="52">
        <f t="shared" si="42"/>
        <v>0</v>
      </c>
      <c r="V221" s="52">
        <f t="shared" si="42"/>
        <v>0</v>
      </c>
      <c r="W221" s="52">
        <f t="shared" si="42"/>
        <v>0</v>
      </c>
      <c r="X221" s="52">
        <f t="shared" si="42"/>
        <v>0</v>
      </c>
      <c r="Y221" s="52">
        <f t="shared" si="42"/>
        <v>1</v>
      </c>
      <c r="Z221" s="52">
        <f t="shared" si="42"/>
        <v>0</v>
      </c>
      <c r="AA221" s="52">
        <f t="shared" si="36"/>
        <v>1</v>
      </c>
      <c r="AB221" s="52">
        <f t="shared" si="37"/>
        <v>1</v>
      </c>
      <c r="AC221" s="52">
        <f t="shared" si="38"/>
        <v>0</v>
      </c>
      <c r="AD221" s="52">
        <f t="shared" si="39"/>
        <v>0</v>
      </c>
      <c r="AE221" s="52">
        <f t="shared" si="41"/>
        <v>1</v>
      </c>
      <c r="AF221" t="s">
        <v>1514</v>
      </c>
      <c r="AG221" t="s">
        <v>1513</v>
      </c>
      <c r="AJ221" t="s">
        <v>9</v>
      </c>
      <c r="AK221" t="s">
        <v>9</v>
      </c>
    </row>
    <row r="222" spans="1:37" x14ac:dyDescent="0.2">
      <c r="A222" s="20" t="s">
        <v>564</v>
      </c>
      <c r="B222" s="21">
        <v>44376.385243055556</v>
      </c>
      <c r="C222" s="22" t="s">
        <v>565</v>
      </c>
      <c r="D222" s="23">
        <v>5</v>
      </c>
      <c r="E222" s="22" t="s">
        <v>9</v>
      </c>
      <c r="F222" t="s">
        <v>9</v>
      </c>
      <c r="G222" s="22">
        <f t="shared" si="35"/>
        <v>0</v>
      </c>
      <c r="H222" s="24"/>
      <c r="I222" s="24"/>
      <c r="J222" s="24"/>
      <c r="K222" s="25"/>
      <c r="L222" s="52">
        <f t="shared" si="42"/>
        <v>0</v>
      </c>
      <c r="M222" s="52">
        <f t="shared" si="42"/>
        <v>0</v>
      </c>
      <c r="N222" s="52">
        <f t="shared" si="42"/>
        <v>0</v>
      </c>
      <c r="O222" s="52">
        <f t="shared" si="42"/>
        <v>0</v>
      </c>
      <c r="P222" s="52">
        <f t="shared" si="42"/>
        <v>0</v>
      </c>
      <c r="Q222" s="52">
        <f t="shared" si="42"/>
        <v>0</v>
      </c>
      <c r="R222" s="52">
        <f t="shared" si="42"/>
        <v>0</v>
      </c>
      <c r="S222" s="52">
        <f t="shared" si="42"/>
        <v>0</v>
      </c>
      <c r="T222" s="52">
        <f t="shared" si="42"/>
        <v>0</v>
      </c>
      <c r="U222" s="52">
        <f t="shared" si="42"/>
        <v>0</v>
      </c>
      <c r="V222" s="52">
        <f t="shared" si="42"/>
        <v>0</v>
      </c>
      <c r="W222" s="52">
        <f t="shared" si="42"/>
        <v>0</v>
      </c>
      <c r="X222" s="52">
        <f t="shared" si="42"/>
        <v>0</v>
      </c>
      <c r="Y222" s="52">
        <f t="shared" si="42"/>
        <v>0</v>
      </c>
      <c r="Z222" s="52">
        <f t="shared" si="42"/>
        <v>0</v>
      </c>
      <c r="AA222" s="52">
        <f t="shared" si="36"/>
        <v>0</v>
      </c>
      <c r="AB222" s="52">
        <f t="shared" si="37"/>
        <v>0</v>
      </c>
      <c r="AC222" s="52">
        <f t="shared" si="38"/>
        <v>0</v>
      </c>
      <c r="AD222" s="52">
        <f t="shared" si="39"/>
        <v>0</v>
      </c>
      <c r="AE222" s="52">
        <f t="shared" si="41"/>
        <v>0</v>
      </c>
      <c r="AJ222" t="s">
        <v>9</v>
      </c>
      <c r="AK222" t="s">
        <v>9</v>
      </c>
    </row>
    <row r="223" spans="1:37" x14ac:dyDescent="0.2">
      <c r="A223" s="20" t="s">
        <v>566</v>
      </c>
      <c r="B223" s="21">
        <v>44376.385451388895</v>
      </c>
      <c r="C223" s="22" t="s">
        <v>567</v>
      </c>
      <c r="D223" s="23">
        <v>-1</v>
      </c>
      <c r="E223" s="22" t="s">
        <v>568</v>
      </c>
      <c r="F223" t="s">
        <v>9</v>
      </c>
      <c r="G223" s="22">
        <f t="shared" si="35"/>
        <v>1</v>
      </c>
      <c r="H223" s="24">
        <v>7</v>
      </c>
      <c r="I223" s="24"/>
      <c r="J223" s="24"/>
      <c r="K223" s="25"/>
      <c r="L223" s="52">
        <f t="shared" si="42"/>
        <v>0</v>
      </c>
      <c r="M223" s="52">
        <f t="shared" si="42"/>
        <v>0</v>
      </c>
      <c r="N223" s="52">
        <f t="shared" si="42"/>
        <v>0</v>
      </c>
      <c r="O223" s="52">
        <f t="shared" si="42"/>
        <v>0</v>
      </c>
      <c r="P223" s="52">
        <f t="shared" si="42"/>
        <v>0</v>
      </c>
      <c r="Q223" s="52">
        <f t="shared" si="42"/>
        <v>0</v>
      </c>
      <c r="R223" s="52">
        <f t="shared" si="42"/>
        <v>1</v>
      </c>
      <c r="S223" s="52">
        <f t="shared" si="42"/>
        <v>0</v>
      </c>
      <c r="T223" s="52">
        <f t="shared" si="42"/>
        <v>0</v>
      </c>
      <c r="U223" s="52">
        <f t="shared" si="42"/>
        <v>0</v>
      </c>
      <c r="V223" s="52">
        <f t="shared" si="42"/>
        <v>0</v>
      </c>
      <c r="W223" s="52">
        <f t="shared" si="42"/>
        <v>0</v>
      </c>
      <c r="X223" s="52">
        <f t="shared" si="42"/>
        <v>0</v>
      </c>
      <c r="Y223" s="52">
        <f t="shared" si="42"/>
        <v>0</v>
      </c>
      <c r="Z223" s="52">
        <f t="shared" si="42"/>
        <v>0</v>
      </c>
      <c r="AA223" s="52">
        <f t="shared" si="36"/>
        <v>0</v>
      </c>
      <c r="AB223" s="52">
        <f t="shared" si="37"/>
        <v>1</v>
      </c>
      <c r="AC223" s="52">
        <f t="shared" si="38"/>
        <v>0</v>
      </c>
      <c r="AD223" s="52">
        <f t="shared" si="39"/>
        <v>0</v>
      </c>
      <c r="AE223" s="52">
        <f t="shared" si="41"/>
        <v>1</v>
      </c>
      <c r="AF223" t="s">
        <v>1515</v>
      </c>
      <c r="AG223" t="s">
        <v>1516</v>
      </c>
      <c r="AJ223" t="s">
        <v>9</v>
      </c>
      <c r="AK223" t="s">
        <v>9</v>
      </c>
    </row>
    <row r="224" spans="1:37" x14ac:dyDescent="0.2">
      <c r="A224" s="20" t="s">
        <v>569</v>
      </c>
      <c r="B224" s="21">
        <v>44376.400983796309</v>
      </c>
      <c r="C224" s="22" t="s">
        <v>570</v>
      </c>
      <c r="D224" s="23">
        <v>5</v>
      </c>
      <c r="E224" s="22" t="s">
        <v>9</v>
      </c>
      <c r="F224" t="s">
        <v>9</v>
      </c>
      <c r="G224" s="22">
        <f t="shared" si="35"/>
        <v>0</v>
      </c>
      <c r="H224" s="24"/>
      <c r="I224" s="24"/>
      <c r="J224" s="24"/>
      <c r="K224" s="25"/>
      <c r="L224" s="52">
        <f t="shared" ref="L224:Z240" si="43">IF(OR($H224=L$1,$I224=L$1,$J224=L$1,$K224=L$1),1,0)</f>
        <v>0</v>
      </c>
      <c r="M224" s="52">
        <f t="shared" si="43"/>
        <v>0</v>
      </c>
      <c r="N224" s="52">
        <f t="shared" si="43"/>
        <v>0</v>
      </c>
      <c r="O224" s="52">
        <f t="shared" si="43"/>
        <v>0</v>
      </c>
      <c r="P224" s="52">
        <f t="shared" si="43"/>
        <v>0</v>
      </c>
      <c r="Q224" s="52">
        <f t="shared" si="43"/>
        <v>0</v>
      </c>
      <c r="R224" s="52">
        <f t="shared" si="43"/>
        <v>0</v>
      </c>
      <c r="S224" s="52">
        <f t="shared" si="43"/>
        <v>0</v>
      </c>
      <c r="T224" s="52">
        <f t="shared" si="43"/>
        <v>0</v>
      </c>
      <c r="U224" s="52">
        <f t="shared" si="43"/>
        <v>0</v>
      </c>
      <c r="V224" s="52">
        <f t="shared" si="43"/>
        <v>0</v>
      </c>
      <c r="W224" s="52">
        <f t="shared" si="43"/>
        <v>0</v>
      </c>
      <c r="X224" s="52">
        <f t="shared" si="43"/>
        <v>0</v>
      </c>
      <c r="Y224" s="52">
        <f t="shared" si="43"/>
        <v>0</v>
      </c>
      <c r="Z224" s="52">
        <f t="shared" si="43"/>
        <v>0</v>
      </c>
      <c r="AA224" s="52">
        <f t="shared" si="36"/>
        <v>0</v>
      </c>
      <c r="AB224" s="52">
        <f t="shared" si="37"/>
        <v>0</v>
      </c>
      <c r="AC224" s="52">
        <f t="shared" si="38"/>
        <v>0</v>
      </c>
      <c r="AD224" s="52">
        <f t="shared" si="39"/>
        <v>0</v>
      </c>
      <c r="AE224" s="52">
        <f t="shared" si="41"/>
        <v>0</v>
      </c>
      <c r="AJ224" t="s">
        <v>9</v>
      </c>
      <c r="AK224" t="s">
        <v>9</v>
      </c>
    </row>
    <row r="225" spans="1:37" x14ac:dyDescent="0.2">
      <c r="A225" s="20" t="s">
        <v>571</v>
      </c>
      <c r="B225" s="21">
        <v>44376.406354166655</v>
      </c>
      <c r="C225" s="22" t="s">
        <v>572</v>
      </c>
      <c r="D225" s="23">
        <v>5</v>
      </c>
      <c r="E225" s="22" t="s">
        <v>573</v>
      </c>
      <c r="F225" t="s">
        <v>9</v>
      </c>
      <c r="G225" s="22">
        <f t="shared" si="35"/>
        <v>1</v>
      </c>
      <c r="H225" s="24">
        <v>15</v>
      </c>
      <c r="I225" s="24"/>
      <c r="J225" s="24"/>
      <c r="K225" s="25"/>
      <c r="L225" s="52">
        <f t="shared" si="43"/>
        <v>0</v>
      </c>
      <c r="M225" s="52">
        <f t="shared" si="43"/>
        <v>0</v>
      </c>
      <c r="N225" s="52">
        <f t="shared" si="43"/>
        <v>0</v>
      </c>
      <c r="O225" s="52">
        <f t="shared" si="43"/>
        <v>0</v>
      </c>
      <c r="P225" s="52">
        <f t="shared" si="43"/>
        <v>0</v>
      </c>
      <c r="Q225" s="52">
        <f t="shared" si="43"/>
        <v>0</v>
      </c>
      <c r="R225" s="52">
        <f t="shared" si="43"/>
        <v>0</v>
      </c>
      <c r="S225" s="52">
        <f t="shared" si="43"/>
        <v>0</v>
      </c>
      <c r="T225" s="52">
        <f t="shared" si="43"/>
        <v>0</v>
      </c>
      <c r="U225" s="52">
        <f t="shared" si="43"/>
        <v>0</v>
      </c>
      <c r="V225" s="52">
        <f t="shared" si="43"/>
        <v>0</v>
      </c>
      <c r="W225" s="52">
        <f t="shared" si="43"/>
        <v>0</v>
      </c>
      <c r="X225" s="52">
        <f t="shared" si="43"/>
        <v>0</v>
      </c>
      <c r="Y225" s="52">
        <f t="shared" si="43"/>
        <v>0</v>
      </c>
      <c r="Z225" s="52">
        <f t="shared" si="43"/>
        <v>1</v>
      </c>
      <c r="AA225" s="52">
        <f t="shared" si="36"/>
        <v>0</v>
      </c>
      <c r="AB225" s="52">
        <f t="shared" si="37"/>
        <v>1</v>
      </c>
      <c r="AC225" s="52">
        <f t="shared" si="38"/>
        <v>0</v>
      </c>
      <c r="AD225" s="52">
        <f t="shared" si="39"/>
        <v>0</v>
      </c>
      <c r="AE225" s="52">
        <f t="shared" si="41"/>
        <v>1</v>
      </c>
      <c r="AF225" t="s">
        <v>1517</v>
      </c>
      <c r="AJ225" t="s">
        <v>9</v>
      </c>
      <c r="AK225" t="s">
        <v>9</v>
      </c>
    </row>
    <row r="226" spans="1:37" x14ac:dyDescent="0.2">
      <c r="A226" s="20" t="s">
        <v>574</v>
      </c>
      <c r="B226" s="21">
        <v>44376.431805555563</v>
      </c>
      <c r="C226" s="22" t="s">
        <v>575</v>
      </c>
      <c r="D226" s="23">
        <v>4</v>
      </c>
      <c r="E226" s="22" t="s">
        <v>9</v>
      </c>
      <c r="F226" t="s">
        <v>9</v>
      </c>
      <c r="G226" s="22">
        <f t="shared" si="35"/>
        <v>0</v>
      </c>
      <c r="H226" s="24"/>
      <c r="I226" s="24"/>
      <c r="J226" s="24"/>
      <c r="K226" s="25"/>
      <c r="L226" s="52">
        <f t="shared" si="43"/>
        <v>0</v>
      </c>
      <c r="M226" s="52">
        <f t="shared" si="43"/>
        <v>0</v>
      </c>
      <c r="N226" s="52">
        <f t="shared" si="43"/>
        <v>0</v>
      </c>
      <c r="O226" s="52">
        <f t="shared" si="43"/>
        <v>0</v>
      </c>
      <c r="P226" s="52">
        <f t="shared" si="43"/>
        <v>0</v>
      </c>
      <c r="Q226" s="52">
        <f t="shared" si="43"/>
        <v>0</v>
      </c>
      <c r="R226" s="52">
        <f t="shared" si="43"/>
        <v>0</v>
      </c>
      <c r="S226" s="52">
        <f t="shared" si="43"/>
        <v>0</v>
      </c>
      <c r="T226" s="52">
        <f t="shared" si="43"/>
        <v>0</v>
      </c>
      <c r="U226" s="52">
        <f t="shared" si="43"/>
        <v>0</v>
      </c>
      <c r="V226" s="52">
        <f t="shared" si="43"/>
        <v>0</v>
      </c>
      <c r="W226" s="52">
        <f t="shared" si="43"/>
        <v>0</v>
      </c>
      <c r="X226" s="52">
        <f t="shared" si="43"/>
        <v>0</v>
      </c>
      <c r="Y226" s="52">
        <f t="shared" si="43"/>
        <v>0</v>
      </c>
      <c r="Z226" s="52">
        <f t="shared" si="43"/>
        <v>0</v>
      </c>
      <c r="AA226" s="52">
        <f t="shared" si="36"/>
        <v>0</v>
      </c>
      <c r="AB226" s="52">
        <f t="shared" si="37"/>
        <v>0</v>
      </c>
      <c r="AC226" s="52">
        <f t="shared" si="38"/>
        <v>0</v>
      </c>
      <c r="AD226" s="52">
        <f t="shared" si="39"/>
        <v>0</v>
      </c>
      <c r="AE226" s="52">
        <f t="shared" si="41"/>
        <v>0</v>
      </c>
      <c r="AJ226" t="s">
        <v>9</v>
      </c>
      <c r="AK226" t="s">
        <v>9</v>
      </c>
    </row>
    <row r="227" spans="1:37" x14ac:dyDescent="0.2">
      <c r="A227" s="20" t="s">
        <v>576</v>
      </c>
      <c r="B227" s="21">
        <v>44376.606504629628</v>
      </c>
      <c r="C227" s="22" t="s">
        <v>577</v>
      </c>
      <c r="D227" s="23">
        <v>4</v>
      </c>
      <c r="E227" s="22" t="s">
        <v>9</v>
      </c>
      <c r="F227" t="s">
        <v>9</v>
      </c>
      <c r="G227" s="22">
        <f t="shared" si="35"/>
        <v>0</v>
      </c>
      <c r="H227" s="24"/>
      <c r="I227" s="24"/>
      <c r="J227" s="24"/>
      <c r="K227" s="25"/>
      <c r="L227" s="52">
        <f t="shared" si="43"/>
        <v>0</v>
      </c>
      <c r="M227" s="52">
        <f t="shared" si="43"/>
        <v>0</v>
      </c>
      <c r="N227" s="52">
        <f t="shared" si="43"/>
        <v>0</v>
      </c>
      <c r="O227" s="52">
        <f t="shared" si="43"/>
        <v>0</v>
      </c>
      <c r="P227" s="52">
        <f t="shared" si="43"/>
        <v>0</v>
      </c>
      <c r="Q227" s="52">
        <f t="shared" si="43"/>
        <v>0</v>
      </c>
      <c r="R227" s="52">
        <f t="shared" si="43"/>
        <v>0</v>
      </c>
      <c r="S227" s="52">
        <f t="shared" si="43"/>
        <v>0</v>
      </c>
      <c r="T227" s="52">
        <f t="shared" si="43"/>
        <v>0</v>
      </c>
      <c r="U227" s="52">
        <f t="shared" si="43"/>
        <v>0</v>
      </c>
      <c r="V227" s="52">
        <f t="shared" si="43"/>
        <v>0</v>
      </c>
      <c r="W227" s="52">
        <f t="shared" si="43"/>
        <v>0</v>
      </c>
      <c r="X227" s="52">
        <f t="shared" si="43"/>
        <v>0</v>
      </c>
      <c r="Y227" s="52">
        <f t="shared" si="43"/>
        <v>0</v>
      </c>
      <c r="Z227" s="52">
        <f t="shared" si="43"/>
        <v>0</v>
      </c>
      <c r="AA227" s="52">
        <f t="shared" si="36"/>
        <v>0</v>
      </c>
      <c r="AB227" s="52">
        <f t="shared" si="37"/>
        <v>0</v>
      </c>
      <c r="AC227" s="52">
        <f t="shared" si="38"/>
        <v>0</v>
      </c>
      <c r="AD227" s="52">
        <f t="shared" si="39"/>
        <v>0</v>
      </c>
      <c r="AE227" s="52">
        <f t="shared" si="41"/>
        <v>0</v>
      </c>
      <c r="AJ227" t="s">
        <v>9</v>
      </c>
      <c r="AK227" t="s">
        <v>9</v>
      </c>
    </row>
    <row r="228" spans="1:37" x14ac:dyDescent="0.2">
      <c r="A228" s="20" t="s">
        <v>578</v>
      </c>
      <c r="B228" s="21">
        <v>44377.226874999993</v>
      </c>
      <c r="C228" s="22" t="s">
        <v>579</v>
      </c>
      <c r="D228" s="23">
        <v>-1</v>
      </c>
      <c r="E228" s="22" t="s">
        <v>9</v>
      </c>
      <c r="F228" t="s">
        <v>9</v>
      </c>
      <c r="G228" s="22">
        <f t="shared" si="35"/>
        <v>0</v>
      </c>
      <c r="H228" s="24"/>
      <c r="I228" s="24"/>
      <c r="J228" s="24"/>
      <c r="K228" s="25"/>
      <c r="L228" s="52">
        <f t="shared" si="43"/>
        <v>0</v>
      </c>
      <c r="M228" s="52">
        <f t="shared" si="43"/>
        <v>0</v>
      </c>
      <c r="N228" s="52">
        <f t="shared" si="43"/>
        <v>0</v>
      </c>
      <c r="O228" s="52">
        <f t="shared" si="43"/>
        <v>0</v>
      </c>
      <c r="P228" s="52">
        <f t="shared" si="43"/>
        <v>0</v>
      </c>
      <c r="Q228" s="52">
        <f t="shared" si="43"/>
        <v>0</v>
      </c>
      <c r="R228" s="52">
        <f t="shared" si="43"/>
        <v>0</v>
      </c>
      <c r="S228" s="52">
        <f t="shared" si="43"/>
        <v>0</v>
      </c>
      <c r="T228" s="52">
        <f t="shared" si="43"/>
        <v>0</v>
      </c>
      <c r="U228" s="52">
        <f t="shared" si="43"/>
        <v>0</v>
      </c>
      <c r="V228" s="52">
        <f t="shared" si="43"/>
        <v>0</v>
      </c>
      <c r="W228" s="52">
        <f t="shared" si="43"/>
        <v>0</v>
      </c>
      <c r="X228" s="52">
        <f t="shared" si="43"/>
        <v>0</v>
      </c>
      <c r="Y228" s="52">
        <f t="shared" si="43"/>
        <v>0</v>
      </c>
      <c r="Z228" s="52">
        <f t="shared" si="43"/>
        <v>0</v>
      </c>
      <c r="AA228" s="52">
        <f t="shared" si="36"/>
        <v>0</v>
      </c>
      <c r="AB228" s="52">
        <f t="shared" si="37"/>
        <v>0</v>
      </c>
      <c r="AC228" s="52">
        <f t="shared" si="38"/>
        <v>0</v>
      </c>
      <c r="AD228" s="52">
        <f t="shared" si="39"/>
        <v>0</v>
      </c>
      <c r="AE228" s="52">
        <f t="shared" si="41"/>
        <v>0</v>
      </c>
      <c r="AJ228" t="s">
        <v>9</v>
      </c>
      <c r="AK228" t="s">
        <v>9</v>
      </c>
    </row>
    <row r="229" spans="1:37" x14ac:dyDescent="0.2">
      <c r="A229" s="20" t="s">
        <v>580</v>
      </c>
      <c r="B229" s="21">
        <v>44377.24563657408</v>
      </c>
      <c r="C229" s="22" t="s">
        <v>581</v>
      </c>
      <c r="D229" s="23">
        <v>3</v>
      </c>
      <c r="E229" s="22" t="s">
        <v>9</v>
      </c>
      <c r="F229" t="s">
        <v>9</v>
      </c>
      <c r="G229" s="22">
        <f t="shared" si="35"/>
        <v>0</v>
      </c>
      <c r="H229" s="24"/>
      <c r="I229" s="24"/>
      <c r="J229" s="24"/>
      <c r="K229" s="25"/>
      <c r="L229" s="52">
        <f t="shared" si="43"/>
        <v>0</v>
      </c>
      <c r="M229" s="52">
        <f t="shared" si="43"/>
        <v>0</v>
      </c>
      <c r="N229" s="52">
        <f t="shared" si="43"/>
        <v>0</v>
      </c>
      <c r="O229" s="52">
        <f t="shared" si="43"/>
        <v>0</v>
      </c>
      <c r="P229" s="52">
        <f t="shared" si="43"/>
        <v>0</v>
      </c>
      <c r="Q229" s="52">
        <f t="shared" si="43"/>
        <v>0</v>
      </c>
      <c r="R229" s="52">
        <f t="shared" si="43"/>
        <v>0</v>
      </c>
      <c r="S229" s="52">
        <f t="shared" si="43"/>
        <v>0</v>
      </c>
      <c r="T229" s="52">
        <f t="shared" si="43"/>
        <v>0</v>
      </c>
      <c r="U229" s="52">
        <f t="shared" si="43"/>
        <v>0</v>
      </c>
      <c r="V229" s="52">
        <f t="shared" si="43"/>
        <v>0</v>
      </c>
      <c r="W229" s="52">
        <f t="shared" si="43"/>
        <v>0</v>
      </c>
      <c r="X229" s="52">
        <f t="shared" si="43"/>
        <v>0</v>
      </c>
      <c r="Y229" s="52">
        <f t="shared" si="43"/>
        <v>0</v>
      </c>
      <c r="Z229" s="52">
        <f t="shared" si="43"/>
        <v>0</v>
      </c>
      <c r="AA229" s="52">
        <f t="shared" si="36"/>
        <v>0</v>
      </c>
      <c r="AB229" s="52">
        <f t="shared" si="37"/>
        <v>0</v>
      </c>
      <c r="AC229" s="52">
        <f t="shared" si="38"/>
        <v>0</v>
      </c>
      <c r="AD229" s="52">
        <f t="shared" si="39"/>
        <v>0</v>
      </c>
      <c r="AE229" s="52">
        <f t="shared" si="41"/>
        <v>0</v>
      </c>
      <c r="AJ229" t="s">
        <v>9</v>
      </c>
      <c r="AK229" t="s">
        <v>9</v>
      </c>
    </row>
    <row r="230" spans="1:37" x14ac:dyDescent="0.2">
      <c r="A230" s="20" t="s">
        <v>34</v>
      </c>
      <c r="B230" s="21">
        <v>44377.343402777769</v>
      </c>
      <c r="C230" s="22" t="s">
        <v>582</v>
      </c>
      <c r="D230" s="23">
        <v>4</v>
      </c>
      <c r="E230" s="22" t="s">
        <v>583</v>
      </c>
      <c r="F230" t="s">
        <v>9</v>
      </c>
      <c r="G230" s="22">
        <f t="shared" si="35"/>
        <v>1</v>
      </c>
      <c r="H230" s="24">
        <v>6</v>
      </c>
      <c r="I230" s="24"/>
      <c r="J230" s="24"/>
      <c r="K230" s="25"/>
      <c r="L230" s="52">
        <f t="shared" si="43"/>
        <v>0</v>
      </c>
      <c r="M230" s="52">
        <f t="shared" si="43"/>
        <v>0</v>
      </c>
      <c r="N230" s="52">
        <f t="shared" si="43"/>
        <v>0</v>
      </c>
      <c r="O230" s="52">
        <f t="shared" si="43"/>
        <v>0</v>
      </c>
      <c r="P230" s="52">
        <f t="shared" si="43"/>
        <v>0</v>
      </c>
      <c r="Q230" s="52">
        <f t="shared" si="43"/>
        <v>1</v>
      </c>
      <c r="R230" s="52">
        <f t="shared" si="43"/>
        <v>0</v>
      </c>
      <c r="S230" s="52">
        <f t="shared" si="43"/>
        <v>0</v>
      </c>
      <c r="T230" s="52">
        <f t="shared" si="43"/>
        <v>0</v>
      </c>
      <c r="U230" s="52">
        <f t="shared" si="43"/>
        <v>0</v>
      </c>
      <c r="V230" s="52">
        <f t="shared" si="43"/>
        <v>0</v>
      </c>
      <c r="W230" s="52">
        <f t="shared" si="43"/>
        <v>0</v>
      </c>
      <c r="X230" s="52">
        <f t="shared" si="43"/>
        <v>0</v>
      </c>
      <c r="Y230" s="52">
        <f t="shared" si="43"/>
        <v>0</v>
      </c>
      <c r="Z230" s="52">
        <f t="shared" si="43"/>
        <v>0</v>
      </c>
      <c r="AA230" s="52">
        <f t="shared" si="36"/>
        <v>0</v>
      </c>
      <c r="AB230" s="52">
        <f t="shared" si="37"/>
        <v>0</v>
      </c>
      <c r="AC230" s="52">
        <f t="shared" si="38"/>
        <v>1</v>
      </c>
      <c r="AD230" s="52">
        <f t="shared" si="39"/>
        <v>0</v>
      </c>
      <c r="AE230" s="52">
        <f t="shared" si="41"/>
        <v>0</v>
      </c>
      <c r="AH230" t="s">
        <v>1518</v>
      </c>
      <c r="AJ230" t="s">
        <v>9</v>
      </c>
      <c r="AK230" t="s">
        <v>9</v>
      </c>
    </row>
    <row r="231" spans="1:37" x14ac:dyDescent="0.2">
      <c r="A231" s="20" t="s">
        <v>584</v>
      </c>
      <c r="B231" s="21">
        <v>44377.493657407409</v>
      </c>
      <c r="C231" s="22" t="s">
        <v>585</v>
      </c>
      <c r="D231" s="23">
        <v>4</v>
      </c>
      <c r="E231" s="22" t="s">
        <v>9</v>
      </c>
      <c r="F231" t="s">
        <v>9</v>
      </c>
      <c r="G231" s="22">
        <f t="shared" si="35"/>
        <v>0</v>
      </c>
      <c r="H231" s="24"/>
      <c r="I231" s="24"/>
      <c r="J231" s="24"/>
      <c r="K231" s="25"/>
      <c r="L231" s="52">
        <f t="shared" si="43"/>
        <v>0</v>
      </c>
      <c r="M231" s="52">
        <f t="shared" si="43"/>
        <v>0</v>
      </c>
      <c r="N231" s="52">
        <f t="shared" si="43"/>
        <v>0</v>
      </c>
      <c r="O231" s="52">
        <f t="shared" si="43"/>
        <v>0</v>
      </c>
      <c r="P231" s="52">
        <f t="shared" si="43"/>
        <v>0</v>
      </c>
      <c r="Q231" s="52">
        <f t="shared" si="43"/>
        <v>0</v>
      </c>
      <c r="R231" s="52">
        <f t="shared" si="43"/>
        <v>0</v>
      </c>
      <c r="S231" s="52">
        <f t="shared" si="43"/>
        <v>0</v>
      </c>
      <c r="T231" s="52">
        <f t="shared" si="43"/>
        <v>0</v>
      </c>
      <c r="U231" s="52">
        <f t="shared" si="43"/>
        <v>0</v>
      </c>
      <c r="V231" s="52">
        <f t="shared" si="43"/>
        <v>0</v>
      </c>
      <c r="W231" s="52">
        <f t="shared" si="43"/>
        <v>0</v>
      </c>
      <c r="X231" s="52">
        <f t="shared" si="43"/>
        <v>0</v>
      </c>
      <c r="Y231" s="52">
        <f t="shared" si="43"/>
        <v>0</v>
      </c>
      <c r="Z231" s="52">
        <f t="shared" si="43"/>
        <v>0</v>
      </c>
      <c r="AA231" s="52">
        <f t="shared" si="36"/>
        <v>0</v>
      </c>
      <c r="AB231" s="52">
        <f t="shared" si="37"/>
        <v>0</v>
      </c>
      <c r="AC231" s="52">
        <f t="shared" si="38"/>
        <v>0</v>
      </c>
      <c r="AD231" s="52">
        <f t="shared" si="39"/>
        <v>0</v>
      </c>
      <c r="AE231" s="52">
        <f t="shared" si="41"/>
        <v>0</v>
      </c>
      <c r="AJ231" t="s">
        <v>9</v>
      </c>
      <c r="AK231" t="s">
        <v>9</v>
      </c>
    </row>
    <row r="232" spans="1:37" x14ac:dyDescent="0.2">
      <c r="A232" s="20" t="s">
        <v>586</v>
      </c>
      <c r="B232" s="21">
        <v>44378.150266203709</v>
      </c>
      <c r="C232" s="22" t="s">
        <v>587</v>
      </c>
      <c r="D232" s="23">
        <v>4</v>
      </c>
      <c r="E232" s="22" t="s">
        <v>9</v>
      </c>
      <c r="F232" t="s">
        <v>9</v>
      </c>
      <c r="G232" s="22">
        <f t="shared" si="35"/>
        <v>0</v>
      </c>
      <c r="H232" s="24"/>
      <c r="I232" s="24"/>
      <c r="J232" s="24"/>
      <c r="K232" s="25"/>
      <c r="L232" s="52">
        <f t="shared" si="43"/>
        <v>0</v>
      </c>
      <c r="M232" s="52">
        <f t="shared" si="43"/>
        <v>0</v>
      </c>
      <c r="N232" s="52">
        <f t="shared" si="43"/>
        <v>0</v>
      </c>
      <c r="O232" s="52">
        <f t="shared" si="43"/>
        <v>0</v>
      </c>
      <c r="P232" s="52">
        <f t="shared" si="43"/>
        <v>0</v>
      </c>
      <c r="Q232" s="52">
        <f t="shared" si="43"/>
        <v>0</v>
      </c>
      <c r="R232" s="52">
        <f t="shared" si="43"/>
        <v>0</v>
      </c>
      <c r="S232" s="52">
        <f t="shared" si="43"/>
        <v>0</v>
      </c>
      <c r="T232" s="52">
        <f t="shared" si="43"/>
        <v>0</v>
      </c>
      <c r="U232" s="52">
        <f t="shared" si="43"/>
        <v>0</v>
      </c>
      <c r="V232" s="52">
        <f t="shared" si="43"/>
        <v>0</v>
      </c>
      <c r="W232" s="52">
        <f t="shared" si="43"/>
        <v>0</v>
      </c>
      <c r="X232" s="52">
        <f t="shared" si="43"/>
        <v>0</v>
      </c>
      <c r="Y232" s="52">
        <f t="shared" si="43"/>
        <v>0</v>
      </c>
      <c r="Z232" s="52">
        <f t="shared" si="43"/>
        <v>0</v>
      </c>
      <c r="AA232" s="52">
        <f t="shared" si="36"/>
        <v>0</v>
      </c>
      <c r="AB232" s="52">
        <f t="shared" si="37"/>
        <v>0</v>
      </c>
      <c r="AC232" s="52">
        <f t="shared" si="38"/>
        <v>0</v>
      </c>
      <c r="AD232" s="52">
        <f t="shared" si="39"/>
        <v>0</v>
      </c>
      <c r="AE232" s="52">
        <f t="shared" si="41"/>
        <v>0</v>
      </c>
      <c r="AJ232" t="s">
        <v>9</v>
      </c>
      <c r="AK232" t="s">
        <v>9</v>
      </c>
    </row>
    <row r="233" spans="1:37" x14ac:dyDescent="0.2">
      <c r="A233" s="20" t="s">
        <v>34</v>
      </c>
      <c r="B233" s="21">
        <v>44378.350150462968</v>
      </c>
      <c r="C233" s="22" t="s">
        <v>588</v>
      </c>
      <c r="D233" s="23">
        <v>1</v>
      </c>
      <c r="E233" s="22" t="s">
        <v>589</v>
      </c>
      <c r="F233" t="s">
        <v>9</v>
      </c>
      <c r="G233" s="22">
        <f t="shared" si="35"/>
        <v>1</v>
      </c>
      <c r="H233" s="24">
        <v>1</v>
      </c>
      <c r="I233" s="24">
        <v>13</v>
      </c>
      <c r="J233" s="24">
        <v>8</v>
      </c>
      <c r="K233" s="25"/>
      <c r="L233" s="52">
        <f t="shared" si="43"/>
        <v>1</v>
      </c>
      <c r="M233" s="52">
        <f t="shared" si="43"/>
        <v>0</v>
      </c>
      <c r="N233" s="52">
        <f t="shared" si="43"/>
        <v>0</v>
      </c>
      <c r="O233" s="52">
        <f t="shared" si="43"/>
        <v>0</v>
      </c>
      <c r="P233" s="52">
        <f t="shared" si="43"/>
        <v>0</v>
      </c>
      <c r="Q233" s="52">
        <f t="shared" si="43"/>
        <v>0</v>
      </c>
      <c r="R233" s="52">
        <f t="shared" si="43"/>
        <v>0</v>
      </c>
      <c r="S233" s="52">
        <f t="shared" si="43"/>
        <v>1</v>
      </c>
      <c r="T233" s="52">
        <f t="shared" si="43"/>
        <v>0</v>
      </c>
      <c r="U233" s="52">
        <f t="shared" si="43"/>
        <v>0</v>
      </c>
      <c r="V233" s="52">
        <f t="shared" si="43"/>
        <v>0</v>
      </c>
      <c r="W233" s="52">
        <f t="shared" si="43"/>
        <v>0</v>
      </c>
      <c r="X233" s="52">
        <f t="shared" si="43"/>
        <v>1</v>
      </c>
      <c r="Y233" s="52">
        <f t="shared" si="43"/>
        <v>0</v>
      </c>
      <c r="Z233" s="52">
        <f t="shared" si="43"/>
        <v>0</v>
      </c>
      <c r="AA233" s="52">
        <f t="shared" si="36"/>
        <v>1</v>
      </c>
      <c r="AB233" s="52">
        <f t="shared" si="37"/>
        <v>0</v>
      </c>
      <c r="AC233" s="52">
        <f t="shared" si="38"/>
        <v>1</v>
      </c>
      <c r="AD233" s="52">
        <f t="shared" si="39"/>
        <v>0</v>
      </c>
      <c r="AE233" s="52">
        <f t="shared" si="41"/>
        <v>1</v>
      </c>
      <c r="AF233" t="s">
        <v>1487</v>
      </c>
      <c r="AG233" t="s">
        <v>1520</v>
      </c>
      <c r="AH233" t="s">
        <v>1519</v>
      </c>
      <c r="AJ233" t="s">
        <v>9</v>
      </c>
      <c r="AK233" t="s">
        <v>9</v>
      </c>
    </row>
    <row r="234" spans="1:37" x14ac:dyDescent="0.2">
      <c r="A234" s="20" t="s">
        <v>590</v>
      </c>
      <c r="B234" s="21">
        <v>44378.367939814809</v>
      </c>
      <c r="C234" s="22" t="s">
        <v>591</v>
      </c>
      <c r="D234" s="23">
        <v>-1</v>
      </c>
      <c r="E234" s="22" t="s">
        <v>9</v>
      </c>
      <c r="F234" t="s">
        <v>9</v>
      </c>
      <c r="G234" s="22">
        <f t="shared" si="35"/>
        <v>0</v>
      </c>
      <c r="H234" s="24"/>
      <c r="I234" s="24"/>
      <c r="J234" s="24"/>
      <c r="K234" s="25"/>
      <c r="L234" s="52">
        <f t="shared" si="43"/>
        <v>0</v>
      </c>
      <c r="M234" s="52">
        <f t="shared" si="43"/>
        <v>0</v>
      </c>
      <c r="N234" s="52">
        <f t="shared" si="43"/>
        <v>0</v>
      </c>
      <c r="O234" s="52">
        <f t="shared" si="43"/>
        <v>0</v>
      </c>
      <c r="P234" s="52">
        <f t="shared" si="43"/>
        <v>0</v>
      </c>
      <c r="Q234" s="52">
        <f t="shared" si="43"/>
        <v>0</v>
      </c>
      <c r="R234" s="52">
        <f t="shared" si="43"/>
        <v>0</v>
      </c>
      <c r="S234" s="52">
        <f t="shared" si="43"/>
        <v>0</v>
      </c>
      <c r="T234" s="52">
        <f t="shared" si="43"/>
        <v>0</v>
      </c>
      <c r="U234" s="52">
        <f t="shared" si="43"/>
        <v>0</v>
      </c>
      <c r="V234" s="52">
        <f t="shared" si="43"/>
        <v>0</v>
      </c>
      <c r="W234" s="52">
        <f t="shared" si="43"/>
        <v>0</v>
      </c>
      <c r="X234" s="52">
        <f t="shared" si="43"/>
        <v>0</v>
      </c>
      <c r="Y234" s="52">
        <f t="shared" si="43"/>
        <v>0</v>
      </c>
      <c r="Z234" s="52">
        <f t="shared" si="43"/>
        <v>0</v>
      </c>
      <c r="AA234" s="52">
        <f t="shared" si="36"/>
        <v>0</v>
      </c>
      <c r="AB234" s="52">
        <f t="shared" si="37"/>
        <v>0</v>
      </c>
      <c r="AC234" s="52">
        <f t="shared" si="38"/>
        <v>0</v>
      </c>
      <c r="AD234" s="52">
        <f t="shared" si="39"/>
        <v>0</v>
      </c>
      <c r="AE234" s="52">
        <f t="shared" si="41"/>
        <v>0</v>
      </c>
      <c r="AJ234" t="s">
        <v>9</v>
      </c>
      <c r="AK234" t="s">
        <v>9</v>
      </c>
    </row>
    <row r="235" spans="1:37" x14ac:dyDescent="0.2">
      <c r="A235" s="20" t="s">
        <v>34</v>
      </c>
      <c r="B235" s="21">
        <v>44378.39299768518</v>
      </c>
      <c r="C235" s="22" t="s">
        <v>592</v>
      </c>
      <c r="D235" s="23">
        <v>3</v>
      </c>
      <c r="E235" s="22" t="s">
        <v>593</v>
      </c>
      <c r="F235" t="s">
        <v>9</v>
      </c>
      <c r="G235" s="22">
        <f t="shared" si="35"/>
        <v>1</v>
      </c>
      <c r="H235" s="24">
        <v>1</v>
      </c>
      <c r="I235" s="24"/>
      <c r="J235" s="24"/>
      <c r="K235" s="25"/>
      <c r="L235" s="52">
        <f t="shared" si="43"/>
        <v>1</v>
      </c>
      <c r="M235" s="52">
        <f t="shared" si="43"/>
        <v>0</v>
      </c>
      <c r="N235" s="52">
        <f t="shared" si="43"/>
        <v>0</v>
      </c>
      <c r="O235" s="52">
        <f t="shared" si="43"/>
        <v>0</v>
      </c>
      <c r="P235" s="52">
        <f t="shared" si="43"/>
        <v>0</v>
      </c>
      <c r="Q235" s="52">
        <f t="shared" si="43"/>
        <v>0</v>
      </c>
      <c r="R235" s="52">
        <f t="shared" si="43"/>
        <v>0</v>
      </c>
      <c r="S235" s="52">
        <f t="shared" si="43"/>
        <v>0</v>
      </c>
      <c r="T235" s="52">
        <f t="shared" si="43"/>
        <v>0</v>
      </c>
      <c r="U235" s="52">
        <f t="shared" si="43"/>
        <v>0</v>
      </c>
      <c r="V235" s="52">
        <f t="shared" si="43"/>
        <v>0</v>
      </c>
      <c r="W235" s="52">
        <f t="shared" si="43"/>
        <v>0</v>
      </c>
      <c r="X235" s="52">
        <f t="shared" si="43"/>
        <v>0</v>
      </c>
      <c r="Y235" s="52">
        <f t="shared" si="43"/>
        <v>0</v>
      </c>
      <c r="Z235" s="52">
        <f t="shared" si="43"/>
        <v>0</v>
      </c>
      <c r="AA235" s="52">
        <f t="shared" si="36"/>
        <v>1</v>
      </c>
      <c r="AB235" s="52">
        <f t="shared" si="37"/>
        <v>0</v>
      </c>
      <c r="AC235" s="52">
        <f t="shared" si="38"/>
        <v>0</v>
      </c>
      <c r="AD235" s="52">
        <f t="shared" si="39"/>
        <v>0</v>
      </c>
      <c r="AE235" s="52">
        <f t="shared" si="41"/>
        <v>1</v>
      </c>
      <c r="AF235" t="s">
        <v>1521</v>
      </c>
      <c r="AJ235" t="s">
        <v>9</v>
      </c>
      <c r="AK235" t="s">
        <v>9</v>
      </c>
    </row>
    <row r="236" spans="1:37" x14ac:dyDescent="0.2">
      <c r="A236" s="20" t="s">
        <v>594</v>
      </c>
      <c r="B236" s="21">
        <v>44378.666250000009</v>
      </c>
      <c r="C236" s="22" t="s">
        <v>595</v>
      </c>
      <c r="D236" s="23">
        <v>4</v>
      </c>
      <c r="E236" s="22" t="s">
        <v>9</v>
      </c>
      <c r="F236" t="s">
        <v>9</v>
      </c>
      <c r="G236" s="22">
        <f t="shared" si="35"/>
        <v>0</v>
      </c>
      <c r="H236" s="24"/>
      <c r="I236" s="24"/>
      <c r="J236" s="24"/>
      <c r="K236" s="25"/>
      <c r="L236" s="52">
        <f t="shared" si="43"/>
        <v>0</v>
      </c>
      <c r="M236" s="52">
        <f t="shared" si="43"/>
        <v>0</v>
      </c>
      <c r="N236" s="52">
        <f t="shared" si="43"/>
        <v>0</v>
      </c>
      <c r="O236" s="52">
        <f t="shared" si="43"/>
        <v>0</v>
      </c>
      <c r="P236" s="52">
        <f t="shared" si="43"/>
        <v>0</v>
      </c>
      <c r="Q236" s="52">
        <f t="shared" si="43"/>
        <v>0</v>
      </c>
      <c r="R236" s="52">
        <f t="shared" si="43"/>
        <v>0</v>
      </c>
      <c r="S236" s="52">
        <f t="shared" si="43"/>
        <v>0</v>
      </c>
      <c r="T236" s="52">
        <f t="shared" si="43"/>
        <v>0</v>
      </c>
      <c r="U236" s="52">
        <f t="shared" si="43"/>
        <v>0</v>
      </c>
      <c r="V236" s="52">
        <f t="shared" si="43"/>
        <v>0</v>
      </c>
      <c r="W236" s="52">
        <f t="shared" si="43"/>
        <v>0</v>
      </c>
      <c r="X236" s="52">
        <f t="shared" si="43"/>
        <v>0</v>
      </c>
      <c r="Y236" s="52">
        <f t="shared" si="43"/>
        <v>0</v>
      </c>
      <c r="Z236" s="52">
        <f t="shared" si="43"/>
        <v>0</v>
      </c>
      <c r="AA236" s="52">
        <f t="shared" si="36"/>
        <v>0</v>
      </c>
      <c r="AB236" s="52">
        <f t="shared" si="37"/>
        <v>0</v>
      </c>
      <c r="AC236" s="52">
        <f t="shared" si="38"/>
        <v>0</v>
      </c>
      <c r="AD236" s="52">
        <f t="shared" si="39"/>
        <v>0</v>
      </c>
      <c r="AE236" s="52">
        <f t="shared" si="41"/>
        <v>0</v>
      </c>
      <c r="AJ236" t="s">
        <v>9</v>
      </c>
      <c r="AK236" t="s">
        <v>9</v>
      </c>
    </row>
    <row r="237" spans="1:37" x14ac:dyDescent="0.2">
      <c r="A237" s="20" t="s">
        <v>596</v>
      </c>
      <c r="B237" s="21">
        <v>44379.243240740732</v>
      </c>
      <c r="C237" s="22" t="s">
        <v>597</v>
      </c>
      <c r="D237" s="23">
        <v>5</v>
      </c>
      <c r="E237" s="22" t="s">
        <v>598</v>
      </c>
      <c r="F237" t="s">
        <v>9</v>
      </c>
      <c r="G237" s="22">
        <f t="shared" si="35"/>
        <v>0</v>
      </c>
      <c r="H237" s="24"/>
      <c r="I237" s="24"/>
      <c r="J237" s="24"/>
      <c r="K237" s="25"/>
      <c r="L237" s="52">
        <f t="shared" si="43"/>
        <v>0</v>
      </c>
      <c r="M237" s="52">
        <f t="shared" si="43"/>
        <v>0</v>
      </c>
      <c r="N237" s="52">
        <f t="shared" si="43"/>
        <v>0</v>
      </c>
      <c r="O237" s="52">
        <f t="shared" si="43"/>
        <v>0</v>
      </c>
      <c r="P237" s="52">
        <f t="shared" si="43"/>
        <v>0</v>
      </c>
      <c r="Q237" s="52">
        <f t="shared" si="43"/>
        <v>0</v>
      </c>
      <c r="R237" s="52">
        <f t="shared" si="43"/>
        <v>0</v>
      </c>
      <c r="S237" s="52">
        <f t="shared" si="43"/>
        <v>0</v>
      </c>
      <c r="T237" s="52">
        <f t="shared" si="43"/>
        <v>0</v>
      </c>
      <c r="U237" s="52">
        <f t="shared" si="43"/>
        <v>0</v>
      </c>
      <c r="V237" s="52">
        <f t="shared" si="43"/>
        <v>0</v>
      </c>
      <c r="W237" s="52">
        <f t="shared" si="43"/>
        <v>0</v>
      </c>
      <c r="X237" s="52">
        <f t="shared" si="43"/>
        <v>0</v>
      </c>
      <c r="Y237" s="52">
        <f t="shared" si="43"/>
        <v>0</v>
      </c>
      <c r="Z237" s="52">
        <f t="shared" si="43"/>
        <v>0</v>
      </c>
      <c r="AA237" s="52">
        <f t="shared" si="36"/>
        <v>0</v>
      </c>
      <c r="AB237" s="52">
        <f t="shared" si="37"/>
        <v>0</v>
      </c>
      <c r="AC237" s="52">
        <f t="shared" si="38"/>
        <v>0</v>
      </c>
      <c r="AD237" s="52">
        <f t="shared" si="39"/>
        <v>0</v>
      </c>
      <c r="AE237" s="52">
        <f t="shared" si="41"/>
        <v>0</v>
      </c>
      <c r="AJ237" t="s">
        <v>9</v>
      </c>
      <c r="AK237" t="s">
        <v>9</v>
      </c>
    </row>
    <row r="238" spans="1:37" x14ac:dyDescent="0.2">
      <c r="A238" s="20" t="s">
        <v>599</v>
      </c>
      <c r="B238" s="21">
        <v>44382.136111111118</v>
      </c>
      <c r="C238" s="22" t="s">
        <v>600</v>
      </c>
      <c r="D238" s="23">
        <v>4</v>
      </c>
      <c r="E238" s="22" t="s">
        <v>9</v>
      </c>
      <c r="F238" t="s">
        <v>9</v>
      </c>
      <c r="G238" s="22">
        <f t="shared" si="35"/>
        <v>0</v>
      </c>
      <c r="H238" s="24"/>
      <c r="I238" s="24"/>
      <c r="J238" s="24"/>
      <c r="K238" s="25"/>
      <c r="L238" s="52">
        <f t="shared" si="43"/>
        <v>0</v>
      </c>
      <c r="M238" s="52">
        <f t="shared" si="43"/>
        <v>0</v>
      </c>
      <c r="N238" s="52">
        <f t="shared" si="43"/>
        <v>0</v>
      </c>
      <c r="O238" s="52">
        <f t="shared" si="43"/>
        <v>0</v>
      </c>
      <c r="P238" s="52">
        <f t="shared" si="43"/>
        <v>0</v>
      </c>
      <c r="Q238" s="52">
        <f t="shared" si="43"/>
        <v>0</v>
      </c>
      <c r="R238" s="52">
        <f t="shared" si="43"/>
        <v>0</v>
      </c>
      <c r="S238" s="52">
        <f t="shared" si="43"/>
        <v>0</v>
      </c>
      <c r="T238" s="52">
        <f t="shared" si="43"/>
        <v>0</v>
      </c>
      <c r="U238" s="52">
        <f t="shared" si="43"/>
        <v>0</v>
      </c>
      <c r="V238" s="52">
        <f t="shared" si="43"/>
        <v>0</v>
      </c>
      <c r="W238" s="52">
        <f t="shared" si="43"/>
        <v>0</v>
      </c>
      <c r="X238" s="52">
        <f t="shared" si="43"/>
        <v>0</v>
      </c>
      <c r="Y238" s="52">
        <f t="shared" si="43"/>
        <v>0</v>
      </c>
      <c r="Z238" s="52">
        <f t="shared" si="43"/>
        <v>0</v>
      </c>
      <c r="AA238" s="52">
        <f t="shared" si="36"/>
        <v>0</v>
      </c>
      <c r="AB238" s="52">
        <f t="shared" si="37"/>
        <v>0</v>
      </c>
      <c r="AC238" s="52">
        <f t="shared" si="38"/>
        <v>0</v>
      </c>
      <c r="AD238" s="52">
        <f t="shared" si="39"/>
        <v>0</v>
      </c>
      <c r="AE238" s="52">
        <f t="shared" si="41"/>
        <v>0</v>
      </c>
      <c r="AJ238" t="s">
        <v>9</v>
      </c>
      <c r="AK238" t="s">
        <v>9</v>
      </c>
    </row>
    <row r="239" spans="1:37" x14ac:dyDescent="0.2">
      <c r="A239" s="20" t="s">
        <v>601</v>
      </c>
      <c r="B239" s="21">
        <v>44382.351469907415</v>
      </c>
      <c r="C239" s="22" t="s">
        <v>602</v>
      </c>
      <c r="D239" s="23">
        <v>3</v>
      </c>
      <c r="E239" s="22" t="s">
        <v>603</v>
      </c>
      <c r="F239" t="s">
        <v>9</v>
      </c>
      <c r="G239" s="22">
        <f t="shared" si="35"/>
        <v>1</v>
      </c>
      <c r="H239" s="24">
        <v>13</v>
      </c>
      <c r="I239" s="24">
        <v>12</v>
      </c>
      <c r="J239" s="24"/>
      <c r="K239" s="25"/>
      <c r="L239" s="52">
        <f t="shared" si="43"/>
        <v>0</v>
      </c>
      <c r="M239" s="52">
        <f t="shared" si="43"/>
        <v>0</v>
      </c>
      <c r="N239" s="52">
        <f t="shared" si="43"/>
        <v>0</v>
      </c>
      <c r="O239" s="52">
        <f t="shared" si="43"/>
        <v>0</v>
      </c>
      <c r="P239" s="52">
        <f t="shared" si="43"/>
        <v>0</v>
      </c>
      <c r="Q239" s="52">
        <f t="shared" si="43"/>
        <v>0</v>
      </c>
      <c r="R239" s="52">
        <f t="shared" si="43"/>
        <v>0</v>
      </c>
      <c r="S239" s="52">
        <f t="shared" si="43"/>
        <v>0</v>
      </c>
      <c r="T239" s="52">
        <f t="shared" si="43"/>
        <v>0</v>
      </c>
      <c r="U239" s="52">
        <f t="shared" si="43"/>
        <v>0</v>
      </c>
      <c r="V239" s="52">
        <f t="shared" si="43"/>
        <v>0</v>
      </c>
      <c r="W239" s="52">
        <f t="shared" si="43"/>
        <v>1</v>
      </c>
      <c r="X239" s="52">
        <f t="shared" si="43"/>
        <v>1</v>
      </c>
      <c r="Y239" s="52">
        <f t="shared" si="43"/>
        <v>0</v>
      </c>
      <c r="Z239" s="52">
        <f t="shared" si="43"/>
        <v>0</v>
      </c>
      <c r="AA239" s="52">
        <f t="shared" si="36"/>
        <v>0</v>
      </c>
      <c r="AB239" s="52">
        <f t="shared" si="37"/>
        <v>0</v>
      </c>
      <c r="AC239" s="52">
        <f t="shared" si="38"/>
        <v>1</v>
      </c>
      <c r="AD239" s="52">
        <f t="shared" si="39"/>
        <v>0</v>
      </c>
      <c r="AE239" s="52">
        <f t="shared" si="41"/>
        <v>0</v>
      </c>
      <c r="AF239" t="s">
        <v>1522</v>
      </c>
      <c r="AJ239" t="s">
        <v>9</v>
      </c>
      <c r="AK239" t="s">
        <v>9</v>
      </c>
    </row>
    <row r="240" spans="1:37" x14ac:dyDescent="0.2">
      <c r="A240" s="20" t="s">
        <v>536</v>
      </c>
      <c r="B240" s="21">
        <v>44382.661180555559</v>
      </c>
      <c r="C240" s="22" t="s">
        <v>604</v>
      </c>
      <c r="D240" s="23">
        <v>4</v>
      </c>
      <c r="E240" s="22" t="s">
        <v>605</v>
      </c>
      <c r="F240" t="s">
        <v>9</v>
      </c>
      <c r="G240" s="22">
        <f t="shared" si="35"/>
        <v>1</v>
      </c>
      <c r="H240" s="24">
        <v>1</v>
      </c>
      <c r="I240" s="24">
        <v>3</v>
      </c>
      <c r="J240" s="24">
        <v>14</v>
      </c>
      <c r="K240" s="25"/>
      <c r="L240" s="52">
        <f t="shared" si="43"/>
        <v>1</v>
      </c>
      <c r="M240" s="52">
        <f t="shared" si="43"/>
        <v>0</v>
      </c>
      <c r="N240" s="52">
        <f t="shared" si="43"/>
        <v>1</v>
      </c>
      <c r="O240" s="52">
        <f t="shared" si="43"/>
        <v>0</v>
      </c>
      <c r="P240" s="52">
        <f t="shared" si="43"/>
        <v>0</v>
      </c>
      <c r="Q240" s="52">
        <f t="shared" si="43"/>
        <v>0</v>
      </c>
      <c r="R240" s="52">
        <f t="shared" si="43"/>
        <v>0</v>
      </c>
      <c r="S240" s="52">
        <f t="shared" si="43"/>
        <v>0</v>
      </c>
      <c r="T240" s="52">
        <f t="shared" si="43"/>
        <v>0</v>
      </c>
      <c r="U240" s="52">
        <f t="shared" si="43"/>
        <v>0</v>
      </c>
      <c r="V240" s="52">
        <f t="shared" si="43"/>
        <v>0</v>
      </c>
      <c r="W240" s="52">
        <f t="shared" si="43"/>
        <v>0</v>
      </c>
      <c r="X240" s="52">
        <f t="shared" si="43"/>
        <v>0</v>
      </c>
      <c r="Y240" s="52">
        <f t="shared" si="43"/>
        <v>1</v>
      </c>
      <c r="Z240" s="52">
        <f t="shared" si="43"/>
        <v>0</v>
      </c>
      <c r="AA240" s="52">
        <f t="shared" si="36"/>
        <v>1</v>
      </c>
      <c r="AB240" s="52">
        <f t="shared" si="37"/>
        <v>1</v>
      </c>
      <c r="AC240" s="52">
        <f t="shared" si="38"/>
        <v>0</v>
      </c>
      <c r="AD240" s="52">
        <f t="shared" si="39"/>
        <v>0</v>
      </c>
      <c r="AE240" s="52">
        <f t="shared" si="41"/>
        <v>1</v>
      </c>
      <c r="AF240" t="s">
        <v>1487</v>
      </c>
      <c r="AG240" t="s">
        <v>1490</v>
      </c>
      <c r="AH240" t="s">
        <v>1523</v>
      </c>
      <c r="AJ240" t="s">
        <v>9</v>
      </c>
      <c r="AK240" t="s">
        <v>9</v>
      </c>
    </row>
    <row r="241" spans="1:37" x14ac:dyDescent="0.2">
      <c r="A241" s="20" t="s">
        <v>606</v>
      </c>
      <c r="B241" s="21">
        <v>44383.250833333324</v>
      </c>
      <c r="C241" s="22" t="s">
        <v>607</v>
      </c>
      <c r="D241" s="23">
        <v>4</v>
      </c>
      <c r="E241" s="22" t="s">
        <v>9</v>
      </c>
      <c r="F241" t="s">
        <v>9</v>
      </c>
      <c r="G241" s="22">
        <f t="shared" si="35"/>
        <v>0</v>
      </c>
      <c r="H241" s="24"/>
      <c r="I241" s="24"/>
      <c r="J241" s="24"/>
      <c r="K241" s="25"/>
      <c r="L241" s="52">
        <f t="shared" ref="L241:Z257" si="44">IF(OR($H241=L$1,$I241=L$1,$J241=L$1,$K241=L$1),1,0)</f>
        <v>0</v>
      </c>
      <c r="M241" s="52">
        <f t="shared" si="44"/>
        <v>0</v>
      </c>
      <c r="N241" s="52">
        <f t="shared" si="44"/>
        <v>0</v>
      </c>
      <c r="O241" s="52">
        <f t="shared" si="44"/>
        <v>0</v>
      </c>
      <c r="P241" s="52">
        <f t="shared" si="44"/>
        <v>0</v>
      </c>
      <c r="Q241" s="52">
        <f t="shared" si="44"/>
        <v>0</v>
      </c>
      <c r="R241" s="52">
        <f t="shared" si="44"/>
        <v>0</v>
      </c>
      <c r="S241" s="52">
        <f t="shared" si="44"/>
        <v>0</v>
      </c>
      <c r="T241" s="52">
        <f t="shared" si="44"/>
        <v>0</v>
      </c>
      <c r="U241" s="52">
        <f t="shared" si="44"/>
        <v>0</v>
      </c>
      <c r="V241" s="52">
        <f t="shared" si="44"/>
        <v>0</v>
      </c>
      <c r="W241" s="52">
        <f t="shared" si="44"/>
        <v>0</v>
      </c>
      <c r="X241" s="52">
        <f t="shared" si="44"/>
        <v>0</v>
      </c>
      <c r="Y241" s="52">
        <f t="shared" si="44"/>
        <v>0</v>
      </c>
      <c r="Z241" s="52">
        <f t="shared" si="44"/>
        <v>0</v>
      </c>
      <c r="AA241" s="52">
        <f t="shared" si="36"/>
        <v>0</v>
      </c>
      <c r="AB241" s="52">
        <f t="shared" si="37"/>
        <v>0</v>
      </c>
      <c r="AC241" s="52">
        <f t="shared" si="38"/>
        <v>0</v>
      </c>
      <c r="AD241" s="52">
        <f t="shared" si="39"/>
        <v>0</v>
      </c>
      <c r="AE241" s="52">
        <f t="shared" si="41"/>
        <v>0</v>
      </c>
      <c r="AJ241" t="s">
        <v>9</v>
      </c>
      <c r="AK241" t="s">
        <v>9</v>
      </c>
    </row>
    <row r="242" spans="1:37" x14ac:dyDescent="0.2">
      <c r="A242" s="20" t="s">
        <v>608</v>
      </c>
      <c r="B242" s="21">
        <v>44383.490312500013</v>
      </c>
      <c r="C242" s="22" t="s">
        <v>609</v>
      </c>
      <c r="D242" s="23">
        <v>3</v>
      </c>
      <c r="E242" s="22" t="s">
        <v>9</v>
      </c>
      <c r="F242" t="s">
        <v>9</v>
      </c>
      <c r="G242" s="22">
        <f t="shared" si="35"/>
        <v>0</v>
      </c>
      <c r="H242" s="24"/>
      <c r="I242" s="24"/>
      <c r="J242" s="24"/>
      <c r="K242" s="25"/>
      <c r="L242" s="52">
        <f t="shared" si="44"/>
        <v>0</v>
      </c>
      <c r="M242" s="52">
        <f t="shared" si="44"/>
        <v>0</v>
      </c>
      <c r="N242" s="52">
        <f t="shared" si="44"/>
        <v>0</v>
      </c>
      <c r="O242" s="52">
        <f t="shared" si="44"/>
        <v>0</v>
      </c>
      <c r="P242" s="52">
        <f t="shared" si="44"/>
        <v>0</v>
      </c>
      <c r="Q242" s="52">
        <f t="shared" si="44"/>
        <v>0</v>
      </c>
      <c r="R242" s="52">
        <f t="shared" si="44"/>
        <v>0</v>
      </c>
      <c r="S242" s="52">
        <f t="shared" si="44"/>
        <v>0</v>
      </c>
      <c r="T242" s="52">
        <f t="shared" si="44"/>
        <v>0</v>
      </c>
      <c r="U242" s="52">
        <f t="shared" si="44"/>
        <v>0</v>
      </c>
      <c r="V242" s="52">
        <f t="shared" si="44"/>
        <v>0</v>
      </c>
      <c r="W242" s="52">
        <f t="shared" si="44"/>
        <v>0</v>
      </c>
      <c r="X242" s="52">
        <f t="shared" si="44"/>
        <v>0</v>
      </c>
      <c r="Y242" s="52">
        <f t="shared" si="44"/>
        <v>0</v>
      </c>
      <c r="Z242" s="52">
        <f t="shared" si="44"/>
        <v>0</v>
      </c>
      <c r="AA242" s="52">
        <f t="shared" si="36"/>
        <v>0</v>
      </c>
      <c r="AB242" s="52">
        <f t="shared" si="37"/>
        <v>0</v>
      </c>
      <c r="AC242" s="52">
        <f t="shared" si="38"/>
        <v>0</v>
      </c>
      <c r="AD242" s="52">
        <f t="shared" si="39"/>
        <v>0</v>
      </c>
      <c r="AE242" s="52">
        <f t="shared" si="41"/>
        <v>0</v>
      </c>
      <c r="AJ242" t="s">
        <v>9</v>
      </c>
      <c r="AK242" t="s">
        <v>9</v>
      </c>
    </row>
    <row r="243" spans="1:37" x14ac:dyDescent="0.2">
      <c r="A243" s="20" t="s">
        <v>610</v>
      </c>
      <c r="B243" s="21">
        <v>44384.074062500003</v>
      </c>
      <c r="C243" s="22" t="s">
        <v>611</v>
      </c>
      <c r="D243" s="23">
        <v>3</v>
      </c>
      <c r="E243" s="22" t="s">
        <v>9</v>
      </c>
      <c r="F243" t="s">
        <v>9</v>
      </c>
      <c r="G243" s="22">
        <f t="shared" si="35"/>
        <v>0</v>
      </c>
      <c r="H243" s="24"/>
      <c r="I243" s="24"/>
      <c r="J243" s="24"/>
      <c r="K243" s="25"/>
      <c r="L243" s="52">
        <f t="shared" si="44"/>
        <v>0</v>
      </c>
      <c r="M243" s="52">
        <f t="shared" si="44"/>
        <v>0</v>
      </c>
      <c r="N243" s="52">
        <f t="shared" si="44"/>
        <v>0</v>
      </c>
      <c r="O243" s="52">
        <f t="shared" si="44"/>
        <v>0</v>
      </c>
      <c r="P243" s="52">
        <f t="shared" si="44"/>
        <v>0</v>
      </c>
      <c r="Q243" s="52">
        <f t="shared" si="44"/>
        <v>0</v>
      </c>
      <c r="R243" s="52">
        <f t="shared" si="44"/>
        <v>0</v>
      </c>
      <c r="S243" s="52">
        <f t="shared" si="44"/>
        <v>0</v>
      </c>
      <c r="T243" s="52">
        <f t="shared" si="44"/>
        <v>0</v>
      </c>
      <c r="U243" s="52">
        <f t="shared" si="44"/>
        <v>0</v>
      </c>
      <c r="V243" s="52">
        <f t="shared" si="44"/>
        <v>0</v>
      </c>
      <c r="W243" s="52">
        <f t="shared" si="44"/>
        <v>0</v>
      </c>
      <c r="X243" s="52">
        <f t="shared" si="44"/>
        <v>0</v>
      </c>
      <c r="Y243" s="52">
        <f t="shared" si="44"/>
        <v>0</v>
      </c>
      <c r="Z243" s="52">
        <f t="shared" si="44"/>
        <v>0</v>
      </c>
      <c r="AA243" s="52">
        <f t="shared" si="36"/>
        <v>0</v>
      </c>
      <c r="AB243" s="52">
        <f t="shared" si="37"/>
        <v>0</v>
      </c>
      <c r="AC243" s="52">
        <f t="shared" si="38"/>
        <v>0</v>
      </c>
      <c r="AD243" s="52">
        <f t="shared" si="39"/>
        <v>0</v>
      </c>
      <c r="AE243" s="52">
        <f t="shared" si="41"/>
        <v>0</v>
      </c>
      <c r="AJ243" t="s">
        <v>9</v>
      </c>
      <c r="AK243" t="s">
        <v>9</v>
      </c>
    </row>
    <row r="244" spans="1:37" x14ac:dyDescent="0.2">
      <c r="A244" s="20" t="s">
        <v>612</v>
      </c>
      <c r="B244" s="21">
        <v>44384.141597222217</v>
      </c>
      <c r="C244" s="22" t="s">
        <v>613</v>
      </c>
      <c r="D244" s="23">
        <v>-1</v>
      </c>
      <c r="E244" s="22" t="s">
        <v>9</v>
      </c>
      <c r="F244" t="s">
        <v>614</v>
      </c>
      <c r="G244" s="22">
        <f t="shared" si="35"/>
        <v>1</v>
      </c>
      <c r="H244" s="24">
        <v>9</v>
      </c>
      <c r="I244" s="24"/>
      <c r="J244" s="24"/>
      <c r="K244" s="25"/>
      <c r="L244" s="52">
        <f t="shared" si="44"/>
        <v>0</v>
      </c>
      <c r="M244" s="52">
        <f t="shared" si="44"/>
        <v>0</v>
      </c>
      <c r="N244" s="52">
        <f t="shared" si="44"/>
        <v>0</v>
      </c>
      <c r="O244" s="52">
        <f t="shared" si="44"/>
        <v>0</v>
      </c>
      <c r="P244" s="52">
        <f t="shared" si="44"/>
        <v>0</v>
      </c>
      <c r="Q244" s="52">
        <f t="shared" si="44"/>
        <v>0</v>
      </c>
      <c r="R244" s="52">
        <f t="shared" si="44"/>
        <v>0</v>
      </c>
      <c r="S244" s="52">
        <f t="shared" si="44"/>
        <v>0</v>
      </c>
      <c r="T244" s="52">
        <f t="shared" si="44"/>
        <v>1</v>
      </c>
      <c r="U244" s="52">
        <f t="shared" si="44"/>
        <v>0</v>
      </c>
      <c r="V244" s="52">
        <f t="shared" si="44"/>
        <v>0</v>
      </c>
      <c r="W244" s="52">
        <f t="shared" si="44"/>
        <v>0</v>
      </c>
      <c r="X244" s="52">
        <f t="shared" si="44"/>
        <v>0</v>
      </c>
      <c r="Y244" s="52">
        <f t="shared" si="44"/>
        <v>0</v>
      </c>
      <c r="Z244" s="52">
        <f t="shared" si="44"/>
        <v>0</v>
      </c>
      <c r="AA244" s="52">
        <f t="shared" si="36"/>
        <v>0</v>
      </c>
      <c r="AB244" s="52">
        <f t="shared" si="37"/>
        <v>0</v>
      </c>
      <c r="AC244" s="52">
        <f t="shared" si="38"/>
        <v>0</v>
      </c>
      <c r="AD244" s="52">
        <f t="shared" si="39"/>
        <v>1</v>
      </c>
      <c r="AE244" s="52">
        <f t="shared" si="41"/>
        <v>0</v>
      </c>
      <c r="AJ244" t="s">
        <v>614</v>
      </c>
      <c r="AK244" t="s">
        <v>614</v>
      </c>
    </row>
    <row r="245" spans="1:37" x14ac:dyDescent="0.2">
      <c r="A245" s="20" t="s">
        <v>615</v>
      </c>
      <c r="B245" s="21">
        <v>44384.370231481473</v>
      </c>
      <c r="C245" s="22" t="s">
        <v>616</v>
      </c>
      <c r="D245" s="23">
        <v>5</v>
      </c>
      <c r="E245" s="22" t="s">
        <v>9</v>
      </c>
      <c r="F245" t="s">
        <v>9</v>
      </c>
      <c r="G245" s="22">
        <f t="shared" si="35"/>
        <v>0</v>
      </c>
      <c r="H245" s="24"/>
      <c r="I245" s="24"/>
      <c r="J245" s="24"/>
      <c r="K245" s="25"/>
      <c r="L245" s="52">
        <f t="shared" si="44"/>
        <v>0</v>
      </c>
      <c r="M245" s="52">
        <f t="shared" si="44"/>
        <v>0</v>
      </c>
      <c r="N245" s="52">
        <f t="shared" si="44"/>
        <v>0</v>
      </c>
      <c r="O245" s="52">
        <f t="shared" si="44"/>
        <v>0</v>
      </c>
      <c r="P245" s="52">
        <f t="shared" si="44"/>
        <v>0</v>
      </c>
      <c r="Q245" s="52">
        <f t="shared" si="44"/>
        <v>0</v>
      </c>
      <c r="R245" s="52">
        <f t="shared" si="44"/>
        <v>0</v>
      </c>
      <c r="S245" s="52">
        <f t="shared" si="44"/>
        <v>0</v>
      </c>
      <c r="T245" s="52">
        <f t="shared" si="44"/>
        <v>0</v>
      </c>
      <c r="U245" s="52">
        <f t="shared" si="44"/>
        <v>0</v>
      </c>
      <c r="V245" s="52">
        <f t="shared" si="44"/>
        <v>0</v>
      </c>
      <c r="W245" s="52">
        <f t="shared" si="44"/>
        <v>0</v>
      </c>
      <c r="X245" s="52">
        <f t="shared" si="44"/>
        <v>0</v>
      </c>
      <c r="Y245" s="52">
        <f t="shared" si="44"/>
        <v>0</v>
      </c>
      <c r="Z245" s="52">
        <f t="shared" si="44"/>
        <v>0</v>
      </c>
      <c r="AA245" s="52">
        <f t="shared" si="36"/>
        <v>0</v>
      </c>
      <c r="AB245" s="52">
        <f t="shared" si="37"/>
        <v>0</v>
      </c>
      <c r="AC245" s="52">
        <f t="shared" si="38"/>
        <v>0</v>
      </c>
      <c r="AD245" s="52">
        <f t="shared" si="39"/>
        <v>0</v>
      </c>
      <c r="AE245" s="52">
        <f t="shared" si="41"/>
        <v>0</v>
      </c>
      <c r="AJ245" t="s">
        <v>9</v>
      </c>
      <c r="AK245" t="s">
        <v>9</v>
      </c>
    </row>
    <row r="246" spans="1:37" x14ac:dyDescent="0.2">
      <c r="A246" s="20" t="s">
        <v>617</v>
      </c>
      <c r="B246" s="21">
        <v>44384.917083333334</v>
      </c>
      <c r="C246" s="22" t="s">
        <v>618</v>
      </c>
      <c r="D246" s="23">
        <v>5</v>
      </c>
      <c r="E246" s="22" t="s">
        <v>9</v>
      </c>
      <c r="F246" t="s">
        <v>9</v>
      </c>
      <c r="G246" s="22">
        <f t="shared" si="35"/>
        <v>0</v>
      </c>
      <c r="H246" s="24"/>
      <c r="I246" s="24"/>
      <c r="J246" s="24"/>
      <c r="K246" s="25"/>
      <c r="L246" s="52">
        <f t="shared" si="44"/>
        <v>0</v>
      </c>
      <c r="M246" s="52">
        <f t="shared" si="44"/>
        <v>0</v>
      </c>
      <c r="N246" s="52">
        <f t="shared" si="44"/>
        <v>0</v>
      </c>
      <c r="O246" s="52">
        <f t="shared" si="44"/>
        <v>0</v>
      </c>
      <c r="P246" s="52">
        <f t="shared" si="44"/>
        <v>0</v>
      </c>
      <c r="Q246" s="52">
        <f t="shared" si="44"/>
        <v>0</v>
      </c>
      <c r="R246" s="52">
        <f t="shared" si="44"/>
        <v>0</v>
      </c>
      <c r="S246" s="52">
        <f t="shared" si="44"/>
        <v>0</v>
      </c>
      <c r="T246" s="52">
        <f t="shared" si="44"/>
        <v>0</v>
      </c>
      <c r="U246" s="52">
        <f t="shared" si="44"/>
        <v>0</v>
      </c>
      <c r="V246" s="52">
        <f t="shared" si="44"/>
        <v>0</v>
      </c>
      <c r="W246" s="52">
        <f t="shared" si="44"/>
        <v>0</v>
      </c>
      <c r="X246" s="52">
        <f t="shared" si="44"/>
        <v>0</v>
      </c>
      <c r="Y246" s="52">
        <f t="shared" si="44"/>
        <v>0</v>
      </c>
      <c r="Z246" s="52">
        <f t="shared" si="44"/>
        <v>0</v>
      </c>
      <c r="AA246" s="52">
        <f t="shared" si="36"/>
        <v>0</v>
      </c>
      <c r="AB246" s="52">
        <f t="shared" si="37"/>
        <v>0</v>
      </c>
      <c r="AC246" s="52">
        <f t="shared" si="38"/>
        <v>0</v>
      </c>
      <c r="AD246" s="52">
        <f t="shared" si="39"/>
        <v>0</v>
      </c>
      <c r="AE246" s="52">
        <f t="shared" si="41"/>
        <v>0</v>
      </c>
      <c r="AJ246" t="s">
        <v>9</v>
      </c>
      <c r="AK246" t="s">
        <v>9</v>
      </c>
    </row>
    <row r="247" spans="1:37" x14ac:dyDescent="0.2">
      <c r="A247" s="20" t="s">
        <v>619</v>
      </c>
      <c r="B247" s="21">
        <v>44386.252523148141</v>
      </c>
      <c r="C247" s="22" t="s">
        <v>620</v>
      </c>
      <c r="D247" s="23">
        <v>5</v>
      </c>
      <c r="E247" s="22" t="s">
        <v>621</v>
      </c>
      <c r="F247" t="s">
        <v>9</v>
      </c>
      <c r="G247" s="22">
        <f t="shared" si="35"/>
        <v>1</v>
      </c>
      <c r="H247" s="24">
        <v>6</v>
      </c>
      <c r="I247" s="24">
        <v>8</v>
      </c>
      <c r="J247" s="24"/>
      <c r="K247" s="25"/>
      <c r="L247" s="52">
        <f t="shared" si="44"/>
        <v>0</v>
      </c>
      <c r="M247" s="52">
        <f t="shared" si="44"/>
        <v>0</v>
      </c>
      <c r="N247" s="52">
        <f t="shared" si="44"/>
        <v>0</v>
      </c>
      <c r="O247" s="52">
        <f t="shared" si="44"/>
        <v>0</v>
      </c>
      <c r="P247" s="52">
        <f t="shared" si="44"/>
        <v>0</v>
      </c>
      <c r="Q247" s="52">
        <f t="shared" si="44"/>
        <v>1</v>
      </c>
      <c r="R247" s="52">
        <f t="shared" si="44"/>
        <v>0</v>
      </c>
      <c r="S247" s="52">
        <f t="shared" si="44"/>
        <v>1</v>
      </c>
      <c r="T247" s="52">
        <f t="shared" si="44"/>
        <v>0</v>
      </c>
      <c r="U247" s="52">
        <f t="shared" si="44"/>
        <v>0</v>
      </c>
      <c r="V247" s="52">
        <f t="shared" si="44"/>
        <v>0</v>
      </c>
      <c r="W247" s="52">
        <f t="shared" si="44"/>
        <v>0</v>
      </c>
      <c r="X247" s="52">
        <f t="shared" si="44"/>
        <v>0</v>
      </c>
      <c r="Y247" s="52">
        <f t="shared" si="44"/>
        <v>0</v>
      </c>
      <c r="Z247" s="52">
        <f t="shared" si="44"/>
        <v>0</v>
      </c>
      <c r="AA247" s="52">
        <f t="shared" si="36"/>
        <v>0</v>
      </c>
      <c r="AB247" s="52">
        <f t="shared" si="37"/>
        <v>0</v>
      </c>
      <c r="AC247" s="52">
        <f t="shared" si="38"/>
        <v>1</v>
      </c>
      <c r="AD247" s="52">
        <f t="shared" si="39"/>
        <v>0</v>
      </c>
      <c r="AE247" s="52">
        <f t="shared" si="41"/>
        <v>0</v>
      </c>
      <c r="AF247" t="s">
        <v>1524</v>
      </c>
      <c r="AH247" t="s">
        <v>1497</v>
      </c>
      <c r="AJ247" t="s">
        <v>9</v>
      </c>
      <c r="AK247" t="s">
        <v>9</v>
      </c>
    </row>
    <row r="248" spans="1:37" x14ac:dyDescent="0.2">
      <c r="A248" s="20" t="s">
        <v>622</v>
      </c>
      <c r="B248" s="21">
        <v>44386.286180555559</v>
      </c>
      <c r="C248" s="22" t="s">
        <v>623</v>
      </c>
      <c r="D248" s="23">
        <v>3</v>
      </c>
      <c r="E248" s="22" t="s">
        <v>9</v>
      </c>
      <c r="F248" t="s">
        <v>9</v>
      </c>
      <c r="G248" s="22">
        <f t="shared" si="35"/>
        <v>0</v>
      </c>
      <c r="H248" s="24"/>
      <c r="I248" s="24"/>
      <c r="J248" s="24"/>
      <c r="K248" s="25"/>
      <c r="L248" s="52">
        <f t="shared" si="44"/>
        <v>0</v>
      </c>
      <c r="M248" s="52">
        <f t="shared" si="44"/>
        <v>0</v>
      </c>
      <c r="N248" s="52">
        <f t="shared" si="44"/>
        <v>0</v>
      </c>
      <c r="O248" s="52">
        <f t="shared" si="44"/>
        <v>0</v>
      </c>
      <c r="P248" s="52">
        <f t="shared" si="44"/>
        <v>0</v>
      </c>
      <c r="Q248" s="52">
        <f t="shared" si="44"/>
        <v>0</v>
      </c>
      <c r="R248" s="52">
        <f t="shared" si="44"/>
        <v>0</v>
      </c>
      <c r="S248" s="52">
        <f t="shared" si="44"/>
        <v>0</v>
      </c>
      <c r="T248" s="52">
        <f t="shared" si="44"/>
        <v>0</v>
      </c>
      <c r="U248" s="52">
        <f t="shared" si="44"/>
        <v>0</v>
      </c>
      <c r="V248" s="52">
        <f t="shared" si="44"/>
        <v>0</v>
      </c>
      <c r="W248" s="52">
        <f t="shared" si="44"/>
        <v>0</v>
      </c>
      <c r="X248" s="52">
        <f t="shared" si="44"/>
        <v>0</v>
      </c>
      <c r="Y248" s="52">
        <f t="shared" si="44"/>
        <v>0</v>
      </c>
      <c r="Z248" s="52">
        <f t="shared" si="44"/>
        <v>0</v>
      </c>
      <c r="AA248" s="52">
        <f t="shared" si="36"/>
        <v>0</v>
      </c>
      <c r="AB248" s="52">
        <f t="shared" si="37"/>
        <v>0</v>
      </c>
      <c r="AC248" s="52">
        <f t="shared" si="38"/>
        <v>0</v>
      </c>
      <c r="AD248" s="52">
        <f t="shared" si="39"/>
        <v>0</v>
      </c>
      <c r="AE248" s="52">
        <f t="shared" si="41"/>
        <v>0</v>
      </c>
      <c r="AJ248" t="s">
        <v>9</v>
      </c>
      <c r="AK248" t="s">
        <v>9</v>
      </c>
    </row>
    <row r="249" spans="1:37" x14ac:dyDescent="0.2">
      <c r="A249" s="20" t="s">
        <v>624</v>
      </c>
      <c r="B249" s="21">
        <v>44392.190624999988</v>
      </c>
      <c r="C249" s="22" t="s">
        <v>625</v>
      </c>
      <c r="D249" s="23">
        <v>3</v>
      </c>
      <c r="E249" s="22" t="s">
        <v>626</v>
      </c>
      <c r="F249" t="s">
        <v>9</v>
      </c>
      <c r="G249" s="22">
        <f t="shared" si="35"/>
        <v>1</v>
      </c>
      <c r="H249" s="24">
        <v>8</v>
      </c>
      <c r="I249" s="24"/>
      <c r="J249" s="24"/>
      <c r="K249" s="25"/>
      <c r="L249" s="52">
        <f t="shared" si="44"/>
        <v>0</v>
      </c>
      <c r="M249" s="52">
        <f t="shared" si="44"/>
        <v>0</v>
      </c>
      <c r="N249" s="52">
        <f t="shared" si="44"/>
        <v>0</v>
      </c>
      <c r="O249" s="52">
        <f t="shared" si="44"/>
        <v>0</v>
      </c>
      <c r="P249" s="52">
        <f t="shared" si="44"/>
        <v>0</v>
      </c>
      <c r="Q249" s="52">
        <f t="shared" si="44"/>
        <v>0</v>
      </c>
      <c r="R249" s="52">
        <f t="shared" si="44"/>
        <v>0</v>
      </c>
      <c r="S249" s="52">
        <f t="shared" si="44"/>
        <v>1</v>
      </c>
      <c r="T249" s="52">
        <f t="shared" si="44"/>
        <v>0</v>
      </c>
      <c r="U249" s="52">
        <f t="shared" si="44"/>
        <v>0</v>
      </c>
      <c r="V249" s="52">
        <f t="shared" si="44"/>
        <v>0</v>
      </c>
      <c r="W249" s="52">
        <f t="shared" si="44"/>
        <v>0</v>
      </c>
      <c r="X249" s="52">
        <f t="shared" si="44"/>
        <v>0</v>
      </c>
      <c r="Y249" s="52">
        <f t="shared" si="44"/>
        <v>0</v>
      </c>
      <c r="Z249" s="52">
        <f t="shared" si="44"/>
        <v>0</v>
      </c>
      <c r="AA249" s="52">
        <f t="shared" si="36"/>
        <v>0</v>
      </c>
      <c r="AB249" s="52">
        <f t="shared" si="37"/>
        <v>0</v>
      </c>
      <c r="AC249" s="52">
        <f t="shared" si="38"/>
        <v>0</v>
      </c>
      <c r="AD249" s="52">
        <f t="shared" si="39"/>
        <v>0</v>
      </c>
      <c r="AE249" s="52">
        <f t="shared" si="41"/>
        <v>0</v>
      </c>
      <c r="AG249" t="s">
        <v>1525</v>
      </c>
      <c r="AJ249" t="s">
        <v>9</v>
      </c>
      <c r="AK249" t="s">
        <v>9</v>
      </c>
    </row>
    <row r="250" spans="1:37" x14ac:dyDescent="0.2">
      <c r="A250" s="20" t="s">
        <v>34</v>
      </c>
      <c r="B250" s="21">
        <v>44392.209907407407</v>
      </c>
      <c r="C250" s="22" t="s">
        <v>627</v>
      </c>
      <c r="D250" s="23">
        <v>5</v>
      </c>
      <c r="E250" s="22" t="s">
        <v>9</v>
      </c>
      <c r="F250" t="s">
        <v>9</v>
      </c>
      <c r="G250" s="22">
        <f t="shared" si="35"/>
        <v>0</v>
      </c>
      <c r="H250" s="24"/>
      <c r="I250" s="24"/>
      <c r="J250" s="24"/>
      <c r="K250" s="25"/>
      <c r="L250" s="52">
        <f t="shared" si="44"/>
        <v>0</v>
      </c>
      <c r="M250" s="52">
        <f t="shared" si="44"/>
        <v>0</v>
      </c>
      <c r="N250" s="52">
        <f t="shared" si="44"/>
        <v>0</v>
      </c>
      <c r="O250" s="52">
        <f t="shared" si="44"/>
        <v>0</v>
      </c>
      <c r="P250" s="52">
        <f t="shared" si="44"/>
        <v>0</v>
      </c>
      <c r="Q250" s="52">
        <f t="shared" si="44"/>
        <v>0</v>
      </c>
      <c r="R250" s="52">
        <f t="shared" si="44"/>
        <v>0</v>
      </c>
      <c r="S250" s="52">
        <f t="shared" si="44"/>
        <v>0</v>
      </c>
      <c r="T250" s="52">
        <f t="shared" si="44"/>
        <v>0</v>
      </c>
      <c r="U250" s="52">
        <f t="shared" si="44"/>
        <v>0</v>
      </c>
      <c r="V250" s="52">
        <f t="shared" si="44"/>
        <v>0</v>
      </c>
      <c r="W250" s="52">
        <f t="shared" si="44"/>
        <v>0</v>
      </c>
      <c r="X250" s="52">
        <f t="shared" si="44"/>
        <v>0</v>
      </c>
      <c r="Y250" s="52">
        <f t="shared" si="44"/>
        <v>0</v>
      </c>
      <c r="Z250" s="52">
        <f t="shared" si="44"/>
        <v>0</v>
      </c>
      <c r="AA250" s="52">
        <f t="shared" si="36"/>
        <v>0</v>
      </c>
      <c r="AB250" s="52">
        <f t="shared" si="37"/>
        <v>0</v>
      </c>
      <c r="AC250" s="52">
        <f t="shared" si="38"/>
        <v>0</v>
      </c>
      <c r="AD250" s="52">
        <f t="shared" si="39"/>
        <v>0</v>
      </c>
      <c r="AE250" s="52">
        <f t="shared" si="41"/>
        <v>0</v>
      </c>
      <c r="AJ250" t="s">
        <v>9</v>
      </c>
      <c r="AK250" t="s">
        <v>9</v>
      </c>
    </row>
    <row r="251" spans="1:37" x14ac:dyDescent="0.2">
      <c r="A251" s="20" t="s">
        <v>628</v>
      </c>
      <c r="B251" s="21">
        <v>44393.306585648155</v>
      </c>
      <c r="C251" s="22" t="s">
        <v>629</v>
      </c>
      <c r="D251" s="23">
        <v>4</v>
      </c>
      <c r="E251" s="22" t="s">
        <v>9</v>
      </c>
      <c r="F251" t="s">
        <v>9</v>
      </c>
      <c r="G251" s="22">
        <f t="shared" si="35"/>
        <v>0</v>
      </c>
      <c r="H251" s="24"/>
      <c r="I251" s="24"/>
      <c r="J251" s="24"/>
      <c r="K251" s="25"/>
      <c r="L251" s="52">
        <f t="shared" si="44"/>
        <v>0</v>
      </c>
      <c r="M251" s="52">
        <f t="shared" si="44"/>
        <v>0</v>
      </c>
      <c r="N251" s="52">
        <f t="shared" si="44"/>
        <v>0</v>
      </c>
      <c r="O251" s="52">
        <f t="shared" si="44"/>
        <v>0</v>
      </c>
      <c r="P251" s="52">
        <f t="shared" si="44"/>
        <v>0</v>
      </c>
      <c r="Q251" s="52">
        <f t="shared" si="44"/>
        <v>0</v>
      </c>
      <c r="R251" s="52">
        <f t="shared" si="44"/>
        <v>0</v>
      </c>
      <c r="S251" s="52">
        <f t="shared" si="44"/>
        <v>0</v>
      </c>
      <c r="T251" s="52">
        <f t="shared" si="44"/>
        <v>0</v>
      </c>
      <c r="U251" s="52">
        <f t="shared" si="44"/>
        <v>0</v>
      </c>
      <c r="V251" s="52">
        <f t="shared" si="44"/>
        <v>0</v>
      </c>
      <c r="W251" s="52">
        <f t="shared" si="44"/>
        <v>0</v>
      </c>
      <c r="X251" s="52">
        <f t="shared" si="44"/>
        <v>0</v>
      </c>
      <c r="Y251" s="52">
        <f t="shared" si="44"/>
        <v>0</v>
      </c>
      <c r="Z251" s="52">
        <f t="shared" si="44"/>
        <v>0</v>
      </c>
      <c r="AA251" s="52">
        <f t="shared" si="36"/>
        <v>0</v>
      </c>
      <c r="AB251" s="52">
        <f t="shared" si="37"/>
        <v>0</v>
      </c>
      <c r="AC251" s="52">
        <f t="shared" si="38"/>
        <v>0</v>
      </c>
      <c r="AD251" s="52">
        <f t="shared" si="39"/>
        <v>0</v>
      </c>
      <c r="AE251" s="52">
        <f t="shared" si="41"/>
        <v>0</v>
      </c>
      <c r="AJ251" t="s">
        <v>9</v>
      </c>
      <c r="AK251" t="s">
        <v>9</v>
      </c>
    </row>
    <row r="252" spans="1:37" x14ac:dyDescent="0.2">
      <c r="A252" s="20" t="s">
        <v>630</v>
      </c>
      <c r="B252" s="21">
        <v>44405.146504629636</v>
      </c>
      <c r="C252" s="22" t="s">
        <v>631</v>
      </c>
      <c r="D252" s="23">
        <v>3</v>
      </c>
      <c r="E252" s="22" t="s">
        <v>9</v>
      </c>
      <c r="F252" t="s">
        <v>9</v>
      </c>
      <c r="G252" s="22">
        <f t="shared" si="35"/>
        <v>0</v>
      </c>
      <c r="H252" s="24"/>
      <c r="I252" s="24"/>
      <c r="J252" s="24"/>
      <c r="K252" s="25"/>
      <c r="L252" s="52">
        <f t="shared" si="44"/>
        <v>0</v>
      </c>
      <c r="M252" s="52">
        <f t="shared" si="44"/>
        <v>0</v>
      </c>
      <c r="N252" s="52">
        <f t="shared" si="44"/>
        <v>0</v>
      </c>
      <c r="O252" s="52">
        <f t="shared" si="44"/>
        <v>0</v>
      </c>
      <c r="P252" s="52">
        <f t="shared" si="44"/>
        <v>0</v>
      </c>
      <c r="Q252" s="52">
        <f t="shared" si="44"/>
        <v>0</v>
      </c>
      <c r="R252" s="52">
        <f t="shared" si="44"/>
        <v>0</v>
      </c>
      <c r="S252" s="52">
        <f t="shared" si="44"/>
        <v>0</v>
      </c>
      <c r="T252" s="52">
        <f t="shared" si="44"/>
        <v>0</v>
      </c>
      <c r="U252" s="52">
        <f t="shared" si="44"/>
        <v>0</v>
      </c>
      <c r="V252" s="52">
        <f t="shared" si="44"/>
        <v>0</v>
      </c>
      <c r="W252" s="52">
        <f t="shared" si="44"/>
        <v>0</v>
      </c>
      <c r="X252" s="52">
        <f t="shared" si="44"/>
        <v>0</v>
      </c>
      <c r="Y252" s="52">
        <f t="shared" si="44"/>
        <v>0</v>
      </c>
      <c r="Z252" s="52">
        <f t="shared" si="44"/>
        <v>0</v>
      </c>
      <c r="AA252" s="52">
        <f t="shared" si="36"/>
        <v>0</v>
      </c>
      <c r="AB252" s="52">
        <f t="shared" si="37"/>
        <v>0</v>
      </c>
      <c r="AC252" s="52">
        <f t="shared" si="38"/>
        <v>0</v>
      </c>
      <c r="AD252" s="52">
        <f t="shared" si="39"/>
        <v>0</v>
      </c>
      <c r="AE252" s="52">
        <f t="shared" si="41"/>
        <v>0</v>
      </c>
      <c r="AJ252" t="s">
        <v>9</v>
      </c>
      <c r="AK252" t="s">
        <v>9</v>
      </c>
    </row>
    <row r="253" spans="1:37" x14ac:dyDescent="0.2">
      <c r="A253" s="20" t="s">
        <v>632</v>
      </c>
      <c r="B253" s="21">
        <v>44405.164629629639</v>
      </c>
      <c r="C253" s="22" t="s">
        <v>633</v>
      </c>
      <c r="D253" s="23">
        <v>-1</v>
      </c>
      <c r="E253" s="22" t="s">
        <v>9</v>
      </c>
      <c r="F253" t="s">
        <v>9</v>
      </c>
      <c r="G253" s="22">
        <f t="shared" si="35"/>
        <v>0</v>
      </c>
      <c r="H253" s="24"/>
      <c r="I253" s="24"/>
      <c r="J253" s="24"/>
      <c r="K253" s="25"/>
      <c r="L253" s="52">
        <f t="shared" si="44"/>
        <v>0</v>
      </c>
      <c r="M253" s="52">
        <f t="shared" si="44"/>
        <v>0</v>
      </c>
      <c r="N253" s="52">
        <f t="shared" si="44"/>
        <v>0</v>
      </c>
      <c r="O253" s="52">
        <f t="shared" si="44"/>
        <v>0</v>
      </c>
      <c r="P253" s="52">
        <f t="shared" si="44"/>
        <v>0</v>
      </c>
      <c r="Q253" s="52">
        <f t="shared" si="44"/>
        <v>0</v>
      </c>
      <c r="R253" s="52">
        <f t="shared" si="44"/>
        <v>0</v>
      </c>
      <c r="S253" s="52">
        <f t="shared" si="44"/>
        <v>0</v>
      </c>
      <c r="T253" s="52">
        <f t="shared" si="44"/>
        <v>0</v>
      </c>
      <c r="U253" s="52">
        <f t="shared" si="44"/>
        <v>0</v>
      </c>
      <c r="V253" s="52">
        <f t="shared" si="44"/>
        <v>0</v>
      </c>
      <c r="W253" s="52">
        <f t="shared" si="44"/>
        <v>0</v>
      </c>
      <c r="X253" s="52">
        <f t="shared" si="44"/>
        <v>0</v>
      </c>
      <c r="Y253" s="52">
        <f t="shared" si="44"/>
        <v>0</v>
      </c>
      <c r="Z253" s="52">
        <f t="shared" si="44"/>
        <v>0</v>
      </c>
      <c r="AA253" s="52">
        <f t="shared" si="36"/>
        <v>0</v>
      </c>
      <c r="AB253" s="52">
        <f t="shared" si="37"/>
        <v>0</v>
      </c>
      <c r="AC253" s="52">
        <f t="shared" si="38"/>
        <v>0</v>
      </c>
      <c r="AD253" s="52">
        <f t="shared" si="39"/>
        <v>0</v>
      </c>
      <c r="AE253" s="52">
        <f t="shared" si="41"/>
        <v>0</v>
      </c>
      <c r="AJ253" t="s">
        <v>9</v>
      </c>
      <c r="AK253" t="s">
        <v>9</v>
      </c>
    </row>
    <row r="254" spans="1:37" x14ac:dyDescent="0.2">
      <c r="A254" s="20" t="s">
        <v>487</v>
      </c>
      <c r="B254" s="21">
        <v>44406.385150462971</v>
      </c>
      <c r="C254" s="22" t="s">
        <v>634</v>
      </c>
      <c r="D254" s="23">
        <v>-1</v>
      </c>
      <c r="E254" s="22" t="s">
        <v>9</v>
      </c>
      <c r="F254" t="s">
        <v>9</v>
      </c>
      <c r="G254" s="22">
        <f t="shared" si="35"/>
        <v>0</v>
      </c>
      <c r="H254" s="24"/>
      <c r="I254" s="24"/>
      <c r="J254" s="24"/>
      <c r="K254" s="25"/>
      <c r="L254" s="52">
        <f t="shared" si="44"/>
        <v>0</v>
      </c>
      <c r="M254" s="52">
        <f t="shared" si="44"/>
        <v>0</v>
      </c>
      <c r="N254" s="52">
        <f t="shared" si="44"/>
        <v>0</v>
      </c>
      <c r="O254" s="52">
        <f t="shared" si="44"/>
        <v>0</v>
      </c>
      <c r="P254" s="52">
        <f t="shared" si="44"/>
        <v>0</v>
      </c>
      <c r="Q254" s="52">
        <f t="shared" si="44"/>
        <v>0</v>
      </c>
      <c r="R254" s="52">
        <f t="shared" si="44"/>
        <v>0</v>
      </c>
      <c r="S254" s="52">
        <f t="shared" si="44"/>
        <v>0</v>
      </c>
      <c r="T254" s="52">
        <f t="shared" si="44"/>
        <v>0</v>
      </c>
      <c r="U254" s="52">
        <f t="shared" si="44"/>
        <v>0</v>
      </c>
      <c r="V254" s="52">
        <f t="shared" si="44"/>
        <v>0</v>
      </c>
      <c r="W254" s="52">
        <f t="shared" si="44"/>
        <v>0</v>
      </c>
      <c r="X254" s="52">
        <f t="shared" si="44"/>
        <v>0</v>
      </c>
      <c r="Y254" s="52">
        <f t="shared" si="44"/>
        <v>0</v>
      </c>
      <c r="Z254" s="52">
        <f t="shared" si="44"/>
        <v>0</v>
      </c>
      <c r="AA254" s="52">
        <f t="shared" si="36"/>
        <v>0</v>
      </c>
      <c r="AB254" s="52">
        <f t="shared" si="37"/>
        <v>0</v>
      </c>
      <c r="AC254" s="52">
        <f t="shared" si="38"/>
        <v>0</v>
      </c>
      <c r="AD254" s="52">
        <f t="shared" si="39"/>
        <v>0</v>
      </c>
      <c r="AE254" s="52">
        <f t="shared" si="41"/>
        <v>0</v>
      </c>
      <c r="AJ254" t="s">
        <v>9</v>
      </c>
      <c r="AK254" t="s">
        <v>9</v>
      </c>
    </row>
    <row r="255" spans="1:37" x14ac:dyDescent="0.2">
      <c r="A255" s="20" t="s">
        <v>635</v>
      </c>
      <c r="B255" s="21">
        <v>44406.390717592585</v>
      </c>
      <c r="C255" s="22" t="s">
        <v>636</v>
      </c>
      <c r="D255" s="23">
        <v>5</v>
      </c>
      <c r="E255" s="22" t="s">
        <v>637</v>
      </c>
      <c r="F255" t="s">
        <v>9</v>
      </c>
      <c r="G255" s="22">
        <f t="shared" si="35"/>
        <v>1</v>
      </c>
      <c r="H255" s="24">
        <v>1</v>
      </c>
      <c r="I255" s="24">
        <v>2</v>
      </c>
      <c r="J255" s="24">
        <v>14</v>
      </c>
      <c r="K255" s="25"/>
      <c r="L255" s="52">
        <f t="shared" si="44"/>
        <v>1</v>
      </c>
      <c r="M255" s="52">
        <f t="shared" si="44"/>
        <v>1</v>
      </c>
      <c r="N255" s="52">
        <f t="shared" si="44"/>
        <v>0</v>
      </c>
      <c r="O255" s="52">
        <f t="shared" si="44"/>
        <v>0</v>
      </c>
      <c r="P255" s="52">
        <f t="shared" si="44"/>
        <v>0</v>
      </c>
      <c r="Q255" s="52">
        <f t="shared" si="44"/>
        <v>0</v>
      </c>
      <c r="R255" s="52">
        <f t="shared" si="44"/>
        <v>0</v>
      </c>
      <c r="S255" s="52">
        <f t="shared" si="44"/>
        <v>0</v>
      </c>
      <c r="T255" s="52">
        <f t="shared" si="44"/>
        <v>0</v>
      </c>
      <c r="U255" s="52">
        <f t="shared" si="44"/>
        <v>0</v>
      </c>
      <c r="V255" s="52">
        <f t="shared" si="44"/>
        <v>0</v>
      </c>
      <c r="W255" s="52">
        <f t="shared" si="44"/>
        <v>0</v>
      </c>
      <c r="X255" s="52">
        <f t="shared" si="44"/>
        <v>0</v>
      </c>
      <c r="Y255" s="52">
        <f t="shared" si="44"/>
        <v>1</v>
      </c>
      <c r="Z255" s="52">
        <f t="shared" si="44"/>
        <v>0</v>
      </c>
      <c r="AA255" s="52">
        <f t="shared" si="36"/>
        <v>1</v>
      </c>
      <c r="AB255" s="52">
        <f t="shared" si="37"/>
        <v>1</v>
      </c>
      <c r="AC255" s="52">
        <f t="shared" si="38"/>
        <v>0</v>
      </c>
      <c r="AD255" s="52">
        <f t="shared" si="39"/>
        <v>0</v>
      </c>
      <c r="AE255" s="52">
        <f t="shared" si="41"/>
        <v>1</v>
      </c>
      <c r="AF255" t="s">
        <v>1487</v>
      </c>
      <c r="AG255" t="s">
        <v>1526</v>
      </c>
      <c r="AH255" t="s">
        <v>1527</v>
      </c>
      <c r="AJ255" t="s">
        <v>9</v>
      </c>
      <c r="AK255" t="s">
        <v>9</v>
      </c>
    </row>
    <row r="256" spans="1:37" x14ac:dyDescent="0.2">
      <c r="A256" s="20" t="s">
        <v>34</v>
      </c>
      <c r="B256" s="21">
        <v>44406.392557870364</v>
      </c>
      <c r="C256" s="22" t="s">
        <v>638</v>
      </c>
      <c r="D256" s="23">
        <v>3</v>
      </c>
      <c r="E256" s="22" t="s">
        <v>9</v>
      </c>
      <c r="F256" t="s">
        <v>9</v>
      </c>
      <c r="G256" s="22">
        <f t="shared" si="35"/>
        <v>0</v>
      </c>
      <c r="H256" s="24"/>
      <c r="I256" s="24"/>
      <c r="J256" s="24"/>
      <c r="K256" s="25"/>
      <c r="L256" s="52">
        <f t="shared" si="44"/>
        <v>0</v>
      </c>
      <c r="M256" s="52">
        <f t="shared" si="44"/>
        <v>0</v>
      </c>
      <c r="N256" s="52">
        <f t="shared" si="44"/>
        <v>0</v>
      </c>
      <c r="O256" s="52">
        <f t="shared" si="44"/>
        <v>0</v>
      </c>
      <c r="P256" s="52">
        <f t="shared" si="44"/>
        <v>0</v>
      </c>
      <c r="Q256" s="52">
        <f t="shared" si="44"/>
        <v>0</v>
      </c>
      <c r="R256" s="52">
        <f t="shared" si="44"/>
        <v>0</v>
      </c>
      <c r="S256" s="52">
        <f t="shared" si="44"/>
        <v>0</v>
      </c>
      <c r="T256" s="52">
        <f t="shared" si="44"/>
        <v>0</v>
      </c>
      <c r="U256" s="52">
        <f t="shared" si="44"/>
        <v>0</v>
      </c>
      <c r="V256" s="52">
        <f t="shared" si="44"/>
        <v>0</v>
      </c>
      <c r="W256" s="52">
        <f t="shared" si="44"/>
        <v>0</v>
      </c>
      <c r="X256" s="52">
        <f t="shared" si="44"/>
        <v>0</v>
      </c>
      <c r="Y256" s="52">
        <f t="shared" si="44"/>
        <v>0</v>
      </c>
      <c r="Z256" s="52">
        <f t="shared" si="44"/>
        <v>0</v>
      </c>
      <c r="AA256" s="52">
        <f t="shared" si="36"/>
        <v>0</v>
      </c>
      <c r="AB256" s="52">
        <f t="shared" si="37"/>
        <v>0</v>
      </c>
      <c r="AC256" s="52">
        <f t="shared" si="38"/>
        <v>0</v>
      </c>
      <c r="AD256" s="52">
        <f t="shared" si="39"/>
        <v>0</v>
      </c>
      <c r="AE256" s="52">
        <f t="shared" si="41"/>
        <v>0</v>
      </c>
      <c r="AJ256" t="s">
        <v>9</v>
      </c>
      <c r="AK256" t="s">
        <v>9</v>
      </c>
    </row>
    <row r="257" spans="1:37" x14ac:dyDescent="0.2">
      <c r="A257" s="20" t="s">
        <v>639</v>
      </c>
      <c r="B257" s="21">
        <v>44406.393865740742</v>
      </c>
      <c r="C257" s="22" t="s">
        <v>640</v>
      </c>
      <c r="D257" s="23">
        <v>4</v>
      </c>
      <c r="E257" s="22" t="s">
        <v>641</v>
      </c>
      <c r="F257" t="s">
        <v>642</v>
      </c>
      <c r="G257" s="22">
        <f t="shared" si="35"/>
        <v>1</v>
      </c>
      <c r="H257" s="24">
        <v>1</v>
      </c>
      <c r="I257" s="24">
        <v>8</v>
      </c>
      <c r="J257" s="24"/>
      <c r="K257" s="25"/>
      <c r="L257" s="52">
        <f t="shared" si="44"/>
        <v>1</v>
      </c>
      <c r="M257" s="52">
        <f t="shared" si="44"/>
        <v>0</v>
      </c>
      <c r="N257" s="52">
        <f t="shared" si="44"/>
        <v>0</v>
      </c>
      <c r="O257" s="52">
        <f t="shared" si="44"/>
        <v>0</v>
      </c>
      <c r="P257" s="52">
        <f t="shared" si="44"/>
        <v>0</v>
      </c>
      <c r="Q257" s="52">
        <f t="shared" si="44"/>
        <v>0</v>
      </c>
      <c r="R257" s="52">
        <f t="shared" si="44"/>
        <v>0</v>
      </c>
      <c r="S257" s="52">
        <f t="shared" si="44"/>
        <v>1</v>
      </c>
      <c r="T257" s="52">
        <f t="shared" si="44"/>
        <v>0</v>
      </c>
      <c r="U257" s="52">
        <f t="shared" si="44"/>
        <v>0</v>
      </c>
      <c r="V257" s="52">
        <f t="shared" si="44"/>
        <v>0</v>
      </c>
      <c r="W257" s="52">
        <f t="shared" si="44"/>
        <v>0</v>
      </c>
      <c r="X257" s="52">
        <f t="shared" si="44"/>
        <v>0</v>
      </c>
      <c r="Y257" s="52">
        <f t="shared" si="44"/>
        <v>0</v>
      </c>
      <c r="Z257" s="52">
        <f t="shared" si="44"/>
        <v>0</v>
      </c>
      <c r="AA257" s="52">
        <f t="shared" si="36"/>
        <v>1</v>
      </c>
      <c r="AB257" s="52">
        <f t="shared" si="37"/>
        <v>0</v>
      </c>
      <c r="AC257" s="52">
        <f t="shared" si="38"/>
        <v>0</v>
      </c>
      <c r="AD257" s="52">
        <f t="shared" si="39"/>
        <v>0</v>
      </c>
      <c r="AE257" s="52">
        <f t="shared" si="41"/>
        <v>1</v>
      </c>
      <c r="AG257" t="s">
        <v>1528</v>
      </c>
      <c r="AJ257" t="s">
        <v>642</v>
      </c>
      <c r="AK257" t="s">
        <v>642</v>
      </c>
    </row>
    <row r="258" spans="1:37" x14ac:dyDescent="0.2">
      <c r="A258" s="20" t="s">
        <v>34</v>
      </c>
      <c r="B258" s="21">
        <v>44406.393958333327</v>
      </c>
      <c r="C258" s="22" t="s">
        <v>643</v>
      </c>
      <c r="D258" s="23">
        <v>5</v>
      </c>
      <c r="E258" s="22" t="s">
        <v>644</v>
      </c>
      <c r="F258" t="s">
        <v>9</v>
      </c>
      <c r="G258" s="22">
        <f t="shared" ref="G258:G321" si="45">IF(SUM(L258:Z258)&gt;0,1,0)</f>
        <v>1</v>
      </c>
      <c r="H258" s="24">
        <v>12</v>
      </c>
      <c r="I258" s="24"/>
      <c r="J258" s="24"/>
      <c r="K258" s="25"/>
      <c r="L258" s="52">
        <f t="shared" ref="L258:Z274" si="46">IF(OR($H258=L$1,$I258=L$1,$J258=L$1,$K258=L$1),1,0)</f>
        <v>0</v>
      </c>
      <c r="M258" s="52">
        <f t="shared" si="46"/>
        <v>0</v>
      </c>
      <c r="N258" s="52">
        <f t="shared" si="46"/>
        <v>0</v>
      </c>
      <c r="O258" s="52">
        <f t="shared" si="46"/>
        <v>0</v>
      </c>
      <c r="P258" s="52">
        <f t="shared" si="46"/>
        <v>0</v>
      </c>
      <c r="Q258" s="52">
        <f t="shared" si="46"/>
        <v>0</v>
      </c>
      <c r="R258" s="52">
        <f t="shared" si="46"/>
        <v>0</v>
      </c>
      <c r="S258" s="52">
        <f t="shared" si="46"/>
        <v>0</v>
      </c>
      <c r="T258" s="52">
        <f t="shared" si="46"/>
        <v>0</v>
      </c>
      <c r="U258" s="52">
        <f t="shared" si="46"/>
        <v>0</v>
      </c>
      <c r="V258" s="52">
        <f t="shared" si="46"/>
        <v>0</v>
      </c>
      <c r="W258" s="52">
        <f t="shared" si="46"/>
        <v>1</v>
      </c>
      <c r="X258" s="52">
        <f t="shared" si="46"/>
        <v>0</v>
      </c>
      <c r="Y258" s="52">
        <f t="shared" si="46"/>
        <v>0</v>
      </c>
      <c r="Z258" s="52">
        <f t="shared" si="46"/>
        <v>0</v>
      </c>
      <c r="AA258" s="52">
        <f t="shared" si="36"/>
        <v>0</v>
      </c>
      <c r="AB258" s="52">
        <f t="shared" si="37"/>
        <v>0</v>
      </c>
      <c r="AC258" s="52">
        <f t="shared" si="38"/>
        <v>1</v>
      </c>
      <c r="AD258" s="52">
        <f t="shared" si="39"/>
        <v>0</v>
      </c>
      <c r="AE258" s="52">
        <f t="shared" si="41"/>
        <v>0</v>
      </c>
      <c r="AH258" t="s">
        <v>1529</v>
      </c>
      <c r="AJ258" t="s">
        <v>9</v>
      </c>
      <c r="AK258" t="s">
        <v>9</v>
      </c>
    </row>
    <row r="259" spans="1:37" x14ac:dyDescent="0.2">
      <c r="A259" s="20" t="s">
        <v>645</v>
      </c>
      <c r="B259" s="21">
        <v>44406.394317129627</v>
      </c>
      <c r="C259" s="22" t="s">
        <v>646</v>
      </c>
      <c r="D259" s="23">
        <v>1</v>
      </c>
      <c r="E259" s="22" t="s">
        <v>647</v>
      </c>
      <c r="F259" t="s">
        <v>9</v>
      </c>
      <c r="G259" s="22">
        <f t="shared" si="45"/>
        <v>1</v>
      </c>
      <c r="H259" s="24">
        <v>1</v>
      </c>
      <c r="I259" s="24"/>
      <c r="J259" s="24"/>
      <c r="K259" s="25"/>
      <c r="L259" s="52">
        <f t="shared" si="46"/>
        <v>1</v>
      </c>
      <c r="M259" s="52">
        <f t="shared" si="46"/>
        <v>0</v>
      </c>
      <c r="N259" s="52">
        <f t="shared" si="46"/>
        <v>0</v>
      </c>
      <c r="O259" s="52">
        <f t="shared" si="46"/>
        <v>0</v>
      </c>
      <c r="P259" s="52">
        <f t="shared" si="46"/>
        <v>0</v>
      </c>
      <c r="Q259" s="52">
        <f t="shared" si="46"/>
        <v>0</v>
      </c>
      <c r="R259" s="52">
        <f t="shared" si="46"/>
        <v>0</v>
      </c>
      <c r="S259" s="52">
        <f t="shared" si="46"/>
        <v>0</v>
      </c>
      <c r="T259" s="52">
        <f t="shared" si="46"/>
        <v>0</v>
      </c>
      <c r="U259" s="52">
        <f t="shared" si="46"/>
        <v>0</v>
      </c>
      <c r="V259" s="52">
        <f t="shared" si="46"/>
        <v>0</v>
      </c>
      <c r="W259" s="52">
        <f t="shared" si="46"/>
        <v>0</v>
      </c>
      <c r="X259" s="52">
        <f t="shared" si="46"/>
        <v>0</v>
      </c>
      <c r="Y259" s="52">
        <f t="shared" si="46"/>
        <v>0</v>
      </c>
      <c r="Z259" s="52">
        <f t="shared" si="46"/>
        <v>0</v>
      </c>
      <c r="AA259" s="52">
        <f t="shared" ref="AA259:AA322" si="47">IF(L259+M259+N259 &gt; 0, 1, 0)</f>
        <v>1</v>
      </c>
      <c r="AB259" s="52">
        <f t="shared" ref="AB259:AB322" si="48">IF(R259+U259+Y259+Z259 &gt; 0, 1, 0)</f>
        <v>0</v>
      </c>
      <c r="AC259" s="52">
        <f t="shared" ref="AC259:AC322" si="49">IF(P259+Q259+W259+X259 &gt; 0, 1, 0)</f>
        <v>0</v>
      </c>
      <c r="AD259" s="52">
        <f t="shared" ref="AD259:AD322" si="50">IF(O259+T259 &gt; 0, 1, 0)</f>
        <v>0</v>
      </c>
      <c r="AE259" s="52">
        <f t="shared" si="41"/>
        <v>1</v>
      </c>
      <c r="AF259" t="s">
        <v>1487</v>
      </c>
      <c r="AJ259" t="s">
        <v>9</v>
      </c>
      <c r="AK259" t="s">
        <v>9</v>
      </c>
    </row>
    <row r="260" spans="1:37" x14ac:dyDescent="0.2">
      <c r="A260" s="20" t="s">
        <v>648</v>
      </c>
      <c r="B260" s="21">
        <v>44406.395497685182</v>
      </c>
      <c r="C260" s="22" t="s">
        <v>649</v>
      </c>
      <c r="D260" s="23">
        <v>2</v>
      </c>
      <c r="E260" s="22" t="s">
        <v>650</v>
      </c>
      <c r="F260" t="s">
        <v>9</v>
      </c>
      <c r="G260" s="22">
        <f t="shared" si="45"/>
        <v>1</v>
      </c>
      <c r="H260" s="24">
        <v>1</v>
      </c>
      <c r="I260" s="24">
        <v>2</v>
      </c>
      <c r="J260" s="24"/>
      <c r="K260" s="25"/>
      <c r="L260" s="52">
        <f t="shared" si="46"/>
        <v>1</v>
      </c>
      <c r="M260" s="52">
        <f t="shared" si="46"/>
        <v>1</v>
      </c>
      <c r="N260" s="52">
        <f t="shared" si="46"/>
        <v>0</v>
      </c>
      <c r="O260" s="52">
        <f t="shared" si="46"/>
        <v>0</v>
      </c>
      <c r="P260" s="52">
        <f t="shared" si="46"/>
        <v>0</v>
      </c>
      <c r="Q260" s="52">
        <f t="shared" si="46"/>
        <v>0</v>
      </c>
      <c r="R260" s="52">
        <f t="shared" si="46"/>
        <v>0</v>
      </c>
      <c r="S260" s="52">
        <f t="shared" si="46"/>
        <v>0</v>
      </c>
      <c r="T260" s="52">
        <f t="shared" si="46"/>
        <v>0</v>
      </c>
      <c r="U260" s="52">
        <f t="shared" si="46"/>
        <v>0</v>
      </c>
      <c r="V260" s="52">
        <f t="shared" si="46"/>
        <v>0</v>
      </c>
      <c r="W260" s="52">
        <f t="shared" si="46"/>
        <v>0</v>
      </c>
      <c r="X260" s="52">
        <f t="shared" si="46"/>
        <v>0</v>
      </c>
      <c r="Y260" s="52">
        <f t="shared" si="46"/>
        <v>0</v>
      </c>
      <c r="Z260" s="52">
        <f t="shared" si="46"/>
        <v>0</v>
      </c>
      <c r="AA260" s="52">
        <f t="shared" si="47"/>
        <v>1</v>
      </c>
      <c r="AB260" s="52">
        <f t="shared" si="48"/>
        <v>0</v>
      </c>
      <c r="AC260" s="52">
        <f t="shared" si="49"/>
        <v>0</v>
      </c>
      <c r="AD260" s="52">
        <f t="shared" si="50"/>
        <v>0</v>
      </c>
      <c r="AE260" s="52">
        <f t="shared" si="41"/>
        <v>1</v>
      </c>
      <c r="AF260" t="s">
        <v>1530</v>
      </c>
      <c r="AJ260" t="s">
        <v>9</v>
      </c>
      <c r="AK260" t="s">
        <v>9</v>
      </c>
    </row>
    <row r="261" spans="1:37" x14ac:dyDescent="0.2">
      <c r="A261" s="20" t="s">
        <v>651</v>
      </c>
      <c r="B261" s="21">
        <v>44406.399317129632</v>
      </c>
      <c r="C261" s="22" t="s">
        <v>652</v>
      </c>
      <c r="D261" s="23">
        <v>5</v>
      </c>
      <c r="E261" s="22" t="s">
        <v>9</v>
      </c>
      <c r="F261" t="s">
        <v>9</v>
      </c>
      <c r="G261" s="22">
        <f t="shared" si="45"/>
        <v>0</v>
      </c>
      <c r="H261" s="24"/>
      <c r="I261" s="24"/>
      <c r="J261" s="24"/>
      <c r="K261" s="25"/>
      <c r="L261" s="52">
        <f t="shared" si="46"/>
        <v>0</v>
      </c>
      <c r="M261" s="52">
        <f t="shared" si="46"/>
        <v>0</v>
      </c>
      <c r="N261" s="52">
        <f t="shared" si="46"/>
        <v>0</v>
      </c>
      <c r="O261" s="52">
        <f t="shared" si="46"/>
        <v>0</v>
      </c>
      <c r="P261" s="52">
        <f t="shared" si="46"/>
        <v>0</v>
      </c>
      <c r="Q261" s="52">
        <f t="shared" si="46"/>
        <v>0</v>
      </c>
      <c r="R261" s="52">
        <f t="shared" si="46"/>
        <v>0</v>
      </c>
      <c r="S261" s="52">
        <f t="shared" si="46"/>
        <v>0</v>
      </c>
      <c r="T261" s="52">
        <f t="shared" si="46"/>
        <v>0</v>
      </c>
      <c r="U261" s="52">
        <f t="shared" si="46"/>
        <v>0</v>
      </c>
      <c r="V261" s="52">
        <f t="shared" si="46"/>
        <v>0</v>
      </c>
      <c r="W261" s="52">
        <f t="shared" si="46"/>
        <v>0</v>
      </c>
      <c r="X261" s="52">
        <f t="shared" si="46"/>
        <v>0</v>
      </c>
      <c r="Y261" s="52">
        <f t="shared" si="46"/>
        <v>0</v>
      </c>
      <c r="Z261" s="52">
        <f t="shared" si="46"/>
        <v>0</v>
      </c>
      <c r="AA261" s="52">
        <f t="shared" si="47"/>
        <v>0</v>
      </c>
      <c r="AB261" s="52">
        <f t="shared" si="48"/>
        <v>0</v>
      </c>
      <c r="AC261" s="52">
        <f t="shared" si="49"/>
        <v>0</v>
      </c>
      <c r="AD261" s="52">
        <f t="shared" si="50"/>
        <v>0</v>
      </c>
      <c r="AE261" s="52">
        <f t="shared" si="41"/>
        <v>0</v>
      </c>
      <c r="AJ261" t="s">
        <v>9</v>
      </c>
      <c r="AK261" t="s">
        <v>9</v>
      </c>
    </row>
    <row r="262" spans="1:37" x14ac:dyDescent="0.2">
      <c r="A262" s="20" t="s">
        <v>653</v>
      </c>
      <c r="B262" s="21">
        <v>44406.39971064814</v>
      </c>
      <c r="C262" s="22" t="s">
        <v>654</v>
      </c>
      <c r="D262" s="23">
        <v>4</v>
      </c>
      <c r="E262" s="22" t="s">
        <v>655</v>
      </c>
      <c r="F262" t="s">
        <v>9</v>
      </c>
      <c r="G262" s="22">
        <f t="shared" si="45"/>
        <v>1</v>
      </c>
      <c r="H262" s="24">
        <v>1</v>
      </c>
      <c r="I262" s="24"/>
      <c r="J262" s="24"/>
      <c r="K262" s="25"/>
      <c r="L262" s="52">
        <f t="shared" si="46"/>
        <v>1</v>
      </c>
      <c r="M262" s="52">
        <f t="shared" si="46"/>
        <v>0</v>
      </c>
      <c r="N262" s="52">
        <f t="shared" si="46"/>
        <v>0</v>
      </c>
      <c r="O262" s="52">
        <f t="shared" si="46"/>
        <v>0</v>
      </c>
      <c r="P262" s="52">
        <f t="shared" si="46"/>
        <v>0</v>
      </c>
      <c r="Q262" s="52">
        <f t="shared" si="46"/>
        <v>0</v>
      </c>
      <c r="R262" s="52">
        <f t="shared" si="46"/>
        <v>0</v>
      </c>
      <c r="S262" s="52">
        <f t="shared" si="46"/>
        <v>0</v>
      </c>
      <c r="T262" s="52">
        <f t="shared" si="46"/>
        <v>0</v>
      </c>
      <c r="U262" s="52">
        <f t="shared" si="46"/>
        <v>0</v>
      </c>
      <c r="V262" s="52">
        <f t="shared" si="46"/>
        <v>0</v>
      </c>
      <c r="W262" s="52">
        <f t="shared" si="46"/>
        <v>0</v>
      </c>
      <c r="X262" s="52">
        <f t="shared" si="46"/>
        <v>0</v>
      </c>
      <c r="Y262" s="52">
        <f t="shared" si="46"/>
        <v>0</v>
      </c>
      <c r="Z262" s="52">
        <f t="shared" si="46"/>
        <v>0</v>
      </c>
      <c r="AA262" s="52">
        <f t="shared" si="47"/>
        <v>1</v>
      </c>
      <c r="AB262" s="52">
        <f t="shared" si="48"/>
        <v>0</v>
      </c>
      <c r="AC262" s="52">
        <f t="shared" si="49"/>
        <v>0</v>
      </c>
      <c r="AD262" s="52">
        <f t="shared" si="50"/>
        <v>0</v>
      </c>
      <c r="AE262" s="52">
        <f t="shared" si="41"/>
        <v>1</v>
      </c>
      <c r="AF262" t="s">
        <v>1487</v>
      </c>
      <c r="AJ262" t="s">
        <v>9</v>
      </c>
      <c r="AK262" t="s">
        <v>9</v>
      </c>
    </row>
    <row r="263" spans="1:37" x14ac:dyDescent="0.2">
      <c r="A263" s="20" t="s">
        <v>656</v>
      </c>
      <c r="B263" s="21">
        <v>44406.401122685173</v>
      </c>
      <c r="C263" s="22" t="s">
        <v>657</v>
      </c>
      <c r="D263" s="23">
        <v>4</v>
      </c>
      <c r="E263" s="29" t="s">
        <v>658</v>
      </c>
      <c r="F263" t="s">
        <v>9</v>
      </c>
      <c r="G263" s="22">
        <f t="shared" si="45"/>
        <v>1</v>
      </c>
      <c r="H263" s="30">
        <v>1</v>
      </c>
      <c r="I263" s="30">
        <v>10</v>
      </c>
      <c r="J263" s="30"/>
      <c r="K263" s="31"/>
      <c r="L263" s="52">
        <f t="shared" si="46"/>
        <v>1</v>
      </c>
      <c r="M263" s="52">
        <f t="shared" si="46"/>
        <v>0</v>
      </c>
      <c r="N263" s="52">
        <f t="shared" si="46"/>
        <v>0</v>
      </c>
      <c r="O263" s="52">
        <f t="shared" si="46"/>
        <v>0</v>
      </c>
      <c r="P263" s="52">
        <f t="shared" si="46"/>
        <v>0</v>
      </c>
      <c r="Q263" s="52">
        <f t="shared" si="46"/>
        <v>0</v>
      </c>
      <c r="R263" s="52">
        <f t="shared" si="46"/>
        <v>0</v>
      </c>
      <c r="S263" s="52">
        <f t="shared" si="46"/>
        <v>0</v>
      </c>
      <c r="T263" s="52">
        <f t="shared" si="46"/>
        <v>0</v>
      </c>
      <c r="U263" s="52">
        <f t="shared" si="46"/>
        <v>1</v>
      </c>
      <c r="V263" s="52">
        <f t="shared" si="46"/>
        <v>0</v>
      </c>
      <c r="W263" s="52">
        <f t="shared" si="46"/>
        <v>0</v>
      </c>
      <c r="X263" s="52">
        <f t="shared" si="46"/>
        <v>0</v>
      </c>
      <c r="Y263" s="52">
        <f t="shared" si="46"/>
        <v>0</v>
      </c>
      <c r="Z263" s="52">
        <f t="shared" si="46"/>
        <v>0</v>
      </c>
      <c r="AA263" s="52">
        <f t="shared" si="47"/>
        <v>1</v>
      </c>
      <c r="AB263" s="52">
        <f t="shared" si="48"/>
        <v>1</v>
      </c>
      <c r="AC263" s="52">
        <f t="shared" si="49"/>
        <v>0</v>
      </c>
      <c r="AD263" s="52">
        <f t="shared" si="50"/>
        <v>0</v>
      </c>
      <c r="AE263" s="52">
        <f t="shared" si="41"/>
        <v>1</v>
      </c>
      <c r="AF263" t="s">
        <v>1487</v>
      </c>
      <c r="AH263" t="s">
        <v>1531</v>
      </c>
      <c r="AJ263" t="s">
        <v>9</v>
      </c>
      <c r="AK263" t="s">
        <v>9</v>
      </c>
    </row>
    <row r="264" spans="1:37" x14ac:dyDescent="0.2">
      <c r="A264" s="20" t="s">
        <v>659</v>
      </c>
      <c r="B264" s="21">
        <v>44406.401701388881</v>
      </c>
      <c r="C264" s="22" t="s">
        <v>660</v>
      </c>
      <c r="D264" s="23">
        <v>5</v>
      </c>
      <c r="E264" s="22" t="s">
        <v>9</v>
      </c>
      <c r="F264" t="s">
        <v>9</v>
      </c>
      <c r="G264" s="22">
        <f t="shared" si="45"/>
        <v>0</v>
      </c>
      <c r="H264" s="24"/>
      <c r="I264" s="24"/>
      <c r="J264" s="24"/>
      <c r="K264" s="25"/>
      <c r="L264" s="52">
        <f t="shared" si="46"/>
        <v>0</v>
      </c>
      <c r="M264" s="52">
        <f t="shared" si="46"/>
        <v>0</v>
      </c>
      <c r="N264" s="52">
        <f t="shared" si="46"/>
        <v>0</v>
      </c>
      <c r="O264" s="52">
        <f t="shared" si="46"/>
        <v>0</v>
      </c>
      <c r="P264" s="52">
        <f t="shared" si="46"/>
        <v>0</v>
      </c>
      <c r="Q264" s="52">
        <f t="shared" si="46"/>
        <v>0</v>
      </c>
      <c r="R264" s="52">
        <f t="shared" si="46"/>
        <v>0</v>
      </c>
      <c r="S264" s="52">
        <f t="shared" si="46"/>
        <v>0</v>
      </c>
      <c r="T264" s="52">
        <f t="shared" si="46"/>
        <v>0</v>
      </c>
      <c r="U264" s="52">
        <f t="shared" si="46"/>
        <v>0</v>
      </c>
      <c r="V264" s="52">
        <f t="shared" si="46"/>
        <v>0</v>
      </c>
      <c r="W264" s="52">
        <f t="shared" si="46"/>
        <v>0</v>
      </c>
      <c r="X264" s="52">
        <f t="shared" si="46"/>
        <v>0</v>
      </c>
      <c r="Y264" s="52">
        <f t="shared" si="46"/>
        <v>0</v>
      </c>
      <c r="Z264" s="52">
        <f t="shared" si="46"/>
        <v>0</v>
      </c>
      <c r="AA264" s="52">
        <f t="shared" si="47"/>
        <v>0</v>
      </c>
      <c r="AB264" s="52">
        <f t="shared" si="48"/>
        <v>0</v>
      </c>
      <c r="AC264" s="52">
        <f t="shared" si="49"/>
        <v>0</v>
      </c>
      <c r="AD264" s="52">
        <f t="shared" si="50"/>
        <v>0</v>
      </c>
      <c r="AE264" s="52">
        <f t="shared" ref="AE264:AE327" si="51">IF(OR(AA264=1,AB264=1),1,0)</f>
        <v>0</v>
      </c>
      <c r="AJ264" t="s">
        <v>9</v>
      </c>
      <c r="AK264" t="s">
        <v>9</v>
      </c>
    </row>
    <row r="265" spans="1:37" x14ac:dyDescent="0.2">
      <c r="A265" s="20" t="s">
        <v>661</v>
      </c>
      <c r="B265" s="21">
        <v>44406.403946759267</v>
      </c>
      <c r="C265" s="22" t="s">
        <v>662</v>
      </c>
      <c r="D265" s="23">
        <v>3</v>
      </c>
      <c r="E265" s="22" t="s">
        <v>9</v>
      </c>
      <c r="F265" t="s">
        <v>9</v>
      </c>
      <c r="G265" s="22">
        <f t="shared" si="45"/>
        <v>0</v>
      </c>
      <c r="H265" s="24"/>
      <c r="I265" s="24"/>
      <c r="J265" s="24"/>
      <c r="K265" s="25"/>
      <c r="L265" s="52">
        <f t="shared" si="46"/>
        <v>0</v>
      </c>
      <c r="M265" s="52">
        <f t="shared" si="46"/>
        <v>0</v>
      </c>
      <c r="N265" s="52">
        <f t="shared" si="46"/>
        <v>0</v>
      </c>
      <c r="O265" s="52">
        <f t="shared" si="46"/>
        <v>0</v>
      </c>
      <c r="P265" s="52">
        <f t="shared" si="46"/>
        <v>0</v>
      </c>
      <c r="Q265" s="52">
        <f t="shared" si="46"/>
        <v>0</v>
      </c>
      <c r="R265" s="52">
        <f t="shared" si="46"/>
        <v>0</v>
      </c>
      <c r="S265" s="52">
        <f t="shared" si="46"/>
        <v>0</v>
      </c>
      <c r="T265" s="52">
        <f t="shared" si="46"/>
        <v>0</v>
      </c>
      <c r="U265" s="52">
        <f t="shared" si="46"/>
        <v>0</v>
      </c>
      <c r="V265" s="52">
        <f t="shared" si="46"/>
        <v>0</v>
      </c>
      <c r="W265" s="52">
        <f t="shared" si="46"/>
        <v>0</v>
      </c>
      <c r="X265" s="52">
        <f t="shared" si="46"/>
        <v>0</v>
      </c>
      <c r="Y265" s="52">
        <f t="shared" si="46"/>
        <v>0</v>
      </c>
      <c r="Z265" s="52">
        <f t="shared" si="46"/>
        <v>0</v>
      </c>
      <c r="AA265" s="52">
        <f t="shared" si="47"/>
        <v>0</v>
      </c>
      <c r="AB265" s="52">
        <f t="shared" si="48"/>
        <v>0</v>
      </c>
      <c r="AC265" s="52">
        <f t="shared" si="49"/>
        <v>0</v>
      </c>
      <c r="AD265" s="52">
        <f t="shared" si="50"/>
        <v>0</v>
      </c>
      <c r="AE265" s="52">
        <f t="shared" si="51"/>
        <v>0</v>
      </c>
      <c r="AJ265" t="s">
        <v>9</v>
      </c>
      <c r="AK265" t="s">
        <v>9</v>
      </c>
    </row>
    <row r="266" spans="1:37" x14ac:dyDescent="0.2">
      <c r="A266" s="20" t="s">
        <v>663</v>
      </c>
      <c r="B266" s="21">
        <v>44406.405729166669</v>
      </c>
      <c r="C266" s="22" t="s">
        <v>664</v>
      </c>
      <c r="D266" s="23">
        <v>4</v>
      </c>
      <c r="E266" s="22" t="s">
        <v>9</v>
      </c>
      <c r="F266" t="s">
        <v>9</v>
      </c>
      <c r="G266" s="22">
        <f t="shared" si="45"/>
        <v>0</v>
      </c>
      <c r="H266" s="24"/>
      <c r="I266" s="24"/>
      <c r="J266" s="24"/>
      <c r="K266" s="25"/>
      <c r="L266" s="52">
        <f t="shared" si="46"/>
        <v>0</v>
      </c>
      <c r="M266" s="52">
        <f t="shared" si="46"/>
        <v>0</v>
      </c>
      <c r="N266" s="52">
        <f t="shared" si="46"/>
        <v>0</v>
      </c>
      <c r="O266" s="52">
        <f t="shared" si="46"/>
        <v>0</v>
      </c>
      <c r="P266" s="52">
        <f t="shared" si="46"/>
        <v>0</v>
      </c>
      <c r="Q266" s="52">
        <f t="shared" si="46"/>
        <v>0</v>
      </c>
      <c r="R266" s="52">
        <f t="shared" si="46"/>
        <v>0</v>
      </c>
      <c r="S266" s="52">
        <f t="shared" si="46"/>
        <v>0</v>
      </c>
      <c r="T266" s="52">
        <f t="shared" si="46"/>
        <v>0</v>
      </c>
      <c r="U266" s="52">
        <f t="shared" si="46"/>
        <v>0</v>
      </c>
      <c r="V266" s="52">
        <f t="shared" si="46"/>
        <v>0</v>
      </c>
      <c r="W266" s="52">
        <f t="shared" si="46"/>
        <v>0</v>
      </c>
      <c r="X266" s="52">
        <f t="shared" si="46"/>
        <v>0</v>
      </c>
      <c r="Y266" s="52">
        <f t="shared" si="46"/>
        <v>0</v>
      </c>
      <c r="Z266" s="52">
        <f t="shared" si="46"/>
        <v>0</v>
      </c>
      <c r="AA266" s="52">
        <f t="shared" si="47"/>
        <v>0</v>
      </c>
      <c r="AB266" s="52">
        <f t="shared" si="48"/>
        <v>0</v>
      </c>
      <c r="AC266" s="52">
        <f t="shared" si="49"/>
        <v>0</v>
      </c>
      <c r="AD266" s="52">
        <f t="shared" si="50"/>
        <v>0</v>
      </c>
      <c r="AE266" s="52">
        <f t="shared" si="51"/>
        <v>0</v>
      </c>
      <c r="AJ266" t="s">
        <v>9</v>
      </c>
      <c r="AK266" t="s">
        <v>9</v>
      </c>
    </row>
    <row r="267" spans="1:37" x14ac:dyDescent="0.2">
      <c r="A267" s="20" t="s">
        <v>665</v>
      </c>
      <c r="B267" s="21">
        <v>44406.406122685177</v>
      </c>
      <c r="C267" s="22" t="s">
        <v>666</v>
      </c>
      <c r="D267" s="23">
        <v>4</v>
      </c>
      <c r="E267" s="22" t="s">
        <v>9</v>
      </c>
      <c r="F267" t="s">
        <v>9</v>
      </c>
      <c r="G267" s="22">
        <f t="shared" si="45"/>
        <v>0</v>
      </c>
      <c r="H267" s="24"/>
      <c r="I267" s="24"/>
      <c r="J267" s="24"/>
      <c r="K267" s="25"/>
      <c r="L267" s="52">
        <f t="shared" si="46"/>
        <v>0</v>
      </c>
      <c r="M267" s="52">
        <f t="shared" si="46"/>
        <v>0</v>
      </c>
      <c r="N267" s="52">
        <f t="shared" si="46"/>
        <v>0</v>
      </c>
      <c r="O267" s="52">
        <f t="shared" si="46"/>
        <v>0</v>
      </c>
      <c r="P267" s="52">
        <f t="shared" si="46"/>
        <v>0</v>
      </c>
      <c r="Q267" s="52">
        <f t="shared" si="46"/>
        <v>0</v>
      </c>
      <c r="R267" s="52">
        <f t="shared" si="46"/>
        <v>0</v>
      </c>
      <c r="S267" s="52">
        <f t="shared" si="46"/>
        <v>0</v>
      </c>
      <c r="T267" s="52">
        <f t="shared" si="46"/>
        <v>0</v>
      </c>
      <c r="U267" s="52">
        <f t="shared" si="46"/>
        <v>0</v>
      </c>
      <c r="V267" s="52">
        <f t="shared" si="46"/>
        <v>0</v>
      </c>
      <c r="W267" s="52">
        <f t="shared" si="46"/>
        <v>0</v>
      </c>
      <c r="X267" s="52">
        <f t="shared" si="46"/>
        <v>0</v>
      </c>
      <c r="Y267" s="52">
        <f t="shared" si="46"/>
        <v>0</v>
      </c>
      <c r="Z267" s="52">
        <f t="shared" si="46"/>
        <v>0</v>
      </c>
      <c r="AA267" s="52">
        <f t="shared" si="47"/>
        <v>0</v>
      </c>
      <c r="AB267" s="52">
        <f t="shared" si="48"/>
        <v>0</v>
      </c>
      <c r="AC267" s="52">
        <f t="shared" si="49"/>
        <v>0</v>
      </c>
      <c r="AD267" s="52">
        <f t="shared" si="50"/>
        <v>0</v>
      </c>
      <c r="AE267" s="52">
        <f t="shared" si="51"/>
        <v>0</v>
      </c>
      <c r="AJ267" t="s">
        <v>9</v>
      </c>
      <c r="AK267" t="s">
        <v>9</v>
      </c>
    </row>
    <row r="268" spans="1:37" x14ac:dyDescent="0.2">
      <c r="A268" s="20" t="s">
        <v>667</v>
      </c>
      <c r="B268" s="21">
        <v>44406.406527777785</v>
      </c>
      <c r="C268" s="22" t="s">
        <v>668</v>
      </c>
      <c r="D268" s="23">
        <v>3</v>
      </c>
      <c r="E268" s="22" t="s">
        <v>9</v>
      </c>
      <c r="F268" t="s">
        <v>9</v>
      </c>
      <c r="G268" s="22">
        <f t="shared" si="45"/>
        <v>0</v>
      </c>
      <c r="H268" s="24"/>
      <c r="I268" s="24"/>
      <c r="J268" s="24"/>
      <c r="K268" s="25"/>
      <c r="L268" s="52">
        <f t="shared" si="46"/>
        <v>0</v>
      </c>
      <c r="M268" s="52">
        <f t="shared" si="46"/>
        <v>0</v>
      </c>
      <c r="N268" s="52">
        <f t="shared" si="46"/>
        <v>0</v>
      </c>
      <c r="O268" s="52">
        <f t="shared" si="46"/>
        <v>0</v>
      </c>
      <c r="P268" s="52">
        <f t="shared" si="46"/>
        <v>0</v>
      </c>
      <c r="Q268" s="52">
        <f t="shared" si="46"/>
        <v>0</v>
      </c>
      <c r="R268" s="52">
        <f t="shared" si="46"/>
        <v>0</v>
      </c>
      <c r="S268" s="52">
        <f t="shared" si="46"/>
        <v>0</v>
      </c>
      <c r="T268" s="52">
        <f t="shared" si="46"/>
        <v>0</v>
      </c>
      <c r="U268" s="52">
        <f t="shared" si="46"/>
        <v>0</v>
      </c>
      <c r="V268" s="52">
        <f t="shared" si="46"/>
        <v>0</v>
      </c>
      <c r="W268" s="52">
        <f t="shared" si="46"/>
        <v>0</v>
      </c>
      <c r="X268" s="52">
        <f t="shared" si="46"/>
        <v>0</v>
      </c>
      <c r="Y268" s="52">
        <f t="shared" si="46"/>
        <v>0</v>
      </c>
      <c r="Z268" s="52">
        <f t="shared" si="46"/>
        <v>0</v>
      </c>
      <c r="AA268" s="52">
        <f t="shared" si="47"/>
        <v>0</v>
      </c>
      <c r="AB268" s="52">
        <f t="shared" si="48"/>
        <v>0</v>
      </c>
      <c r="AC268" s="52">
        <f t="shared" si="49"/>
        <v>0</v>
      </c>
      <c r="AD268" s="52">
        <f t="shared" si="50"/>
        <v>0</v>
      </c>
      <c r="AE268" s="52">
        <f t="shared" si="51"/>
        <v>0</v>
      </c>
      <c r="AJ268" t="s">
        <v>9</v>
      </c>
      <c r="AK268" t="s">
        <v>9</v>
      </c>
    </row>
    <row r="269" spans="1:37" x14ac:dyDescent="0.2">
      <c r="A269" s="20" t="s">
        <v>669</v>
      </c>
      <c r="B269" s="21">
        <v>44406.415590277786</v>
      </c>
      <c r="C269" s="22" t="s">
        <v>670</v>
      </c>
      <c r="D269" s="23">
        <v>4</v>
      </c>
      <c r="E269" s="22" t="s">
        <v>9</v>
      </c>
      <c r="F269" t="s">
        <v>9</v>
      </c>
      <c r="G269" s="22">
        <f t="shared" si="45"/>
        <v>0</v>
      </c>
      <c r="H269" s="24"/>
      <c r="I269" s="24"/>
      <c r="J269" s="24"/>
      <c r="K269" s="25"/>
      <c r="L269" s="52">
        <f t="shared" si="46"/>
        <v>0</v>
      </c>
      <c r="M269" s="52">
        <f t="shared" si="46"/>
        <v>0</v>
      </c>
      <c r="N269" s="52">
        <f t="shared" si="46"/>
        <v>0</v>
      </c>
      <c r="O269" s="52">
        <f t="shared" si="46"/>
        <v>0</v>
      </c>
      <c r="P269" s="52">
        <f t="shared" si="46"/>
        <v>0</v>
      </c>
      <c r="Q269" s="52">
        <f t="shared" si="46"/>
        <v>0</v>
      </c>
      <c r="R269" s="52">
        <f t="shared" si="46"/>
        <v>0</v>
      </c>
      <c r="S269" s="52">
        <f t="shared" si="46"/>
        <v>0</v>
      </c>
      <c r="T269" s="52">
        <f t="shared" si="46"/>
        <v>0</v>
      </c>
      <c r="U269" s="52">
        <f t="shared" si="46"/>
        <v>0</v>
      </c>
      <c r="V269" s="52">
        <f t="shared" si="46"/>
        <v>0</v>
      </c>
      <c r="W269" s="52">
        <f t="shared" si="46"/>
        <v>0</v>
      </c>
      <c r="X269" s="52">
        <f t="shared" si="46"/>
        <v>0</v>
      </c>
      <c r="Y269" s="52">
        <f t="shared" si="46"/>
        <v>0</v>
      </c>
      <c r="Z269" s="52">
        <f t="shared" si="46"/>
        <v>0</v>
      </c>
      <c r="AA269" s="52">
        <f t="shared" si="47"/>
        <v>0</v>
      </c>
      <c r="AB269" s="52">
        <f t="shared" si="48"/>
        <v>0</v>
      </c>
      <c r="AC269" s="52">
        <f t="shared" si="49"/>
        <v>0</v>
      </c>
      <c r="AD269" s="52">
        <f t="shared" si="50"/>
        <v>0</v>
      </c>
      <c r="AE269" s="52">
        <f t="shared" si="51"/>
        <v>0</v>
      </c>
      <c r="AJ269" t="s">
        <v>9</v>
      </c>
      <c r="AK269" t="s">
        <v>9</v>
      </c>
    </row>
    <row r="270" spans="1:37" x14ac:dyDescent="0.2">
      <c r="A270" s="20" t="s">
        <v>671</v>
      </c>
      <c r="B270" s="21">
        <v>44406.41822916668</v>
      </c>
      <c r="C270" s="22" t="s">
        <v>672</v>
      </c>
      <c r="D270" s="23">
        <v>5</v>
      </c>
      <c r="E270" s="22" t="s">
        <v>9</v>
      </c>
      <c r="F270" t="s">
        <v>9</v>
      </c>
      <c r="G270" s="22">
        <f t="shared" si="45"/>
        <v>0</v>
      </c>
      <c r="H270" s="24"/>
      <c r="I270" s="24"/>
      <c r="J270" s="24"/>
      <c r="K270" s="25"/>
      <c r="L270" s="52">
        <f t="shared" si="46"/>
        <v>0</v>
      </c>
      <c r="M270" s="52">
        <f t="shared" si="46"/>
        <v>0</v>
      </c>
      <c r="N270" s="52">
        <f t="shared" si="46"/>
        <v>0</v>
      </c>
      <c r="O270" s="52">
        <f t="shared" si="46"/>
        <v>0</v>
      </c>
      <c r="P270" s="52">
        <f t="shared" si="46"/>
        <v>0</v>
      </c>
      <c r="Q270" s="52">
        <f t="shared" si="46"/>
        <v>0</v>
      </c>
      <c r="R270" s="52">
        <f t="shared" si="46"/>
        <v>0</v>
      </c>
      <c r="S270" s="52">
        <f t="shared" si="46"/>
        <v>0</v>
      </c>
      <c r="T270" s="52">
        <f t="shared" si="46"/>
        <v>0</v>
      </c>
      <c r="U270" s="52">
        <f t="shared" si="46"/>
        <v>0</v>
      </c>
      <c r="V270" s="52">
        <f t="shared" si="46"/>
        <v>0</v>
      </c>
      <c r="W270" s="52">
        <f t="shared" si="46"/>
        <v>0</v>
      </c>
      <c r="X270" s="52">
        <f t="shared" si="46"/>
        <v>0</v>
      </c>
      <c r="Y270" s="52">
        <f t="shared" si="46"/>
        <v>0</v>
      </c>
      <c r="Z270" s="52">
        <f t="shared" si="46"/>
        <v>0</v>
      </c>
      <c r="AA270" s="52">
        <f t="shared" si="47"/>
        <v>0</v>
      </c>
      <c r="AB270" s="52">
        <f t="shared" si="48"/>
        <v>0</v>
      </c>
      <c r="AC270" s="52">
        <f t="shared" si="49"/>
        <v>0</v>
      </c>
      <c r="AD270" s="52">
        <f t="shared" si="50"/>
        <v>0</v>
      </c>
      <c r="AE270" s="52">
        <f t="shared" si="51"/>
        <v>0</v>
      </c>
      <c r="AJ270" t="s">
        <v>9</v>
      </c>
      <c r="AK270" t="s">
        <v>9</v>
      </c>
    </row>
    <row r="271" spans="1:37" x14ac:dyDescent="0.2">
      <c r="A271" s="20" t="s">
        <v>673</v>
      </c>
      <c r="B271" s="21">
        <v>44406.432800925919</v>
      </c>
      <c r="C271" s="22" t="s">
        <v>674</v>
      </c>
      <c r="D271" s="23">
        <v>4</v>
      </c>
      <c r="E271" s="22" t="s">
        <v>675</v>
      </c>
      <c r="F271" t="s">
        <v>9</v>
      </c>
      <c r="G271" s="22">
        <f t="shared" si="45"/>
        <v>1</v>
      </c>
      <c r="H271" s="24">
        <v>1</v>
      </c>
      <c r="I271" s="24"/>
      <c r="J271" s="24"/>
      <c r="K271" s="25"/>
      <c r="L271" s="52">
        <f t="shared" si="46"/>
        <v>1</v>
      </c>
      <c r="M271" s="52">
        <f t="shared" si="46"/>
        <v>0</v>
      </c>
      <c r="N271" s="52">
        <f t="shared" si="46"/>
        <v>0</v>
      </c>
      <c r="O271" s="52">
        <f t="shared" si="46"/>
        <v>0</v>
      </c>
      <c r="P271" s="52">
        <f t="shared" si="46"/>
        <v>0</v>
      </c>
      <c r="Q271" s="52">
        <f t="shared" si="46"/>
        <v>0</v>
      </c>
      <c r="R271" s="52">
        <f t="shared" si="46"/>
        <v>0</v>
      </c>
      <c r="S271" s="52">
        <f t="shared" si="46"/>
        <v>0</v>
      </c>
      <c r="T271" s="52">
        <f t="shared" si="46"/>
        <v>0</v>
      </c>
      <c r="U271" s="52">
        <f t="shared" si="46"/>
        <v>0</v>
      </c>
      <c r="V271" s="52">
        <f t="shared" si="46"/>
        <v>0</v>
      </c>
      <c r="W271" s="52">
        <f t="shared" si="46"/>
        <v>0</v>
      </c>
      <c r="X271" s="52">
        <f t="shared" si="46"/>
        <v>0</v>
      </c>
      <c r="Y271" s="52">
        <f t="shared" si="46"/>
        <v>0</v>
      </c>
      <c r="Z271" s="52">
        <f t="shared" si="46"/>
        <v>0</v>
      </c>
      <c r="AA271" s="52">
        <f t="shared" si="47"/>
        <v>1</v>
      </c>
      <c r="AB271" s="52">
        <f t="shared" si="48"/>
        <v>0</v>
      </c>
      <c r="AC271" s="52">
        <f t="shared" si="49"/>
        <v>0</v>
      </c>
      <c r="AD271" s="52">
        <f t="shared" si="50"/>
        <v>0</v>
      </c>
      <c r="AE271" s="52">
        <f t="shared" si="51"/>
        <v>1</v>
      </c>
      <c r="AF271" t="s">
        <v>1487</v>
      </c>
      <c r="AJ271" t="s">
        <v>9</v>
      </c>
      <c r="AK271" t="s">
        <v>9</v>
      </c>
    </row>
    <row r="272" spans="1:37" x14ac:dyDescent="0.2">
      <c r="A272" s="20" t="s">
        <v>676</v>
      </c>
      <c r="B272" s="21">
        <v>44406.441793981474</v>
      </c>
      <c r="C272" s="22" t="s">
        <v>677</v>
      </c>
      <c r="D272" s="23">
        <v>5</v>
      </c>
      <c r="E272" s="22" t="s">
        <v>678</v>
      </c>
      <c r="F272" t="s">
        <v>9</v>
      </c>
      <c r="G272" s="22">
        <f t="shared" si="45"/>
        <v>1</v>
      </c>
      <c r="H272" s="24">
        <v>7</v>
      </c>
      <c r="I272" s="24">
        <v>8</v>
      </c>
      <c r="J272" s="24"/>
      <c r="K272" s="25"/>
      <c r="L272" s="52">
        <f t="shared" si="46"/>
        <v>0</v>
      </c>
      <c r="M272" s="52">
        <f t="shared" si="46"/>
        <v>0</v>
      </c>
      <c r="N272" s="52">
        <f t="shared" si="46"/>
        <v>0</v>
      </c>
      <c r="O272" s="52">
        <f t="shared" si="46"/>
        <v>0</v>
      </c>
      <c r="P272" s="52">
        <f t="shared" si="46"/>
        <v>0</v>
      </c>
      <c r="Q272" s="52">
        <f t="shared" si="46"/>
        <v>0</v>
      </c>
      <c r="R272" s="52">
        <f t="shared" si="46"/>
        <v>1</v>
      </c>
      <c r="S272" s="52">
        <f t="shared" si="46"/>
        <v>1</v>
      </c>
      <c r="T272" s="52">
        <f t="shared" si="46"/>
        <v>0</v>
      </c>
      <c r="U272" s="52">
        <f t="shared" si="46"/>
        <v>0</v>
      </c>
      <c r="V272" s="52">
        <f t="shared" si="46"/>
        <v>0</v>
      </c>
      <c r="W272" s="52">
        <f t="shared" si="46"/>
        <v>0</v>
      </c>
      <c r="X272" s="52">
        <f t="shared" si="46"/>
        <v>0</v>
      </c>
      <c r="Y272" s="52">
        <f t="shared" si="46"/>
        <v>0</v>
      </c>
      <c r="Z272" s="52">
        <f t="shared" si="46"/>
        <v>0</v>
      </c>
      <c r="AA272" s="52">
        <f t="shared" si="47"/>
        <v>0</v>
      </c>
      <c r="AB272" s="52">
        <f t="shared" si="48"/>
        <v>1</v>
      </c>
      <c r="AC272" s="52">
        <f t="shared" si="49"/>
        <v>0</v>
      </c>
      <c r="AD272" s="52">
        <f t="shared" si="50"/>
        <v>0</v>
      </c>
      <c r="AE272" s="52">
        <f t="shared" si="51"/>
        <v>1</v>
      </c>
      <c r="AG272" t="s">
        <v>1532</v>
      </c>
      <c r="AJ272" t="s">
        <v>9</v>
      </c>
      <c r="AK272" t="s">
        <v>9</v>
      </c>
    </row>
    <row r="273" spans="1:37" x14ac:dyDescent="0.2">
      <c r="A273" s="20" t="s">
        <v>679</v>
      </c>
      <c r="B273" s="21">
        <v>44406.445613425924</v>
      </c>
      <c r="C273" s="22" t="s">
        <v>680</v>
      </c>
      <c r="D273" s="23">
        <v>4</v>
      </c>
      <c r="E273" s="22" t="s">
        <v>9</v>
      </c>
      <c r="F273" t="s">
        <v>9</v>
      </c>
      <c r="G273" s="22">
        <f t="shared" si="45"/>
        <v>0</v>
      </c>
      <c r="H273" s="24"/>
      <c r="I273" s="24"/>
      <c r="J273" s="24"/>
      <c r="K273" s="25"/>
      <c r="L273" s="52">
        <f t="shared" si="46"/>
        <v>0</v>
      </c>
      <c r="M273" s="52">
        <f t="shared" si="46"/>
        <v>0</v>
      </c>
      <c r="N273" s="52">
        <f t="shared" si="46"/>
        <v>0</v>
      </c>
      <c r="O273" s="52">
        <f t="shared" si="46"/>
        <v>0</v>
      </c>
      <c r="P273" s="52">
        <f t="shared" si="46"/>
        <v>0</v>
      </c>
      <c r="Q273" s="52">
        <f t="shared" si="46"/>
        <v>0</v>
      </c>
      <c r="R273" s="52">
        <f t="shared" si="46"/>
        <v>0</v>
      </c>
      <c r="S273" s="52">
        <f t="shared" si="46"/>
        <v>0</v>
      </c>
      <c r="T273" s="52">
        <f t="shared" si="46"/>
        <v>0</v>
      </c>
      <c r="U273" s="52">
        <f t="shared" si="46"/>
        <v>0</v>
      </c>
      <c r="V273" s="52">
        <f t="shared" si="46"/>
        <v>0</v>
      </c>
      <c r="W273" s="52">
        <f t="shared" si="46"/>
        <v>0</v>
      </c>
      <c r="X273" s="52">
        <f t="shared" si="46"/>
        <v>0</v>
      </c>
      <c r="Y273" s="52">
        <f t="shared" si="46"/>
        <v>0</v>
      </c>
      <c r="Z273" s="52">
        <f t="shared" si="46"/>
        <v>0</v>
      </c>
      <c r="AA273" s="52">
        <f t="shared" si="47"/>
        <v>0</v>
      </c>
      <c r="AB273" s="52">
        <f t="shared" si="48"/>
        <v>0</v>
      </c>
      <c r="AC273" s="52">
        <f t="shared" si="49"/>
        <v>0</v>
      </c>
      <c r="AD273" s="52">
        <f t="shared" si="50"/>
        <v>0</v>
      </c>
      <c r="AE273" s="52">
        <f t="shared" si="51"/>
        <v>0</v>
      </c>
      <c r="AJ273" t="s">
        <v>9</v>
      </c>
      <c r="AK273" t="s">
        <v>9</v>
      </c>
    </row>
    <row r="274" spans="1:37" x14ac:dyDescent="0.2">
      <c r="A274" s="20" t="s">
        <v>681</v>
      </c>
      <c r="B274" s="21">
        <v>44406.449247685174</v>
      </c>
      <c r="C274" s="22" t="s">
        <v>682</v>
      </c>
      <c r="D274" s="23">
        <v>-1</v>
      </c>
      <c r="E274" s="22" t="s">
        <v>683</v>
      </c>
      <c r="F274" t="s">
        <v>9</v>
      </c>
      <c r="G274" s="22">
        <f t="shared" si="45"/>
        <v>1</v>
      </c>
      <c r="H274" s="24">
        <v>1</v>
      </c>
      <c r="I274" s="24">
        <v>4</v>
      </c>
      <c r="J274" s="24">
        <v>6</v>
      </c>
      <c r="K274" s="25"/>
      <c r="L274" s="52">
        <f t="shared" si="46"/>
        <v>1</v>
      </c>
      <c r="M274" s="52">
        <f t="shared" si="46"/>
        <v>0</v>
      </c>
      <c r="N274" s="52">
        <f t="shared" si="46"/>
        <v>0</v>
      </c>
      <c r="O274" s="52">
        <f t="shared" si="46"/>
        <v>1</v>
      </c>
      <c r="P274" s="52">
        <f t="shared" si="46"/>
        <v>0</v>
      </c>
      <c r="Q274" s="52">
        <f t="shared" si="46"/>
        <v>1</v>
      </c>
      <c r="R274" s="52">
        <f t="shared" si="46"/>
        <v>0</v>
      </c>
      <c r="S274" s="52">
        <f t="shared" si="46"/>
        <v>0</v>
      </c>
      <c r="T274" s="52">
        <f t="shared" si="46"/>
        <v>0</v>
      </c>
      <c r="U274" s="52">
        <f t="shared" si="46"/>
        <v>0</v>
      </c>
      <c r="V274" s="52">
        <f t="shared" si="46"/>
        <v>0</v>
      </c>
      <c r="W274" s="52">
        <f t="shared" si="46"/>
        <v>0</v>
      </c>
      <c r="X274" s="52">
        <f t="shared" si="46"/>
        <v>0</v>
      </c>
      <c r="Y274" s="52">
        <f t="shared" si="46"/>
        <v>0</v>
      </c>
      <c r="Z274" s="52">
        <f t="shared" si="46"/>
        <v>0</v>
      </c>
      <c r="AA274" s="52">
        <f t="shared" si="47"/>
        <v>1</v>
      </c>
      <c r="AB274" s="52">
        <f t="shared" si="48"/>
        <v>0</v>
      </c>
      <c r="AC274" s="52">
        <f t="shared" si="49"/>
        <v>1</v>
      </c>
      <c r="AD274" s="52">
        <f t="shared" si="50"/>
        <v>1</v>
      </c>
      <c r="AE274" s="52">
        <f t="shared" si="51"/>
        <v>1</v>
      </c>
      <c r="AF274" t="s">
        <v>1487</v>
      </c>
      <c r="AG274" s="3" t="s">
        <v>1534</v>
      </c>
      <c r="AH274" t="s">
        <v>1497</v>
      </c>
      <c r="AJ274" t="s">
        <v>9</v>
      </c>
      <c r="AK274" t="s">
        <v>9</v>
      </c>
    </row>
    <row r="275" spans="1:37" x14ac:dyDescent="0.2">
      <c r="A275" s="20" t="s">
        <v>489</v>
      </c>
      <c r="B275" s="21">
        <v>44406.454780092579</v>
      </c>
      <c r="C275" s="22" t="s">
        <v>684</v>
      </c>
      <c r="D275" s="23">
        <v>5</v>
      </c>
      <c r="E275" s="22" t="s">
        <v>9</v>
      </c>
      <c r="F275" t="s">
        <v>9</v>
      </c>
      <c r="G275" s="22">
        <f t="shared" si="45"/>
        <v>0</v>
      </c>
      <c r="H275" s="24"/>
      <c r="I275" s="24"/>
      <c r="J275" s="24"/>
      <c r="K275" s="25"/>
      <c r="L275" s="52">
        <f t="shared" ref="L275:Z291" si="52">IF(OR($H275=L$1,$I275=L$1,$J275=L$1,$K275=L$1),1,0)</f>
        <v>0</v>
      </c>
      <c r="M275" s="52">
        <f t="shared" si="52"/>
        <v>0</v>
      </c>
      <c r="N275" s="52">
        <f t="shared" si="52"/>
        <v>0</v>
      </c>
      <c r="O275" s="52">
        <f t="shared" si="52"/>
        <v>0</v>
      </c>
      <c r="P275" s="52">
        <f t="shared" si="52"/>
        <v>0</v>
      </c>
      <c r="Q275" s="52">
        <f t="shared" si="52"/>
        <v>0</v>
      </c>
      <c r="R275" s="52">
        <f t="shared" si="52"/>
        <v>0</v>
      </c>
      <c r="S275" s="52">
        <f t="shared" si="52"/>
        <v>0</v>
      </c>
      <c r="T275" s="52">
        <f t="shared" si="52"/>
        <v>0</v>
      </c>
      <c r="U275" s="52">
        <f t="shared" si="52"/>
        <v>0</v>
      </c>
      <c r="V275" s="52">
        <f t="shared" si="52"/>
        <v>0</v>
      </c>
      <c r="W275" s="52">
        <f t="shared" si="52"/>
        <v>0</v>
      </c>
      <c r="X275" s="52">
        <f t="shared" si="52"/>
        <v>0</v>
      </c>
      <c r="Y275" s="52">
        <f t="shared" si="52"/>
        <v>0</v>
      </c>
      <c r="Z275" s="52">
        <f t="shared" si="52"/>
        <v>0</v>
      </c>
      <c r="AA275" s="52">
        <f t="shared" si="47"/>
        <v>0</v>
      </c>
      <c r="AB275" s="52">
        <f t="shared" si="48"/>
        <v>0</v>
      </c>
      <c r="AC275" s="52">
        <f t="shared" si="49"/>
        <v>0</v>
      </c>
      <c r="AD275" s="52">
        <f t="shared" si="50"/>
        <v>0</v>
      </c>
      <c r="AE275" s="52">
        <f t="shared" si="51"/>
        <v>0</v>
      </c>
      <c r="AJ275" t="s">
        <v>9</v>
      </c>
      <c r="AK275" t="s">
        <v>9</v>
      </c>
    </row>
    <row r="276" spans="1:37" x14ac:dyDescent="0.2">
      <c r="A276" s="20" t="s">
        <v>685</v>
      </c>
      <c r="B276" s="21">
        <v>44406.464872685174</v>
      </c>
      <c r="C276" s="22" t="s">
        <v>686</v>
      </c>
      <c r="D276" s="23">
        <v>4</v>
      </c>
      <c r="E276" s="22" t="s">
        <v>9</v>
      </c>
      <c r="F276" t="s">
        <v>9</v>
      </c>
      <c r="G276" s="22">
        <f t="shared" si="45"/>
        <v>0</v>
      </c>
      <c r="H276" s="24"/>
      <c r="I276" s="24"/>
      <c r="J276" s="24"/>
      <c r="K276" s="25"/>
      <c r="L276" s="52">
        <f t="shared" si="52"/>
        <v>0</v>
      </c>
      <c r="M276" s="52">
        <f t="shared" si="52"/>
        <v>0</v>
      </c>
      <c r="N276" s="52">
        <f t="shared" si="52"/>
        <v>0</v>
      </c>
      <c r="O276" s="52">
        <f t="shared" si="52"/>
        <v>0</v>
      </c>
      <c r="P276" s="52">
        <f t="shared" si="52"/>
        <v>0</v>
      </c>
      <c r="Q276" s="52">
        <f t="shared" si="52"/>
        <v>0</v>
      </c>
      <c r="R276" s="52">
        <f t="shared" si="52"/>
        <v>0</v>
      </c>
      <c r="S276" s="52">
        <f t="shared" si="52"/>
        <v>0</v>
      </c>
      <c r="T276" s="52">
        <f t="shared" si="52"/>
        <v>0</v>
      </c>
      <c r="U276" s="52">
        <f t="shared" si="52"/>
        <v>0</v>
      </c>
      <c r="V276" s="52">
        <f t="shared" si="52"/>
        <v>0</v>
      </c>
      <c r="W276" s="52">
        <f t="shared" si="52"/>
        <v>0</v>
      </c>
      <c r="X276" s="52">
        <f t="shared" si="52"/>
        <v>0</v>
      </c>
      <c r="Y276" s="52">
        <f t="shared" si="52"/>
        <v>0</v>
      </c>
      <c r="Z276" s="52">
        <f t="shared" si="52"/>
        <v>0</v>
      </c>
      <c r="AA276" s="52">
        <f t="shared" si="47"/>
        <v>0</v>
      </c>
      <c r="AB276" s="52">
        <f t="shared" si="48"/>
        <v>0</v>
      </c>
      <c r="AC276" s="52">
        <f t="shared" si="49"/>
        <v>0</v>
      </c>
      <c r="AD276" s="52">
        <f t="shared" si="50"/>
        <v>0</v>
      </c>
      <c r="AE276" s="52">
        <f t="shared" si="51"/>
        <v>0</v>
      </c>
      <c r="AJ276" t="s">
        <v>9</v>
      </c>
      <c r="AK276" t="s">
        <v>9</v>
      </c>
    </row>
    <row r="277" spans="1:37" x14ac:dyDescent="0.2">
      <c r="A277" s="20" t="s">
        <v>687</v>
      </c>
      <c r="B277" s="21">
        <v>44406.548067129625</v>
      </c>
      <c r="C277" s="22" t="s">
        <v>688</v>
      </c>
      <c r="D277" s="23">
        <v>4</v>
      </c>
      <c r="E277" s="22" t="s">
        <v>689</v>
      </c>
      <c r="F277" t="s">
        <v>9</v>
      </c>
      <c r="G277" s="22">
        <f t="shared" si="45"/>
        <v>1</v>
      </c>
      <c r="H277" s="24">
        <v>8</v>
      </c>
      <c r="I277" s="24"/>
      <c r="J277" s="24"/>
      <c r="K277" s="25"/>
      <c r="L277" s="52">
        <f t="shared" si="52"/>
        <v>0</v>
      </c>
      <c r="M277" s="52">
        <f t="shared" si="52"/>
        <v>0</v>
      </c>
      <c r="N277" s="52">
        <f t="shared" si="52"/>
        <v>0</v>
      </c>
      <c r="O277" s="52">
        <f t="shared" si="52"/>
        <v>0</v>
      </c>
      <c r="P277" s="52">
        <f t="shared" si="52"/>
        <v>0</v>
      </c>
      <c r="Q277" s="52">
        <f t="shared" si="52"/>
        <v>0</v>
      </c>
      <c r="R277" s="52">
        <f t="shared" si="52"/>
        <v>0</v>
      </c>
      <c r="S277" s="52">
        <f t="shared" si="52"/>
        <v>1</v>
      </c>
      <c r="T277" s="52">
        <f t="shared" si="52"/>
        <v>0</v>
      </c>
      <c r="U277" s="52">
        <f t="shared" si="52"/>
        <v>0</v>
      </c>
      <c r="V277" s="52">
        <f t="shared" si="52"/>
        <v>0</v>
      </c>
      <c r="W277" s="52">
        <f t="shared" si="52"/>
        <v>0</v>
      </c>
      <c r="X277" s="52">
        <f t="shared" si="52"/>
        <v>0</v>
      </c>
      <c r="Y277" s="52">
        <f t="shared" si="52"/>
        <v>0</v>
      </c>
      <c r="Z277" s="52">
        <f t="shared" si="52"/>
        <v>0</v>
      </c>
      <c r="AA277" s="52">
        <f t="shared" si="47"/>
        <v>0</v>
      </c>
      <c r="AB277" s="52">
        <f t="shared" si="48"/>
        <v>0</v>
      </c>
      <c r="AC277" s="52">
        <f t="shared" si="49"/>
        <v>0</v>
      </c>
      <c r="AD277" s="52">
        <f t="shared" si="50"/>
        <v>0</v>
      </c>
      <c r="AE277" s="52">
        <f t="shared" si="51"/>
        <v>0</v>
      </c>
      <c r="AF277" t="s">
        <v>1535</v>
      </c>
      <c r="AJ277" t="s">
        <v>9</v>
      </c>
      <c r="AK277" t="s">
        <v>9</v>
      </c>
    </row>
    <row r="278" spans="1:37" x14ac:dyDescent="0.2">
      <c r="A278" s="20" t="s">
        <v>690</v>
      </c>
      <c r="B278" s="21">
        <v>44406.549513888895</v>
      </c>
      <c r="C278" s="22" t="s">
        <v>691</v>
      </c>
      <c r="D278" s="23">
        <v>-1</v>
      </c>
      <c r="E278" s="22" t="s">
        <v>692</v>
      </c>
      <c r="F278" t="s">
        <v>9</v>
      </c>
      <c r="G278" s="22">
        <f t="shared" si="45"/>
        <v>1</v>
      </c>
      <c r="H278" s="24">
        <v>3</v>
      </c>
      <c r="I278" s="24"/>
      <c r="J278" s="24"/>
      <c r="K278" s="25"/>
      <c r="L278" s="52">
        <f t="shared" si="52"/>
        <v>0</v>
      </c>
      <c r="M278" s="52">
        <f t="shared" si="52"/>
        <v>0</v>
      </c>
      <c r="N278" s="52">
        <f t="shared" si="52"/>
        <v>1</v>
      </c>
      <c r="O278" s="52">
        <f t="shared" si="52"/>
        <v>0</v>
      </c>
      <c r="P278" s="52">
        <f t="shared" si="52"/>
        <v>0</v>
      </c>
      <c r="Q278" s="52">
        <f t="shared" si="52"/>
        <v>0</v>
      </c>
      <c r="R278" s="52">
        <f t="shared" si="52"/>
        <v>0</v>
      </c>
      <c r="S278" s="52">
        <f t="shared" si="52"/>
        <v>0</v>
      </c>
      <c r="T278" s="52">
        <f t="shared" si="52"/>
        <v>0</v>
      </c>
      <c r="U278" s="52">
        <f t="shared" si="52"/>
        <v>0</v>
      </c>
      <c r="V278" s="52">
        <f t="shared" si="52"/>
        <v>0</v>
      </c>
      <c r="W278" s="52">
        <f t="shared" si="52"/>
        <v>0</v>
      </c>
      <c r="X278" s="52">
        <f t="shared" si="52"/>
        <v>0</v>
      </c>
      <c r="Y278" s="52">
        <f t="shared" si="52"/>
        <v>0</v>
      </c>
      <c r="Z278" s="52">
        <f t="shared" si="52"/>
        <v>0</v>
      </c>
      <c r="AA278" s="52">
        <f t="shared" si="47"/>
        <v>1</v>
      </c>
      <c r="AB278" s="52">
        <f t="shared" si="48"/>
        <v>0</v>
      </c>
      <c r="AC278" s="52">
        <f t="shared" si="49"/>
        <v>0</v>
      </c>
      <c r="AD278" s="52">
        <f t="shared" si="50"/>
        <v>0</v>
      </c>
      <c r="AE278" s="52">
        <f t="shared" si="51"/>
        <v>1</v>
      </c>
      <c r="AG278" t="s">
        <v>1536</v>
      </c>
      <c r="AJ278" t="s">
        <v>9</v>
      </c>
      <c r="AK278" t="s">
        <v>9</v>
      </c>
    </row>
    <row r="279" spans="1:37" x14ac:dyDescent="0.2">
      <c r="A279" s="20" t="s">
        <v>693</v>
      </c>
      <c r="B279" s="21">
        <v>44407.012118055543</v>
      </c>
      <c r="C279" s="22" t="s">
        <v>694</v>
      </c>
      <c r="D279" s="23">
        <v>5</v>
      </c>
      <c r="E279" s="22" t="s">
        <v>695</v>
      </c>
      <c r="F279" t="s">
        <v>9</v>
      </c>
      <c r="G279" s="22">
        <f t="shared" si="45"/>
        <v>1</v>
      </c>
      <c r="H279" s="24">
        <v>2</v>
      </c>
      <c r="I279" s="24">
        <v>3</v>
      </c>
      <c r="J279" s="24"/>
      <c r="K279" s="25"/>
      <c r="L279" s="52">
        <f t="shared" si="52"/>
        <v>0</v>
      </c>
      <c r="M279" s="52">
        <f t="shared" si="52"/>
        <v>1</v>
      </c>
      <c r="N279" s="52">
        <f t="shared" si="52"/>
        <v>1</v>
      </c>
      <c r="O279" s="52">
        <f t="shared" si="52"/>
        <v>0</v>
      </c>
      <c r="P279" s="52">
        <f t="shared" si="52"/>
        <v>0</v>
      </c>
      <c r="Q279" s="52">
        <f t="shared" si="52"/>
        <v>0</v>
      </c>
      <c r="R279" s="52">
        <f t="shared" si="52"/>
        <v>0</v>
      </c>
      <c r="S279" s="52">
        <f t="shared" si="52"/>
        <v>0</v>
      </c>
      <c r="T279" s="52">
        <f t="shared" si="52"/>
        <v>0</v>
      </c>
      <c r="U279" s="52">
        <f t="shared" si="52"/>
        <v>0</v>
      </c>
      <c r="V279" s="52">
        <f t="shared" si="52"/>
        <v>0</v>
      </c>
      <c r="W279" s="52">
        <f t="shared" si="52"/>
        <v>0</v>
      </c>
      <c r="X279" s="52">
        <f t="shared" si="52"/>
        <v>0</v>
      </c>
      <c r="Y279" s="52">
        <f t="shared" si="52"/>
        <v>0</v>
      </c>
      <c r="Z279" s="52">
        <f t="shared" si="52"/>
        <v>0</v>
      </c>
      <c r="AA279" s="52">
        <f t="shared" si="47"/>
        <v>1</v>
      </c>
      <c r="AB279" s="52">
        <f t="shared" si="48"/>
        <v>0</v>
      </c>
      <c r="AC279" s="52">
        <f t="shared" si="49"/>
        <v>0</v>
      </c>
      <c r="AD279" s="52">
        <f t="shared" si="50"/>
        <v>0</v>
      </c>
      <c r="AE279" s="52">
        <f t="shared" si="51"/>
        <v>1</v>
      </c>
      <c r="AF279" t="s">
        <v>1538</v>
      </c>
      <c r="AG279" t="s">
        <v>1537</v>
      </c>
      <c r="AJ279" t="s">
        <v>9</v>
      </c>
      <c r="AK279" t="s">
        <v>9</v>
      </c>
    </row>
    <row r="280" spans="1:37" x14ac:dyDescent="0.2">
      <c r="A280" s="20" t="s">
        <v>696</v>
      </c>
      <c r="B280" s="21">
        <v>44407.073518518504</v>
      </c>
      <c r="C280" s="22" t="s">
        <v>697</v>
      </c>
      <c r="D280" s="23">
        <v>-1</v>
      </c>
      <c r="E280" s="22" t="s">
        <v>9</v>
      </c>
      <c r="F280" t="s">
        <v>9</v>
      </c>
      <c r="G280" s="22">
        <f t="shared" si="45"/>
        <v>0</v>
      </c>
      <c r="H280" s="24"/>
      <c r="I280" s="24"/>
      <c r="J280" s="24"/>
      <c r="K280" s="25"/>
      <c r="L280" s="52">
        <f t="shared" si="52"/>
        <v>0</v>
      </c>
      <c r="M280" s="52">
        <f t="shared" si="52"/>
        <v>0</v>
      </c>
      <c r="N280" s="52">
        <f t="shared" si="52"/>
        <v>0</v>
      </c>
      <c r="O280" s="52">
        <f t="shared" si="52"/>
        <v>0</v>
      </c>
      <c r="P280" s="52">
        <f t="shared" si="52"/>
        <v>0</v>
      </c>
      <c r="Q280" s="52">
        <f t="shared" si="52"/>
        <v>0</v>
      </c>
      <c r="R280" s="52">
        <f t="shared" si="52"/>
        <v>0</v>
      </c>
      <c r="S280" s="52">
        <f t="shared" si="52"/>
        <v>0</v>
      </c>
      <c r="T280" s="52">
        <f t="shared" si="52"/>
        <v>0</v>
      </c>
      <c r="U280" s="52">
        <f t="shared" si="52"/>
        <v>0</v>
      </c>
      <c r="V280" s="52">
        <f t="shared" si="52"/>
        <v>0</v>
      </c>
      <c r="W280" s="52">
        <f t="shared" si="52"/>
        <v>0</v>
      </c>
      <c r="X280" s="52">
        <f t="shared" si="52"/>
        <v>0</v>
      </c>
      <c r="Y280" s="52">
        <f t="shared" si="52"/>
        <v>0</v>
      </c>
      <c r="Z280" s="52">
        <f t="shared" si="52"/>
        <v>0</v>
      </c>
      <c r="AA280" s="52">
        <f t="shared" si="47"/>
        <v>0</v>
      </c>
      <c r="AB280" s="52">
        <f t="shared" si="48"/>
        <v>0</v>
      </c>
      <c r="AC280" s="52">
        <f t="shared" si="49"/>
        <v>0</v>
      </c>
      <c r="AD280" s="52">
        <f t="shared" si="50"/>
        <v>0</v>
      </c>
      <c r="AE280" s="52">
        <f t="shared" si="51"/>
        <v>0</v>
      </c>
      <c r="AJ280" t="s">
        <v>9</v>
      </c>
      <c r="AK280" t="s">
        <v>9</v>
      </c>
    </row>
    <row r="281" spans="1:37" x14ac:dyDescent="0.2">
      <c r="A281" s="20" t="s">
        <v>601</v>
      </c>
      <c r="B281" s="21">
        <v>44407.170937499992</v>
      </c>
      <c r="C281" s="22" t="s">
        <v>698</v>
      </c>
      <c r="D281" s="23">
        <v>4</v>
      </c>
      <c r="E281" s="22" t="s">
        <v>9</v>
      </c>
      <c r="F281" t="s">
        <v>9</v>
      </c>
      <c r="G281" s="22">
        <f t="shared" si="45"/>
        <v>0</v>
      </c>
      <c r="H281" s="24"/>
      <c r="I281" s="24"/>
      <c r="J281" s="24"/>
      <c r="K281" s="25"/>
      <c r="L281" s="52">
        <f t="shared" si="52"/>
        <v>0</v>
      </c>
      <c r="M281" s="52">
        <f t="shared" si="52"/>
        <v>0</v>
      </c>
      <c r="N281" s="52">
        <f t="shared" si="52"/>
        <v>0</v>
      </c>
      <c r="O281" s="52">
        <f t="shared" si="52"/>
        <v>0</v>
      </c>
      <c r="P281" s="52">
        <f t="shared" si="52"/>
        <v>0</v>
      </c>
      <c r="Q281" s="52">
        <f t="shared" si="52"/>
        <v>0</v>
      </c>
      <c r="R281" s="52">
        <f t="shared" si="52"/>
        <v>0</v>
      </c>
      <c r="S281" s="52">
        <f t="shared" si="52"/>
        <v>0</v>
      </c>
      <c r="T281" s="52">
        <f t="shared" si="52"/>
        <v>0</v>
      </c>
      <c r="U281" s="52">
        <f t="shared" si="52"/>
        <v>0</v>
      </c>
      <c r="V281" s="52">
        <f t="shared" si="52"/>
        <v>0</v>
      </c>
      <c r="W281" s="52">
        <f t="shared" si="52"/>
        <v>0</v>
      </c>
      <c r="X281" s="52">
        <f t="shared" si="52"/>
        <v>0</v>
      </c>
      <c r="Y281" s="52">
        <f t="shared" si="52"/>
        <v>0</v>
      </c>
      <c r="Z281" s="52">
        <f t="shared" si="52"/>
        <v>0</v>
      </c>
      <c r="AA281" s="52">
        <f t="shared" si="47"/>
        <v>0</v>
      </c>
      <c r="AB281" s="52">
        <f t="shared" si="48"/>
        <v>0</v>
      </c>
      <c r="AC281" s="52">
        <f t="shared" si="49"/>
        <v>0</v>
      </c>
      <c r="AD281" s="52">
        <f t="shared" si="50"/>
        <v>0</v>
      </c>
      <c r="AE281" s="52">
        <f t="shared" si="51"/>
        <v>0</v>
      </c>
      <c r="AJ281" t="s">
        <v>9</v>
      </c>
      <c r="AK281" t="s">
        <v>9</v>
      </c>
    </row>
    <row r="282" spans="1:37" x14ac:dyDescent="0.2">
      <c r="A282" s="20" t="s">
        <v>699</v>
      </c>
      <c r="B282" s="21">
        <v>44407.221134259249</v>
      </c>
      <c r="C282" s="22" t="s">
        <v>700</v>
      </c>
      <c r="D282" s="23">
        <v>5</v>
      </c>
      <c r="E282" s="22" t="s">
        <v>9</v>
      </c>
      <c r="F282" t="s">
        <v>9</v>
      </c>
      <c r="G282" s="22">
        <f t="shared" si="45"/>
        <v>0</v>
      </c>
      <c r="H282" s="24"/>
      <c r="I282" s="24"/>
      <c r="J282" s="24"/>
      <c r="K282" s="25"/>
      <c r="L282" s="52">
        <f t="shared" si="52"/>
        <v>0</v>
      </c>
      <c r="M282" s="52">
        <f t="shared" si="52"/>
        <v>0</v>
      </c>
      <c r="N282" s="52">
        <f t="shared" si="52"/>
        <v>0</v>
      </c>
      <c r="O282" s="52">
        <f t="shared" si="52"/>
        <v>0</v>
      </c>
      <c r="P282" s="52">
        <f t="shared" si="52"/>
        <v>0</v>
      </c>
      <c r="Q282" s="52">
        <f t="shared" si="52"/>
        <v>0</v>
      </c>
      <c r="R282" s="52">
        <f t="shared" si="52"/>
        <v>0</v>
      </c>
      <c r="S282" s="52">
        <f t="shared" si="52"/>
        <v>0</v>
      </c>
      <c r="T282" s="52">
        <f t="shared" si="52"/>
        <v>0</v>
      </c>
      <c r="U282" s="52">
        <f t="shared" si="52"/>
        <v>0</v>
      </c>
      <c r="V282" s="52">
        <f t="shared" si="52"/>
        <v>0</v>
      </c>
      <c r="W282" s="52">
        <f t="shared" si="52"/>
        <v>0</v>
      </c>
      <c r="X282" s="52">
        <f t="shared" si="52"/>
        <v>0</v>
      </c>
      <c r="Y282" s="52">
        <f t="shared" si="52"/>
        <v>0</v>
      </c>
      <c r="Z282" s="52">
        <f t="shared" si="52"/>
        <v>0</v>
      </c>
      <c r="AA282" s="52">
        <f t="shared" si="47"/>
        <v>0</v>
      </c>
      <c r="AB282" s="52">
        <f t="shared" si="48"/>
        <v>0</v>
      </c>
      <c r="AC282" s="52">
        <f t="shared" si="49"/>
        <v>0</v>
      </c>
      <c r="AD282" s="52">
        <f t="shared" si="50"/>
        <v>0</v>
      </c>
      <c r="AE282" s="52">
        <f t="shared" si="51"/>
        <v>0</v>
      </c>
      <c r="AJ282" t="s">
        <v>9</v>
      </c>
      <c r="AK282" t="s">
        <v>9</v>
      </c>
    </row>
    <row r="283" spans="1:37" x14ac:dyDescent="0.2">
      <c r="A283" s="20" t="s">
        <v>701</v>
      </c>
      <c r="B283" s="21">
        <v>44407.265717592585</v>
      </c>
      <c r="C283" s="22" t="s">
        <v>702</v>
      </c>
      <c r="D283" s="23">
        <v>5</v>
      </c>
      <c r="E283" s="22" t="s">
        <v>9</v>
      </c>
      <c r="F283" t="s">
        <v>9</v>
      </c>
      <c r="G283" s="22">
        <f t="shared" si="45"/>
        <v>0</v>
      </c>
      <c r="H283" s="24"/>
      <c r="I283" s="24"/>
      <c r="J283" s="24"/>
      <c r="K283" s="25"/>
      <c r="L283" s="52">
        <f t="shared" si="52"/>
        <v>0</v>
      </c>
      <c r="M283" s="52">
        <f t="shared" si="52"/>
        <v>0</v>
      </c>
      <c r="N283" s="52">
        <f t="shared" si="52"/>
        <v>0</v>
      </c>
      <c r="O283" s="52">
        <f t="shared" si="52"/>
        <v>0</v>
      </c>
      <c r="P283" s="52">
        <f t="shared" si="52"/>
        <v>0</v>
      </c>
      <c r="Q283" s="52">
        <f t="shared" si="52"/>
        <v>0</v>
      </c>
      <c r="R283" s="52">
        <f t="shared" si="52"/>
        <v>0</v>
      </c>
      <c r="S283" s="52">
        <f t="shared" si="52"/>
        <v>0</v>
      </c>
      <c r="T283" s="52">
        <f t="shared" si="52"/>
        <v>0</v>
      </c>
      <c r="U283" s="52">
        <f t="shared" si="52"/>
        <v>0</v>
      </c>
      <c r="V283" s="52">
        <f t="shared" si="52"/>
        <v>0</v>
      </c>
      <c r="W283" s="52">
        <f t="shared" si="52"/>
        <v>0</v>
      </c>
      <c r="X283" s="52">
        <f t="shared" si="52"/>
        <v>0</v>
      </c>
      <c r="Y283" s="52">
        <f t="shared" si="52"/>
        <v>0</v>
      </c>
      <c r="Z283" s="52">
        <f t="shared" si="52"/>
        <v>0</v>
      </c>
      <c r="AA283" s="52">
        <f t="shared" si="47"/>
        <v>0</v>
      </c>
      <c r="AB283" s="52">
        <f t="shared" si="48"/>
        <v>0</v>
      </c>
      <c r="AC283" s="52">
        <f t="shared" si="49"/>
        <v>0</v>
      </c>
      <c r="AD283" s="52">
        <f t="shared" si="50"/>
        <v>0</v>
      </c>
      <c r="AE283" s="52">
        <f t="shared" si="51"/>
        <v>0</v>
      </c>
      <c r="AJ283" t="s">
        <v>9</v>
      </c>
      <c r="AK283" t="s">
        <v>9</v>
      </c>
    </row>
    <row r="284" spans="1:37" x14ac:dyDescent="0.2">
      <c r="A284" s="20" t="s">
        <v>703</v>
      </c>
      <c r="B284" s="21">
        <v>44407.36318287038</v>
      </c>
      <c r="C284" s="22" t="s">
        <v>704</v>
      </c>
      <c r="D284" s="23">
        <v>5</v>
      </c>
      <c r="E284" s="22" t="s">
        <v>9</v>
      </c>
      <c r="F284" t="s">
        <v>9</v>
      </c>
      <c r="G284" s="22">
        <f t="shared" si="45"/>
        <v>0</v>
      </c>
      <c r="H284" s="24"/>
      <c r="I284" s="24"/>
      <c r="J284" s="24"/>
      <c r="K284" s="25"/>
      <c r="L284" s="52">
        <f t="shared" si="52"/>
        <v>0</v>
      </c>
      <c r="M284" s="52">
        <f t="shared" si="52"/>
        <v>0</v>
      </c>
      <c r="N284" s="52">
        <f t="shared" si="52"/>
        <v>0</v>
      </c>
      <c r="O284" s="52">
        <f t="shared" si="52"/>
        <v>0</v>
      </c>
      <c r="P284" s="52">
        <f t="shared" si="52"/>
        <v>0</v>
      </c>
      <c r="Q284" s="52">
        <f t="shared" si="52"/>
        <v>0</v>
      </c>
      <c r="R284" s="52">
        <f t="shared" si="52"/>
        <v>0</v>
      </c>
      <c r="S284" s="52">
        <f t="shared" si="52"/>
        <v>0</v>
      </c>
      <c r="T284" s="52">
        <f t="shared" si="52"/>
        <v>0</v>
      </c>
      <c r="U284" s="52">
        <f t="shared" si="52"/>
        <v>0</v>
      </c>
      <c r="V284" s="52">
        <f t="shared" si="52"/>
        <v>0</v>
      </c>
      <c r="W284" s="52">
        <f t="shared" si="52"/>
        <v>0</v>
      </c>
      <c r="X284" s="52">
        <f t="shared" si="52"/>
        <v>0</v>
      </c>
      <c r="Y284" s="52">
        <f t="shared" si="52"/>
        <v>0</v>
      </c>
      <c r="Z284" s="52">
        <f t="shared" si="52"/>
        <v>0</v>
      </c>
      <c r="AA284" s="52">
        <f t="shared" si="47"/>
        <v>0</v>
      </c>
      <c r="AB284" s="52">
        <f t="shared" si="48"/>
        <v>0</v>
      </c>
      <c r="AC284" s="52">
        <f t="shared" si="49"/>
        <v>0</v>
      </c>
      <c r="AD284" s="52">
        <f t="shared" si="50"/>
        <v>0</v>
      </c>
      <c r="AE284" s="52">
        <f t="shared" si="51"/>
        <v>0</v>
      </c>
      <c r="AJ284" t="s">
        <v>9</v>
      </c>
      <c r="AK284" t="s">
        <v>9</v>
      </c>
    </row>
    <row r="285" spans="1:37" x14ac:dyDescent="0.2">
      <c r="A285" s="20" t="s">
        <v>163</v>
      </c>
      <c r="B285" s="21">
        <v>44408.993136574078</v>
      </c>
      <c r="C285" s="22" t="s">
        <v>705</v>
      </c>
      <c r="D285" s="23">
        <v>3</v>
      </c>
      <c r="E285" s="22" t="s">
        <v>9</v>
      </c>
      <c r="F285" t="s">
        <v>9</v>
      </c>
      <c r="G285" s="22">
        <f t="shared" si="45"/>
        <v>0</v>
      </c>
      <c r="H285" s="24"/>
      <c r="I285" s="24"/>
      <c r="J285" s="24"/>
      <c r="K285" s="25"/>
      <c r="L285" s="52">
        <f t="shared" si="52"/>
        <v>0</v>
      </c>
      <c r="M285" s="52">
        <f t="shared" si="52"/>
        <v>0</v>
      </c>
      <c r="N285" s="52">
        <f t="shared" si="52"/>
        <v>0</v>
      </c>
      <c r="O285" s="52">
        <f t="shared" si="52"/>
        <v>0</v>
      </c>
      <c r="P285" s="52">
        <f t="shared" si="52"/>
        <v>0</v>
      </c>
      <c r="Q285" s="52">
        <f t="shared" si="52"/>
        <v>0</v>
      </c>
      <c r="R285" s="52">
        <f t="shared" si="52"/>
        <v>0</v>
      </c>
      <c r="S285" s="52">
        <f t="shared" si="52"/>
        <v>0</v>
      </c>
      <c r="T285" s="52">
        <f t="shared" si="52"/>
        <v>0</v>
      </c>
      <c r="U285" s="52">
        <f t="shared" si="52"/>
        <v>0</v>
      </c>
      <c r="V285" s="52">
        <f t="shared" si="52"/>
        <v>0</v>
      </c>
      <c r="W285" s="52">
        <f t="shared" si="52"/>
        <v>0</v>
      </c>
      <c r="X285" s="52">
        <f t="shared" si="52"/>
        <v>0</v>
      </c>
      <c r="Y285" s="52">
        <f t="shared" si="52"/>
        <v>0</v>
      </c>
      <c r="Z285" s="52">
        <f t="shared" si="52"/>
        <v>0</v>
      </c>
      <c r="AA285" s="52">
        <f t="shared" si="47"/>
        <v>0</v>
      </c>
      <c r="AB285" s="52">
        <f t="shared" si="48"/>
        <v>0</v>
      </c>
      <c r="AC285" s="52">
        <f t="shared" si="49"/>
        <v>0</v>
      </c>
      <c r="AD285" s="52">
        <f t="shared" si="50"/>
        <v>0</v>
      </c>
      <c r="AE285" s="52">
        <f t="shared" si="51"/>
        <v>0</v>
      </c>
      <c r="AJ285" t="s">
        <v>9</v>
      </c>
      <c r="AK285" t="s">
        <v>9</v>
      </c>
    </row>
    <row r="286" spans="1:37" x14ac:dyDescent="0.2">
      <c r="A286" s="20" t="s">
        <v>706</v>
      </c>
      <c r="B286" s="21">
        <v>44409.04251157408</v>
      </c>
      <c r="C286" s="22" t="s">
        <v>707</v>
      </c>
      <c r="D286" s="23">
        <v>4</v>
      </c>
      <c r="E286" s="22" t="s">
        <v>708</v>
      </c>
      <c r="F286" t="s">
        <v>9</v>
      </c>
      <c r="G286" s="22">
        <f t="shared" si="45"/>
        <v>1</v>
      </c>
      <c r="H286" s="24">
        <v>15</v>
      </c>
      <c r="I286" s="24"/>
      <c r="J286" s="24"/>
      <c r="K286" s="25"/>
      <c r="L286" s="52">
        <f t="shared" si="52"/>
        <v>0</v>
      </c>
      <c r="M286" s="52">
        <f t="shared" si="52"/>
        <v>0</v>
      </c>
      <c r="N286" s="52">
        <f t="shared" si="52"/>
        <v>0</v>
      </c>
      <c r="O286" s="52">
        <f t="shared" si="52"/>
        <v>0</v>
      </c>
      <c r="P286" s="52">
        <f t="shared" si="52"/>
        <v>0</v>
      </c>
      <c r="Q286" s="52">
        <f t="shared" si="52"/>
        <v>0</v>
      </c>
      <c r="R286" s="52">
        <f t="shared" si="52"/>
        <v>0</v>
      </c>
      <c r="S286" s="52">
        <f t="shared" si="52"/>
        <v>0</v>
      </c>
      <c r="T286" s="52">
        <f t="shared" si="52"/>
        <v>0</v>
      </c>
      <c r="U286" s="52">
        <f t="shared" si="52"/>
        <v>0</v>
      </c>
      <c r="V286" s="52">
        <f t="shared" si="52"/>
        <v>0</v>
      </c>
      <c r="W286" s="52">
        <f t="shared" si="52"/>
        <v>0</v>
      </c>
      <c r="X286" s="52">
        <f t="shared" si="52"/>
        <v>0</v>
      </c>
      <c r="Y286" s="52">
        <f t="shared" si="52"/>
        <v>0</v>
      </c>
      <c r="Z286" s="52">
        <f t="shared" si="52"/>
        <v>1</v>
      </c>
      <c r="AA286" s="52">
        <f t="shared" si="47"/>
        <v>0</v>
      </c>
      <c r="AB286" s="52">
        <f t="shared" si="48"/>
        <v>1</v>
      </c>
      <c r="AC286" s="52">
        <f t="shared" si="49"/>
        <v>0</v>
      </c>
      <c r="AD286" s="52">
        <f t="shared" si="50"/>
        <v>0</v>
      </c>
      <c r="AE286" s="52">
        <f t="shared" si="51"/>
        <v>1</v>
      </c>
      <c r="AG286" t="s">
        <v>1539</v>
      </c>
      <c r="AJ286" t="s">
        <v>9</v>
      </c>
      <c r="AK286" t="s">
        <v>9</v>
      </c>
    </row>
    <row r="287" spans="1:37" x14ac:dyDescent="0.2">
      <c r="A287" s="20" t="s">
        <v>546</v>
      </c>
      <c r="B287" s="21">
        <v>44409.38172453703</v>
      </c>
      <c r="C287" s="22" t="s">
        <v>709</v>
      </c>
      <c r="D287" s="23">
        <v>5</v>
      </c>
      <c r="E287" s="22" t="s">
        <v>9</v>
      </c>
      <c r="F287" t="s">
        <v>9</v>
      </c>
      <c r="G287" s="22">
        <f t="shared" si="45"/>
        <v>0</v>
      </c>
      <c r="H287" s="24"/>
      <c r="I287" s="24"/>
      <c r="J287" s="24"/>
      <c r="K287" s="25"/>
      <c r="L287" s="52">
        <f t="shared" si="52"/>
        <v>0</v>
      </c>
      <c r="M287" s="52">
        <f t="shared" si="52"/>
        <v>0</v>
      </c>
      <c r="N287" s="52">
        <f t="shared" si="52"/>
        <v>0</v>
      </c>
      <c r="O287" s="52">
        <f t="shared" si="52"/>
        <v>0</v>
      </c>
      <c r="P287" s="52">
        <f t="shared" si="52"/>
        <v>0</v>
      </c>
      <c r="Q287" s="52">
        <f t="shared" si="52"/>
        <v>0</v>
      </c>
      <c r="R287" s="52">
        <f t="shared" si="52"/>
        <v>0</v>
      </c>
      <c r="S287" s="52">
        <f t="shared" si="52"/>
        <v>0</v>
      </c>
      <c r="T287" s="52">
        <f t="shared" si="52"/>
        <v>0</v>
      </c>
      <c r="U287" s="52">
        <f t="shared" si="52"/>
        <v>0</v>
      </c>
      <c r="V287" s="52">
        <f t="shared" si="52"/>
        <v>0</v>
      </c>
      <c r="W287" s="52">
        <f t="shared" si="52"/>
        <v>0</v>
      </c>
      <c r="X287" s="52">
        <f t="shared" si="52"/>
        <v>0</v>
      </c>
      <c r="Y287" s="52">
        <f t="shared" si="52"/>
        <v>0</v>
      </c>
      <c r="Z287" s="52">
        <f t="shared" si="52"/>
        <v>0</v>
      </c>
      <c r="AA287" s="52">
        <f t="shared" si="47"/>
        <v>0</v>
      </c>
      <c r="AB287" s="52">
        <f t="shared" si="48"/>
        <v>0</v>
      </c>
      <c r="AC287" s="52">
        <f t="shared" si="49"/>
        <v>0</v>
      </c>
      <c r="AD287" s="52">
        <f t="shared" si="50"/>
        <v>0</v>
      </c>
      <c r="AE287" s="52">
        <f t="shared" si="51"/>
        <v>0</v>
      </c>
      <c r="AJ287" t="s">
        <v>9</v>
      </c>
      <c r="AK287" t="s">
        <v>9</v>
      </c>
    </row>
    <row r="288" spans="1:37" x14ac:dyDescent="0.2">
      <c r="A288" s="20" t="s">
        <v>710</v>
      </c>
      <c r="B288" s="21">
        <v>44409.955416666664</v>
      </c>
      <c r="C288" s="22" t="s">
        <v>711</v>
      </c>
      <c r="D288" s="23">
        <v>3</v>
      </c>
      <c r="E288" s="22" t="s">
        <v>9</v>
      </c>
      <c r="F288" t="s">
        <v>9</v>
      </c>
      <c r="G288" s="22">
        <f t="shared" si="45"/>
        <v>0</v>
      </c>
      <c r="H288" s="24"/>
      <c r="I288" s="24"/>
      <c r="J288" s="24"/>
      <c r="K288" s="25"/>
      <c r="L288" s="52">
        <f t="shared" si="52"/>
        <v>0</v>
      </c>
      <c r="M288" s="52">
        <f t="shared" si="52"/>
        <v>0</v>
      </c>
      <c r="N288" s="52">
        <f t="shared" si="52"/>
        <v>0</v>
      </c>
      <c r="O288" s="52">
        <f t="shared" si="52"/>
        <v>0</v>
      </c>
      <c r="P288" s="52">
        <f t="shared" si="52"/>
        <v>0</v>
      </c>
      <c r="Q288" s="52">
        <f t="shared" si="52"/>
        <v>0</v>
      </c>
      <c r="R288" s="52">
        <f t="shared" si="52"/>
        <v>0</v>
      </c>
      <c r="S288" s="52">
        <f t="shared" si="52"/>
        <v>0</v>
      </c>
      <c r="T288" s="52">
        <f t="shared" si="52"/>
        <v>0</v>
      </c>
      <c r="U288" s="52">
        <f t="shared" si="52"/>
        <v>0</v>
      </c>
      <c r="V288" s="52">
        <f t="shared" si="52"/>
        <v>0</v>
      </c>
      <c r="W288" s="52">
        <f t="shared" si="52"/>
        <v>0</v>
      </c>
      <c r="X288" s="52">
        <f t="shared" si="52"/>
        <v>0</v>
      </c>
      <c r="Y288" s="52">
        <f t="shared" si="52"/>
        <v>0</v>
      </c>
      <c r="Z288" s="52">
        <f t="shared" si="52"/>
        <v>0</v>
      </c>
      <c r="AA288" s="52">
        <f t="shared" si="47"/>
        <v>0</v>
      </c>
      <c r="AB288" s="52">
        <f t="shared" si="48"/>
        <v>0</v>
      </c>
      <c r="AC288" s="52">
        <f t="shared" si="49"/>
        <v>0</v>
      </c>
      <c r="AD288" s="52">
        <f t="shared" si="50"/>
        <v>0</v>
      </c>
      <c r="AE288" s="52">
        <f t="shared" si="51"/>
        <v>0</v>
      </c>
      <c r="AJ288" t="s">
        <v>9</v>
      </c>
      <c r="AK288" t="s">
        <v>9</v>
      </c>
    </row>
    <row r="289" spans="1:37" x14ac:dyDescent="0.2">
      <c r="A289" s="20" t="s">
        <v>712</v>
      </c>
      <c r="B289" s="21">
        <v>44410.13480324074</v>
      </c>
      <c r="C289" s="22" t="s">
        <v>713</v>
      </c>
      <c r="D289" s="23">
        <v>4</v>
      </c>
      <c r="E289" s="22" t="s">
        <v>9</v>
      </c>
      <c r="F289" t="s">
        <v>9</v>
      </c>
      <c r="G289" s="22">
        <f t="shared" si="45"/>
        <v>0</v>
      </c>
      <c r="H289" s="24"/>
      <c r="I289" s="24"/>
      <c r="J289" s="24"/>
      <c r="K289" s="25"/>
      <c r="L289" s="52">
        <f t="shared" si="52"/>
        <v>0</v>
      </c>
      <c r="M289" s="52">
        <f t="shared" si="52"/>
        <v>0</v>
      </c>
      <c r="N289" s="52">
        <f t="shared" si="52"/>
        <v>0</v>
      </c>
      <c r="O289" s="52">
        <f t="shared" si="52"/>
        <v>0</v>
      </c>
      <c r="P289" s="52">
        <f t="shared" si="52"/>
        <v>0</v>
      </c>
      <c r="Q289" s="52">
        <f t="shared" si="52"/>
        <v>0</v>
      </c>
      <c r="R289" s="52">
        <f t="shared" si="52"/>
        <v>0</v>
      </c>
      <c r="S289" s="52">
        <f t="shared" si="52"/>
        <v>0</v>
      </c>
      <c r="T289" s="52">
        <f t="shared" si="52"/>
        <v>0</v>
      </c>
      <c r="U289" s="52">
        <f t="shared" si="52"/>
        <v>0</v>
      </c>
      <c r="V289" s="52">
        <f t="shared" si="52"/>
        <v>0</v>
      </c>
      <c r="W289" s="52">
        <f t="shared" si="52"/>
        <v>0</v>
      </c>
      <c r="X289" s="52">
        <f t="shared" si="52"/>
        <v>0</v>
      </c>
      <c r="Y289" s="52">
        <f t="shared" si="52"/>
        <v>0</v>
      </c>
      <c r="Z289" s="52">
        <f t="shared" si="52"/>
        <v>0</v>
      </c>
      <c r="AA289" s="52">
        <f t="shared" si="47"/>
        <v>0</v>
      </c>
      <c r="AB289" s="52">
        <f t="shared" si="48"/>
        <v>0</v>
      </c>
      <c r="AC289" s="52">
        <f t="shared" si="49"/>
        <v>0</v>
      </c>
      <c r="AD289" s="52">
        <f t="shared" si="50"/>
        <v>0</v>
      </c>
      <c r="AE289" s="52">
        <f t="shared" si="51"/>
        <v>0</v>
      </c>
      <c r="AJ289" t="s">
        <v>9</v>
      </c>
      <c r="AK289" t="s">
        <v>9</v>
      </c>
    </row>
    <row r="290" spans="1:37" x14ac:dyDescent="0.2">
      <c r="A290" s="20" t="s">
        <v>714</v>
      </c>
      <c r="B290" s="21">
        <v>44411.396944444452</v>
      </c>
      <c r="C290" s="22" t="s">
        <v>715</v>
      </c>
      <c r="D290" s="23">
        <v>4</v>
      </c>
      <c r="E290" s="22" t="s">
        <v>314</v>
      </c>
      <c r="F290" t="s">
        <v>9</v>
      </c>
      <c r="G290" s="22">
        <f t="shared" si="45"/>
        <v>0</v>
      </c>
      <c r="H290" s="24"/>
      <c r="I290" s="24"/>
      <c r="J290" s="24"/>
      <c r="K290" s="25"/>
      <c r="L290" s="52">
        <f t="shared" si="52"/>
        <v>0</v>
      </c>
      <c r="M290" s="52">
        <f t="shared" si="52"/>
        <v>0</v>
      </c>
      <c r="N290" s="52">
        <f t="shared" si="52"/>
        <v>0</v>
      </c>
      <c r="O290" s="52">
        <f t="shared" si="52"/>
        <v>0</v>
      </c>
      <c r="P290" s="52">
        <f t="shared" si="52"/>
        <v>0</v>
      </c>
      <c r="Q290" s="52">
        <f t="shared" si="52"/>
        <v>0</v>
      </c>
      <c r="R290" s="52">
        <f t="shared" si="52"/>
        <v>0</v>
      </c>
      <c r="S290" s="52">
        <f t="shared" si="52"/>
        <v>0</v>
      </c>
      <c r="T290" s="52">
        <f t="shared" si="52"/>
        <v>0</v>
      </c>
      <c r="U290" s="52">
        <f t="shared" si="52"/>
        <v>0</v>
      </c>
      <c r="V290" s="52">
        <f t="shared" si="52"/>
        <v>0</v>
      </c>
      <c r="W290" s="52">
        <f t="shared" si="52"/>
        <v>0</v>
      </c>
      <c r="X290" s="52">
        <f t="shared" si="52"/>
        <v>0</v>
      </c>
      <c r="Y290" s="52">
        <f t="shared" si="52"/>
        <v>0</v>
      </c>
      <c r="Z290" s="52">
        <f t="shared" si="52"/>
        <v>0</v>
      </c>
      <c r="AA290" s="52">
        <f t="shared" si="47"/>
        <v>0</v>
      </c>
      <c r="AB290" s="52">
        <f t="shared" si="48"/>
        <v>0</v>
      </c>
      <c r="AC290" s="52">
        <f t="shared" si="49"/>
        <v>0</v>
      </c>
      <c r="AD290" s="52">
        <f t="shared" si="50"/>
        <v>0</v>
      </c>
      <c r="AE290" s="52">
        <f t="shared" si="51"/>
        <v>0</v>
      </c>
      <c r="AJ290" t="s">
        <v>9</v>
      </c>
      <c r="AK290" t="s">
        <v>9</v>
      </c>
    </row>
    <row r="291" spans="1:37" x14ac:dyDescent="0.2">
      <c r="A291" s="20" t="s">
        <v>716</v>
      </c>
      <c r="B291" s="21">
        <v>44413.062673611101</v>
      </c>
      <c r="C291" s="22" t="s">
        <v>717</v>
      </c>
      <c r="D291" s="23">
        <v>3</v>
      </c>
      <c r="E291" s="22" t="s">
        <v>718</v>
      </c>
      <c r="F291" t="s">
        <v>9</v>
      </c>
      <c r="G291" s="22">
        <f t="shared" si="45"/>
        <v>1</v>
      </c>
      <c r="H291" s="24">
        <v>12</v>
      </c>
      <c r="I291" s="24"/>
      <c r="J291" s="24"/>
      <c r="K291" s="25"/>
      <c r="L291" s="52">
        <f t="shared" si="52"/>
        <v>0</v>
      </c>
      <c r="M291" s="52">
        <f t="shared" si="52"/>
        <v>0</v>
      </c>
      <c r="N291" s="52">
        <f t="shared" si="52"/>
        <v>0</v>
      </c>
      <c r="O291" s="52">
        <f t="shared" si="52"/>
        <v>0</v>
      </c>
      <c r="P291" s="52">
        <f t="shared" si="52"/>
        <v>0</v>
      </c>
      <c r="Q291" s="52">
        <f t="shared" si="52"/>
        <v>0</v>
      </c>
      <c r="R291" s="52">
        <f t="shared" si="52"/>
        <v>0</v>
      </c>
      <c r="S291" s="52">
        <f t="shared" si="52"/>
        <v>0</v>
      </c>
      <c r="T291" s="52">
        <f t="shared" si="52"/>
        <v>0</v>
      </c>
      <c r="U291" s="52">
        <f t="shared" si="52"/>
        <v>0</v>
      </c>
      <c r="V291" s="52">
        <f t="shared" si="52"/>
        <v>0</v>
      </c>
      <c r="W291" s="52">
        <f t="shared" si="52"/>
        <v>1</v>
      </c>
      <c r="X291" s="52">
        <f t="shared" si="52"/>
        <v>0</v>
      </c>
      <c r="Y291" s="52">
        <f t="shared" si="52"/>
        <v>0</v>
      </c>
      <c r="Z291" s="52">
        <f t="shared" si="52"/>
        <v>0</v>
      </c>
      <c r="AA291" s="52">
        <f t="shared" si="47"/>
        <v>0</v>
      </c>
      <c r="AB291" s="52">
        <f t="shared" si="48"/>
        <v>0</v>
      </c>
      <c r="AC291" s="52">
        <f t="shared" si="49"/>
        <v>1</v>
      </c>
      <c r="AD291" s="52">
        <f t="shared" si="50"/>
        <v>0</v>
      </c>
      <c r="AE291" s="52">
        <f t="shared" si="51"/>
        <v>0</v>
      </c>
      <c r="AF291" t="s">
        <v>1540</v>
      </c>
      <c r="AJ291" t="s">
        <v>9</v>
      </c>
      <c r="AK291" t="s">
        <v>9</v>
      </c>
    </row>
    <row r="292" spans="1:37" x14ac:dyDescent="0.2">
      <c r="A292" s="20" t="s">
        <v>719</v>
      </c>
      <c r="B292" s="21">
        <v>44413.213356481487</v>
      </c>
      <c r="C292" s="22" t="s">
        <v>720</v>
      </c>
      <c r="D292" s="23">
        <v>4</v>
      </c>
      <c r="E292" s="22" t="s">
        <v>9</v>
      </c>
      <c r="F292" t="s">
        <v>9</v>
      </c>
      <c r="G292" s="22">
        <f t="shared" si="45"/>
        <v>0</v>
      </c>
      <c r="H292" s="24"/>
      <c r="I292" s="24"/>
      <c r="J292" s="24"/>
      <c r="K292" s="25"/>
      <c r="L292" s="52">
        <f t="shared" ref="L292:Z308" si="53">IF(OR($H292=L$1,$I292=L$1,$J292=L$1,$K292=L$1),1,0)</f>
        <v>0</v>
      </c>
      <c r="M292" s="52">
        <f t="shared" si="53"/>
        <v>0</v>
      </c>
      <c r="N292" s="52">
        <f t="shared" si="53"/>
        <v>0</v>
      </c>
      <c r="O292" s="52">
        <f t="shared" si="53"/>
        <v>0</v>
      </c>
      <c r="P292" s="52">
        <f t="shared" si="53"/>
        <v>0</v>
      </c>
      <c r="Q292" s="52">
        <f t="shared" si="53"/>
        <v>0</v>
      </c>
      <c r="R292" s="52">
        <f t="shared" si="53"/>
        <v>0</v>
      </c>
      <c r="S292" s="52">
        <f t="shared" si="53"/>
        <v>0</v>
      </c>
      <c r="T292" s="52">
        <f t="shared" si="53"/>
        <v>0</v>
      </c>
      <c r="U292" s="52">
        <f t="shared" si="53"/>
        <v>0</v>
      </c>
      <c r="V292" s="52">
        <f t="shared" si="53"/>
        <v>0</v>
      </c>
      <c r="W292" s="52">
        <f t="shared" si="53"/>
        <v>0</v>
      </c>
      <c r="X292" s="52">
        <f t="shared" si="53"/>
        <v>0</v>
      </c>
      <c r="Y292" s="52">
        <f t="shared" si="53"/>
        <v>0</v>
      </c>
      <c r="Z292" s="52">
        <f t="shared" si="53"/>
        <v>0</v>
      </c>
      <c r="AA292" s="52">
        <f t="shared" si="47"/>
        <v>0</v>
      </c>
      <c r="AB292" s="52">
        <f t="shared" si="48"/>
        <v>0</v>
      </c>
      <c r="AC292" s="52">
        <f t="shared" si="49"/>
        <v>0</v>
      </c>
      <c r="AD292" s="52">
        <f t="shared" si="50"/>
        <v>0</v>
      </c>
      <c r="AE292" s="52">
        <f t="shared" si="51"/>
        <v>0</v>
      </c>
      <c r="AJ292" t="s">
        <v>9</v>
      </c>
      <c r="AK292" t="s">
        <v>9</v>
      </c>
    </row>
    <row r="293" spans="1:37" x14ac:dyDescent="0.2">
      <c r="A293" s="20" t="s">
        <v>721</v>
      </c>
      <c r="B293" s="21">
        <v>44414.186400462961</v>
      </c>
      <c r="C293" s="22" t="s">
        <v>722</v>
      </c>
      <c r="D293" s="23">
        <v>5</v>
      </c>
      <c r="E293" s="22" t="s">
        <v>9</v>
      </c>
      <c r="F293" t="s">
        <v>9</v>
      </c>
      <c r="G293" s="22">
        <f t="shared" si="45"/>
        <v>0</v>
      </c>
      <c r="H293" s="24"/>
      <c r="I293" s="24"/>
      <c r="J293" s="24"/>
      <c r="K293" s="25"/>
      <c r="L293" s="52">
        <f t="shared" si="53"/>
        <v>0</v>
      </c>
      <c r="M293" s="52">
        <f t="shared" si="53"/>
        <v>0</v>
      </c>
      <c r="N293" s="52">
        <f t="shared" si="53"/>
        <v>0</v>
      </c>
      <c r="O293" s="52">
        <f t="shared" si="53"/>
        <v>0</v>
      </c>
      <c r="P293" s="52">
        <f t="shared" si="53"/>
        <v>0</v>
      </c>
      <c r="Q293" s="52">
        <f t="shared" si="53"/>
        <v>0</v>
      </c>
      <c r="R293" s="52">
        <f t="shared" si="53"/>
        <v>0</v>
      </c>
      <c r="S293" s="52">
        <f t="shared" si="53"/>
        <v>0</v>
      </c>
      <c r="T293" s="52">
        <f t="shared" si="53"/>
        <v>0</v>
      </c>
      <c r="U293" s="52">
        <f t="shared" si="53"/>
        <v>0</v>
      </c>
      <c r="V293" s="52">
        <f t="shared" si="53"/>
        <v>0</v>
      </c>
      <c r="W293" s="52">
        <f t="shared" si="53"/>
        <v>0</v>
      </c>
      <c r="X293" s="52">
        <f t="shared" si="53"/>
        <v>0</v>
      </c>
      <c r="Y293" s="52">
        <f t="shared" si="53"/>
        <v>0</v>
      </c>
      <c r="Z293" s="52">
        <f t="shared" si="53"/>
        <v>0</v>
      </c>
      <c r="AA293" s="52">
        <f t="shared" si="47"/>
        <v>0</v>
      </c>
      <c r="AB293" s="52">
        <f t="shared" si="48"/>
        <v>0</v>
      </c>
      <c r="AC293" s="52">
        <f t="shared" si="49"/>
        <v>0</v>
      </c>
      <c r="AD293" s="52">
        <f t="shared" si="50"/>
        <v>0</v>
      </c>
      <c r="AE293" s="52">
        <f t="shared" si="51"/>
        <v>0</v>
      </c>
      <c r="AJ293" t="s">
        <v>9</v>
      </c>
      <c r="AK293" t="s">
        <v>9</v>
      </c>
    </row>
    <row r="294" spans="1:37" x14ac:dyDescent="0.2">
      <c r="A294" s="20" t="s">
        <v>723</v>
      </c>
      <c r="B294" s="21">
        <v>44414.1864236111</v>
      </c>
      <c r="C294" s="22" t="s">
        <v>724</v>
      </c>
      <c r="D294" s="23">
        <v>-1</v>
      </c>
      <c r="E294" s="22" t="s">
        <v>9</v>
      </c>
      <c r="F294" t="s">
        <v>9</v>
      </c>
      <c r="G294" s="22">
        <f t="shared" si="45"/>
        <v>0</v>
      </c>
      <c r="H294" s="24"/>
      <c r="I294" s="24"/>
      <c r="J294" s="24"/>
      <c r="K294" s="25"/>
      <c r="L294" s="52">
        <f t="shared" si="53"/>
        <v>0</v>
      </c>
      <c r="M294" s="52">
        <f t="shared" si="53"/>
        <v>0</v>
      </c>
      <c r="N294" s="52">
        <f t="shared" si="53"/>
        <v>0</v>
      </c>
      <c r="O294" s="52">
        <f t="shared" si="53"/>
        <v>0</v>
      </c>
      <c r="P294" s="52">
        <f t="shared" si="53"/>
        <v>0</v>
      </c>
      <c r="Q294" s="52">
        <f t="shared" si="53"/>
        <v>0</v>
      </c>
      <c r="R294" s="52">
        <f t="shared" si="53"/>
        <v>0</v>
      </c>
      <c r="S294" s="52">
        <f t="shared" si="53"/>
        <v>0</v>
      </c>
      <c r="T294" s="52">
        <f t="shared" si="53"/>
        <v>0</v>
      </c>
      <c r="U294" s="52">
        <f t="shared" si="53"/>
        <v>0</v>
      </c>
      <c r="V294" s="52">
        <f t="shared" si="53"/>
        <v>0</v>
      </c>
      <c r="W294" s="52">
        <f t="shared" si="53"/>
        <v>0</v>
      </c>
      <c r="X294" s="52">
        <f t="shared" si="53"/>
        <v>0</v>
      </c>
      <c r="Y294" s="52">
        <f t="shared" si="53"/>
        <v>0</v>
      </c>
      <c r="Z294" s="52">
        <f t="shared" si="53"/>
        <v>0</v>
      </c>
      <c r="AA294" s="52">
        <f t="shared" si="47"/>
        <v>0</v>
      </c>
      <c r="AB294" s="52">
        <f t="shared" si="48"/>
        <v>0</v>
      </c>
      <c r="AC294" s="52">
        <f t="shared" si="49"/>
        <v>0</v>
      </c>
      <c r="AD294" s="52">
        <f t="shared" si="50"/>
        <v>0</v>
      </c>
      <c r="AE294" s="52">
        <f t="shared" si="51"/>
        <v>0</v>
      </c>
      <c r="AJ294" t="s">
        <v>9</v>
      </c>
      <c r="AK294" t="s">
        <v>9</v>
      </c>
    </row>
    <row r="295" spans="1:37" x14ac:dyDescent="0.2">
      <c r="A295" s="20" t="s">
        <v>725</v>
      </c>
      <c r="B295" s="21">
        <v>44414.191550925927</v>
      </c>
      <c r="C295" s="22" t="s">
        <v>726</v>
      </c>
      <c r="D295" s="23">
        <v>4</v>
      </c>
      <c r="E295" s="22" t="s">
        <v>9</v>
      </c>
      <c r="F295" t="s">
        <v>9</v>
      </c>
      <c r="G295" s="22">
        <f t="shared" si="45"/>
        <v>0</v>
      </c>
      <c r="H295" s="24"/>
      <c r="I295" s="24"/>
      <c r="J295" s="24"/>
      <c r="K295" s="25"/>
      <c r="L295" s="52">
        <f t="shared" si="53"/>
        <v>0</v>
      </c>
      <c r="M295" s="52">
        <f t="shared" si="53"/>
        <v>0</v>
      </c>
      <c r="N295" s="52">
        <f t="shared" si="53"/>
        <v>0</v>
      </c>
      <c r="O295" s="52">
        <f t="shared" si="53"/>
        <v>0</v>
      </c>
      <c r="P295" s="52">
        <f t="shared" si="53"/>
        <v>0</v>
      </c>
      <c r="Q295" s="52">
        <f t="shared" si="53"/>
        <v>0</v>
      </c>
      <c r="R295" s="52">
        <f t="shared" si="53"/>
        <v>0</v>
      </c>
      <c r="S295" s="52">
        <f t="shared" si="53"/>
        <v>0</v>
      </c>
      <c r="T295" s="52">
        <f t="shared" si="53"/>
        <v>0</v>
      </c>
      <c r="U295" s="52">
        <f t="shared" si="53"/>
        <v>0</v>
      </c>
      <c r="V295" s="52">
        <f t="shared" si="53"/>
        <v>0</v>
      </c>
      <c r="W295" s="52">
        <f t="shared" si="53"/>
        <v>0</v>
      </c>
      <c r="X295" s="52">
        <f t="shared" si="53"/>
        <v>0</v>
      </c>
      <c r="Y295" s="52">
        <f t="shared" si="53"/>
        <v>0</v>
      </c>
      <c r="Z295" s="52">
        <f t="shared" si="53"/>
        <v>0</v>
      </c>
      <c r="AA295" s="52">
        <f t="shared" si="47"/>
        <v>0</v>
      </c>
      <c r="AB295" s="52">
        <f t="shared" si="48"/>
        <v>0</v>
      </c>
      <c r="AC295" s="52">
        <f t="shared" si="49"/>
        <v>0</v>
      </c>
      <c r="AD295" s="52">
        <f t="shared" si="50"/>
        <v>0</v>
      </c>
      <c r="AE295" s="52">
        <f t="shared" si="51"/>
        <v>0</v>
      </c>
      <c r="AJ295" t="s">
        <v>9</v>
      </c>
      <c r="AK295" t="s">
        <v>9</v>
      </c>
    </row>
    <row r="296" spans="1:37" x14ac:dyDescent="0.2">
      <c r="A296" s="20" t="s">
        <v>727</v>
      </c>
      <c r="B296" s="21">
        <v>44414.201354166667</v>
      </c>
      <c r="C296" s="22" t="s">
        <v>728</v>
      </c>
      <c r="D296" s="23">
        <v>5</v>
      </c>
      <c r="E296" s="22" t="s">
        <v>729</v>
      </c>
      <c r="F296" t="s">
        <v>9</v>
      </c>
      <c r="G296" s="22">
        <f t="shared" si="45"/>
        <v>0</v>
      </c>
      <c r="H296" s="24"/>
      <c r="I296" s="24"/>
      <c r="J296" s="24"/>
      <c r="K296" s="25"/>
      <c r="L296" s="52">
        <f t="shared" si="53"/>
        <v>0</v>
      </c>
      <c r="M296" s="52">
        <f t="shared" si="53"/>
        <v>0</v>
      </c>
      <c r="N296" s="52">
        <f t="shared" si="53"/>
        <v>0</v>
      </c>
      <c r="O296" s="52">
        <f t="shared" si="53"/>
        <v>0</v>
      </c>
      <c r="P296" s="52">
        <f t="shared" si="53"/>
        <v>0</v>
      </c>
      <c r="Q296" s="52">
        <f t="shared" si="53"/>
        <v>0</v>
      </c>
      <c r="R296" s="52">
        <f t="shared" si="53"/>
        <v>0</v>
      </c>
      <c r="S296" s="52">
        <f t="shared" si="53"/>
        <v>0</v>
      </c>
      <c r="T296" s="52">
        <f t="shared" si="53"/>
        <v>0</v>
      </c>
      <c r="U296" s="52">
        <f t="shared" si="53"/>
        <v>0</v>
      </c>
      <c r="V296" s="52">
        <f t="shared" si="53"/>
        <v>0</v>
      </c>
      <c r="W296" s="52">
        <f t="shared" si="53"/>
        <v>0</v>
      </c>
      <c r="X296" s="52">
        <f t="shared" si="53"/>
        <v>0</v>
      </c>
      <c r="Y296" s="52">
        <f t="shared" si="53"/>
        <v>0</v>
      </c>
      <c r="Z296" s="52">
        <f t="shared" si="53"/>
        <v>0</v>
      </c>
      <c r="AA296" s="52">
        <f t="shared" si="47"/>
        <v>0</v>
      </c>
      <c r="AB296" s="52">
        <f t="shared" si="48"/>
        <v>0</v>
      </c>
      <c r="AC296" s="52">
        <f t="shared" si="49"/>
        <v>0</v>
      </c>
      <c r="AD296" s="52">
        <f t="shared" si="50"/>
        <v>0</v>
      </c>
      <c r="AE296" s="52">
        <f t="shared" si="51"/>
        <v>0</v>
      </c>
      <c r="AJ296" t="s">
        <v>9</v>
      </c>
      <c r="AK296" t="s">
        <v>9</v>
      </c>
    </row>
    <row r="297" spans="1:37" x14ac:dyDescent="0.2">
      <c r="A297" s="20" t="s">
        <v>730</v>
      </c>
      <c r="B297" s="21">
        <v>44414.201990740752</v>
      </c>
      <c r="C297" s="22" t="s">
        <v>731</v>
      </c>
      <c r="D297" s="23">
        <v>5</v>
      </c>
      <c r="E297" s="22" t="s">
        <v>9</v>
      </c>
      <c r="F297" t="s">
        <v>9</v>
      </c>
      <c r="G297" s="22">
        <f t="shared" si="45"/>
        <v>0</v>
      </c>
      <c r="H297" s="24"/>
      <c r="I297" s="24"/>
      <c r="J297" s="24"/>
      <c r="K297" s="25"/>
      <c r="L297" s="52">
        <f t="shared" si="53"/>
        <v>0</v>
      </c>
      <c r="M297" s="52">
        <f t="shared" si="53"/>
        <v>0</v>
      </c>
      <c r="N297" s="52">
        <f t="shared" si="53"/>
        <v>0</v>
      </c>
      <c r="O297" s="52">
        <f t="shared" si="53"/>
        <v>0</v>
      </c>
      <c r="P297" s="52">
        <f t="shared" si="53"/>
        <v>0</v>
      </c>
      <c r="Q297" s="52">
        <f t="shared" si="53"/>
        <v>0</v>
      </c>
      <c r="R297" s="52">
        <f t="shared" si="53"/>
        <v>0</v>
      </c>
      <c r="S297" s="52">
        <f t="shared" si="53"/>
        <v>0</v>
      </c>
      <c r="T297" s="52">
        <f t="shared" si="53"/>
        <v>0</v>
      </c>
      <c r="U297" s="52">
        <f t="shared" si="53"/>
        <v>0</v>
      </c>
      <c r="V297" s="52">
        <f t="shared" si="53"/>
        <v>0</v>
      </c>
      <c r="W297" s="52">
        <f t="shared" si="53"/>
        <v>0</v>
      </c>
      <c r="X297" s="52">
        <f t="shared" si="53"/>
        <v>0</v>
      </c>
      <c r="Y297" s="52">
        <f t="shared" si="53"/>
        <v>0</v>
      </c>
      <c r="Z297" s="52">
        <f t="shared" si="53"/>
        <v>0</v>
      </c>
      <c r="AA297" s="52">
        <f t="shared" si="47"/>
        <v>0</v>
      </c>
      <c r="AB297" s="52">
        <f t="shared" si="48"/>
        <v>0</v>
      </c>
      <c r="AC297" s="52">
        <f t="shared" si="49"/>
        <v>0</v>
      </c>
      <c r="AD297" s="52">
        <f t="shared" si="50"/>
        <v>0</v>
      </c>
      <c r="AE297" s="52">
        <f t="shared" si="51"/>
        <v>0</v>
      </c>
      <c r="AJ297" t="s">
        <v>9</v>
      </c>
      <c r="AK297" t="s">
        <v>9</v>
      </c>
    </row>
    <row r="298" spans="1:37" x14ac:dyDescent="0.2">
      <c r="A298" s="20" t="s">
        <v>732</v>
      </c>
      <c r="B298" s="21">
        <v>44414.21567129629</v>
      </c>
      <c r="C298" s="22" t="s">
        <v>733</v>
      </c>
      <c r="D298" s="23">
        <v>3</v>
      </c>
      <c r="E298" s="22" t="s">
        <v>9</v>
      </c>
      <c r="F298" t="s">
        <v>9</v>
      </c>
      <c r="G298" s="22">
        <f t="shared" si="45"/>
        <v>0</v>
      </c>
      <c r="H298" s="24"/>
      <c r="I298" s="24"/>
      <c r="J298" s="24"/>
      <c r="K298" s="25"/>
      <c r="L298" s="52">
        <f t="shared" si="53"/>
        <v>0</v>
      </c>
      <c r="M298" s="52">
        <f t="shared" si="53"/>
        <v>0</v>
      </c>
      <c r="N298" s="52">
        <f t="shared" si="53"/>
        <v>0</v>
      </c>
      <c r="O298" s="52">
        <f t="shared" si="53"/>
        <v>0</v>
      </c>
      <c r="P298" s="52">
        <f t="shared" si="53"/>
        <v>0</v>
      </c>
      <c r="Q298" s="52">
        <f t="shared" si="53"/>
        <v>0</v>
      </c>
      <c r="R298" s="52">
        <f t="shared" si="53"/>
        <v>0</v>
      </c>
      <c r="S298" s="52">
        <f t="shared" si="53"/>
        <v>0</v>
      </c>
      <c r="T298" s="52">
        <f t="shared" si="53"/>
        <v>0</v>
      </c>
      <c r="U298" s="52">
        <f t="shared" si="53"/>
        <v>0</v>
      </c>
      <c r="V298" s="52">
        <f t="shared" si="53"/>
        <v>0</v>
      </c>
      <c r="W298" s="52">
        <f t="shared" si="53"/>
        <v>0</v>
      </c>
      <c r="X298" s="52">
        <f t="shared" si="53"/>
        <v>0</v>
      </c>
      <c r="Y298" s="52">
        <f t="shared" si="53"/>
        <v>0</v>
      </c>
      <c r="Z298" s="52">
        <f t="shared" si="53"/>
        <v>0</v>
      </c>
      <c r="AA298" s="52">
        <f t="shared" si="47"/>
        <v>0</v>
      </c>
      <c r="AB298" s="52">
        <f t="shared" si="48"/>
        <v>0</v>
      </c>
      <c r="AC298" s="52">
        <f t="shared" si="49"/>
        <v>0</v>
      </c>
      <c r="AD298" s="52">
        <f t="shared" si="50"/>
        <v>0</v>
      </c>
      <c r="AE298" s="52">
        <f t="shared" si="51"/>
        <v>0</v>
      </c>
      <c r="AJ298" t="s">
        <v>9</v>
      </c>
      <c r="AK298" t="s">
        <v>9</v>
      </c>
    </row>
    <row r="299" spans="1:37" x14ac:dyDescent="0.2">
      <c r="A299" s="20" t="s">
        <v>734</v>
      </c>
      <c r="B299" s="21">
        <v>44414.220856481494</v>
      </c>
      <c r="C299" s="22" t="s">
        <v>735</v>
      </c>
      <c r="D299" s="23">
        <v>5</v>
      </c>
      <c r="E299" s="22" t="s">
        <v>9</v>
      </c>
      <c r="F299" t="s">
        <v>9</v>
      </c>
      <c r="G299" s="22">
        <f t="shared" si="45"/>
        <v>0</v>
      </c>
      <c r="H299" s="24"/>
      <c r="I299" s="24"/>
      <c r="J299" s="24"/>
      <c r="K299" s="25"/>
      <c r="L299" s="52">
        <f t="shared" si="53"/>
        <v>0</v>
      </c>
      <c r="M299" s="52">
        <f t="shared" si="53"/>
        <v>0</v>
      </c>
      <c r="N299" s="52">
        <f t="shared" si="53"/>
        <v>0</v>
      </c>
      <c r="O299" s="52">
        <f t="shared" si="53"/>
        <v>0</v>
      </c>
      <c r="P299" s="52">
        <f t="shared" si="53"/>
        <v>0</v>
      </c>
      <c r="Q299" s="52">
        <f t="shared" si="53"/>
        <v>0</v>
      </c>
      <c r="R299" s="52">
        <f t="shared" si="53"/>
        <v>0</v>
      </c>
      <c r="S299" s="52">
        <f t="shared" si="53"/>
        <v>0</v>
      </c>
      <c r="T299" s="52">
        <f t="shared" si="53"/>
        <v>0</v>
      </c>
      <c r="U299" s="52">
        <f t="shared" si="53"/>
        <v>0</v>
      </c>
      <c r="V299" s="52">
        <f t="shared" si="53"/>
        <v>0</v>
      </c>
      <c r="W299" s="52">
        <f t="shared" si="53"/>
        <v>0</v>
      </c>
      <c r="X299" s="52">
        <f t="shared" si="53"/>
        <v>0</v>
      </c>
      <c r="Y299" s="52">
        <f t="shared" si="53"/>
        <v>0</v>
      </c>
      <c r="Z299" s="52">
        <f t="shared" si="53"/>
        <v>0</v>
      </c>
      <c r="AA299" s="52">
        <f t="shared" si="47"/>
        <v>0</v>
      </c>
      <c r="AB299" s="52">
        <f t="shared" si="48"/>
        <v>0</v>
      </c>
      <c r="AC299" s="52">
        <f t="shared" si="49"/>
        <v>0</v>
      </c>
      <c r="AD299" s="52">
        <f t="shared" si="50"/>
        <v>0</v>
      </c>
      <c r="AE299" s="52">
        <f t="shared" si="51"/>
        <v>0</v>
      </c>
      <c r="AJ299" t="s">
        <v>9</v>
      </c>
      <c r="AK299" t="s">
        <v>9</v>
      </c>
    </row>
    <row r="300" spans="1:37" x14ac:dyDescent="0.2">
      <c r="A300" s="20" t="s">
        <v>736</v>
      </c>
      <c r="B300" s="21">
        <v>44414.256516203692</v>
      </c>
      <c r="C300" s="22" t="s">
        <v>737</v>
      </c>
      <c r="D300" s="23">
        <v>4</v>
      </c>
      <c r="E300" s="22" t="s">
        <v>738</v>
      </c>
      <c r="F300" t="s">
        <v>9</v>
      </c>
      <c r="G300" s="22">
        <f t="shared" si="45"/>
        <v>1</v>
      </c>
      <c r="H300" s="24">
        <v>6</v>
      </c>
      <c r="I300" s="24"/>
      <c r="J300" s="24"/>
      <c r="K300" s="25"/>
      <c r="L300" s="52">
        <f t="shared" si="53"/>
        <v>0</v>
      </c>
      <c r="M300" s="52">
        <f t="shared" si="53"/>
        <v>0</v>
      </c>
      <c r="N300" s="52">
        <f t="shared" si="53"/>
        <v>0</v>
      </c>
      <c r="O300" s="52">
        <f t="shared" si="53"/>
        <v>0</v>
      </c>
      <c r="P300" s="52">
        <f t="shared" si="53"/>
        <v>0</v>
      </c>
      <c r="Q300" s="52">
        <f t="shared" si="53"/>
        <v>1</v>
      </c>
      <c r="R300" s="52">
        <f t="shared" si="53"/>
        <v>0</v>
      </c>
      <c r="S300" s="52">
        <f t="shared" si="53"/>
        <v>0</v>
      </c>
      <c r="T300" s="52">
        <f t="shared" si="53"/>
        <v>0</v>
      </c>
      <c r="U300" s="52">
        <f t="shared" si="53"/>
        <v>0</v>
      </c>
      <c r="V300" s="52">
        <f t="shared" si="53"/>
        <v>0</v>
      </c>
      <c r="W300" s="52">
        <f t="shared" si="53"/>
        <v>0</v>
      </c>
      <c r="X300" s="52">
        <f t="shared" si="53"/>
        <v>0</v>
      </c>
      <c r="Y300" s="52">
        <f t="shared" si="53"/>
        <v>0</v>
      </c>
      <c r="Z300" s="52">
        <f t="shared" si="53"/>
        <v>0</v>
      </c>
      <c r="AA300" s="52">
        <f t="shared" si="47"/>
        <v>0</v>
      </c>
      <c r="AB300" s="52">
        <f t="shared" si="48"/>
        <v>0</v>
      </c>
      <c r="AC300" s="52">
        <f t="shared" si="49"/>
        <v>1</v>
      </c>
      <c r="AD300" s="52">
        <f t="shared" si="50"/>
        <v>0</v>
      </c>
      <c r="AE300" s="52">
        <f t="shared" si="51"/>
        <v>0</v>
      </c>
      <c r="AH300" t="s">
        <v>1497</v>
      </c>
      <c r="AJ300" t="s">
        <v>9</v>
      </c>
      <c r="AK300" t="s">
        <v>9</v>
      </c>
    </row>
    <row r="301" spans="1:37" x14ac:dyDescent="0.2">
      <c r="A301" s="20" t="s">
        <v>739</v>
      </c>
      <c r="B301" s="21">
        <v>44414.260208333348</v>
      </c>
      <c r="C301" s="22" t="s">
        <v>740</v>
      </c>
      <c r="D301" s="23">
        <v>3</v>
      </c>
      <c r="E301" s="22" t="s">
        <v>741</v>
      </c>
      <c r="F301" t="s">
        <v>9</v>
      </c>
      <c r="G301" s="22">
        <f t="shared" si="45"/>
        <v>1</v>
      </c>
      <c r="H301" s="24">
        <v>12</v>
      </c>
      <c r="I301" s="24"/>
      <c r="J301" s="24"/>
      <c r="K301" s="25"/>
      <c r="L301" s="52">
        <f t="shared" si="53"/>
        <v>0</v>
      </c>
      <c r="M301" s="52">
        <f t="shared" si="53"/>
        <v>0</v>
      </c>
      <c r="N301" s="52">
        <f t="shared" si="53"/>
        <v>0</v>
      </c>
      <c r="O301" s="52">
        <f t="shared" si="53"/>
        <v>0</v>
      </c>
      <c r="P301" s="52">
        <f t="shared" si="53"/>
        <v>0</v>
      </c>
      <c r="Q301" s="52">
        <f t="shared" si="53"/>
        <v>0</v>
      </c>
      <c r="R301" s="52">
        <f t="shared" si="53"/>
        <v>0</v>
      </c>
      <c r="S301" s="52">
        <f t="shared" si="53"/>
        <v>0</v>
      </c>
      <c r="T301" s="52">
        <f t="shared" si="53"/>
        <v>0</v>
      </c>
      <c r="U301" s="52">
        <f t="shared" si="53"/>
        <v>0</v>
      </c>
      <c r="V301" s="52">
        <f t="shared" si="53"/>
        <v>0</v>
      </c>
      <c r="W301" s="52">
        <f t="shared" si="53"/>
        <v>1</v>
      </c>
      <c r="X301" s="52">
        <f t="shared" si="53"/>
        <v>0</v>
      </c>
      <c r="Y301" s="52">
        <f t="shared" si="53"/>
        <v>0</v>
      </c>
      <c r="Z301" s="52">
        <f t="shared" si="53"/>
        <v>0</v>
      </c>
      <c r="AA301" s="52">
        <f t="shared" si="47"/>
        <v>0</v>
      </c>
      <c r="AB301" s="52">
        <f t="shared" si="48"/>
        <v>0</v>
      </c>
      <c r="AC301" s="52">
        <f t="shared" si="49"/>
        <v>1</v>
      </c>
      <c r="AD301" s="52">
        <f t="shared" si="50"/>
        <v>0</v>
      </c>
      <c r="AE301" s="52">
        <f t="shared" si="51"/>
        <v>0</v>
      </c>
      <c r="AH301" t="s">
        <v>1541</v>
      </c>
      <c r="AJ301" t="s">
        <v>9</v>
      </c>
      <c r="AK301" t="s">
        <v>9</v>
      </c>
    </row>
    <row r="302" spans="1:37" x14ac:dyDescent="0.2">
      <c r="A302" s="20" t="s">
        <v>742</v>
      </c>
      <c r="B302" s="21">
        <v>44414.304942129616</v>
      </c>
      <c r="C302" s="22" t="s">
        <v>743</v>
      </c>
      <c r="D302" s="23">
        <v>4</v>
      </c>
      <c r="E302" s="22" t="s">
        <v>9</v>
      </c>
      <c r="F302" t="s">
        <v>9</v>
      </c>
      <c r="G302" s="22">
        <f t="shared" si="45"/>
        <v>0</v>
      </c>
      <c r="H302" s="24"/>
      <c r="I302" s="24"/>
      <c r="J302" s="24"/>
      <c r="K302" s="25"/>
      <c r="L302" s="52">
        <f t="shared" si="53"/>
        <v>0</v>
      </c>
      <c r="M302" s="52">
        <f t="shared" si="53"/>
        <v>0</v>
      </c>
      <c r="N302" s="52">
        <f t="shared" si="53"/>
        <v>0</v>
      </c>
      <c r="O302" s="52">
        <f t="shared" si="53"/>
        <v>0</v>
      </c>
      <c r="P302" s="52">
        <f t="shared" si="53"/>
        <v>0</v>
      </c>
      <c r="Q302" s="52">
        <f t="shared" si="53"/>
        <v>0</v>
      </c>
      <c r="R302" s="52">
        <f t="shared" si="53"/>
        <v>0</v>
      </c>
      <c r="S302" s="52">
        <f t="shared" si="53"/>
        <v>0</v>
      </c>
      <c r="T302" s="52">
        <f t="shared" si="53"/>
        <v>0</v>
      </c>
      <c r="U302" s="52">
        <f t="shared" si="53"/>
        <v>0</v>
      </c>
      <c r="V302" s="52">
        <f t="shared" si="53"/>
        <v>0</v>
      </c>
      <c r="W302" s="52">
        <f t="shared" si="53"/>
        <v>0</v>
      </c>
      <c r="X302" s="52">
        <f t="shared" si="53"/>
        <v>0</v>
      </c>
      <c r="Y302" s="52">
        <f t="shared" si="53"/>
        <v>0</v>
      </c>
      <c r="Z302" s="52">
        <f t="shared" si="53"/>
        <v>0</v>
      </c>
      <c r="AA302" s="52">
        <f t="shared" si="47"/>
        <v>0</v>
      </c>
      <c r="AB302" s="52">
        <f t="shared" si="48"/>
        <v>0</v>
      </c>
      <c r="AC302" s="52">
        <f t="shared" si="49"/>
        <v>0</v>
      </c>
      <c r="AD302" s="52">
        <f t="shared" si="50"/>
        <v>0</v>
      </c>
      <c r="AE302" s="52">
        <f t="shared" si="51"/>
        <v>0</v>
      </c>
      <c r="AJ302" t="s">
        <v>9</v>
      </c>
      <c r="AK302" t="s">
        <v>9</v>
      </c>
    </row>
    <row r="303" spans="1:37" x14ac:dyDescent="0.2">
      <c r="A303" s="20" t="s">
        <v>744</v>
      </c>
      <c r="B303" s="21">
        <v>44414.348668981489</v>
      </c>
      <c r="C303" s="22" t="s">
        <v>745</v>
      </c>
      <c r="D303" s="23">
        <v>4</v>
      </c>
      <c r="E303" s="22" t="s">
        <v>9</v>
      </c>
      <c r="F303" t="s">
        <v>9</v>
      </c>
      <c r="G303" s="22">
        <f t="shared" si="45"/>
        <v>0</v>
      </c>
      <c r="H303" s="24"/>
      <c r="I303" s="24"/>
      <c r="J303" s="24"/>
      <c r="K303" s="25"/>
      <c r="L303" s="52">
        <f t="shared" si="53"/>
        <v>0</v>
      </c>
      <c r="M303" s="52">
        <f t="shared" si="53"/>
        <v>0</v>
      </c>
      <c r="N303" s="52">
        <f t="shared" si="53"/>
        <v>0</v>
      </c>
      <c r="O303" s="52">
        <f t="shared" si="53"/>
        <v>0</v>
      </c>
      <c r="P303" s="52">
        <f t="shared" si="53"/>
        <v>0</v>
      </c>
      <c r="Q303" s="52">
        <f t="shared" si="53"/>
        <v>0</v>
      </c>
      <c r="R303" s="52">
        <f t="shared" si="53"/>
        <v>0</v>
      </c>
      <c r="S303" s="52">
        <f t="shared" si="53"/>
        <v>0</v>
      </c>
      <c r="T303" s="52">
        <f t="shared" si="53"/>
        <v>0</v>
      </c>
      <c r="U303" s="52">
        <f t="shared" si="53"/>
        <v>0</v>
      </c>
      <c r="V303" s="52">
        <f t="shared" si="53"/>
        <v>0</v>
      </c>
      <c r="W303" s="52">
        <f t="shared" si="53"/>
        <v>0</v>
      </c>
      <c r="X303" s="52">
        <f t="shared" si="53"/>
        <v>0</v>
      </c>
      <c r="Y303" s="52">
        <f t="shared" si="53"/>
        <v>0</v>
      </c>
      <c r="Z303" s="52">
        <f t="shared" si="53"/>
        <v>0</v>
      </c>
      <c r="AA303" s="52">
        <f t="shared" si="47"/>
        <v>0</v>
      </c>
      <c r="AB303" s="52">
        <f t="shared" si="48"/>
        <v>0</v>
      </c>
      <c r="AC303" s="52">
        <f t="shared" si="49"/>
        <v>0</v>
      </c>
      <c r="AD303" s="52">
        <f t="shared" si="50"/>
        <v>0</v>
      </c>
      <c r="AE303" s="52">
        <f t="shared" si="51"/>
        <v>0</v>
      </c>
      <c r="AJ303" t="s">
        <v>9</v>
      </c>
      <c r="AK303" t="s">
        <v>9</v>
      </c>
    </row>
    <row r="304" spans="1:37" x14ac:dyDescent="0.2">
      <c r="A304" s="20" t="s">
        <v>746</v>
      </c>
      <c r="B304" s="21">
        <v>44414.396886574075</v>
      </c>
      <c r="C304" s="22" t="s">
        <v>747</v>
      </c>
      <c r="D304" s="23">
        <v>4</v>
      </c>
      <c r="E304" s="22" t="s">
        <v>748</v>
      </c>
      <c r="F304" t="s">
        <v>9</v>
      </c>
      <c r="G304" s="22">
        <f t="shared" si="45"/>
        <v>1</v>
      </c>
      <c r="H304" s="24">
        <v>8</v>
      </c>
      <c r="I304" s="24"/>
      <c r="J304" s="24"/>
      <c r="K304" s="25"/>
      <c r="L304" s="52">
        <f t="shared" si="53"/>
        <v>0</v>
      </c>
      <c r="M304" s="52">
        <f t="shared" si="53"/>
        <v>0</v>
      </c>
      <c r="N304" s="52">
        <f t="shared" si="53"/>
        <v>0</v>
      </c>
      <c r="O304" s="52">
        <f t="shared" si="53"/>
        <v>0</v>
      </c>
      <c r="P304" s="52">
        <f t="shared" si="53"/>
        <v>0</v>
      </c>
      <c r="Q304" s="52">
        <f t="shared" si="53"/>
        <v>0</v>
      </c>
      <c r="R304" s="52">
        <f t="shared" si="53"/>
        <v>0</v>
      </c>
      <c r="S304" s="52">
        <f t="shared" si="53"/>
        <v>1</v>
      </c>
      <c r="T304" s="52">
        <f t="shared" si="53"/>
        <v>0</v>
      </c>
      <c r="U304" s="52">
        <f t="shared" si="53"/>
        <v>0</v>
      </c>
      <c r="V304" s="52">
        <f t="shared" si="53"/>
        <v>0</v>
      </c>
      <c r="W304" s="52">
        <f t="shared" si="53"/>
        <v>0</v>
      </c>
      <c r="X304" s="52">
        <f t="shared" si="53"/>
        <v>0</v>
      </c>
      <c r="Y304" s="52">
        <f t="shared" si="53"/>
        <v>0</v>
      </c>
      <c r="Z304" s="52">
        <f t="shared" si="53"/>
        <v>0</v>
      </c>
      <c r="AA304" s="52">
        <f t="shared" si="47"/>
        <v>0</v>
      </c>
      <c r="AB304" s="52">
        <f t="shared" si="48"/>
        <v>0</v>
      </c>
      <c r="AC304" s="52">
        <f t="shared" si="49"/>
        <v>0</v>
      </c>
      <c r="AD304" s="52">
        <f t="shared" si="50"/>
        <v>0</v>
      </c>
      <c r="AE304" s="52">
        <f t="shared" si="51"/>
        <v>0</v>
      </c>
      <c r="AF304" t="s">
        <v>1542</v>
      </c>
      <c r="AJ304" t="s">
        <v>9</v>
      </c>
      <c r="AK304" t="s">
        <v>9</v>
      </c>
    </row>
    <row r="305" spans="1:37" x14ac:dyDescent="0.2">
      <c r="A305" s="20" t="s">
        <v>749</v>
      </c>
      <c r="B305" s="21">
        <v>44414.493935185194</v>
      </c>
      <c r="C305" s="22" t="s">
        <v>750</v>
      </c>
      <c r="D305" s="23">
        <v>4</v>
      </c>
      <c r="E305" s="22" t="s">
        <v>751</v>
      </c>
      <c r="F305" t="s">
        <v>9</v>
      </c>
      <c r="G305" s="22">
        <f t="shared" si="45"/>
        <v>1</v>
      </c>
      <c r="H305" s="24">
        <v>6</v>
      </c>
      <c r="I305" s="24"/>
      <c r="J305" s="24"/>
      <c r="K305" s="25"/>
      <c r="L305" s="52">
        <f t="shared" si="53"/>
        <v>0</v>
      </c>
      <c r="M305" s="52">
        <f t="shared" si="53"/>
        <v>0</v>
      </c>
      <c r="N305" s="52">
        <f t="shared" si="53"/>
        <v>0</v>
      </c>
      <c r="O305" s="52">
        <f t="shared" si="53"/>
        <v>0</v>
      </c>
      <c r="P305" s="52">
        <f t="shared" si="53"/>
        <v>0</v>
      </c>
      <c r="Q305" s="52">
        <f t="shared" si="53"/>
        <v>1</v>
      </c>
      <c r="R305" s="52">
        <f t="shared" si="53"/>
        <v>0</v>
      </c>
      <c r="S305" s="52">
        <f t="shared" si="53"/>
        <v>0</v>
      </c>
      <c r="T305" s="52">
        <f t="shared" si="53"/>
        <v>0</v>
      </c>
      <c r="U305" s="52">
        <f t="shared" si="53"/>
        <v>0</v>
      </c>
      <c r="V305" s="52">
        <f t="shared" si="53"/>
        <v>0</v>
      </c>
      <c r="W305" s="52">
        <f t="shared" si="53"/>
        <v>0</v>
      </c>
      <c r="X305" s="52">
        <f t="shared" si="53"/>
        <v>0</v>
      </c>
      <c r="Y305" s="52">
        <f t="shared" si="53"/>
        <v>0</v>
      </c>
      <c r="Z305" s="52">
        <f t="shared" si="53"/>
        <v>0</v>
      </c>
      <c r="AA305" s="52">
        <f t="shared" si="47"/>
        <v>0</v>
      </c>
      <c r="AB305" s="52">
        <f t="shared" si="48"/>
        <v>0</v>
      </c>
      <c r="AC305" s="52">
        <f t="shared" si="49"/>
        <v>1</v>
      </c>
      <c r="AD305" s="52">
        <f t="shared" si="50"/>
        <v>0</v>
      </c>
      <c r="AE305" s="52">
        <f t="shared" si="51"/>
        <v>0</v>
      </c>
      <c r="AH305" t="s">
        <v>1497</v>
      </c>
      <c r="AJ305" t="s">
        <v>9</v>
      </c>
      <c r="AK305" t="s">
        <v>9</v>
      </c>
    </row>
    <row r="306" spans="1:37" x14ac:dyDescent="0.2">
      <c r="A306" s="20" t="s">
        <v>752</v>
      </c>
      <c r="B306" s="21">
        <v>44414.504247685196</v>
      </c>
      <c r="C306" s="22" t="s">
        <v>753</v>
      </c>
      <c r="D306" s="23">
        <v>4</v>
      </c>
      <c r="E306" s="22" t="s">
        <v>754</v>
      </c>
      <c r="F306" t="s">
        <v>9</v>
      </c>
      <c r="G306" s="22">
        <f t="shared" si="45"/>
        <v>1</v>
      </c>
      <c r="H306" s="24">
        <v>6</v>
      </c>
      <c r="I306" s="24"/>
      <c r="J306" s="24"/>
      <c r="K306" s="25"/>
      <c r="L306" s="52">
        <f t="shared" si="53"/>
        <v>0</v>
      </c>
      <c r="M306" s="52">
        <f t="shared" si="53"/>
        <v>0</v>
      </c>
      <c r="N306" s="52">
        <f t="shared" si="53"/>
        <v>0</v>
      </c>
      <c r="O306" s="52">
        <f t="shared" si="53"/>
        <v>0</v>
      </c>
      <c r="P306" s="52">
        <f t="shared" si="53"/>
        <v>0</v>
      </c>
      <c r="Q306" s="52">
        <f t="shared" si="53"/>
        <v>1</v>
      </c>
      <c r="R306" s="52">
        <f t="shared" si="53"/>
        <v>0</v>
      </c>
      <c r="S306" s="52">
        <f t="shared" si="53"/>
        <v>0</v>
      </c>
      <c r="T306" s="52">
        <f t="shared" si="53"/>
        <v>0</v>
      </c>
      <c r="U306" s="52">
        <f t="shared" si="53"/>
        <v>0</v>
      </c>
      <c r="V306" s="52">
        <f t="shared" si="53"/>
        <v>0</v>
      </c>
      <c r="W306" s="52">
        <f t="shared" si="53"/>
        <v>0</v>
      </c>
      <c r="X306" s="52">
        <f t="shared" si="53"/>
        <v>0</v>
      </c>
      <c r="Y306" s="52">
        <f t="shared" si="53"/>
        <v>0</v>
      </c>
      <c r="Z306" s="52">
        <f t="shared" si="53"/>
        <v>0</v>
      </c>
      <c r="AA306" s="52">
        <f t="shared" si="47"/>
        <v>0</v>
      </c>
      <c r="AB306" s="52">
        <f t="shared" si="48"/>
        <v>0</v>
      </c>
      <c r="AC306" s="52">
        <f t="shared" si="49"/>
        <v>1</v>
      </c>
      <c r="AD306" s="52">
        <f t="shared" si="50"/>
        <v>0</v>
      </c>
      <c r="AE306" s="52">
        <f t="shared" si="51"/>
        <v>0</v>
      </c>
      <c r="AH306" t="s">
        <v>1545</v>
      </c>
      <c r="AJ306" t="s">
        <v>9</v>
      </c>
      <c r="AK306" t="s">
        <v>9</v>
      </c>
    </row>
    <row r="307" spans="1:37" x14ac:dyDescent="0.2">
      <c r="A307" s="20" t="s">
        <v>755</v>
      </c>
      <c r="B307" s="21">
        <v>44415.027407407411</v>
      </c>
      <c r="C307" s="22" t="s">
        <v>756</v>
      </c>
      <c r="D307" s="23">
        <v>5</v>
      </c>
      <c r="E307" s="22" t="s">
        <v>9</v>
      </c>
      <c r="F307" t="s">
        <v>9</v>
      </c>
      <c r="G307" s="22">
        <f t="shared" si="45"/>
        <v>0</v>
      </c>
      <c r="H307" s="24"/>
      <c r="I307" s="24"/>
      <c r="J307" s="24"/>
      <c r="K307" s="25"/>
      <c r="L307" s="52">
        <f t="shared" si="53"/>
        <v>0</v>
      </c>
      <c r="M307" s="52">
        <f t="shared" si="53"/>
        <v>0</v>
      </c>
      <c r="N307" s="52">
        <f t="shared" si="53"/>
        <v>0</v>
      </c>
      <c r="O307" s="52">
        <f t="shared" si="53"/>
        <v>0</v>
      </c>
      <c r="P307" s="52">
        <f t="shared" si="53"/>
        <v>0</v>
      </c>
      <c r="Q307" s="52">
        <f t="shared" si="53"/>
        <v>0</v>
      </c>
      <c r="R307" s="52">
        <f t="shared" si="53"/>
        <v>0</v>
      </c>
      <c r="S307" s="52">
        <f t="shared" si="53"/>
        <v>0</v>
      </c>
      <c r="T307" s="52">
        <f t="shared" si="53"/>
        <v>0</v>
      </c>
      <c r="U307" s="52">
        <f t="shared" si="53"/>
        <v>0</v>
      </c>
      <c r="V307" s="52">
        <f t="shared" si="53"/>
        <v>0</v>
      </c>
      <c r="W307" s="52">
        <f t="shared" si="53"/>
        <v>0</v>
      </c>
      <c r="X307" s="52">
        <f t="shared" si="53"/>
        <v>0</v>
      </c>
      <c r="Y307" s="52">
        <f t="shared" si="53"/>
        <v>0</v>
      </c>
      <c r="Z307" s="52">
        <f t="shared" si="53"/>
        <v>0</v>
      </c>
      <c r="AA307" s="52">
        <f t="shared" si="47"/>
        <v>0</v>
      </c>
      <c r="AB307" s="52">
        <f t="shared" si="48"/>
        <v>0</v>
      </c>
      <c r="AC307" s="52">
        <f t="shared" si="49"/>
        <v>0</v>
      </c>
      <c r="AD307" s="52">
        <f t="shared" si="50"/>
        <v>0</v>
      </c>
      <c r="AE307" s="52">
        <f t="shared" si="51"/>
        <v>0</v>
      </c>
      <c r="AJ307" t="s">
        <v>9</v>
      </c>
      <c r="AK307" t="s">
        <v>9</v>
      </c>
    </row>
    <row r="308" spans="1:37" x14ac:dyDescent="0.2">
      <c r="A308" s="20" t="s">
        <v>757</v>
      </c>
      <c r="B308" s="21">
        <v>44417.239386574074</v>
      </c>
      <c r="C308" s="22" t="s">
        <v>758</v>
      </c>
      <c r="D308" s="23">
        <v>3</v>
      </c>
      <c r="E308" s="22" t="s">
        <v>9</v>
      </c>
      <c r="F308" t="s">
        <v>9</v>
      </c>
      <c r="G308" s="22">
        <f t="shared" si="45"/>
        <v>0</v>
      </c>
      <c r="H308" s="24"/>
      <c r="I308" s="24"/>
      <c r="J308" s="24"/>
      <c r="K308" s="25"/>
      <c r="L308" s="52">
        <f t="shared" si="53"/>
        <v>0</v>
      </c>
      <c r="M308" s="52">
        <f t="shared" si="53"/>
        <v>0</v>
      </c>
      <c r="N308" s="52">
        <f t="shared" si="53"/>
        <v>0</v>
      </c>
      <c r="O308" s="52">
        <f t="shared" si="53"/>
        <v>0</v>
      </c>
      <c r="P308" s="52">
        <f t="shared" si="53"/>
        <v>0</v>
      </c>
      <c r="Q308" s="52">
        <f t="shared" si="53"/>
        <v>0</v>
      </c>
      <c r="R308" s="52">
        <f t="shared" si="53"/>
        <v>0</v>
      </c>
      <c r="S308" s="52">
        <f t="shared" si="53"/>
        <v>0</v>
      </c>
      <c r="T308" s="52">
        <f t="shared" si="53"/>
        <v>0</v>
      </c>
      <c r="U308" s="52">
        <f t="shared" si="53"/>
        <v>0</v>
      </c>
      <c r="V308" s="52">
        <f t="shared" si="53"/>
        <v>0</v>
      </c>
      <c r="W308" s="52">
        <f t="shared" si="53"/>
        <v>0</v>
      </c>
      <c r="X308" s="52">
        <f t="shared" si="53"/>
        <v>0</v>
      </c>
      <c r="Y308" s="52">
        <f t="shared" si="53"/>
        <v>0</v>
      </c>
      <c r="Z308" s="52">
        <f t="shared" si="53"/>
        <v>0</v>
      </c>
      <c r="AA308" s="52">
        <f t="shared" si="47"/>
        <v>0</v>
      </c>
      <c r="AB308" s="52">
        <f t="shared" si="48"/>
        <v>0</v>
      </c>
      <c r="AC308" s="52">
        <f t="shared" si="49"/>
        <v>0</v>
      </c>
      <c r="AD308" s="52">
        <f t="shared" si="50"/>
        <v>0</v>
      </c>
      <c r="AE308" s="52">
        <f t="shared" si="51"/>
        <v>0</v>
      </c>
      <c r="AJ308" t="s">
        <v>9</v>
      </c>
      <c r="AK308" t="s">
        <v>9</v>
      </c>
    </row>
    <row r="309" spans="1:37" x14ac:dyDescent="0.2">
      <c r="A309" s="20" t="s">
        <v>759</v>
      </c>
      <c r="B309" s="21">
        <v>44418.137280092604</v>
      </c>
      <c r="C309" s="22" t="s">
        <v>760</v>
      </c>
      <c r="D309" s="23">
        <v>3</v>
      </c>
      <c r="E309" s="22" t="s">
        <v>9</v>
      </c>
      <c r="F309" t="s">
        <v>9</v>
      </c>
      <c r="G309" s="22">
        <f t="shared" si="45"/>
        <v>0</v>
      </c>
      <c r="H309" s="24"/>
      <c r="I309" s="24"/>
      <c r="J309" s="24"/>
      <c r="K309" s="25"/>
      <c r="L309" s="52">
        <f t="shared" ref="L309:Z325" si="54">IF(OR($H309=L$1,$I309=L$1,$J309=L$1,$K309=L$1),1,0)</f>
        <v>0</v>
      </c>
      <c r="M309" s="52">
        <f t="shared" si="54"/>
        <v>0</v>
      </c>
      <c r="N309" s="52">
        <f t="shared" si="54"/>
        <v>0</v>
      </c>
      <c r="O309" s="52">
        <f t="shared" si="54"/>
        <v>0</v>
      </c>
      <c r="P309" s="52">
        <f t="shared" si="54"/>
        <v>0</v>
      </c>
      <c r="Q309" s="52">
        <f t="shared" si="54"/>
        <v>0</v>
      </c>
      <c r="R309" s="52">
        <f t="shared" si="54"/>
        <v>0</v>
      </c>
      <c r="S309" s="52">
        <f t="shared" si="54"/>
        <v>0</v>
      </c>
      <c r="T309" s="52">
        <f t="shared" si="54"/>
        <v>0</v>
      </c>
      <c r="U309" s="52">
        <f t="shared" si="54"/>
        <v>0</v>
      </c>
      <c r="V309" s="52">
        <f t="shared" si="54"/>
        <v>0</v>
      </c>
      <c r="W309" s="52">
        <f t="shared" si="54"/>
        <v>0</v>
      </c>
      <c r="X309" s="52">
        <f t="shared" si="54"/>
        <v>0</v>
      </c>
      <c r="Y309" s="52">
        <f t="shared" si="54"/>
        <v>0</v>
      </c>
      <c r="Z309" s="52">
        <f t="shared" si="54"/>
        <v>0</v>
      </c>
      <c r="AA309" s="52">
        <f t="shared" si="47"/>
        <v>0</v>
      </c>
      <c r="AB309" s="52">
        <f t="shared" si="48"/>
        <v>0</v>
      </c>
      <c r="AC309" s="52">
        <f t="shared" si="49"/>
        <v>0</v>
      </c>
      <c r="AD309" s="52">
        <f t="shared" si="50"/>
        <v>0</v>
      </c>
      <c r="AE309" s="52">
        <f t="shared" si="51"/>
        <v>0</v>
      </c>
      <c r="AJ309" t="s">
        <v>9</v>
      </c>
      <c r="AK309" t="s">
        <v>9</v>
      </c>
    </row>
    <row r="310" spans="1:37" x14ac:dyDescent="0.2">
      <c r="A310" s="20" t="s">
        <v>163</v>
      </c>
      <c r="B310" s="21">
        <v>44419.160405092582</v>
      </c>
      <c r="C310" s="22" t="s">
        <v>761</v>
      </c>
      <c r="D310" s="23">
        <v>4</v>
      </c>
      <c r="E310" s="22" t="s">
        <v>9</v>
      </c>
      <c r="F310" t="s">
        <v>9</v>
      </c>
      <c r="G310" s="22">
        <f t="shared" si="45"/>
        <v>0</v>
      </c>
      <c r="H310" s="24"/>
      <c r="I310" s="24"/>
      <c r="J310" s="24"/>
      <c r="K310" s="25"/>
      <c r="L310" s="52">
        <f t="shared" si="54"/>
        <v>0</v>
      </c>
      <c r="M310" s="52">
        <f t="shared" si="54"/>
        <v>0</v>
      </c>
      <c r="N310" s="52">
        <f t="shared" si="54"/>
        <v>0</v>
      </c>
      <c r="O310" s="52">
        <f t="shared" si="54"/>
        <v>0</v>
      </c>
      <c r="P310" s="52">
        <f t="shared" si="54"/>
        <v>0</v>
      </c>
      <c r="Q310" s="52">
        <f t="shared" si="54"/>
        <v>0</v>
      </c>
      <c r="R310" s="52">
        <f t="shared" si="54"/>
        <v>0</v>
      </c>
      <c r="S310" s="52">
        <f t="shared" si="54"/>
        <v>0</v>
      </c>
      <c r="T310" s="52">
        <f t="shared" si="54"/>
        <v>0</v>
      </c>
      <c r="U310" s="52">
        <f t="shared" si="54"/>
        <v>0</v>
      </c>
      <c r="V310" s="52">
        <f t="shared" si="54"/>
        <v>0</v>
      </c>
      <c r="W310" s="52">
        <f t="shared" si="54"/>
        <v>0</v>
      </c>
      <c r="X310" s="52">
        <f t="shared" si="54"/>
        <v>0</v>
      </c>
      <c r="Y310" s="52">
        <f t="shared" si="54"/>
        <v>0</v>
      </c>
      <c r="Z310" s="52">
        <f t="shared" si="54"/>
        <v>0</v>
      </c>
      <c r="AA310" s="52">
        <f t="shared" si="47"/>
        <v>0</v>
      </c>
      <c r="AB310" s="52">
        <f t="shared" si="48"/>
        <v>0</v>
      </c>
      <c r="AC310" s="52">
        <f t="shared" si="49"/>
        <v>0</v>
      </c>
      <c r="AD310" s="52">
        <f t="shared" si="50"/>
        <v>0</v>
      </c>
      <c r="AE310" s="52">
        <f t="shared" si="51"/>
        <v>0</v>
      </c>
      <c r="AJ310" t="s">
        <v>9</v>
      </c>
      <c r="AK310" t="s">
        <v>9</v>
      </c>
    </row>
    <row r="311" spans="1:37" x14ac:dyDescent="0.2">
      <c r="A311" s="20" t="s">
        <v>762</v>
      </c>
      <c r="B311" s="21">
        <v>44419.167442129634</v>
      </c>
      <c r="C311" s="22" t="s">
        <v>763</v>
      </c>
      <c r="D311" s="23">
        <v>4</v>
      </c>
      <c r="E311" s="22" t="s">
        <v>9</v>
      </c>
      <c r="F311" t="s">
        <v>9</v>
      </c>
      <c r="G311" s="22">
        <f t="shared" si="45"/>
        <v>0</v>
      </c>
      <c r="H311" s="24"/>
      <c r="I311" s="24"/>
      <c r="J311" s="24"/>
      <c r="K311" s="25"/>
      <c r="L311" s="52">
        <f t="shared" si="54"/>
        <v>0</v>
      </c>
      <c r="M311" s="52">
        <f t="shared" si="54"/>
        <v>0</v>
      </c>
      <c r="N311" s="52">
        <f t="shared" si="54"/>
        <v>0</v>
      </c>
      <c r="O311" s="52">
        <f t="shared" si="54"/>
        <v>0</v>
      </c>
      <c r="P311" s="52">
        <f t="shared" si="54"/>
        <v>0</v>
      </c>
      <c r="Q311" s="52">
        <f t="shared" si="54"/>
        <v>0</v>
      </c>
      <c r="R311" s="52">
        <f t="shared" si="54"/>
        <v>0</v>
      </c>
      <c r="S311" s="52">
        <f t="shared" si="54"/>
        <v>0</v>
      </c>
      <c r="T311" s="52">
        <f t="shared" si="54"/>
        <v>0</v>
      </c>
      <c r="U311" s="52">
        <f t="shared" si="54"/>
        <v>0</v>
      </c>
      <c r="V311" s="52">
        <f t="shared" si="54"/>
        <v>0</v>
      </c>
      <c r="W311" s="52">
        <f t="shared" si="54"/>
        <v>0</v>
      </c>
      <c r="X311" s="52">
        <f t="shared" si="54"/>
        <v>0</v>
      </c>
      <c r="Y311" s="52">
        <f t="shared" si="54"/>
        <v>0</v>
      </c>
      <c r="Z311" s="52">
        <f t="shared" si="54"/>
        <v>0</v>
      </c>
      <c r="AA311" s="52">
        <f t="shared" si="47"/>
        <v>0</v>
      </c>
      <c r="AB311" s="52">
        <f t="shared" si="48"/>
        <v>0</v>
      </c>
      <c r="AC311" s="52">
        <f t="shared" si="49"/>
        <v>0</v>
      </c>
      <c r="AD311" s="52">
        <f t="shared" si="50"/>
        <v>0</v>
      </c>
      <c r="AE311" s="52">
        <f t="shared" si="51"/>
        <v>0</v>
      </c>
      <c r="AJ311" t="s">
        <v>9</v>
      </c>
      <c r="AK311" t="s">
        <v>9</v>
      </c>
    </row>
    <row r="312" spans="1:37" x14ac:dyDescent="0.2">
      <c r="A312" s="20" t="s">
        <v>764</v>
      </c>
      <c r="B312" s="21">
        <v>44419.170219907421</v>
      </c>
      <c r="C312" s="22" t="s">
        <v>765</v>
      </c>
      <c r="D312" s="23">
        <v>4</v>
      </c>
      <c r="E312" s="22" t="s">
        <v>9</v>
      </c>
      <c r="F312" t="s">
        <v>9</v>
      </c>
      <c r="G312" s="22">
        <f t="shared" si="45"/>
        <v>0</v>
      </c>
      <c r="H312" s="24"/>
      <c r="I312" s="24"/>
      <c r="J312" s="24"/>
      <c r="K312" s="25"/>
      <c r="L312" s="52">
        <f t="shared" si="54"/>
        <v>0</v>
      </c>
      <c r="M312" s="52">
        <f t="shared" si="54"/>
        <v>0</v>
      </c>
      <c r="N312" s="52">
        <f t="shared" si="54"/>
        <v>0</v>
      </c>
      <c r="O312" s="52">
        <f t="shared" si="54"/>
        <v>0</v>
      </c>
      <c r="P312" s="52">
        <f t="shared" si="54"/>
        <v>0</v>
      </c>
      <c r="Q312" s="52">
        <f t="shared" si="54"/>
        <v>0</v>
      </c>
      <c r="R312" s="52">
        <f t="shared" si="54"/>
        <v>0</v>
      </c>
      <c r="S312" s="52">
        <f t="shared" si="54"/>
        <v>0</v>
      </c>
      <c r="T312" s="52">
        <f t="shared" si="54"/>
        <v>0</v>
      </c>
      <c r="U312" s="52">
        <f t="shared" si="54"/>
        <v>0</v>
      </c>
      <c r="V312" s="52">
        <f t="shared" si="54"/>
        <v>0</v>
      </c>
      <c r="W312" s="52">
        <f t="shared" si="54"/>
        <v>0</v>
      </c>
      <c r="X312" s="52">
        <f t="shared" si="54"/>
        <v>0</v>
      </c>
      <c r="Y312" s="52">
        <f t="shared" si="54"/>
        <v>0</v>
      </c>
      <c r="Z312" s="52">
        <f t="shared" si="54"/>
        <v>0</v>
      </c>
      <c r="AA312" s="52">
        <f t="shared" si="47"/>
        <v>0</v>
      </c>
      <c r="AB312" s="52">
        <f t="shared" si="48"/>
        <v>0</v>
      </c>
      <c r="AC312" s="52">
        <f t="shared" si="49"/>
        <v>0</v>
      </c>
      <c r="AD312" s="52">
        <f t="shared" si="50"/>
        <v>0</v>
      </c>
      <c r="AE312" s="52">
        <f t="shared" si="51"/>
        <v>0</v>
      </c>
      <c r="AJ312" t="s">
        <v>9</v>
      </c>
      <c r="AK312" t="s">
        <v>9</v>
      </c>
    </row>
    <row r="313" spans="1:37" x14ac:dyDescent="0.2">
      <c r="A313" s="20" t="s">
        <v>766</v>
      </c>
      <c r="B313" s="21">
        <v>44419.186597222229</v>
      </c>
      <c r="C313" s="22" t="s">
        <v>767</v>
      </c>
      <c r="D313" s="23">
        <v>-1</v>
      </c>
      <c r="E313" s="22" t="s">
        <v>9</v>
      </c>
      <c r="F313" t="s">
        <v>9</v>
      </c>
      <c r="G313" s="22">
        <f t="shared" si="45"/>
        <v>0</v>
      </c>
      <c r="H313" s="24"/>
      <c r="I313" s="24"/>
      <c r="J313" s="24"/>
      <c r="K313" s="25"/>
      <c r="L313" s="52">
        <f t="shared" si="54"/>
        <v>0</v>
      </c>
      <c r="M313" s="52">
        <f t="shared" si="54"/>
        <v>0</v>
      </c>
      <c r="N313" s="52">
        <f t="shared" si="54"/>
        <v>0</v>
      </c>
      <c r="O313" s="52">
        <f t="shared" si="54"/>
        <v>0</v>
      </c>
      <c r="P313" s="52">
        <f t="shared" si="54"/>
        <v>0</v>
      </c>
      <c r="Q313" s="52">
        <f t="shared" si="54"/>
        <v>0</v>
      </c>
      <c r="R313" s="52">
        <f t="shared" si="54"/>
        <v>0</v>
      </c>
      <c r="S313" s="52">
        <f t="shared" si="54"/>
        <v>0</v>
      </c>
      <c r="T313" s="52">
        <f t="shared" si="54"/>
        <v>0</v>
      </c>
      <c r="U313" s="52">
        <f t="shared" si="54"/>
        <v>0</v>
      </c>
      <c r="V313" s="52">
        <f t="shared" si="54"/>
        <v>0</v>
      </c>
      <c r="W313" s="52">
        <f t="shared" si="54"/>
        <v>0</v>
      </c>
      <c r="X313" s="52">
        <f t="shared" si="54"/>
        <v>0</v>
      </c>
      <c r="Y313" s="52">
        <f t="shared" si="54"/>
        <v>0</v>
      </c>
      <c r="Z313" s="52">
        <f t="shared" si="54"/>
        <v>0</v>
      </c>
      <c r="AA313" s="52">
        <f t="shared" si="47"/>
        <v>0</v>
      </c>
      <c r="AB313" s="52">
        <f t="shared" si="48"/>
        <v>0</v>
      </c>
      <c r="AC313" s="52">
        <f t="shared" si="49"/>
        <v>0</v>
      </c>
      <c r="AD313" s="52">
        <f t="shared" si="50"/>
        <v>0</v>
      </c>
      <c r="AE313" s="52">
        <f t="shared" si="51"/>
        <v>0</v>
      </c>
      <c r="AJ313" t="s">
        <v>9</v>
      </c>
      <c r="AK313" t="s">
        <v>9</v>
      </c>
    </row>
    <row r="314" spans="1:37" x14ac:dyDescent="0.2">
      <c r="A314" s="20" t="s">
        <v>768</v>
      </c>
      <c r="B314" s="21">
        <v>44419.189745370357</v>
      </c>
      <c r="C314" s="22" t="s">
        <v>769</v>
      </c>
      <c r="D314" s="23">
        <v>5</v>
      </c>
      <c r="E314" s="22" t="s">
        <v>9</v>
      </c>
      <c r="F314" t="s">
        <v>9</v>
      </c>
      <c r="G314" s="22">
        <f t="shared" si="45"/>
        <v>0</v>
      </c>
      <c r="H314" s="24"/>
      <c r="I314" s="24"/>
      <c r="J314" s="24"/>
      <c r="K314" s="25"/>
      <c r="L314" s="52">
        <f t="shared" si="54"/>
        <v>0</v>
      </c>
      <c r="M314" s="52">
        <f t="shared" si="54"/>
        <v>0</v>
      </c>
      <c r="N314" s="52">
        <f t="shared" si="54"/>
        <v>0</v>
      </c>
      <c r="O314" s="52">
        <f t="shared" si="54"/>
        <v>0</v>
      </c>
      <c r="P314" s="52">
        <f t="shared" si="54"/>
        <v>0</v>
      </c>
      <c r="Q314" s="52">
        <f t="shared" si="54"/>
        <v>0</v>
      </c>
      <c r="R314" s="52">
        <f t="shared" si="54"/>
        <v>0</v>
      </c>
      <c r="S314" s="52">
        <f t="shared" si="54"/>
        <v>0</v>
      </c>
      <c r="T314" s="52">
        <f t="shared" si="54"/>
        <v>0</v>
      </c>
      <c r="U314" s="52">
        <f t="shared" si="54"/>
        <v>0</v>
      </c>
      <c r="V314" s="52">
        <f t="shared" si="54"/>
        <v>0</v>
      </c>
      <c r="W314" s="52">
        <f t="shared" si="54"/>
        <v>0</v>
      </c>
      <c r="X314" s="52">
        <f t="shared" si="54"/>
        <v>0</v>
      </c>
      <c r="Y314" s="52">
        <f t="shared" si="54"/>
        <v>0</v>
      </c>
      <c r="Z314" s="52">
        <f t="shared" si="54"/>
        <v>0</v>
      </c>
      <c r="AA314" s="52">
        <f t="shared" si="47"/>
        <v>0</v>
      </c>
      <c r="AB314" s="52">
        <f t="shared" si="48"/>
        <v>0</v>
      </c>
      <c r="AC314" s="52">
        <f t="shared" si="49"/>
        <v>0</v>
      </c>
      <c r="AD314" s="52">
        <f t="shared" si="50"/>
        <v>0</v>
      </c>
      <c r="AE314" s="52">
        <f t="shared" si="51"/>
        <v>0</v>
      </c>
      <c r="AJ314" t="s">
        <v>9</v>
      </c>
      <c r="AK314" t="s">
        <v>9</v>
      </c>
    </row>
    <row r="315" spans="1:37" x14ac:dyDescent="0.2">
      <c r="A315" s="20" t="s">
        <v>770</v>
      </c>
      <c r="B315" s="21">
        <v>44419.708136574074</v>
      </c>
      <c r="C315" s="22" t="s">
        <v>771</v>
      </c>
      <c r="D315" s="23">
        <v>4</v>
      </c>
      <c r="E315" s="22" t="s">
        <v>9</v>
      </c>
      <c r="F315" t="s">
        <v>9</v>
      </c>
      <c r="G315" s="22">
        <f t="shared" si="45"/>
        <v>0</v>
      </c>
      <c r="H315" s="24"/>
      <c r="I315" s="24"/>
      <c r="J315" s="24"/>
      <c r="K315" s="25"/>
      <c r="L315" s="52">
        <f t="shared" si="54"/>
        <v>0</v>
      </c>
      <c r="M315" s="52">
        <f t="shared" si="54"/>
        <v>0</v>
      </c>
      <c r="N315" s="52">
        <f t="shared" si="54"/>
        <v>0</v>
      </c>
      <c r="O315" s="52">
        <f t="shared" si="54"/>
        <v>0</v>
      </c>
      <c r="P315" s="52">
        <f t="shared" si="54"/>
        <v>0</v>
      </c>
      <c r="Q315" s="52">
        <f t="shared" si="54"/>
        <v>0</v>
      </c>
      <c r="R315" s="52">
        <f t="shared" si="54"/>
        <v>0</v>
      </c>
      <c r="S315" s="52">
        <f t="shared" si="54"/>
        <v>0</v>
      </c>
      <c r="T315" s="52">
        <f t="shared" si="54"/>
        <v>0</v>
      </c>
      <c r="U315" s="52">
        <f t="shared" si="54"/>
        <v>0</v>
      </c>
      <c r="V315" s="52">
        <f t="shared" si="54"/>
        <v>0</v>
      </c>
      <c r="W315" s="52">
        <f t="shared" si="54"/>
        <v>0</v>
      </c>
      <c r="X315" s="52">
        <f t="shared" si="54"/>
        <v>0</v>
      </c>
      <c r="Y315" s="52">
        <f t="shared" si="54"/>
        <v>0</v>
      </c>
      <c r="Z315" s="52">
        <f t="shared" si="54"/>
        <v>0</v>
      </c>
      <c r="AA315" s="52">
        <f t="shared" si="47"/>
        <v>0</v>
      </c>
      <c r="AB315" s="52">
        <f t="shared" si="48"/>
        <v>0</v>
      </c>
      <c r="AC315" s="52">
        <f t="shared" si="49"/>
        <v>0</v>
      </c>
      <c r="AD315" s="52">
        <f t="shared" si="50"/>
        <v>0</v>
      </c>
      <c r="AE315" s="52">
        <f t="shared" si="51"/>
        <v>0</v>
      </c>
      <c r="AJ315" t="s">
        <v>9</v>
      </c>
      <c r="AK315" t="s">
        <v>9</v>
      </c>
    </row>
    <row r="316" spans="1:37" x14ac:dyDescent="0.2">
      <c r="A316" s="20" t="s">
        <v>772</v>
      </c>
      <c r="B316" s="21">
        <v>44423.311886574083</v>
      </c>
      <c r="C316" s="22" t="s">
        <v>773</v>
      </c>
      <c r="D316" s="23">
        <v>5</v>
      </c>
      <c r="E316" s="22" t="s">
        <v>9</v>
      </c>
      <c r="F316" t="s">
        <v>9</v>
      </c>
      <c r="G316" s="22">
        <f t="shared" si="45"/>
        <v>0</v>
      </c>
      <c r="H316" s="24"/>
      <c r="I316" s="24"/>
      <c r="J316" s="24"/>
      <c r="K316" s="25"/>
      <c r="L316" s="52">
        <f t="shared" si="54"/>
        <v>0</v>
      </c>
      <c r="M316" s="52">
        <f t="shared" si="54"/>
        <v>0</v>
      </c>
      <c r="N316" s="52">
        <f t="shared" si="54"/>
        <v>0</v>
      </c>
      <c r="O316" s="52">
        <f t="shared" si="54"/>
        <v>0</v>
      </c>
      <c r="P316" s="52">
        <f t="shared" si="54"/>
        <v>0</v>
      </c>
      <c r="Q316" s="52">
        <f t="shared" si="54"/>
        <v>0</v>
      </c>
      <c r="R316" s="52">
        <f t="shared" si="54"/>
        <v>0</v>
      </c>
      <c r="S316" s="52">
        <f t="shared" si="54"/>
        <v>0</v>
      </c>
      <c r="T316" s="52">
        <f t="shared" si="54"/>
        <v>0</v>
      </c>
      <c r="U316" s="52">
        <f t="shared" si="54"/>
        <v>0</v>
      </c>
      <c r="V316" s="52">
        <f t="shared" si="54"/>
        <v>0</v>
      </c>
      <c r="W316" s="52">
        <f t="shared" si="54"/>
        <v>0</v>
      </c>
      <c r="X316" s="52">
        <f t="shared" si="54"/>
        <v>0</v>
      </c>
      <c r="Y316" s="52">
        <f t="shared" si="54"/>
        <v>0</v>
      </c>
      <c r="Z316" s="52">
        <f t="shared" si="54"/>
        <v>0</v>
      </c>
      <c r="AA316" s="52">
        <f t="shared" si="47"/>
        <v>0</v>
      </c>
      <c r="AB316" s="52">
        <f t="shared" si="48"/>
        <v>0</v>
      </c>
      <c r="AC316" s="52">
        <f t="shared" si="49"/>
        <v>0</v>
      </c>
      <c r="AD316" s="52">
        <f t="shared" si="50"/>
        <v>0</v>
      </c>
      <c r="AE316" s="52">
        <f t="shared" si="51"/>
        <v>0</v>
      </c>
      <c r="AJ316" t="s">
        <v>9</v>
      </c>
      <c r="AK316" t="s">
        <v>9</v>
      </c>
    </row>
    <row r="317" spans="1:37" x14ac:dyDescent="0.2">
      <c r="A317" s="20" t="s">
        <v>774</v>
      </c>
      <c r="B317" s="21">
        <v>44423.545138888876</v>
      </c>
      <c r="C317" s="22" t="s">
        <v>775</v>
      </c>
      <c r="D317" s="23">
        <v>5</v>
      </c>
      <c r="E317" s="22" t="s">
        <v>9</v>
      </c>
      <c r="F317" t="s">
        <v>9</v>
      </c>
      <c r="G317" s="22">
        <f t="shared" si="45"/>
        <v>0</v>
      </c>
      <c r="H317" s="24"/>
      <c r="I317" s="24"/>
      <c r="J317" s="24"/>
      <c r="K317" s="25"/>
      <c r="L317" s="52">
        <f t="shared" si="54"/>
        <v>0</v>
      </c>
      <c r="M317" s="52">
        <f t="shared" si="54"/>
        <v>0</v>
      </c>
      <c r="N317" s="52">
        <f t="shared" si="54"/>
        <v>0</v>
      </c>
      <c r="O317" s="52">
        <f t="shared" si="54"/>
        <v>0</v>
      </c>
      <c r="P317" s="52">
        <f t="shared" si="54"/>
        <v>0</v>
      </c>
      <c r="Q317" s="52">
        <f t="shared" si="54"/>
        <v>0</v>
      </c>
      <c r="R317" s="52">
        <f t="shared" si="54"/>
        <v>0</v>
      </c>
      <c r="S317" s="52">
        <f t="shared" si="54"/>
        <v>0</v>
      </c>
      <c r="T317" s="52">
        <f t="shared" si="54"/>
        <v>0</v>
      </c>
      <c r="U317" s="52">
        <f t="shared" si="54"/>
        <v>0</v>
      </c>
      <c r="V317" s="52">
        <f t="shared" si="54"/>
        <v>0</v>
      </c>
      <c r="W317" s="52">
        <f t="shared" si="54"/>
        <v>0</v>
      </c>
      <c r="X317" s="52">
        <f t="shared" si="54"/>
        <v>0</v>
      </c>
      <c r="Y317" s="52">
        <f t="shared" si="54"/>
        <v>0</v>
      </c>
      <c r="Z317" s="52">
        <f t="shared" si="54"/>
        <v>0</v>
      </c>
      <c r="AA317" s="52">
        <f t="shared" si="47"/>
        <v>0</v>
      </c>
      <c r="AB317" s="52">
        <f t="shared" si="48"/>
        <v>0</v>
      </c>
      <c r="AC317" s="52">
        <f t="shared" si="49"/>
        <v>0</v>
      </c>
      <c r="AD317" s="52">
        <f t="shared" si="50"/>
        <v>0</v>
      </c>
      <c r="AE317" s="52">
        <f t="shared" si="51"/>
        <v>0</v>
      </c>
      <c r="AJ317" t="s">
        <v>9</v>
      </c>
      <c r="AK317" t="s">
        <v>9</v>
      </c>
    </row>
    <row r="318" spans="1:37" x14ac:dyDescent="0.2">
      <c r="A318" s="20" t="s">
        <v>776</v>
      </c>
      <c r="B318" s="21">
        <v>44424.124583333323</v>
      </c>
      <c r="C318" s="22" t="s">
        <v>777</v>
      </c>
      <c r="D318" s="23">
        <v>3</v>
      </c>
      <c r="E318" s="22" t="s">
        <v>9</v>
      </c>
      <c r="F318" t="s">
        <v>9</v>
      </c>
      <c r="G318" s="22">
        <f t="shared" si="45"/>
        <v>0</v>
      </c>
      <c r="H318" s="24"/>
      <c r="I318" s="24"/>
      <c r="J318" s="24"/>
      <c r="K318" s="25"/>
      <c r="L318" s="52">
        <f t="shared" si="54"/>
        <v>0</v>
      </c>
      <c r="M318" s="52">
        <f t="shared" si="54"/>
        <v>0</v>
      </c>
      <c r="N318" s="52">
        <f t="shared" si="54"/>
        <v>0</v>
      </c>
      <c r="O318" s="52">
        <f t="shared" si="54"/>
        <v>0</v>
      </c>
      <c r="P318" s="52">
        <f t="shared" si="54"/>
        <v>0</v>
      </c>
      <c r="Q318" s="52">
        <f t="shared" si="54"/>
        <v>0</v>
      </c>
      <c r="R318" s="52">
        <f t="shared" si="54"/>
        <v>0</v>
      </c>
      <c r="S318" s="52">
        <f t="shared" si="54"/>
        <v>0</v>
      </c>
      <c r="T318" s="52">
        <f t="shared" si="54"/>
        <v>0</v>
      </c>
      <c r="U318" s="52">
        <f t="shared" si="54"/>
        <v>0</v>
      </c>
      <c r="V318" s="52">
        <f t="shared" si="54"/>
        <v>0</v>
      </c>
      <c r="W318" s="52">
        <f t="shared" si="54"/>
        <v>0</v>
      </c>
      <c r="X318" s="52">
        <f t="shared" si="54"/>
        <v>0</v>
      </c>
      <c r="Y318" s="52">
        <f t="shared" si="54"/>
        <v>0</v>
      </c>
      <c r="Z318" s="52">
        <f t="shared" si="54"/>
        <v>0</v>
      </c>
      <c r="AA318" s="52">
        <f t="shared" si="47"/>
        <v>0</v>
      </c>
      <c r="AB318" s="52">
        <f t="shared" si="48"/>
        <v>0</v>
      </c>
      <c r="AC318" s="52">
        <f t="shared" si="49"/>
        <v>0</v>
      </c>
      <c r="AD318" s="52">
        <f t="shared" si="50"/>
        <v>0</v>
      </c>
      <c r="AE318" s="52">
        <f t="shared" si="51"/>
        <v>0</v>
      </c>
      <c r="AJ318" t="s">
        <v>9</v>
      </c>
      <c r="AK318" t="s">
        <v>9</v>
      </c>
    </row>
    <row r="319" spans="1:37" x14ac:dyDescent="0.2">
      <c r="A319" s="20" t="s">
        <v>778</v>
      </c>
      <c r="B319" s="21">
        <v>44424.128287037049</v>
      </c>
      <c r="C319" s="22" t="s">
        <v>779</v>
      </c>
      <c r="D319" s="23">
        <v>5</v>
      </c>
      <c r="E319" s="22" t="s">
        <v>112</v>
      </c>
      <c r="F319" t="s">
        <v>9</v>
      </c>
      <c r="G319" s="22">
        <f t="shared" si="45"/>
        <v>0</v>
      </c>
      <c r="H319" s="24"/>
      <c r="I319" s="24"/>
      <c r="J319" s="24"/>
      <c r="K319" s="25"/>
      <c r="L319" s="52">
        <f t="shared" si="54"/>
        <v>0</v>
      </c>
      <c r="M319" s="52">
        <f t="shared" si="54"/>
        <v>0</v>
      </c>
      <c r="N319" s="52">
        <f t="shared" si="54"/>
        <v>0</v>
      </c>
      <c r="O319" s="52">
        <f t="shared" si="54"/>
        <v>0</v>
      </c>
      <c r="P319" s="52">
        <f t="shared" si="54"/>
        <v>0</v>
      </c>
      <c r="Q319" s="52">
        <f t="shared" si="54"/>
        <v>0</v>
      </c>
      <c r="R319" s="52">
        <f t="shared" si="54"/>
        <v>0</v>
      </c>
      <c r="S319" s="52">
        <f t="shared" si="54"/>
        <v>0</v>
      </c>
      <c r="T319" s="52">
        <f t="shared" si="54"/>
        <v>0</v>
      </c>
      <c r="U319" s="52">
        <f t="shared" si="54"/>
        <v>0</v>
      </c>
      <c r="V319" s="52">
        <f t="shared" si="54"/>
        <v>0</v>
      </c>
      <c r="W319" s="52">
        <f t="shared" si="54"/>
        <v>0</v>
      </c>
      <c r="X319" s="52">
        <f t="shared" si="54"/>
        <v>0</v>
      </c>
      <c r="Y319" s="52">
        <f t="shared" si="54"/>
        <v>0</v>
      </c>
      <c r="Z319" s="52">
        <f t="shared" si="54"/>
        <v>0</v>
      </c>
      <c r="AA319" s="52">
        <f t="shared" si="47"/>
        <v>0</v>
      </c>
      <c r="AB319" s="52">
        <f t="shared" si="48"/>
        <v>0</v>
      </c>
      <c r="AC319" s="52">
        <f t="shared" si="49"/>
        <v>0</v>
      </c>
      <c r="AD319" s="52">
        <f t="shared" si="50"/>
        <v>0</v>
      </c>
      <c r="AE319" s="52">
        <f t="shared" si="51"/>
        <v>0</v>
      </c>
      <c r="AJ319" t="s">
        <v>9</v>
      </c>
      <c r="AK319" t="s">
        <v>9</v>
      </c>
    </row>
    <row r="320" spans="1:37" x14ac:dyDescent="0.2">
      <c r="A320" s="20" t="s">
        <v>13</v>
      </c>
      <c r="B320" s="21">
        <v>44424.144942129642</v>
      </c>
      <c r="C320" s="22" t="s">
        <v>780</v>
      </c>
      <c r="D320" s="23">
        <v>4</v>
      </c>
      <c r="E320" s="22" t="s">
        <v>9</v>
      </c>
      <c r="F320" t="s">
        <v>9</v>
      </c>
      <c r="G320" s="22">
        <f t="shared" si="45"/>
        <v>0</v>
      </c>
      <c r="H320" s="24"/>
      <c r="I320" s="24"/>
      <c r="J320" s="24"/>
      <c r="K320" s="25"/>
      <c r="L320" s="52">
        <f t="shared" si="54"/>
        <v>0</v>
      </c>
      <c r="M320" s="52">
        <f t="shared" si="54"/>
        <v>0</v>
      </c>
      <c r="N320" s="52">
        <f t="shared" si="54"/>
        <v>0</v>
      </c>
      <c r="O320" s="52">
        <f t="shared" si="54"/>
        <v>0</v>
      </c>
      <c r="P320" s="52">
        <f t="shared" si="54"/>
        <v>0</v>
      </c>
      <c r="Q320" s="52">
        <f t="shared" si="54"/>
        <v>0</v>
      </c>
      <c r="R320" s="52">
        <f t="shared" si="54"/>
        <v>0</v>
      </c>
      <c r="S320" s="52">
        <f t="shared" si="54"/>
        <v>0</v>
      </c>
      <c r="T320" s="52">
        <f t="shared" si="54"/>
        <v>0</v>
      </c>
      <c r="U320" s="52">
        <f t="shared" si="54"/>
        <v>0</v>
      </c>
      <c r="V320" s="52">
        <f t="shared" si="54"/>
        <v>0</v>
      </c>
      <c r="W320" s="52">
        <f t="shared" si="54"/>
        <v>0</v>
      </c>
      <c r="X320" s="52">
        <f t="shared" si="54"/>
        <v>0</v>
      </c>
      <c r="Y320" s="52">
        <f t="shared" si="54"/>
        <v>0</v>
      </c>
      <c r="Z320" s="52">
        <f t="shared" si="54"/>
        <v>0</v>
      </c>
      <c r="AA320" s="52">
        <f t="shared" si="47"/>
        <v>0</v>
      </c>
      <c r="AB320" s="52">
        <f t="shared" si="48"/>
        <v>0</v>
      </c>
      <c r="AC320" s="52">
        <f t="shared" si="49"/>
        <v>0</v>
      </c>
      <c r="AD320" s="52">
        <f t="shared" si="50"/>
        <v>0</v>
      </c>
      <c r="AE320" s="52">
        <f t="shared" si="51"/>
        <v>0</v>
      </c>
      <c r="AJ320" t="s">
        <v>9</v>
      </c>
      <c r="AK320" t="s">
        <v>9</v>
      </c>
    </row>
    <row r="321" spans="1:37" x14ac:dyDescent="0.2">
      <c r="A321" s="20" t="s">
        <v>781</v>
      </c>
      <c r="B321" s="21">
        <v>44424.146111111098</v>
      </c>
      <c r="C321" s="22" t="s">
        <v>782</v>
      </c>
      <c r="D321" s="23">
        <v>4</v>
      </c>
      <c r="E321" s="22" t="s">
        <v>783</v>
      </c>
      <c r="F321" t="s">
        <v>9</v>
      </c>
      <c r="G321" s="22">
        <f t="shared" si="45"/>
        <v>1</v>
      </c>
      <c r="H321" s="24">
        <v>7</v>
      </c>
      <c r="I321" s="24"/>
      <c r="J321" s="24"/>
      <c r="K321" s="25"/>
      <c r="L321" s="52">
        <f t="shared" si="54"/>
        <v>0</v>
      </c>
      <c r="M321" s="52">
        <f t="shared" si="54"/>
        <v>0</v>
      </c>
      <c r="N321" s="52">
        <f t="shared" si="54"/>
        <v>0</v>
      </c>
      <c r="O321" s="52">
        <f t="shared" si="54"/>
        <v>0</v>
      </c>
      <c r="P321" s="52">
        <f t="shared" si="54"/>
        <v>0</v>
      </c>
      <c r="Q321" s="52">
        <f t="shared" si="54"/>
        <v>0</v>
      </c>
      <c r="R321" s="52">
        <f t="shared" si="54"/>
        <v>1</v>
      </c>
      <c r="S321" s="52">
        <f t="shared" si="54"/>
        <v>0</v>
      </c>
      <c r="T321" s="52">
        <f t="shared" si="54"/>
        <v>0</v>
      </c>
      <c r="U321" s="52">
        <f t="shared" si="54"/>
        <v>0</v>
      </c>
      <c r="V321" s="52">
        <f t="shared" si="54"/>
        <v>0</v>
      </c>
      <c r="W321" s="52">
        <f t="shared" si="54"/>
        <v>0</v>
      </c>
      <c r="X321" s="52">
        <f t="shared" si="54"/>
        <v>0</v>
      </c>
      <c r="Y321" s="52">
        <f t="shared" si="54"/>
        <v>0</v>
      </c>
      <c r="Z321" s="52">
        <f t="shared" si="54"/>
        <v>0</v>
      </c>
      <c r="AA321" s="52">
        <f t="shared" si="47"/>
        <v>0</v>
      </c>
      <c r="AB321" s="52">
        <f t="shared" si="48"/>
        <v>1</v>
      </c>
      <c r="AC321" s="52">
        <f t="shared" si="49"/>
        <v>0</v>
      </c>
      <c r="AD321" s="52">
        <f t="shared" si="50"/>
        <v>0</v>
      </c>
      <c r="AE321" s="52">
        <f t="shared" si="51"/>
        <v>1</v>
      </c>
      <c r="AF321" t="s">
        <v>1543</v>
      </c>
      <c r="AJ321" t="s">
        <v>9</v>
      </c>
      <c r="AK321" t="s">
        <v>9</v>
      </c>
    </row>
    <row r="322" spans="1:37" x14ac:dyDescent="0.2">
      <c r="A322" s="20" t="s">
        <v>784</v>
      </c>
      <c r="B322" s="21">
        <v>44424.214918981481</v>
      </c>
      <c r="C322" s="22" t="s">
        <v>785</v>
      </c>
      <c r="D322" s="23">
        <v>4</v>
      </c>
      <c r="E322" s="22" t="s">
        <v>786</v>
      </c>
      <c r="F322" t="s">
        <v>9</v>
      </c>
      <c r="G322" s="22">
        <f t="shared" ref="G322:G385" si="55">IF(SUM(L322:Z322)&gt;0,1,0)</f>
        <v>1</v>
      </c>
      <c r="H322" s="24">
        <v>7</v>
      </c>
      <c r="I322" s="24">
        <v>9</v>
      </c>
      <c r="J322" s="24"/>
      <c r="K322" s="25"/>
      <c r="L322" s="52">
        <f t="shared" si="54"/>
        <v>0</v>
      </c>
      <c r="M322" s="52">
        <f t="shared" si="54"/>
        <v>0</v>
      </c>
      <c r="N322" s="52">
        <f t="shared" si="54"/>
        <v>0</v>
      </c>
      <c r="O322" s="52">
        <f t="shared" si="54"/>
        <v>0</v>
      </c>
      <c r="P322" s="52">
        <f t="shared" si="54"/>
        <v>0</v>
      </c>
      <c r="Q322" s="52">
        <f t="shared" si="54"/>
        <v>0</v>
      </c>
      <c r="R322" s="52">
        <f t="shared" si="54"/>
        <v>1</v>
      </c>
      <c r="S322" s="52">
        <f t="shared" si="54"/>
        <v>0</v>
      </c>
      <c r="T322" s="52">
        <f t="shared" si="54"/>
        <v>1</v>
      </c>
      <c r="U322" s="52">
        <f t="shared" si="54"/>
        <v>0</v>
      </c>
      <c r="V322" s="52">
        <f t="shared" si="54"/>
        <v>0</v>
      </c>
      <c r="W322" s="52">
        <f t="shared" si="54"/>
        <v>0</v>
      </c>
      <c r="X322" s="52">
        <f t="shared" si="54"/>
        <v>0</v>
      </c>
      <c r="Y322" s="52">
        <f t="shared" si="54"/>
        <v>0</v>
      </c>
      <c r="Z322" s="52">
        <f t="shared" si="54"/>
        <v>0</v>
      </c>
      <c r="AA322" s="52">
        <f t="shared" si="47"/>
        <v>0</v>
      </c>
      <c r="AB322" s="52">
        <f t="shared" si="48"/>
        <v>1</v>
      </c>
      <c r="AC322" s="52">
        <f t="shared" si="49"/>
        <v>0</v>
      </c>
      <c r="AD322" s="52">
        <f t="shared" si="50"/>
        <v>1</v>
      </c>
      <c r="AE322" s="52">
        <f t="shared" si="51"/>
        <v>1</v>
      </c>
      <c r="AG322" t="s">
        <v>1544</v>
      </c>
      <c r="AJ322" t="s">
        <v>9</v>
      </c>
      <c r="AK322" t="s">
        <v>9</v>
      </c>
    </row>
    <row r="323" spans="1:37" x14ac:dyDescent="0.2">
      <c r="A323" s="20" t="s">
        <v>787</v>
      </c>
      <c r="B323" s="21">
        <v>44424.278240740736</v>
      </c>
      <c r="C323" s="22" t="s">
        <v>788</v>
      </c>
      <c r="D323" s="23">
        <v>4</v>
      </c>
      <c r="E323" s="22" t="s">
        <v>9</v>
      </c>
      <c r="F323" t="s">
        <v>9</v>
      </c>
      <c r="G323" s="22">
        <f t="shared" si="55"/>
        <v>0</v>
      </c>
      <c r="H323" s="24"/>
      <c r="I323" s="24"/>
      <c r="J323" s="24"/>
      <c r="K323" s="25"/>
      <c r="L323" s="52">
        <f t="shared" si="54"/>
        <v>0</v>
      </c>
      <c r="M323" s="52">
        <f t="shared" si="54"/>
        <v>0</v>
      </c>
      <c r="N323" s="52">
        <f t="shared" si="54"/>
        <v>0</v>
      </c>
      <c r="O323" s="52">
        <f t="shared" si="54"/>
        <v>0</v>
      </c>
      <c r="P323" s="52">
        <f t="shared" si="54"/>
        <v>0</v>
      </c>
      <c r="Q323" s="52">
        <f t="shared" si="54"/>
        <v>0</v>
      </c>
      <c r="R323" s="52">
        <f t="shared" si="54"/>
        <v>0</v>
      </c>
      <c r="S323" s="52">
        <f t="shared" si="54"/>
        <v>0</v>
      </c>
      <c r="T323" s="52">
        <f t="shared" si="54"/>
        <v>0</v>
      </c>
      <c r="U323" s="52">
        <f t="shared" si="54"/>
        <v>0</v>
      </c>
      <c r="V323" s="52">
        <f t="shared" si="54"/>
        <v>0</v>
      </c>
      <c r="W323" s="52">
        <f t="shared" si="54"/>
        <v>0</v>
      </c>
      <c r="X323" s="52">
        <f t="shared" si="54"/>
        <v>0</v>
      </c>
      <c r="Y323" s="52">
        <f t="shared" si="54"/>
        <v>0</v>
      </c>
      <c r="Z323" s="52">
        <f t="shared" si="54"/>
        <v>0</v>
      </c>
      <c r="AA323" s="52">
        <f t="shared" ref="AA323:AA386" si="56">IF(L323+M323+N323 &gt; 0, 1, 0)</f>
        <v>0</v>
      </c>
      <c r="AB323" s="52">
        <f t="shared" ref="AB323:AB386" si="57">IF(R323+U323+Y323+Z323 &gt; 0, 1, 0)</f>
        <v>0</v>
      </c>
      <c r="AC323" s="52">
        <f t="shared" ref="AC323:AC386" si="58">IF(P323+Q323+W323+X323 &gt; 0, 1, 0)</f>
        <v>0</v>
      </c>
      <c r="AD323" s="52">
        <f t="shared" ref="AD323:AD386" si="59">IF(O323+T323 &gt; 0, 1, 0)</f>
        <v>0</v>
      </c>
      <c r="AE323" s="52">
        <f t="shared" si="51"/>
        <v>0</v>
      </c>
      <c r="AJ323" t="s">
        <v>9</v>
      </c>
      <c r="AK323" t="s">
        <v>9</v>
      </c>
    </row>
    <row r="324" spans="1:37" x14ac:dyDescent="0.2">
      <c r="A324" s="20" t="s">
        <v>789</v>
      </c>
      <c r="B324" s="21">
        <v>44424.961967592593</v>
      </c>
      <c r="C324" s="22" t="s">
        <v>790</v>
      </c>
      <c r="D324" s="23">
        <v>4</v>
      </c>
      <c r="E324" s="22" t="s">
        <v>9</v>
      </c>
      <c r="F324" t="s">
        <v>9</v>
      </c>
      <c r="G324" s="22">
        <f t="shared" si="55"/>
        <v>0</v>
      </c>
      <c r="H324" s="24"/>
      <c r="I324" s="24"/>
      <c r="J324" s="24"/>
      <c r="K324" s="25"/>
      <c r="L324" s="52">
        <f t="shared" si="54"/>
        <v>0</v>
      </c>
      <c r="M324" s="52">
        <f t="shared" si="54"/>
        <v>0</v>
      </c>
      <c r="N324" s="52">
        <f t="shared" si="54"/>
        <v>0</v>
      </c>
      <c r="O324" s="52">
        <f t="shared" si="54"/>
        <v>0</v>
      </c>
      <c r="P324" s="52">
        <f t="shared" si="54"/>
        <v>0</v>
      </c>
      <c r="Q324" s="52">
        <f t="shared" si="54"/>
        <v>0</v>
      </c>
      <c r="R324" s="52">
        <f t="shared" si="54"/>
        <v>0</v>
      </c>
      <c r="S324" s="52">
        <f t="shared" si="54"/>
        <v>0</v>
      </c>
      <c r="T324" s="52">
        <f t="shared" si="54"/>
        <v>0</v>
      </c>
      <c r="U324" s="52">
        <f t="shared" si="54"/>
        <v>0</v>
      </c>
      <c r="V324" s="52">
        <f t="shared" si="54"/>
        <v>0</v>
      </c>
      <c r="W324" s="52">
        <f t="shared" si="54"/>
        <v>0</v>
      </c>
      <c r="X324" s="52">
        <f t="shared" si="54"/>
        <v>0</v>
      </c>
      <c r="Y324" s="52">
        <f t="shared" si="54"/>
        <v>0</v>
      </c>
      <c r="Z324" s="52">
        <f t="shared" si="54"/>
        <v>0</v>
      </c>
      <c r="AA324" s="52">
        <f t="shared" si="56"/>
        <v>0</v>
      </c>
      <c r="AB324" s="52">
        <f t="shared" si="57"/>
        <v>0</v>
      </c>
      <c r="AC324" s="52">
        <f t="shared" si="58"/>
        <v>0</v>
      </c>
      <c r="AD324" s="52">
        <f t="shared" si="59"/>
        <v>0</v>
      </c>
      <c r="AE324" s="52">
        <f t="shared" si="51"/>
        <v>0</v>
      </c>
      <c r="AJ324" t="s">
        <v>9</v>
      </c>
      <c r="AK324" t="s">
        <v>9</v>
      </c>
    </row>
    <row r="325" spans="1:37" x14ac:dyDescent="0.2">
      <c r="A325" s="20" t="s">
        <v>791</v>
      </c>
      <c r="B325" s="21">
        <v>44375.368148148147</v>
      </c>
      <c r="C325" s="22" t="s">
        <v>792</v>
      </c>
      <c r="D325" s="23">
        <v>4</v>
      </c>
      <c r="E325" s="22" t="s">
        <v>793</v>
      </c>
      <c r="F325" t="s">
        <v>9</v>
      </c>
      <c r="G325" s="22">
        <f t="shared" si="55"/>
        <v>1</v>
      </c>
      <c r="H325" s="24">
        <v>12</v>
      </c>
      <c r="I325" s="24"/>
      <c r="J325" s="24"/>
      <c r="K325" s="25"/>
      <c r="L325" s="52">
        <f t="shared" si="54"/>
        <v>0</v>
      </c>
      <c r="M325" s="52">
        <f t="shared" si="54"/>
        <v>0</v>
      </c>
      <c r="N325" s="52">
        <f t="shared" si="54"/>
        <v>0</v>
      </c>
      <c r="O325" s="52">
        <f t="shared" si="54"/>
        <v>0</v>
      </c>
      <c r="P325" s="52">
        <f t="shared" si="54"/>
        <v>0</v>
      </c>
      <c r="Q325" s="52">
        <f t="shared" si="54"/>
        <v>0</v>
      </c>
      <c r="R325" s="52">
        <f t="shared" si="54"/>
        <v>0</v>
      </c>
      <c r="S325" s="52">
        <f t="shared" si="54"/>
        <v>0</v>
      </c>
      <c r="T325" s="52">
        <f t="shared" si="54"/>
        <v>0</v>
      </c>
      <c r="U325" s="52">
        <f t="shared" si="54"/>
        <v>0</v>
      </c>
      <c r="V325" s="52">
        <f t="shared" si="54"/>
        <v>0</v>
      </c>
      <c r="W325" s="52">
        <f t="shared" si="54"/>
        <v>1</v>
      </c>
      <c r="X325" s="52">
        <f t="shared" si="54"/>
        <v>0</v>
      </c>
      <c r="Y325" s="52">
        <f t="shared" si="54"/>
        <v>0</v>
      </c>
      <c r="Z325" s="52">
        <f t="shared" si="54"/>
        <v>0</v>
      </c>
      <c r="AA325" s="52">
        <f t="shared" si="56"/>
        <v>0</v>
      </c>
      <c r="AB325" s="52">
        <f t="shared" si="57"/>
        <v>0</v>
      </c>
      <c r="AC325" s="52">
        <f t="shared" si="58"/>
        <v>1</v>
      </c>
      <c r="AD325" s="52">
        <f t="shared" si="59"/>
        <v>0</v>
      </c>
      <c r="AE325" s="52">
        <f t="shared" si="51"/>
        <v>0</v>
      </c>
      <c r="AH325" t="s">
        <v>1546</v>
      </c>
      <c r="AJ325" t="s">
        <v>9</v>
      </c>
      <c r="AK325" t="s">
        <v>9</v>
      </c>
    </row>
    <row r="326" spans="1:37" x14ac:dyDescent="0.2">
      <c r="A326" s="20" t="s">
        <v>794</v>
      </c>
      <c r="B326" s="21">
        <v>44375.369016203709</v>
      </c>
      <c r="C326" s="22" t="s">
        <v>795</v>
      </c>
      <c r="D326" s="23">
        <v>3</v>
      </c>
      <c r="E326" s="22" t="s">
        <v>796</v>
      </c>
      <c r="F326" t="s">
        <v>9</v>
      </c>
      <c r="G326" s="22">
        <f t="shared" si="55"/>
        <v>1</v>
      </c>
      <c r="H326" s="24">
        <v>7</v>
      </c>
      <c r="I326" s="24"/>
      <c r="J326" s="24"/>
      <c r="K326" s="25"/>
      <c r="L326" s="52">
        <f t="shared" ref="L326:Z342" si="60">IF(OR($H326=L$1,$I326=L$1,$J326=L$1,$K326=L$1),1,0)</f>
        <v>0</v>
      </c>
      <c r="M326" s="52">
        <f t="shared" si="60"/>
        <v>0</v>
      </c>
      <c r="N326" s="52">
        <f t="shared" si="60"/>
        <v>0</v>
      </c>
      <c r="O326" s="52">
        <f t="shared" si="60"/>
        <v>0</v>
      </c>
      <c r="P326" s="52">
        <f t="shared" si="60"/>
        <v>0</v>
      </c>
      <c r="Q326" s="52">
        <f t="shared" si="60"/>
        <v>0</v>
      </c>
      <c r="R326" s="52">
        <f t="shared" si="60"/>
        <v>1</v>
      </c>
      <c r="S326" s="52">
        <f t="shared" si="60"/>
        <v>0</v>
      </c>
      <c r="T326" s="52">
        <f t="shared" si="60"/>
        <v>0</v>
      </c>
      <c r="U326" s="52">
        <f t="shared" si="60"/>
        <v>0</v>
      </c>
      <c r="V326" s="52">
        <f t="shared" si="60"/>
        <v>0</v>
      </c>
      <c r="W326" s="52">
        <f t="shared" si="60"/>
        <v>0</v>
      </c>
      <c r="X326" s="52">
        <f t="shared" si="60"/>
        <v>0</v>
      </c>
      <c r="Y326" s="52">
        <f t="shared" si="60"/>
        <v>0</v>
      </c>
      <c r="Z326" s="52">
        <f t="shared" si="60"/>
        <v>0</v>
      </c>
      <c r="AA326" s="52">
        <f t="shared" si="56"/>
        <v>0</v>
      </c>
      <c r="AB326" s="52">
        <f t="shared" si="57"/>
        <v>1</v>
      </c>
      <c r="AC326" s="52">
        <f t="shared" si="58"/>
        <v>0</v>
      </c>
      <c r="AD326" s="52">
        <f t="shared" si="59"/>
        <v>0</v>
      </c>
      <c r="AE326" s="52">
        <f t="shared" si="51"/>
        <v>1</v>
      </c>
      <c r="AG326" t="s">
        <v>1547</v>
      </c>
      <c r="AJ326" t="s">
        <v>9</v>
      </c>
      <c r="AK326" t="s">
        <v>9</v>
      </c>
    </row>
    <row r="327" spans="1:37" x14ac:dyDescent="0.2">
      <c r="A327" s="20" t="s">
        <v>797</v>
      </c>
      <c r="B327" s="21">
        <v>44376.24217592593</v>
      </c>
      <c r="C327" s="22" t="s">
        <v>798</v>
      </c>
      <c r="D327" s="23">
        <v>5</v>
      </c>
      <c r="E327" s="22" t="s">
        <v>9</v>
      </c>
      <c r="F327" t="s">
        <v>9</v>
      </c>
      <c r="G327" s="22">
        <f t="shared" si="55"/>
        <v>0</v>
      </c>
      <c r="H327" s="24"/>
      <c r="I327" s="24"/>
      <c r="J327" s="24"/>
      <c r="K327" s="25"/>
      <c r="L327" s="52">
        <f t="shared" si="60"/>
        <v>0</v>
      </c>
      <c r="M327" s="52">
        <f t="shared" si="60"/>
        <v>0</v>
      </c>
      <c r="N327" s="52">
        <f t="shared" si="60"/>
        <v>0</v>
      </c>
      <c r="O327" s="52">
        <f t="shared" si="60"/>
        <v>0</v>
      </c>
      <c r="P327" s="52">
        <f t="shared" si="60"/>
        <v>0</v>
      </c>
      <c r="Q327" s="52">
        <f t="shared" si="60"/>
        <v>0</v>
      </c>
      <c r="R327" s="52">
        <f t="shared" si="60"/>
        <v>0</v>
      </c>
      <c r="S327" s="52">
        <f t="shared" si="60"/>
        <v>0</v>
      </c>
      <c r="T327" s="52">
        <f t="shared" si="60"/>
        <v>0</v>
      </c>
      <c r="U327" s="52">
        <f t="shared" si="60"/>
        <v>0</v>
      </c>
      <c r="V327" s="52">
        <f t="shared" si="60"/>
        <v>0</v>
      </c>
      <c r="W327" s="52">
        <f t="shared" si="60"/>
        <v>0</v>
      </c>
      <c r="X327" s="52">
        <f t="shared" si="60"/>
        <v>0</v>
      </c>
      <c r="Y327" s="52">
        <f t="shared" si="60"/>
        <v>0</v>
      </c>
      <c r="Z327" s="52">
        <f t="shared" si="60"/>
        <v>0</v>
      </c>
      <c r="AA327" s="52">
        <f t="shared" si="56"/>
        <v>0</v>
      </c>
      <c r="AB327" s="52">
        <f t="shared" si="57"/>
        <v>0</v>
      </c>
      <c r="AC327" s="52">
        <f t="shared" si="58"/>
        <v>0</v>
      </c>
      <c r="AD327" s="52">
        <f t="shared" si="59"/>
        <v>0</v>
      </c>
      <c r="AE327" s="52">
        <f t="shared" si="51"/>
        <v>0</v>
      </c>
      <c r="AJ327" t="s">
        <v>9</v>
      </c>
      <c r="AK327" t="s">
        <v>9</v>
      </c>
    </row>
    <row r="328" spans="1:37" x14ac:dyDescent="0.2">
      <c r="A328" s="20" t="s">
        <v>799</v>
      </c>
      <c r="B328" s="21">
        <v>44376.243564814824</v>
      </c>
      <c r="C328" s="22" t="s">
        <v>800</v>
      </c>
      <c r="D328" s="23">
        <v>4</v>
      </c>
      <c r="E328" s="22" t="s">
        <v>9</v>
      </c>
      <c r="F328" t="s">
        <v>9</v>
      </c>
      <c r="G328" s="22">
        <f t="shared" si="55"/>
        <v>0</v>
      </c>
      <c r="H328" s="24"/>
      <c r="I328" s="24"/>
      <c r="J328" s="24"/>
      <c r="K328" s="25"/>
      <c r="L328" s="52">
        <f t="shared" si="60"/>
        <v>0</v>
      </c>
      <c r="M328" s="52">
        <f t="shared" si="60"/>
        <v>0</v>
      </c>
      <c r="N328" s="52">
        <f t="shared" si="60"/>
        <v>0</v>
      </c>
      <c r="O328" s="52">
        <f t="shared" si="60"/>
        <v>0</v>
      </c>
      <c r="P328" s="52">
        <f t="shared" si="60"/>
        <v>0</v>
      </c>
      <c r="Q328" s="52">
        <f t="shared" si="60"/>
        <v>0</v>
      </c>
      <c r="R328" s="52">
        <f t="shared" si="60"/>
        <v>0</v>
      </c>
      <c r="S328" s="52">
        <f t="shared" si="60"/>
        <v>0</v>
      </c>
      <c r="T328" s="52">
        <f t="shared" si="60"/>
        <v>0</v>
      </c>
      <c r="U328" s="52">
        <f t="shared" si="60"/>
        <v>0</v>
      </c>
      <c r="V328" s="52">
        <f t="shared" si="60"/>
        <v>0</v>
      </c>
      <c r="W328" s="52">
        <f t="shared" si="60"/>
        <v>0</v>
      </c>
      <c r="X328" s="52">
        <f t="shared" si="60"/>
        <v>0</v>
      </c>
      <c r="Y328" s="52">
        <f t="shared" si="60"/>
        <v>0</v>
      </c>
      <c r="Z328" s="52">
        <f t="shared" si="60"/>
        <v>0</v>
      </c>
      <c r="AA328" s="52">
        <f t="shared" si="56"/>
        <v>0</v>
      </c>
      <c r="AB328" s="52">
        <f t="shared" si="57"/>
        <v>0</v>
      </c>
      <c r="AC328" s="52">
        <f t="shared" si="58"/>
        <v>0</v>
      </c>
      <c r="AD328" s="52">
        <f t="shared" si="59"/>
        <v>0</v>
      </c>
      <c r="AE328" s="52">
        <f t="shared" ref="AE328:AE391" si="61">IF(OR(AA328=1,AB328=1),1,0)</f>
        <v>0</v>
      </c>
      <c r="AJ328" t="s">
        <v>9</v>
      </c>
      <c r="AK328" t="s">
        <v>9</v>
      </c>
    </row>
    <row r="329" spans="1:37" x14ac:dyDescent="0.2">
      <c r="A329" s="20" t="s">
        <v>801</v>
      </c>
      <c r="B329" s="21">
        <v>44376.243599537032</v>
      </c>
      <c r="C329" s="22" t="s">
        <v>802</v>
      </c>
      <c r="D329" s="23">
        <v>4</v>
      </c>
      <c r="E329" s="22" t="s">
        <v>803</v>
      </c>
      <c r="F329" t="s">
        <v>9</v>
      </c>
      <c r="G329" s="22">
        <f t="shared" si="55"/>
        <v>1</v>
      </c>
      <c r="H329" s="24">
        <v>1</v>
      </c>
      <c r="I329" s="24"/>
      <c r="J329" s="24"/>
      <c r="K329" s="25"/>
      <c r="L329" s="52">
        <f t="shared" si="60"/>
        <v>1</v>
      </c>
      <c r="M329" s="52">
        <f t="shared" si="60"/>
        <v>0</v>
      </c>
      <c r="N329" s="52">
        <f t="shared" si="60"/>
        <v>0</v>
      </c>
      <c r="O329" s="52">
        <f t="shared" si="60"/>
        <v>0</v>
      </c>
      <c r="P329" s="52">
        <f t="shared" si="60"/>
        <v>0</v>
      </c>
      <c r="Q329" s="52">
        <f t="shared" si="60"/>
        <v>0</v>
      </c>
      <c r="R329" s="52">
        <f t="shared" si="60"/>
        <v>0</v>
      </c>
      <c r="S329" s="52">
        <f t="shared" si="60"/>
        <v>0</v>
      </c>
      <c r="T329" s="52">
        <f t="shared" si="60"/>
        <v>0</v>
      </c>
      <c r="U329" s="52">
        <f t="shared" si="60"/>
        <v>0</v>
      </c>
      <c r="V329" s="52">
        <f t="shared" si="60"/>
        <v>0</v>
      </c>
      <c r="W329" s="52">
        <f t="shared" si="60"/>
        <v>0</v>
      </c>
      <c r="X329" s="52">
        <f t="shared" si="60"/>
        <v>0</v>
      </c>
      <c r="Y329" s="52">
        <f t="shared" si="60"/>
        <v>0</v>
      </c>
      <c r="Z329" s="52">
        <f t="shared" si="60"/>
        <v>0</v>
      </c>
      <c r="AA329" s="52">
        <f t="shared" si="56"/>
        <v>1</v>
      </c>
      <c r="AB329" s="52">
        <f t="shared" si="57"/>
        <v>0</v>
      </c>
      <c r="AC329" s="52">
        <f t="shared" si="58"/>
        <v>0</v>
      </c>
      <c r="AD329" s="52">
        <f t="shared" si="59"/>
        <v>0</v>
      </c>
      <c r="AE329" s="52">
        <f t="shared" si="61"/>
        <v>1</v>
      </c>
      <c r="AF329" t="s">
        <v>1548</v>
      </c>
      <c r="AJ329" t="s">
        <v>9</v>
      </c>
      <c r="AK329" t="s">
        <v>9</v>
      </c>
    </row>
    <row r="330" spans="1:37" x14ac:dyDescent="0.2">
      <c r="A330" s="20" t="s">
        <v>804</v>
      </c>
      <c r="B330" s="21">
        <v>44376.244675925933</v>
      </c>
      <c r="C330" s="22" t="s">
        <v>805</v>
      </c>
      <c r="D330" s="23">
        <v>5</v>
      </c>
      <c r="E330" s="22" t="s">
        <v>9</v>
      </c>
      <c r="F330" t="s">
        <v>9</v>
      </c>
      <c r="G330" s="22">
        <f t="shared" si="55"/>
        <v>0</v>
      </c>
      <c r="H330" s="24"/>
      <c r="I330" s="24"/>
      <c r="J330" s="24"/>
      <c r="K330" s="25"/>
      <c r="L330" s="52">
        <f t="shared" si="60"/>
        <v>0</v>
      </c>
      <c r="M330" s="52">
        <f t="shared" si="60"/>
        <v>0</v>
      </c>
      <c r="N330" s="52">
        <f t="shared" si="60"/>
        <v>0</v>
      </c>
      <c r="O330" s="52">
        <f t="shared" si="60"/>
        <v>0</v>
      </c>
      <c r="P330" s="52">
        <f t="shared" si="60"/>
        <v>0</v>
      </c>
      <c r="Q330" s="52">
        <f t="shared" si="60"/>
        <v>0</v>
      </c>
      <c r="R330" s="52">
        <f t="shared" si="60"/>
        <v>0</v>
      </c>
      <c r="S330" s="52">
        <f t="shared" si="60"/>
        <v>0</v>
      </c>
      <c r="T330" s="52">
        <f t="shared" si="60"/>
        <v>0</v>
      </c>
      <c r="U330" s="52">
        <f t="shared" si="60"/>
        <v>0</v>
      </c>
      <c r="V330" s="52">
        <f t="shared" si="60"/>
        <v>0</v>
      </c>
      <c r="W330" s="52">
        <f t="shared" si="60"/>
        <v>0</v>
      </c>
      <c r="X330" s="52">
        <f t="shared" si="60"/>
        <v>0</v>
      </c>
      <c r="Y330" s="52">
        <f t="shared" si="60"/>
        <v>0</v>
      </c>
      <c r="Z330" s="52">
        <f t="shared" si="60"/>
        <v>0</v>
      </c>
      <c r="AA330" s="52">
        <f t="shared" si="56"/>
        <v>0</v>
      </c>
      <c r="AB330" s="52">
        <f t="shared" si="57"/>
        <v>0</v>
      </c>
      <c r="AC330" s="52">
        <f t="shared" si="58"/>
        <v>0</v>
      </c>
      <c r="AD330" s="52">
        <f t="shared" si="59"/>
        <v>0</v>
      </c>
      <c r="AE330" s="52">
        <f t="shared" si="61"/>
        <v>0</v>
      </c>
      <c r="AJ330" t="s">
        <v>9</v>
      </c>
      <c r="AK330" t="s">
        <v>9</v>
      </c>
    </row>
    <row r="331" spans="1:37" x14ac:dyDescent="0.2">
      <c r="A331" s="20" t="s">
        <v>806</v>
      </c>
      <c r="B331" s="21">
        <v>44376.245254629641</v>
      </c>
      <c r="C331" s="22" t="s">
        <v>807</v>
      </c>
      <c r="D331" s="23">
        <v>5</v>
      </c>
      <c r="E331" s="22" t="s">
        <v>808</v>
      </c>
      <c r="F331" t="s">
        <v>9</v>
      </c>
      <c r="G331" s="22">
        <f t="shared" si="55"/>
        <v>1</v>
      </c>
      <c r="H331" s="24">
        <v>1</v>
      </c>
      <c r="I331" s="24"/>
      <c r="J331" s="24"/>
      <c r="K331" s="25"/>
      <c r="L331" s="52">
        <f t="shared" si="60"/>
        <v>1</v>
      </c>
      <c r="M331" s="52">
        <f t="shared" si="60"/>
        <v>0</v>
      </c>
      <c r="N331" s="52">
        <f t="shared" si="60"/>
        <v>0</v>
      </c>
      <c r="O331" s="52">
        <f t="shared" si="60"/>
        <v>0</v>
      </c>
      <c r="P331" s="52">
        <f t="shared" si="60"/>
        <v>0</v>
      </c>
      <c r="Q331" s="52">
        <f t="shared" si="60"/>
        <v>0</v>
      </c>
      <c r="R331" s="52">
        <f t="shared" si="60"/>
        <v>0</v>
      </c>
      <c r="S331" s="52">
        <f t="shared" si="60"/>
        <v>0</v>
      </c>
      <c r="T331" s="52">
        <f t="shared" si="60"/>
        <v>0</v>
      </c>
      <c r="U331" s="52">
        <f t="shared" si="60"/>
        <v>0</v>
      </c>
      <c r="V331" s="52">
        <f t="shared" si="60"/>
        <v>0</v>
      </c>
      <c r="W331" s="52">
        <f t="shared" si="60"/>
        <v>0</v>
      </c>
      <c r="X331" s="52">
        <f t="shared" si="60"/>
        <v>0</v>
      </c>
      <c r="Y331" s="52">
        <f t="shared" si="60"/>
        <v>0</v>
      </c>
      <c r="Z331" s="52">
        <f t="shared" si="60"/>
        <v>0</v>
      </c>
      <c r="AA331" s="52">
        <f t="shared" si="56"/>
        <v>1</v>
      </c>
      <c r="AB331" s="52">
        <f t="shared" si="57"/>
        <v>0</v>
      </c>
      <c r="AC331" s="52">
        <f t="shared" si="58"/>
        <v>0</v>
      </c>
      <c r="AD331" s="52">
        <f t="shared" si="59"/>
        <v>0</v>
      </c>
      <c r="AE331" s="52">
        <f t="shared" si="61"/>
        <v>1</v>
      </c>
      <c r="AF331" t="s">
        <v>1549</v>
      </c>
      <c r="AJ331" t="s">
        <v>9</v>
      </c>
      <c r="AK331" t="s">
        <v>9</v>
      </c>
    </row>
    <row r="332" spans="1:37" x14ac:dyDescent="0.2">
      <c r="A332" s="20" t="s">
        <v>809</v>
      </c>
      <c r="B332" s="21">
        <v>44376.245451388881</v>
      </c>
      <c r="C332" s="22" t="s">
        <v>810</v>
      </c>
      <c r="D332" s="23">
        <v>4</v>
      </c>
      <c r="E332" s="22" t="s">
        <v>811</v>
      </c>
      <c r="F332" t="s">
        <v>9</v>
      </c>
      <c r="G332" s="22">
        <f t="shared" si="55"/>
        <v>1</v>
      </c>
      <c r="H332" s="24">
        <v>15</v>
      </c>
      <c r="I332" s="24"/>
      <c r="J332" s="24"/>
      <c r="K332" s="25"/>
      <c r="L332" s="52">
        <f t="shared" si="60"/>
        <v>0</v>
      </c>
      <c r="M332" s="52">
        <f t="shared" si="60"/>
        <v>0</v>
      </c>
      <c r="N332" s="52">
        <f t="shared" si="60"/>
        <v>0</v>
      </c>
      <c r="O332" s="52">
        <f t="shared" si="60"/>
        <v>0</v>
      </c>
      <c r="P332" s="52">
        <f t="shared" si="60"/>
        <v>0</v>
      </c>
      <c r="Q332" s="52">
        <f t="shared" si="60"/>
        <v>0</v>
      </c>
      <c r="R332" s="52">
        <f t="shared" si="60"/>
        <v>0</v>
      </c>
      <c r="S332" s="52">
        <f t="shared" si="60"/>
        <v>0</v>
      </c>
      <c r="T332" s="52">
        <f t="shared" si="60"/>
        <v>0</v>
      </c>
      <c r="U332" s="52">
        <f t="shared" si="60"/>
        <v>0</v>
      </c>
      <c r="V332" s="52">
        <f t="shared" si="60"/>
        <v>0</v>
      </c>
      <c r="W332" s="52">
        <f t="shared" si="60"/>
        <v>0</v>
      </c>
      <c r="X332" s="52">
        <f t="shared" si="60"/>
        <v>0</v>
      </c>
      <c r="Y332" s="52">
        <f t="shared" si="60"/>
        <v>0</v>
      </c>
      <c r="Z332" s="52">
        <f t="shared" si="60"/>
        <v>1</v>
      </c>
      <c r="AA332" s="52">
        <f t="shared" si="56"/>
        <v>0</v>
      </c>
      <c r="AB332" s="52">
        <f t="shared" si="57"/>
        <v>1</v>
      </c>
      <c r="AC332" s="52">
        <f t="shared" si="58"/>
        <v>0</v>
      </c>
      <c r="AD332" s="52">
        <f t="shared" si="59"/>
        <v>0</v>
      </c>
      <c r="AE332" s="52">
        <f t="shared" si="61"/>
        <v>1</v>
      </c>
      <c r="AF332" t="s">
        <v>1551</v>
      </c>
      <c r="AG332" t="s">
        <v>1550</v>
      </c>
      <c r="AJ332" t="s">
        <v>9</v>
      </c>
      <c r="AK332" t="s">
        <v>9</v>
      </c>
    </row>
    <row r="333" spans="1:37" x14ac:dyDescent="0.2">
      <c r="A333" s="20" t="s">
        <v>812</v>
      </c>
      <c r="B333" s="21">
        <v>44376.246435185196</v>
      </c>
      <c r="C333" s="22" t="s">
        <v>813</v>
      </c>
      <c r="D333" s="23">
        <v>5</v>
      </c>
      <c r="E333" s="22" t="s">
        <v>814</v>
      </c>
      <c r="F333" t="s">
        <v>9</v>
      </c>
      <c r="G333" s="22">
        <f t="shared" si="55"/>
        <v>1</v>
      </c>
      <c r="H333" s="24">
        <v>2</v>
      </c>
      <c r="I333" s="24">
        <v>4</v>
      </c>
      <c r="J333" s="24"/>
      <c r="K333" s="25"/>
      <c r="L333" s="52">
        <f t="shared" si="60"/>
        <v>0</v>
      </c>
      <c r="M333" s="52">
        <f t="shared" si="60"/>
        <v>1</v>
      </c>
      <c r="N333" s="52">
        <f t="shared" si="60"/>
        <v>0</v>
      </c>
      <c r="O333" s="52">
        <f t="shared" si="60"/>
        <v>1</v>
      </c>
      <c r="P333" s="52">
        <f t="shared" si="60"/>
        <v>0</v>
      </c>
      <c r="Q333" s="52">
        <f t="shared" si="60"/>
        <v>0</v>
      </c>
      <c r="R333" s="52">
        <f t="shared" si="60"/>
        <v>0</v>
      </c>
      <c r="S333" s="52">
        <f t="shared" si="60"/>
        <v>0</v>
      </c>
      <c r="T333" s="52">
        <f t="shared" si="60"/>
        <v>0</v>
      </c>
      <c r="U333" s="52">
        <f t="shared" si="60"/>
        <v>0</v>
      </c>
      <c r="V333" s="52">
        <f t="shared" si="60"/>
        <v>0</v>
      </c>
      <c r="W333" s="52">
        <f t="shared" si="60"/>
        <v>0</v>
      </c>
      <c r="X333" s="52">
        <f t="shared" si="60"/>
        <v>0</v>
      </c>
      <c r="Y333" s="52">
        <f t="shared" si="60"/>
        <v>0</v>
      </c>
      <c r="Z333" s="52">
        <f t="shared" si="60"/>
        <v>0</v>
      </c>
      <c r="AA333" s="52">
        <f t="shared" si="56"/>
        <v>1</v>
      </c>
      <c r="AB333" s="52">
        <f t="shared" si="57"/>
        <v>0</v>
      </c>
      <c r="AC333" s="52">
        <f t="shared" si="58"/>
        <v>0</v>
      </c>
      <c r="AD333" s="52">
        <f t="shared" si="59"/>
        <v>1</v>
      </c>
      <c r="AE333" s="52">
        <f t="shared" si="61"/>
        <v>1</v>
      </c>
      <c r="AG333" t="s">
        <v>1552</v>
      </c>
      <c r="AJ333" t="s">
        <v>9</v>
      </c>
      <c r="AK333" t="s">
        <v>9</v>
      </c>
    </row>
    <row r="334" spans="1:37" x14ac:dyDescent="0.2">
      <c r="A334" s="20" t="s">
        <v>815</v>
      </c>
      <c r="B334" s="21">
        <v>44376.24818287036</v>
      </c>
      <c r="C334" s="22" t="s">
        <v>816</v>
      </c>
      <c r="D334" s="23">
        <v>3</v>
      </c>
      <c r="E334" s="22" t="s">
        <v>817</v>
      </c>
      <c r="F334" t="s">
        <v>9</v>
      </c>
      <c r="G334" s="22">
        <f t="shared" si="55"/>
        <v>1</v>
      </c>
      <c r="H334" s="24">
        <v>7</v>
      </c>
      <c r="I334" s="24"/>
      <c r="J334" s="24"/>
      <c r="K334" s="25"/>
      <c r="L334" s="52">
        <f t="shared" si="60"/>
        <v>0</v>
      </c>
      <c r="M334" s="52">
        <f t="shared" si="60"/>
        <v>0</v>
      </c>
      <c r="N334" s="52">
        <f t="shared" si="60"/>
        <v>0</v>
      </c>
      <c r="O334" s="52">
        <f t="shared" si="60"/>
        <v>0</v>
      </c>
      <c r="P334" s="52">
        <f t="shared" si="60"/>
        <v>0</v>
      </c>
      <c r="Q334" s="52">
        <f t="shared" si="60"/>
        <v>0</v>
      </c>
      <c r="R334" s="52">
        <f t="shared" si="60"/>
        <v>1</v>
      </c>
      <c r="S334" s="52">
        <f t="shared" si="60"/>
        <v>0</v>
      </c>
      <c r="T334" s="52">
        <f t="shared" si="60"/>
        <v>0</v>
      </c>
      <c r="U334" s="52">
        <f t="shared" si="60"/>
        <v>0</v>
      </c>
      <c r="V334" s="52">
        <f t="shared" si="60"/>
        <v>0</v>
      </c>
      <c r="W334" s="52">
        <f t="shared" si="60"/>
        <v>0</v>
      </c>
      <c r="X334" s="52">
        <f t="shared" si="60"/>
        <v>0</v>
      </c>
      <c r="Y334" s="52">
        <f t="shared" si="60"/>
        <v>0</v>
      </c>
      <c r="Z334" s="52">
        <f t="shared" si="60"/>
        <v>0</v>
      </c>
      <c r="AA334" s="52">
        <f t="shared" si="56"/>
        <v>0</v>
      </c>
      <c r="AB334" s="52">
        <f t="shared" si="57"/>
        <v>1</v>
      </c>
      <c r="AC334" s="52">
        <f t="shared" si="58"/>
        <v>0</v>
      </c>
      <c r="AD334" s="52">
        <f t="shared" si="59"/>
        <v>0</v>
      </c>
      <c r="AE334" s="52">
        <f t="shared" si="61"/>
        <v>1</v>
      </c>
      <c r="AG334" t="s">
        <v>1553</v>
      </c>
      <c r="AJ334" t="s">
        <v>9</v>
      </c>
      <c r="AK334" t="s">
        <v>9</v>
      </c>
    </row>
    <row r="335" spans="1:37" x14ac:dyDescent="0.2">
      <c r="A335" s="20" t="s">
        <v>818</v>
      </c>
      <c r="B335" s="21">
        <v>44376.248564814829</v>
      </c>
      <c r="C335" s="22" t="s">
        <v>819</v>
      </c>
      <c r="D335" s="23">
        <v>5</v>
      </c>
      <c r="E335" s="22" t="s">
        <v>820</v>
      </c>
      <c r="F335" t="s">
        <v>9</v>
      </c>
      <c r="G335" s="22">
        <f t="shared" si="55"/>
        <v>1</v>
      </c>
      <c r="H335" s="24">
        <v>1</v>
      </c>
      <c r="I335" s="24">
        <v>3</v>
      </c>
      <c r="J335" s="24"/>
      <c r="K335" s="25"/>
      <c r="L335" s="52">
        <f t="shared" si="60"/>
        <v>1</v>
      </c>
      <c r="M335" s="52">
        <f t="shared" si="60"/>
        <v>0</v>
      </c>
      <c r="N335" s="52">
        <f t="shared" si="60"/>
        <v>1</v>
      </c>
      <c r="O335" s="52">
        <f t="shared" si="60"/>
        <v>0</v>
      </c>
      <c r="P335" s="52">
        <f t="shared" si="60"/>
        <v>0</v>
      </c>
      <c r="Q335" s="52">
        <f t="shared" si="60"/>
        <v>0</v>
      </c>
      <c r="R335" s="52">
        <f t="shared" si="60"/>
        <v>0</v>
      </c>
      <c r="S335" s="52">
        <f t="shared" si="60"/>
        <v>0</v>
      </c>
      <c r="T335" s="52">
        <f t="shared" si="60"/>
        <v>0</v>
      </c>
      <c r="U335" s="52">
        <f t="shared" si="60"/>
        <v>0</v>
      </c>
      <c r="V335" s="52">
        <f t="shared" si="60"/>
        <v>0</v>
      </c>
      <c r="W335" s="52">
        <f t="shared" si="60"/>
        <v>0</v>
      </c>
      <c r="X335" s="52">
        <f t="shared" si="60"/>
        <v>0</v>
      </c>
      <c r="Y335" s="52">
        <f t="shared" si="60"/>
        <v>0</v>
      </c>
      <c r="Z335" s="52">
        <f t="shared" si="60"/>
        <v>0</v>
      </c>
      <c r="AA335" s="52">
        <f t="shared" si="56"/>
        <v>1</v>
      </c>
      <c r="AB335" s="52">
        <f t="shared" si="57"/>
        <v>0</v>
      </c>
      <c r="AC335" s="52">
        <f t="shared" si="58"/>
        <v>0</v>
      </c>
      <c r="AD335" s="52">
        <f t="shared" si="59"/>
        <v>0</v>
      </c>
      <c r="AE335" s="52">
        <f t="shared" si="61"/>
        <v>1</v>
      </c>
      <c r="AF335" s="4" t="s">
        <v>1487</v>
      </c>
      <c r="AG335" t="s">
        <v>1554</v>
      </c>
      <c r="AJ335" t="s">
        <v>9</v>
      </c>
      <c r="AK335" t="s">
        <v>9</v>
      </c>
    </row>
    <row r="336" spans="1:37" x14ac:dyDescent="0.2">
      <c r="A336" s="20" t="s">
        <v>821</v>
      </c>
      <c r="B336" s="21">
        <v>44376.250937500008</v>
      </c>
      <c r="C336" s="22" t="s">
        <v>822</v>
      </c>
      <c r="D336" s="23">
        <v>5</v>
      </c>
      <c r="E336" s="22" t="s">
        <v>823</v>
      </c>
      <c r="F336" t="s">
        <v>9</v>
      </c>
      <c r="G336" s="22">
        <f t="shared" si="55"/>
        <v>1</v>
      </c>
      <c r="H336" s="24">
        <v>15</v>
      </c>
      <c r="I336" s="24"/>
      <c r="J336" s="24"/>
      <c r="K336" s="25"/>
      <c r="L336" s="52">
        <f t="shared" si="60"/>
        <v>0</v>
      </c>
      <c r="M336" s="52">
        <f t="shared" si="60"/>
        <v>0</v>
      </c>
      <c r="N336" s="52">
        <f t="shared" si="60"/>
        <v>0</v>
      </c>
      <c r="O336" s="52">
        <f t="shared" si="60"/>
        <v>0</v>
      </c>
      <c r="P336" s="52">
        <f t="shared" si="60"/>
        <v>0</v>
      </c>
      <c r="Q336" s="52">
        <f t="shared" si="60"/>
        <v>0</v>
      </c>
      <c r="R336" s="52">
        <f t="shared" si="60"/>
        <v>0</v>
      </c>
      <c r="S336" s="52">
        <f t="shared" si="60"/>
        <v>0</v>
      </c>
      <c r="T336" s="52">
        <f t="shared" si="60"/>
        <v>0</v>
      </c>
      <c r="U336" s="52">
        <f t="shared" si="60"/>
        <v>0</v>
      </c>
      <c r="V336" s="52">
        <f t="shared" si="60"/>
        <v>0</v>
      </c>
      <c r="W336" s="52">
        <f t="shared" si="60"/>
        <v>0</v>
      </c>
      <c r="X336" s="52">
        <f t="shared" si="60"/>
        <v>0</v>
      </c>
      <c r="Y336" s="52">
        <f t="shared" si="60"/>
        <v>0</v>
      </c>
      <c r="Z336" s="52">
        <f t="shared" si="60"/>
        <v>1</v>
      </c>
      <c r="AA336" s="52">
        <f t="shared" si="56"/>
        <v>0</v>
      </c>
      <c r="AB336" s="52">
        <f t="shared" si="57"/>
        <v>1</v>
      </c>
      <c r="AC336" s="52">
        <f t="shared" si="58"/>
        <v>0</v>
      </c>
      <c r="AD336" s="52">
        <f t="shared" si="59"/>
        <v>0</v>
      </c>
      <c r="AE336" s="52">
        <f t="shared" si="61"/>
        <v>1</v>
      </c>
      <c r="AF336" s="4" t="s">
        <v>1555</v>
      </c>
      <c r="AJ336" t="s">
        <v>9</v>
      </c>
      <c r="AK336" t="s">
        <v>9</v>
      </c>
    </row>
    <row r="337" spans="1:37" x14ac:dyDescent="0.2">
      <c r="A337" s="20" t="s">
        <v>824</v>
      </c>
      <c r="B337" s="21">
        <v>44376.25236111111</v>
      </c>
      <c r="C337" s="22" t="s">
        <v>825</v>
      </c>
      <c r="D337" s="23">
        <v>3</v>
      </c>
      <c r="E337" s="22" t="s">
        <v>826</v>
      </c>
      <c r="F337" t="s">
        <v>9</v>
      </c>
      <c r="G337" s="22">
        <f t="shared" si="55"/>
        <v>1</v>
      </c>
      <c r="H337" s="24">
        <v>7</v>
      </c>
      <c r="I337" s="24"/>
      <c r="J337" s="24"/>
      <c r="K337" s="25"/>
      <c r="L337" s="52">
        <f t="shared" si="60"/>
        <v>0</v>
      </c>
      <c r="M337" s="52">
        <f t="shared" si="60"/>
        <v>0</v>
      </c>
      <c r="N337" s="52">
        <f t="shared" si="60"/>
        <v>0</v>
      </c>
      <c r="O337" s="52">
        <f t="shared" si="60"/>
        <v>0</v>
      </c>
      <c r="P337" s="52">
        <f t="shared" si="60"/>
        <v>0</v>
      </c>
      <c r="Q337" s="52">
        <f t="shared" si="60"/>
        <v>0</v>
      </c>
      <c r="R337" s="52">
        <f t="shared" si="60"/>
        <v>1</v>
      </c>
      <c r="S337" s="52">
        <f t="shared" si="60"/>
        <v>0</v>
      </c>
      <c r="T337" s="52">
        <f t="shared" si="60"/>
        <v>0</v>
      </c>
      <c r="U337" s="52">
        <f t="shared" si="60"/>
        <v>0</v>
      </c>
      <c r="V337" s="52">
        <f t="shared" si="60"/>
        <v>0</v>
      </c>
      <c r="W337" s="52">
        <f t="shared" si="60"/>
        <v>0</v>
      </c>
      <c r="X337" s="52">
        <f t="shared" si="60"/>
        <v>0</v>
      </c>
      <c r="Y337" s="52">
        <f t="shared" si="60"/>
        <v>0</v>
      </c>
      <c r="Z337" s="52">
        <f t="shared" si="60"/>
        <v>0</v>
      </c>
      <c r="AA337" s="52">
        <f t="shared" si="56"/>
        <v>0</v>
      </c>
      <c r="AB337" s="52">
        <f t="shared" si="57"/>
        <v>1</v>
      </c>
      <c r="AC337" s="52">
        <f t="shared" si="58"/>
        <v>0</v>
      </c>
      <c r="AD337" s="52">
        <f t="shared" si="59"/>
        <v>0</v>
      </c>
      <c r="AE337" s="52">
        <f t="shared" si="61"/>
        <v>1</v>
      </c>
      <c r="AF337" s="4"/>
      <c r="AG337" t="s">
        <v>1556</v>
      </c>
      <c r="AJ337" t="s">
        <v>9</v>
      </c>
      <c r="AK337" t="s">
        <v>9</v>
      </c>
    </row>
    <row r="338" spans="1:37" x14ac:dyDescent="0.2">
      <c r="A338" s="20" t="s">
        <v>827</v>
      </c>
      <c r="B338" s="21">
        <v>44376.253194444434</v>
      </c>
      <c r="C338" s="22" t="s">
        <v>828</v>
      </c>
      <c r="D338" s="23">
        <v>5</v>
      </c>
      <c r="E338" s="22" t="s">
        <v>829</v>
      </c>
      <c r="F338" t="s">
        <v>9</v>
      </c>
      <c r="G338" s="22">
        <f t="shared" si="55"/>
        <v>1</v>
      </c>
      <c r="H338" s="24">
        <v>12</v>
      </c>
      <c r="I338" s="24"/>
      <c r="J338" s="24"/>
      <c r="K338" s="25"/>
      <c r="L338" s="52">
        <f t="shared" si="60"/>
        <v>0</v>
      </c>
      <c r="M338" s="52">
        <f t="shared" si="60"/>
        <v>0</v>
      </c>
      <c r="N338" s="52">
        <f t="shared" si="60"/>
        <v>0</v>
      </c>
      <c r="O338" s="52">
        <f t="shared" si="60"/>
        <v>0</v>
      </c>
      <c r="P338" s="52">
        <f t="shared" si="60"/>
        <v>0</v>
      </c>
      <c r="Q338" s="52">
        <f t="shared" si="60"/>
        <v>0</v>
      </c>
      <c r="R338" s="52">
        <f t="shared" si="60"/>
        <v>0</v>
      </c>
      <c r="S338" s="52">
        <f t="shared" si="60"/>
        <v>0</v>
      </c>
      <c r="T338" s="52">
        <f t="shared" si="60"/>
        <v>0</v>
      </c>
      <c r="U338" s="52">
        <f t="shared" si="60"/>
        <v>0</v>
      </c>
      <c r="V338" s="52">
        <f t="shared" si="60"/>
        <v>0</v>
      </c>
      <c r="W338" s="52">
        <f t="shared" si="60"/>
        <v>1</v>
      </c>
      <c r="X338" s="52">
        <f t="shared" si="60"/>
        <v>0</v>
      </c>
      <c r="Y338" s="52">
        <f t="shared" si="60"/>
        <v>0</v>
      </c>
      <c r="Z338" s="52">
        <f t="shared" si="60"/>
        <v>0</v>
      </c>
      <c r="AA338" s="52">
        <f t="shared" si="56"/>
        <v>0</v>
      </c>
      <c r="AB338" s="52">
        <f t="shared" si="57"/>
        <v>0</v>
      </c>
      <c r="AC338" s="52">
        <f t="shared" si="58"/>
        <v>1</v>
      </c>
      <c r="AD338" s="52">
        <f t="shared" si="59"/>
        <v>0</v>
      </c>
      <c r="AE338" s="52">
        <f t="shared" si="61"/>
        <v>0</v>
      </c>
      <c r="AG338" t="s">
        <v>1557</v>
      </c>
      <c r="AJ338" t="s">
        <v>9</v>
      </c>
      <c r="AK338" t="s">
        <v>9</v>
      </c>
    </row>
    <row r="339" spans="1:37" x14ac:dyDescent="0.2">
      <c r="A339" s="20" t="s">
        <v>830</v>
      </c>
      <c r="B339" s="21">
        <v>44376.253726851864</v>
      </c>
      <c r="C339" s="22" t="s">
        <v>831</v>
      </c>
      <c r="D339" s="23">
        <v>5</v>
      </c>
      <c r="E339" s="22" t="s">
        <v>832</v>
      </c>
      <c r="F339" t="s">
        <v>833</v>
      </c>
      <c r="G339" s="22">
        <f t="shared" si="55"/>
        <v>1</v>
      </c>
      <c r="H339" s="24">
        <v>1</v>
      </c>
      <c r="I339" s="24">
        <v>14</v>
      </c>
      <c r="J339" s="24"/>
      <c r="K339" s="25"/>
      <c r="L339" s="52">
        <f t="shared" si="60"/>
        <v>1</v>
      </c>
      <c r="M339" s="52">
        <f t="shared" si="60"/>
        <v>0</v>
      </c>
      <c r="N339" s="52">
        <f t="shared" si="60"/>
        <v>0</v>
      </c>
      <c r="O339" s="52">
        <f t="shared" si="60"/>
        <v>0</v>
      </c>
      <c r="P339" s="52">
        <f t="shared" si="60"/>
        <v>0</v>
      </c>
      <c r="Q339" s="52">
        <f t="shared" si="60"/>
        <v>0</v>
      </c>
      <c r="R339" s="52">
        <f t="shared" si="60"/>
        <v>0</v>
      </c>
      <c r="S339" s="52">
        <f t="shared" si="60"/>
        <v>0</v>
      </c>
      <c r="T339" s="52">
        <f t="shared" si="60"/>
        <v>0</v>
      </c>
      <c r="U339" s="52">
        <f t="shared" si="60"/>
        <v>0</v>
      </c>
      <c r="V339" s="52">
        <f t="shared" si="60"/>
        <v>0</v>
      </c>
      <c r="W339" s="52">
        <f t="shared" si="60"/>
        <v>0</v>
      </c>
      <c r="X339" s="52">
        <f t="shared" si="60"/>
        <v>0</v>
      </c>
      <c r="Y339" s="52">
        <f t="shared" si="60"/>
        <v>1</v>
      </c>
      <c r="Z339" s="52">
        <f t="shared" si="60"/>
        <v>0</v>
      </c>
      <c r="AA339" s="52">
        <f t="shared" si="56"/>
        <v>1</v>
      </c>
      <c r="AB339" s="52">
        <f t="shared" si="57"/>
        <v>1</v>
      </c>
      <c r="AC339" s="52">
        <f t="shared" si="58"/>
        <v>0</v>
      </c>
      <c r="AD339" s="52">
        <f t="shared" si="59"/>
        <v>0</v>
      </c>
      <c r="AE339" s="52">
        <f t="shared" si="61"/>
        <v>1</v>
      </c>
      <c r="AF339" s="4" t="s">
        <v>1487</v>
      </c>
      <c r="AJ339" t="s">
        <v>833</v>
      </c>
      <c r="AK339" t="s">
        <v>833</v>
      </c>
    </row>
    <row r="340" spans="1:37" x14ac:dyDescent="0.2">
      <c r="A340" s="20" t="s">
        <v>834</v>
      </c>
      <c r="B340" s="21">
        <v>44376.256342592591</v>
      </c>
      <c r="C340" s="22" t="s">
        <v>835</v>
      </c>
      <c r="D340" s="23">
        <v>4</v>
      </c>
      <c r="E340" s="22" t="s">
        <v>9</v>
      </c>
      <c r="F340" t="s">
        <v>9</v>
      </c>
      <c r="G340" s="22">
        <f t="shared" si="55"/>
        <v>0</v>
      </c>
      <c r="H340" s="24"/>
      <c r="I340" s="24"/>
      <c r="J340" s="24"/>
      <c r="K340" s="25"/>
      <c r="L340" s="52">
        <f t="shared" si="60"/>
        <v>0</v>
      </c>
      <c r="M340" s="52">
        <f t="shared" si="60"/>
        <v>0</v>
      </c>
      <c r="N340" s="52">
        <f t="shared" si="60"/>
        <v>0</v>
      </c>
      <c r="O340" s="52">
        <f t="shared" si="60"/>
        <v>0</v>
      </c>
      <c r="P340" s="52">
        <f t="shared" si="60"/>
        <v>0</v>
      </c>
      <c r="Q340" s="52">
        <f t="shared" si="60"/>
        <v>0</v>
      </c>
      <c r="R340" s="52">
        <f t="shared" si="60"/>
        <v>0</v>
      </c>
      <c r="S340" s="52">
        <f t="shared" si="60"/>
        <v>0</v>
      </c>
      <c r="T340" s="52">
        <f t="shared" si="60"/>
        <v>0</v>
      </c>
      <c r="U340" s="52">
        <f t="shared" si="60"/>
        <v>0</v>
      </c>
      <c r="V340" s="52">
        <f t="shared" si="60"/>
        <v>0</v>
      </c>
      <c r="W340" s="52">
        <f t="shared" si="60"/>
        <v>0</v>
      </c>
      <c r="X340" s="52">
        <f t="shared" si="60"/>
        <v>0</v>
      </c>
      <c r="Y340" s="52">
        <f t="shared" si="60"/>
        <v>0</v>
      </c>
      <c r="Z340" s="52">
        <f t="shared" si="60"/>
        <v>0</v>
      </c>
      <c r="AA340" s="52">
        <f t="shared" si="56"/>
        <v>0</v>
      </c>
      <c r="AB340" s="52">
        <f t="shared" si="57"/>
        <v>0</v>
      </c>
      <c r="AC340" s="52">
        <f t="shared" si="58"/>
        <v>0</v>
      </c>
      <c r="AD340" s="52">
        <f t="shared" si="59"/>
        <v>0</v>
      </c>
      <c r="AE340" s="52">
        <f t="shared" si="61"/>
        <v>0</v>
      </c>
      <c r="AJ340" t="s">
        <v>9</v>
      </c>
      <c r="AK340" t="s">
        <v>9</v>
      </c>
    </row>
    <row r="341" spans="1:37" x14ac:dyDescent="0.2">
      <c r="A341" s="20" t="s">
        <v>836</v>
      </c>
      <c r="B341" s="21">
        <v>44376.268043981487</v>
      </c>
      <c r="C341" s="22" t="s">
        <v>837</v>
      </c>
      <c r="D341" s="23">
        <v>1</v>
      </c>
      <c r="E341" s="22" t="s">
        <v>838</v>
      </c>
      <c r="F341" t="s">
        <v>9</v>
      </c>
      <c r="G341" s="22">
        <f t="shared" si="55"/>
        <v>1</v>
      </c>
      <c r="H341" s="24">
        <v>14</v>
      </c>
      <c r="I341" s="24"/>
      <c r="J341" s="24"/>
      <c r="K341" s="25"/>
      <c r="L341" s="52">
        <f t="shared" si="60"/>
        <v>0</v>
      </c>
      <c r="M341" s="52">
        <f t="shared" si="60"/>
        <v>0</v>
      </c>
      <c r="N341" s="52">
        <f t="shared" si="60"/>
        <v>0</v>
      </c>
      <c r="O341" s="52">
        <f t="shared" si="60"/>
        <v>0</v>
      </c>
      <c r="P341" s="52">
        <f t="shared" si="60"/>
        <v>0</v>
      </c>
      <c r="Q341" s="52">
        <f t="shared" si="60"/>
        <v>0</v>
      </c>
      <c r="R341" s="52">
        <f t="shared" si="60"/>
        <v>0</v>
      </c>
      <c r="S341" s="52">
        <f t="shared" si="60"/>
        <v>0</v>
      </c>
      <c r="T341" s="52">
        <f t="shared" si="60"/>
        <v>0</v>
      </c>
      <c r="U341" s="52">
        <f t="shared" si="60"/>
        <v>0</v>
      </c>
      <c r="V341" s="52">
        <f t="shared" si="60"/>
        <v>0</v>
      </c>
      <c r="W341" s="52">
        <f t="shared" si="60"/>
        <v>0</v>
      </c>
      <c r="X341" s="52">
        <f t="shared" si="60"/>
        <v>0</v>
      </c>
      <c r="Y341" s="52">
        <f t="shared" si="60"/>
        <v>1</v>
      </c>
      <c r="Z341" s="52">
        <f t="shared" si="60"/>
        <v>0</v>
      </c>
      <c r="AA341" s="52">
        <f t="shared" si="56"/>
        <v>0</v>
      </c>
      <c r="AB341" s="52">
        <f t="shared" si="57"/>
        <v>1</v>
      </c>
      <c r="AC341" s="52">
        <f t="shared" si="58"/>
        <v>0</v>
      </c>
      <c r="AD341" s="52">
        <f t="shared" si="59"/>
        <v>0</v>
      </c>
      <c r="AE341" s="52">
        <f t="shared" si="61"/>
        <v>1</v>
      </c>
      <c r="AG341" t="s">
        <v>1558</v>
      </c>
      <c r="AJ341" t="s">
        <v>9</v>
      </c>
      <c r="AK341" t="s">
        <v>9</v>
      </c>
    </row>
    <row r="342" spans="1:37" x14ac:dyDescent="0.2">
      <c r="A342" s="20" t="s">
        <v>839</v>
      </c>
      <c r="B342" s="21">
        <v>44376.269247685181</v>
      </c>
      <c r="C342" s="22" t="s">
        <v>840</v>
      </c>
      <c r="D342" s="23">
        <v>4</v>
      </c>
      <c r="E342" s="22" t="s">
        <v>841</v>
      </c>
      <c r="F342" t="s">
        <v>9</v>
      </c>
      <c r="G342" s="22">
        <f t="shared" si="55"/>
        <v>1</v>
      </c>
      <c r="H342" s="24">
        <v>4</v>
      </c>
      <c r="I342" s="24">
        <v>2</v>
      </c>
      <c r="J342" s="24"/>
      <c r="K342" s="25"/>
      <c r="L342" s="52">
        <f t="shared" si="60"/>
        <v>0</v>
      </c>
      <c r="M342" s="52">
        <f t="shared" si="60"/>
        <v>1</v>
      </c>
      <c r="N342" s="52">
        <f t="shared" si="60"/>
        <v>0</v>
      </c>
      <c r="O342" s="52">
        <f t="shared" si="60"/>
        <v>1</v>
      </c>
      <c r="P342" s="52">
        <f t="shared" si="60"/>
        <v>0</v>
      </c>
      <c r="Q342" s="52">
        <f t="shared" si="60"/>
        <v>0</v>
      </c>
      <c r="R342" s="52">
        <f t="shared" si="60"/>
        <v>0</v>
      </c>
      <c r="S342" s="52">
        <f t="shared" si="60"/>
        <v>0</v>
      </c>
      <c r="T342" s="52">
        <f t="shared" si="60"/>
        <v>0</v>
      </c>
      <c r="U342" s="52">
        <f t="shared" si="60"/>
        <v>0</v>
      </c>
      <c r="V342" s="52">
        <f t="shared" si="60"/>
        <v>0</v>
      </c>
      <c r="W342" s="52">
        <f t="shared" si="60"/>
        <v>0</v>
      </c>
      <c r="X342" s="52">
        <f t="shared" si="60"/>
        <v>0</v>
      </c>
      <c r="Y342" s="52">
        <f t="shared" si="60"/>
        <v>0</v>
      </c>
      <c r="Z342" s="52">
        <f t="shared" si="60"/>
        <v>0</v>
      </c>
      <c r="AA342" s="52">
        <f t="shared" si="56"/>
        <v>1</v>
      </c>
      <c r="AB342" s="52">
        <f t="shared" si="57"/>
        <v>0</v>
      </c>
      <c r="AC342" s="52">
        <f t="shared" si="58"/>
        <v>0</v>
      </c>
      <c r="AD342" s="52">
        <f t="shared" si="59"/>
        <v>1</v>
      </c>
      <c r="AE342" s="52">
        <f t="shared" si="61"/>
        <v>1</v>
      </c>
      <c r="AG342" t="s">
        <v>1559</v>
      </c>
      <c r="AH342" t="s">
        <v>1560</v>
      </c>
      <c r="AJ342" t="s">
        <v>9</v>
      </c>
      <c r="AK342" t="s">
        <v>9</v>
      </c>
    </row>
    <row r="343" spans="1:37" x14ac:dyDescent="0.2">
      <c r="A343" s="20" t="s">
        <v>842</v>
      </c>
      <c r="B343" s="21">
        <v>44376.269421296311</v>
      </c>
      <c r="C343" s="22" t="s">
        <v>843</v>
      </c>
      <c r="D343" s="23">
        <v>5</v>
      </c>
      <c r="E343" s="22" t="s">
        <v>9</v>
      </c>
      <c r="F343" t="s">
        <v>9</v>
      </c>
      <c r="G343" s="22">
        <f t="shared" si="55"/>
        <v>0</v>
      </c>
      <c r="H343" s="24"/>
      <c r="I343" s="24"/>
      <c r="J343" s="24"/>
      <c r="K343" s="25"/>
      <c r="L343" s="52">
        <f t="shared" ref="L343:Z359" si="62">IF(OR($H343=L$1,$I343=L$1,$J343=L$1,$K343=L$1),1,0)</f>
        <v>0</v>
      </c>
      <c r="M343" s="52">
        <f t="shared" si="62"/>
        <v>0</v>
      </c>
      <c r="N343" s="52">
        <f t="shared" si="62"/>
        <v>0</v>
      </c>
      <c r="O343" s="52">
        <f t="shared" si="62"/>
        <v>0</v>
      </c>
      <c r="P343" s="52">
        <f t="shared" si="62"/>
        <v>0</v>
      </c>
      <c r="Q343" s="52">
        <f t="shared" si="62"/>
        <v>0</v>
      </c>
      <c r="R343" s="52">
        <f t="shared" si="62"/>
        <v>0</v>
      </c>
      <c r="S343" s="52">
        <f t="shared" si="62"/>
        <v>0</v>
      </c>
      <c r="T343" s="52">
        <f t="shared" si="62"/>
        <v>0</v>
      </c>
      <c r="U343" s="52">
        <f t="shared" si="62"/>
        <v>0</v>
      </c>
      <c r="V343" s="52">
        <f t="shared" si="62"/>
        <v>0</v>
      </c>
      <c r="W343" s="52">
        <f t="shared" si="62"/>
        <v>0</v>
      </c>
      <c r="X343" s="52">
        <f t="shared" si="62"/>
        <v>0</v>
      </c>
      <c r="Y343" s="52">
        <f t="shared" si="62"/>
        <v>0</v>
      </c>
      <c r="Z343" s="52">
        <f t="shared" si="62"/>
        <v>0</v>
      </c>
      <c r="AA343" s="52">
        <f t="shared" si="56"/>
        <v>0</v>
      </c>
      <c r="AB343" s="52">
        <f t="shared" si="57"/>
        <v>0</v>
      </c>
      <c r="AC343" s="52">
        <f t="shared" si="58"/>
        <v>0</v>
      </c>
      <c r="AD343" s="52">
        <f t="shared" si="59"/>
        <v>0</v>
      </c>
      <c r="AE343" s="52">
        <f t="shared" si="61"/>
        <v>0</v>
      </c>
      <c r="AJ343" t="s">
        <v>9</v>
      </c>
      <c r="AK343" t="s">
        <v>9</v>
      </c>
    </row>
    <row r="344" spans="1:37" x14ac:dyDescent="0.2">
      <c r="A344" s="20" t="s">
        <v>34</v>
      </c>
      <c r="B344" s="21">
        <v>44376.271412037051</v>
      </c>
      <c r="C344" s="22" t="s">
        <v>844</v>
      </c>
      <c r="D344" s="23">
        <v>1</v>
      </c>
      <c r="E344" s="22" t="s">
        <v>9</v>
      </c>
      <c r="F344" t="s">
        <v>9</v>
      </c>
      <c r="G344" s="22">
        <f t="shared" si="55"/>
        <v>0</v>
      </c>
      <c r="H344" s="24"/>
      <c r="I344" s="24"/>
      <c r="J344" s="24"/>
      <c r="K344" s="25"/>
      <c r="L344" s="52">
        <f t="shared" si="62"/>
        <v>0</v>
      </c>
      <c r="M344" s="52">
        <f t="shared" si="62"/>
        <v>0</v>
      </c>
      <c r="N344" s="52">
        <f t="shared" si="62"/>
        <v>0</v>
      </c>
      <c r="O344" s="52">
        <f t="shared" si="62"/>
        <v>0</v>
      </c>
      <c r="P344" s="52">
        <f t="shared" si="62"/>
        <v>0</v>
      </c>
      <c r="Q344" s="52">
        <f t="shared" si="62"/>
        <v>0</v>
      </c>
      <c r="R344" s="52">
        <f t="shared" si="62"/>
        <v>0</v>
      </c>
      <c r="S344" s="52">
        <f t="shared" si="62"/>
        <v>0</v>
      </c>
      <c r="T344" s="52">
        <f t="shared" si="62"/>
        <v>0</v>
      </c>
      <c r="U344" s="52">
        <f t="shared" si="62"/>
        <v>0</v>
      </c>
      <c r="V344" s="52">
        <f t="shared" si="62"/>
        <v>0</v>
      </c>
      <c r="W344" s="52">
        <f t="shared" si="62"/>
        <v>0</v>
      </c>
      <c r="X344" s="52">
        <f t="shared" si="62"/>
        <v>0</v>
      </c>
      <c r="Y344" s="52">
        <f t="shared" si="62"/>
        <v>0</v>
      </c>
      <c r="Z344" s="52">
        <f t="shared" si="62"/>
        <v>0</v>
      </c>
      <c r="AA344" s="52">
        <f t="shared" si="56"/>
        <v>0</v>
      </c>
      <c r="AB344" s="52">
        <f t="shared" si="57"/>
        <v>0</v>
      </c>
      <c r="AC344" s="52">
        <f t="shared" si="58"/>
        <v>0</v>
      </c>
      <c r="AD344" s="52">
        <f t="shared" si="59"/>
        <v>0</v>
      </c>
      <c r="AE344" s="52">
        <f t="shared" si="61"/>
        <v>0</v>
      </c>
      <c r="AJ344" t="s">
        <v>9</v>
      </c>
      <c r="AK344" t="s">
        <v>9</v>
      </c>
    </row>
    <row r="345" spans="1:37" x14ac:dyDescent="0.2">
      <c r="A345" s="20" t="s">
        <v>34</v>
      </c>
      <c r="B345" s="21">
        <v>44376.271851851838</v>
      </c>
      <c r="C345" s="22" t="s">
        <v>845</v>
      </c>
      <c r="D345" s="23">
        <v>5</v>
      </c>
      <c r="E345" s="22" t="s">
        <v>846</v>
      </c>
      <c r="F345" t="s">
        <v>9</v>
      </c>
      <c r="G345" s="22">
        <f t="shared" si="55"/>
        <v>1</v>
      </c>
      <c r="H345" s="24">
        <v>7</v>
      </c>
      <c r="I345" s="24"/>
      <c r="J345" s="24"/>
      <c r="K345" s="25"/>
      <c r="L345" s="52">
        <f t="shared" si="62"/>
        <v>0</v>
      </c>
      <c r="M345" s="52">
        <f t="shared" si="62"/>
        <v>0</v>
      </c>
      <c r="N345" s="52">
        <f t="shared" si="62"/>
        <v>0</v>
      </c>
      <c r="O345" s="52">
        <f t="shared" si="62"/>
        <v>0</v>
      </c>
      <c r="P345" s="52">
        <f t="shared" si="62"/>
        <v>0</v>
      </c>
      <c r="Q345" s="52">
        <f t="shared" si="62"/>
        <v>0</v>
      </c>
      <c r="R345" s="52">
        <f t="shared" si="62"/>
        <v>1</v>
      </c>
      <c r="S345" s="52">
        <f t="shared" si="62"/>
        <v>0</v>
      </c>
      <c r="T345" s="52">
        <f t="shared" si="62"/>
        <v>0</v>
      </c>
      <c r="U345" s="52">
        <f t="shared" si="62"/>
        <v>0</v>
      </c>
      <c r="V345" s="52">
        <f t="shared" si="62"/>
        <v>0</v>
      </c>
      <c r="W345" s="52">
        <f t="shared" si="62"/>
        <v>0</v>
      </c>
      <c r="X345" s="52">
        <f t="shared" si="62"/>
        <v>0</v>
      </c>
      <c r="Y345" s="52">
        <f t="shared" si="62"/>
        <v>0</v>
      </c>
      <c r="Z345" s="52">
        <f t="shared" si="62"/>
        <v>0</v>
      </c>
      <c r="AA345" s="52">
        <f t="shared" si="56"/>
        <v>0</v>
      </c>
      <c r="AB345" s="52">
        <f t="shared" si="57"/>
        <v>1</v>
      </c>
      <c r="AC345" s="52">
        <f t="shared" si="58"/>
        <v>0</v>
      </c>
      <c r="AD345" s="52">
        <f t="shared" si="59"/>
        <v>0</v>
      </c>
      <c r="AE345" s="52">
        <f t="shared" si="61"/>
        <v>1</v>
      </c>
      <c r="AG345" t="s">
        <v>1556</v>
      </c>
      <c r="AJ345" t="s">
        <v>9</v>
      </c>
      <c r="AK345" t="s">
        <v>9</v>
      </c>
    </row>
    <row r="346" spans="1:37" x14ac:dyDescent="0.2">
      <c r="A346" s="20" t="s">
        <v>847</v>
      </c>
      <c r="B346" s="21">
        <v>44376.274027777778</v>
      </c>
      <c r="C346" s="22" t="s">
        <v>848</v>
      </c>
      <c r="D346" s="23">
        <v>4</v>
      </c>
      <c r="E346" s="22" t="s">
        <v>849</v>
      </c>
      <c r="F346" t="s">
        <v>9</v>
      </c>
      <c r="G346" s="22">
        <f t="shared" si="55"/>
        <v>1</v>
      </c>
      <c r="H346" s="24">
        <v>6</v>
      </c>
      <c r="I346" s="24"/>
      <c r="J346" s="24"/>
      <c r="K346" s="25"/>
      <c r="L346" s="52">
        <f t="shared" si="62"/>
        <v>0</v>
      </c>
      <c r="M346" s="52">
        <f t="shared" si="62"/>
        <v>0</v>
      </c>
      <c r="N346" s="52">
        <f t="shared" si="62"/>
        <v>0</v>
      </c>
      <c r="O346" s="52">
        <f t="shared" si="62"/>
        <v>0</v>
      </c>
      <c r="P346" s="52">
        <f t="shared" si="62"/>
        <v>0</v>
      </c>
      <c r="Q346" s="52">
        <f t="shared" si="62"/>
        <v>1</v>
      </c>
      <c r="R346" s="52">
        <f t="shared" si="62"/>
        <v>0</v>
      </c>
      <c r="S346" s="52">
        <f t="shared" si="62"/>
        <v>0</v>
      </c>
      <c r="T346" s="52">
        <f t="shared" si="62"/>
        <v>0</v>
      </c>
      <c r="U346" s="52">
        <f t="shared" si="62"/>
        <v>0</v>
      </c>
      <c r="V346" s="52">
        <f t="shared" si="62"/>
        <v>0</v>
      </c>
      <c r="W346" s="52">
        <f t="shared" si="62"/>
        <v>0</v>
      </c>
      <c r="X346" s="52">
        <f t="shared" si="62"/>
        <v>0</v>
      </c>
      <c r="Y346" s="52">
        <f t="shared" si="62"/>
        <v>0</v>
      </c>
      <c r="Z346" s="52">
        <f t="shared" si="62"/>
        <v>0</v>
      </c>
      <c r="AA346" s="52">
        <f t="shared" si="56"/>
        <v>0</v>
      </c>
      <c r="AB346" s="52">
        <f t="shared" si="57"/>
        <v>0</v>
      </c>
      <c r="AC346" s="52">
        <f t="shared" si="58"/>
        <v>1</v>
      </c>
      <c r="AD346" s="52">
        <f t="shared" si="59"/>
        <v>0</v>
      </c>
      <c r="AE346" s="52">
        <f t="shared" si="61"/>
        <v>0</v>
      </c>
      <c r="AH346" t="s">
        <v>1497</v>
      </c>
      <c r="AJ346" t="s">
        <v>9</v>
      </c>
      <c r="AK346" t="s">
        <v>9</v>
      </c>
    </row>
    <row r="347" spans="1:37" x14ac:dyDescent="0.2">
      <c r="A347" s="20" t="s">
        <v>850</v>
      </c>
      <c r="B347" s="21">
        <v>44376.277395833342</v>
      </c>
      <c r="C347" s="22" t="s">
        <v>851</v>
      </c>
      <c r="D347" s="23">
        <v>5</v>
      </c>
      <c r="E347" s="22" t="s">
        <v>9</v>
      </c>
      <c r="F347" t="s">
        <v>852</v>
      </c>
      <c r="G347" s="22">
        <f t="shared" si="55"/>
        <v>1</v>
      </c>
      <c r="H347" s="24">
        <v>1</v>
      </c>
      <c r="I347" s="24"/>
      <c r="J347" s="24"/>
      <c r="K347" s="25"/>
      <c r="L347" s="52">
        <f t="shared" si="62"/>
        <v>1</v>
      </c>
      <c r="M347" s="52">
        <f t="shared" si="62"/>
        <v>0</v>
      </c>
      <c r="N347" s="52">
        <f t="shared" si="62"/>
        <v>0</v>
      </c>
      <c r="O347" s="52">
        <f t="shared" si="62"/>
        <v>0</v>
      </c>
      <c r="P347" s="52">
        <f t="shared" si="62"/>
        <v>0</v>
      </c>
      <c r="Q347" s="52">
        <f t="shared" si="62"/>
        <v>0</v>
      </c>
      <c r="R347" s="52">
        <f t="shared" si="62"/>
        <v>0</v>
      </c>
      <c r="S347" s="52">
        <f t="shared" si="62"/>
        <v>0</v>
      </c>
      <c r="T347" s="52">
        <f t="shared" si="62"/>
        <v>0</v>
      </c>
      <c r="U347" s="52">
        <f t="shared" si="62"/>
        <v>0</v>
      </c>
      <c r="V347" s="52">
        <f t="shared" si="62"/>
        <v>0</v>
      </c>
      <c r="W347" s="52">
        <f t="shared" si="62"/>
        <v>0</v>
      </c>
      <c r="X347" s="52">
        <f t="shared" si="62"/>
        <v>0</v>
      </c>
      <c r="Y347" s="52">
        <f t="shared" si="62"/>
        <v>0</v>
      </c>
      <c r="Z347" s="52">
        <f t="shared" si="62"/>
        <v>0</v>
      </c>
      <c r="AA347" s="52">
        <f t="shared" si="56"/>
        <v>1</v>
      </c>
      <c r="AB347" s="52">
        <f t="shared" si="57"/>
        <v>0</v>
      </c>
      <c r="AC347" s="52">
        <f t="shared" si="58"/>
        <v>0</v>
      </c>
      <c r="AD347" s="52">
        <f t="shared" si="59"/>
        <v>0</v>
      </c>
      <c r="AE347" s="52">
        <f t="shared" si="61"/>
        <v>1</v>
      </c>
      <c r="AJ347" t="s">
        <v>852</v>
      </c>
      <c r="AK347" t="s">
        <v>852</v>
      </c>
    </row>
    <row r="348" spans="1:37" x14ac:dyDescent="0.2">
      <c r="A348" s="20" t="s">
        <v>853</v>
      </c>
      <c r="B348" s="21">
        <v>44376.286921296298</v>
      </c>
      <c r="C348" s="22" t="s">
        <v>854</v>
      </c>
      <c r="D348" s="23">
        <v>4</v>
      </c>
      <c r="E348" s="22" t="s">
        <v>855</v>
      </c>
      <c r="F348" t="s">
        <v>9</v>
      </c>
      <c r="G348" s="22">
        <f t="shared" si="55"/>
        <v>1</v>
      </c>
      <c r="H348" s="24">
        <v>1</v>
      </c>
      <c r="I348" s="24"/>
      <c r="J348" s="24"/>
      <c r="K348" s="25"/>
      <c r="L348" s="52">
        <f t="shared" si="62"/>
        <v>1</v>
      </c>
      <c r="M348" s="52">
        <f t="shared" si="62"/>
        <v>0</v>
      </c>
      <c r="N348" s="52">
        <f t="shared" si="62"/>
        <v>0</v>
      </c>
      <c r="O348" s="52">
        <f t="shared" si="62"/>
        <v>0</v>
      </c>
      <c r="P348" s="52">
        <f t="shared" si="62"/>
        <v>0</v>
      </c>
      <c r="Q348" s="52">
        <f t="shared" si="62"/>
        <v>0</v>
      </c>
      <c r="R348" s="52">
        <f t="shared" si="62"/>
        <v>0</v>
      </c>
      <c r="S348" s="52">
        <f t="shared" si="62"/>
        <v>0</v>
      </c>
      <c r="T348" s="52">
        <f t="shared" si="62"/>
        <v>0</v>
      </c>
      <c r="U348" s="52">
        <f t="shared" si="62"/>
        <v>0</v>
      </c>
      <c r="V348" s="52">
        <f t="shared" si="62"/>
        <v>0</v>
      </c>
      <c r="W348" s="52">
        <f t="shared" si="62"/>
        <v>0</v>
      </c>
      <c r="X348" s="52">
        <f t="shared" si="62"/>
        <v>0</v>
      </c>
      <c r="Y348" s="52">
        <f t="shared" si="62"/>
        <v>0</v>
      </c>
      <c r="Z348" s="52">
        <f t="shared" si="62"/>
        <v>0</v>
      </c>
      <c r="AA348" s="52">
        <f t="shared" si="56"/>
        <v>1</v>
      </c>
      <c r="AB348" s="52">
        <f t="shared" si="57"/>
        <v>0</v>
      </c>
      <c r="AC348" s="52">
        <f t="shared" si="58"/>
        <v>0</v>
      </c>
      <c r="AD348" s="52">
        <f t="shared" si="59"/>
        <v>0</v>
      </c>
      <c r="AE348" s="52">
        <f t="shared" si="61"/>
        <v>1</v>
      </c>
      <c r="AF348" s="4" t="s">
        <v>1561</v>
      </c>
      <c r="AJ348" t="s">
        <v>9</v>
      </c>
      <c r="AK348" t="s">
        <v>9</v>
      </c>
    </row>
    <row r="349" spans="1:37" x14ac:dyDescent="0.2">
      <c r="A349" s="20" t="s">
        <v>856</v>
      </c>
      <c r="B349" s="21">
        <v>44376.294016203698</v>
      </c>
      <c r="C349" s="22" t="s">
        <v>857</v>
      </c>
      <c r="D349" s="23">
        <v>-1</v>
      </c>
      <c r="E349" s="22" t="s">
        <v>9</v>
      </c>
      <c r="F349" t="s">
        <v>9</v>
      </c>
      <c r="G349" s="22">
        <f t="shared" si="55"/>
        <v>0</v>
      </c>
      <c r="H349" s="24"/>
      <c r="I349" s="24"/>
      <c r="J349" s="24"/>
      <c r="K349" s="25"/>
      <c r="L349" s="52">
        <f t="shared" si="62"/>
        <v>0</v>
      </c>
      <c r="M349" s="52">
        <f t="shared" si="62"/>
        <v>0</v>
      </c>
      <c r="N349" s="52">
        <f t="shared" si="62"/>
        <v>0</v>
      </c>
      <c r="O349" s="52">
        <f t="shared" si="62"/>
        <v>0</v>
      </c>
      <c r="P349" s="52">
        <f t="shared" si="62"/>
        <v>0</v>
      </c>
      <c r="Q349" s="52">
        <f t="shared" si="62"/>
        <v>0</v>
      </c>
      <c r="R349" s="52">
        <f t="shared" si="62"/>
        <v>0</v>
      </c>
      <c r="S349" s="52">
        <f t="shared" si="62"/>
        <v>0</v>
      </c>
      <c r="T349" s="52">
        <f t="shared" si="62"/>
        <v>0</v>
      </c>
      <c r="U349" s="52">
        <f t="shared" si="62"/>
        <v>0</v>
      </c>
      <c r="V349" s="52">
        <f t="shared" si="62"/>
        <v>0</v>
      </c>
      <c r="W349" s="52">
        <f t="shared" si="62"/>
        <v>0</v>
      </c>
      <c r="X349" s="52">
        <f t="shared" si="62"/>
        <v>0</v>
      </c>
      <c r="Y349" s="52">
        <f t="shared" si="62"/>
        <v>0</v>
      </c>
      <c r="Z349" s="52">
        <f t="shared" si="62"/>
        <v>0</v>
      </c>
      <c r="AA349" s="52">
        <f t="shared" si="56"/>
        <v>0</v>
      </c>
      <c r="AB349" s="52">
        <f t="shared" si="57"/>
        <v>0</v>
      </c>
      <c r="AC349" s="52">
        <f t="shared" si="58"/>
        <v>0</v>
      </c>
      <c r="AD349" s="52">
        <f t="shared" si="59"/>
        <v>0</v>
      </c>
      <c r="AE349" s="52">
        <f t="shared" si="61"/>
        <v>0</v>
      </c>
      <c r="AJ349" t="s">
        <v>9</v>
      </c>
      <c r="AK349" t="s">
        <v>9</v>
      </c>
    </row>
    <row r="350" spans="1:37" x14ac:dyDescent="0.2">
      <c r="A350" s="20" t="s">
        <v>858</v>
      </c>
      <c r="B350" s="21">
        <v>44376.298310185171</v>
      </c>
      <c r="C350" s="22" t="s">
        <v>859</v>
      </c>
      <c r="D350" s="23">
        <v>1</v>
      </c>
      <c r="E350" s="22" t="s">
        <v>860</v>
      </c>
      <c r="F350" t="s">
        <v>9</v>
      </c>
      <c r="G350" s="22">
        <f t="shared" si="55"/>
        <v>1</v>
      </c>
      <c r="H350" s="24">
        <v>1</v>
      </c>
      <c r="I350" s="24">
        <v>2</v>
      </c>
      <c r="J350" s="24"/>
      <c r="K350" s="25"/>
      <c r="L350" s="52">
        <f t="shared" si="62"/>
        <v>1</v>
      </c>
      <c r="M350" s="52">
        <f t="shared" si="62"/>
        <v>1</v>
      </c>
      <c r="N350" s="52">
        <f t="shared" si="62"/>
        <v>0</v>
      </c>
      <c r="O350" s="52">
        <f t="shared" si="62"/>
        <v>0</v>
      </c>
      <c r="P350" s="52">
        <f t="shared" si="62"/>
        <v>0</v>
      </c>
      <c r="Q350" s="52">
        <f t="shared" si="62"/>
        <v>0</v>
      </c>
      <c r="R350" s="52">
        <f t="shared" si="62"/>
        <v>0</v>
      </c>
      <c r="S350" s="52">
        <f t="shared" si="62"/>
        <v>0</v>
      </c>
      <c r="T350" s="52">
        <f t="shared" si="62"/>
        <v>0</v>
      </c>
      <c r="U350" s="52">
        <f t="shared" si="62"/>
        <v>0</v>
      </c>
      <c r="V350" s="52">
        <f t="shared" si="62"/>
        <v>0</v>
      </c>
      <c r="W350" s="52">
        <f t="shared" si="62"/>
        <v>0</v>
      </c>
      <c r="X350" s="52">
        <f t="shared" si="62"/>
        <v>0</v>
      </c>
      <c r="Y350" s="52">
        <f t="shared" si="62"/>
        <v>0</v>
      </c>
      <c r="Z350" s="52">
        <f t="shared" si="62"/>
        <v>0</v>
      </c>
      <c r="AA350" s="52">
        <f t="shared" si="56"/>
        <v>1</v>
      </c>
      <c r="AB350" s="52">
        <f t="shared" si="57"/>
        <v>0</v>
      </c>
      <c r="AC350" s="52">
        <f t="shared" si="58"/>
        <v>0</v>
      </c>
      <c r="AD350" s="52">
        <f t="shared" si="59"/>
        <v>0</v>
      </c>
      <c r="AE350" s="52">
        <f t="shared" si="61"/>
        <v>1</v>
      </c>
      <c r="AF350" s="4" t="s">
        <v>1487</v>
      </c>
      <c r="AG350" t="s">
        <v>1423</v>
      </c>
      <c r="AJ350" t="s">
        <v>9</v>
      </c>
      <c r="AK350" t="s">
        <v>9</v>
      </c>
    </row>
    <row r="351" spans="1:37" x14ac:dyDescent="0.2">
      <c r="A351" s="20" t="s">
        <v>861</v>
      </c>
      <c r="B351" s="21">
        <v>44376.301944444451</v>
      </c>
      <c r="C351" s="22" t="s">
        <v>862</v>
      </c>
      <c r="D351" s="23">
        <v>3</v>
      </c>
      <c r="E351" s="22" t="s">
        <v>9</v>
      </c>
      <c r="F351" t="s">
        <v>9</v>
      </c>
      <c r="G351" s="22">
        <f t="shared" si="55"/>
        <v>0</v>
      </c>
      <c r="H351" s="24"/>
      <c r="I351" s="24"/>
      <c r="J351" s="24"/>
      <c r="K351" s="25"/>
      <c r="L351" s="52">
        <f t="shared" si="62"/>
        <v>0</v>
      </c>
      <c r="M351" s="52">
        <f t="shared" si="62"/>
        <v>0</v>
      </c>
      <c r="N351" s="52">
        <f t="shared" si="62"/>
        <v>0</v>
      </c>
      <c r="O351" s="52">
        <f t="shared" si="62"/>
        <v>0</v>
      </c>
      <c r="P351" s="52">
        <f t="shared" si="62"/>
        <v>0</v>
      </c>
      <c r="Q351" s="52">
        <f t="shared" si="62"/>
        <v>0</v>
      </c>
      <c r="R351" s="52">
        <f t="shared" si="62"/>
        <v>0</v>
      </c>
      <c r="S351" s="52">
        <f t="shared" si="62"/>
        <v>0</v>
      </c>
      <c r="T351" s="52">
        <f t="shared" si="62"/>
        <v>0</v>
      </c>
      <c r="U351" s="52">
        <f t="shared" si="62"/>
        <v>0</v>
      </c>
      <c r="V351" s="52">
        <f t="shared" si="62"/>
        <v>0</v>
      </c>
      <c r="W351" s="52">
        <f t="shared" si="62"/>
        <v>0</v>
      </c>
      <c r="X351" s="52">
        <f t="shared" si="62"/>
        <v>0</v>
      </c>
      <c r="Y351" s="52">
        <f t="shared" si="62"/>
        <v>0</v>
      </c>
      <c r="Z351" s="52">
        <f t="shared" si="62"/>
        <v>0</v>
      </c>
      <c r="AA351" s="52">
        <f t="shared" si="56"/>
        <v>0</v>
      </c>
      <c r="AB351" s="52">
        <f t="shared" si="57"/>
        <v>0</v>
      </c>
      <c r="AC351" s="52">
        <f t="shared" si="58"/>
        <v>0</v>
      </c>
      <c r="AD351" s="52">
        <f t="shared" si="59"/>
        <v>0</v>
      </c>
      <c r="AE351" s="52">
        <f t="shared" si="61"/>
        <v>0</v>
      </c>
      <c r="AJ351" t="s">
        <v>9</v>
      </c>
      <c r="AK351" t="s">
        <v>9</v>
      </c>
    </row>
    <row r="352" spans="1:37" x14ac:dyDescent="0.2">
      <c r="A352" s="20" t="s">
        <v>863</v>
      </c>
      <c r="B352" s="21">
        <v>44376.303344907414</v>
      </c>
      <c r="C352" s="22" t="s">
        <v>864</v>
      </c>
      <c r="D352" s="23">
        <v>5</v>
      </c>
      <c r="E352" s="22" t="s">
        <v>9</v>
      </c>
      <c r="F352" t="s">
        <v>9</v>
      </c>
      <c r="G352" s="22">
        <f t="shared" si="55"/>
        <v>0</v>
      </c>
      <c r="H352" s="24"/>
      <c r="I352" s="24"/>
      <c r="J352" s="24"/>
      <c r="K352" s="25"/>
      <c r="L352" s="52">
        <f t="shared" si="62"/>
        <v>0</v>
      </c>
      <c r="M352" s="52">
        <f t="shared" si="62"/>
        <v>0</v>
      </c>
      <c r="N352" s="52">
        <f t="shared" si="62"/>
        <v>0</v>
      </c>
      <c r="O352" s="52">
        <f t="shared" si="62"/>
        <v>0</v>
      </c>
      <c r="P352" s="52">
        <f t="shared" si="62"/>
        <v>0</v>
      </c>
      <c r="Q352" s="52">
        <f t="shared" si="62"/>
        <v>0</v>
      </c>
      <c r="R352" s="52">
        <f t="shared" si="62"/>
        <v>0</v>
      </c>
      <c r="S352" s="52">
        <f t="shared" si="62"/>
        <v>0</v>
      </c>
      <c r="T352" s="52">
        <f t="shared" si="62"/>
        <v>0</v>
      </c>
      <c r="U352" s="52">
        <f t="shared" si="62"/>
        <v>0</v>
      </c>
      <c r="V352" s="52">
        <f t="shared" si="62"/>
        <v>0</v>
      </c>
      <c r="W352" s="52">
        <f t="shared" si="62"/>
        <v>0</v>
      </c>
      <c r="X352" s="52">
        <f t="shared" si="62"/>
        <v>0</v>
      </c>
      <c r="Y352" s="52">
        <f t="shared" si="62"/>
        <v>0</v>
      </c>
      <c r="Z352" s="52">
        <f t="shared" si="62"/>
        <v>0</v>
      </c>
      <c r="AA352" s="52">
        <f t="shared" si="56"/>
        <v>0</v>
      </c>
      <c r="AB352" s="52">
        <f t="shared" si="57"/>
        <v>0</v>
      </c>
      <c r="AC352" s="52">
        <f t="shared" si="58"/>
        <v>0</v>
      </c>
      <c r="AD352" s="52">
        <f t="shared" si="59"/>
        <v>0</v>
      </c>
      <c r="AE352" s="52">
        <f t="shared" si="61"/>
        <v>0</v>
      </c>
      <c r="AJ352" t="s">
        <v>9</v>
      </c>
      <c r="AK352" t="s">
        <v>9</v>
      </c>
    </row>
    <row r="353" spans="1:37" x14ac:dyDescent="0.2">
      <c r="A353" s="20" t="s">
        <v>13</v>
      </c>
      <c r="B353" s="21">
        <v>44376.306631944433</v>
      </c>
      <c r="C353" s="22" t="s">
        <v>865</v>
      </c>
      <c r="D353" s="23">
        <v>4</v>
      </c>
      <c r="E353" s="22" t="s">
        <v>866</v>
      </c>
      <c r="F353" t="s">
        <v>9</v>
      </c>
      <c r="G353" s="22">
        <f t="shared" si="55"/>
        <v>1</v>
      </c>
      <c r="H353" s="24">
        <v>3</v>
      </c>
      <c r="I353" s="24"/>
      <c r="J353" s="24"/>
      <c r="K353" s="25"/>
      <c r="L353" s="52">
        <f t="shared" si="62"/>
        <v>0</v>
      </c>
      <c r="M353" s="52">
        <f t="shared" si="62"/>
        <v>0</v>
      </c>
      <c r="N353" s="52">
        <f t="shared" si="62"/>
        <v>1</v>
      </c>
      <c r="O353" s="52">
        <f t="shared" si="62"/>
        <v>0</v>
      </c>
      <c r="P353" s="52">
        <f t="shared" si="62"/>
        <v>0</v>
      </c>
      <c r="Q353" s="52">
        <f t="shared" si="62"/>
        <v>0</v>
      </c>
      <c r="R353" s="52">
        <f t="shared" si="62"/>
        <v>0</v>
      </c>
      <c r="S353" s="52">
        <f t="shared" si="62"/>
        <v>0</v>
      </c>
      <c r="T353" s="52">
        <f t="shared" si="62"/>
        <v>0</v>
      </c>
      <c r="U353" s="52">
        <f t="shared" si="62"/>
        <v>0</v>
      </c>
      <c r="V353" s="52">
        <f t="shared" si="62"/>
        <v>0</v>
      </c>
      <c r="W353" s="52">
        <f t="shared" si="62"/>
        <v>0</v>
      </c>
      <c r="X353" s="52">
        <f t="shared" si="62"/>
        <v>0</v>
      </c>
      <c r="Y353" s="52">
        <f t="shared" si="62"/>
        <v>0</v>
      </c>
      <c r="Z353" s="52">
        <f t="shared" si="62"/>
        <v>0</v>
      </c>
      <c r="AA353" s="52">
        <f t="shared" si="56"/>
        <v>1</v>
      </c>
      <c r="AB353" s="52">
        <f t="shared" si="57"/>
        <v>0</v>
      </c>
      <c r="AC353" s="52">
        <f t="shared" si="58"/>
        <v>0</v>
      </c>
      <c r="AD353" s="52">
        <f t="shared" si="59"/>
        <v>0</v>
      </c>
      <c r="AE353" s="52">
        <f t="shared" si="61"/>
        <v>1</v>
      </c>
      <c r="AG353" t="s">
        <v>1562</v>
      </c>
      <c r="AJ353" t="s">
        <v>9</v>
      </c>
      <c r="AK353" t="s">
        <v>9</v>
      </c>
    </row>
    <row r="354" spans="1:37" x14ac:dyDescent="0.2">
      <c r="A354" s="20" t="s">
        <v>867</v>
      </c>
      <c r="B354" s="21">
        <v>44376.311666666676</v>
      </c>
      <c r="C354" s="22" t="s">
        <v>868</v>
      </c>
      <c r="D354" s="23">
        <v>4</v>
      </c>
      <c r="E354" s="22" t="s">
        <v>869</v>
      </c>
      <c r="F354" t="s">
        <v>9</v>
      </c>
      <c r="G354" s="22">
        <f t="shared" si="55"/>
        <v>1</v>
      </c>
      <c r="H354" s="24">
        <v>3</v>
      </c>
      <c r="I354" s="24">
        <v>2</v>
      </c>
      <c r="J354" s="24"/>
      <c r="K354" s="25"/>
      <c r="L354" s="52">
        <f t="shared" si="62"/>
        <v>0</v>
      </c>
      <c r="M354" s="52">
        <f t="shared" si="62"/>
        <v>1</v>
      </c>
      <c r="N354" s="52">
        <f t="shared" si="62"/>
        <v>1</v>
      </c>
      <c r="O354" s="52">
        <f t="shared" si="62"/>
        <v>0</v>
      </c>
      <c r="P354" s="52">
        <f t="shared" si="62"/>
        <v>0</v>
      </c>
      <c r="Q354" s="52">
        <f t="shared" si="62"/>
        <v>0</v>
      </c>
      <c r="R354" s="52">
        <f t="shared" si="62"/>
        <v>0</v>
      </c>
      <c r="S354" s="52">
        <f t="shared" si="62"/>
        <v>0</v>
      </c>
      <c r="T354" s="52">
        <f t="shared" si="62"/>
        <v>0</v>
      </c>
      <c r="U354" s="52">
        <f t="shared" si="62"/>
        <v>0</v>
      </c>
      <c r="V354" s="52">
        <f t="shared" si="62"/>
        <v>0</v>
      </c>
      <c r="W354" s="52">
        <f t="shared" si="62"/>
        <v>0</v>
      </c>
      <c r="X354" s="52">
        <f t="shared" si="62"/>
        <v>0</v>
      </c>
      <c r="Y354" s="52">
        <f t="shared" si="62"/>
        <v>0</v>
      </c>
      <c r="Z354" s="52">
        <f t="shared" si="62"/>
        <v>0</v>
      </c>
      <c r="AA354" s="52">
        <f t="shared" si="56"/>
        <v>1</v>
      </c>
      <c r="AB354" s="52">
        <f t="shared" si="57"/>
        <v>0</v>
      </c>
      <c r="AC354" s="52">
        <f t="shared" si="58"/>
        <v>0</v>
      </c>
      <c r="AD354" s="52">
        <f t="shared" si="59"/>
        <v>0</v>
      </c>
      <c r="AE354" s="52">
        <f t="shared" si="61"/>
        <v>1</v>
      </c>
      <c r="AG354" t="s">
        <v>1563</v>
      </c>
      <c r="AJ354" t="s">
        <v>9</v>
      </c>
      <c r="AK354" t="s">
        <v>9</v>
      </c>
    </row>
    <row r="355" spans="1:37" x14ac:dyDescent="0.2">
      <c r="A355" s="20" t="s">
        <v>870</v>
      </c>
      <c r="B355" s="21">
        <v>44376.313993055548</v>
      </c>
      <c r="C355" s="22" t="s">
        <v>871</v>
      </c>
      <c r="D355" s="23">
        <v>3</v>
      </c>
      <c r="E355" s="22" t="s">
        <v>872</v>
      </c>
      <c r="F355" t="s">
        <v>9</v>
      </c>
      <c r="G355" s="22">
        <f t="shared" si="55"/>
        <v>1</v>
      </c>
      <c r="H355" s="24">
        <v>4</v>
      </c>
      <c r="I355" s="24"/>
      <c r="J355" s="24"/>
      <c r="K355" s="25"/>
      <c r="L355" s="52">
        <f t="shared" si="62"/>
        <v>0</v>
      </c>
      <c r="M355" s="52">
        <f t="shared" si="62"/>
        <v>0</v>
      </c>
      <c r="N355" s="52">
        <f t="shared" si="62"/>
        <v>0</v>
      </c>
      <c r="O355" s="52">
        <f t="shared" si="62"/>
        <v>1</v>
      </c>
      <c r="P355" s="52">
        <f t="shared" si="62"/>
        <v>0</v>
      </c>
      <c r="Q355" s="52">
        <f t="shared" si="62"/>
        <v>0</v>
      </c>
      <c r="R355" s="52">
        <f t="shared" si="62"/>
        <v>0</v>
      </c>
      <c r="S355" s="52">
        <f t="shared" si="62"/>
        <v>0</v>
      </c>
      <c r="T355" s="52">
        <f t="shared" si="62"/>
        <v>0</v>
      </c>
      <c r="U355" s="52">
        <f t="shared" si="62"/>
        <v>0</v>
      </c>
      <c r="V355" s="52">
        <f t="shared" si="62"/>
        <v>0</v>
      </c>
      <c r="W355" s="52">
        <f t="shared" si="62"/>
        <v>0</v>
      </c>
      <c r="X355" s="52">
        <f t="shared" si="62"/>
        <v>0</v>
      </c>
      <c r="Y355" s="52">
        <f t="shared" si="62"/>
        <v>0</v>
      </c>
      <c r="Z355" s="52">
        <f t="shared" si="62"/>
        <v>0</v>
      </c>
      <c r="AA355" s="52">
        <f t="shared" si="56"/>
        <v>0</v>
      </c>
      <c r="AB355" s="52">
        <f t="shared" si="57"/>
        <v>0</v>
      </c>
      <c r="AC355" s="52">
        <f t="shared" si="58"/>
        <v>0</v>
      </c>
      <c r="AD355" s="52">
        <f t="shared" si="59"/>
        <v>1</v>
      </c>
      <c r="AE355" s="52">
        <f t="shared" si="61"/>
        <v>0</v>
      </c>
      <c r="AH355" t="s">
        <v>1564</v>
      </c>
      <c r="AJ355" t="s">
        <v>9</v>
      </c>
      <c r="AK355" t="s">
        <v>9</v>
      </c>
    </row>
    <row r="356" spans="1:37" x14ac:dyDescent="0.2">
      <c r="A356" s="20" t="s">
        <v>873</v>
      </c>
      <c r="B356" s="21">
        <v>44376.323564814811</v>
      </c>
      <c r="C356" s="22" t="s">
        <v>874</v>
      </c>
      <c r="D356" s="23">
        <v>4</v>
      </c>
      <c r="E356" s="22" t="s">
        <v>875</v>
      </c>
      <c r="F356" t="s">
        <v>9</v>
      </c>
      <c r="G356" s="22">
        <f t="shared" si="55"/>
        <v>0</v>
      </c>
      <c r="H356" s="24"/>
      <c r="I356" s="24"/>
      <c r="J356" s="24"/>
      <c r="K356" s="25"/>
      <c r="L356" s="52">
        <f t="shared" si="62"/>
        <v>0</v>
      </c>
      <c r="M356" s="52">
        <f t="shared" si="62"/>
        <v>0</v>
      </c>
      <c r="N356" s="52">
        <f t="shared" si="62"/>
        <v>0</v>
      </c>
      <c r="O356" s="52">
        <f t="shared" si="62"/>
        <v>0</v>
      </c>
      <c r="P356" s="52">
        <f t="shared" si="62"/>
        <v>0</v>
      </c>
      <c r="Q356" s="52">
        <f t="shared" si="62"/>
        <v>0</v>
      </c>
      <c r="R356" s="52">
        <f t="shared" si="62"/>
        <v>0</v>
      </c>
      <c r="S356" s="52">
        <f t="shared" si="62"/>
        <v>0</v>
      </c>
      <c r="T356" s="52">
        <f t="shared" si="62"/>
        <v>0</v>
      </c>
      <c r="U356" s="52">
        <f t="shared" si="62"/>
        <v>0</v>
      </c>
      <c r="V356" s="52">
        <f t="shared" si="62"/>
        <v>0</v>
      </c>
      <c r="W356" s="52">
        <f t="shared" si="62"/>
        <v>0</v>
      </c>
      <c r="X356" s="52">
        <f t="shared" si="62"/>
        <v>0</v>
      </c>
      <c r="Y356" s="52">
        <f t="shared" si="62"/>
        <v>0</v>
      </c>
      <c r="Z356" s="52">
        <f t="shared" si="62"/>
        <v>0</v>
      </c>
      <c r="AA356" s="52">
        <f t="shared" si="56"/>
        <v>0</v>
      </c>
      <c r="AB356" s="52">
        <f t="shared" si="57"/>
        <v>0</v>
      </c>
      <c r="AC356" s="52">
        <f t="shared" si="58"/>
        <v>0</v>
      </c>
      <c r="AD356" s="52">
        <f t="shared" si="59"/>
        <v>0</v>
      </c>
      <c r="AE356" s="52">
        <f t="shared" si="61"/>
        <v>0</v>
      </c>
      <c r="AJ356" t="s">
        <v>9</v>
      </c>
      <c r="AK356" t="s">
        <v>9</v>
      </c>
    </row>
    <row r="357" spans="1:37" x14ac:dyDescent="0.2">
      <c r="A357" s="20" t="s">
        <v>876</v>
      </c>
      <c r="B357" s="21">
        <v>44376.326261574082</v>
      </c>
      <c r="C357" s="22" t="s">
        <v>877</v>
      </c>
      <c r="D357" s="23">
        <v>4</v>
      </c>
      <c r="E357" s="22" t="s">
        <v>9</v>
      </c>
      <c r="F357" t="s">
        <v>9</v>
      </c>
      <c r="G357" s="22">
        <f t="shared" si="55"/>
        <v>0</v>
      </c>
      <c r="H357" s="24"/>
      <c r="I357" s="24"/>
      <c r="J357" s="24"/>
      <c r="K357" s="25"/>
      <c r="L357" s="52">
        <f t="shared" si="62"/>
        <v>0</v>
      </c>
      <c r="M357" s="52">
        <f t="shared" si="62"/>
        <v>0</v>
      </c>
      <c r="N357" s="52">
        <f t="shared" si="62"/>
        <v>0</v>
      </c>
      <c r="O357" s="52">
        <f t="shared" si="62"/>
        <v>0</v>
      </c>
      <c r="P357" s="52">
        <f t="shared" si="62"/>
        <v>0</v>
      </c>
      <c r="Q357" s="52">
        <f t="shared" si="62"/>
        <v>0</v>
      </c>
      <c r="R357" s="52">
        <f t="shared" si="62"/>
        <v>0</v>
      </c>
      <c r="S357" s="52">
        <f t="shared" si="62"/>
        <v>0</v>
      </c>
      <c r="T357" s="52">
        <f t="shared" si="62"/>
        <v>0</v>
      </c>
      <c r="U357" s="52">
        <f t="shared" si="62"/>
        <v>0</v>
      </c>
      <c r="V357" s="52">
        <f t="shared" si="62"/>
        <v>0</v>
      </c>
      <c r="W357" s="52">
        <f t="shared" si="62"/>
        <v>0</v>
      </c>
      <c r="X357" s="52">
        <f t="shared" si="62"/>
        <v>0</v>
      </c>
      <c r="Y357" s="52">
        <f t="shared" si="62"/>
        <v>0</v>
      </c>
      <c r="Z357" s="52">
        <f t="shared" si="62"/>
        <v>0</v>
      </c>
      <c r="AA357" s="52">
        <f t="shared" si="56"/>
        <v>0</v>
      </c>
      <c r="AB357" s="52">
        <f t="shared" si="57"/>
        <v>0</v>
      </c>
      <c r="AC357" s="52">
        <f t="shared" si="58"/>
        <v>0</v>
      </c>
      <c r="AD357" s="52">
        <f t="shared" si="59"/>
        <v>0</v>
      </c>
      <c r="AE357" s="52">
        <f t="shared" si="61"/>
        <v>0</v>
      </c>
      <c r="AJ357" t="s">
        <v>9</v>
      </c>
      <c r="AK357" t="s">
        <v>9</v>
      </c>
    </row>
    <row r="358" spans="1:37" x14ac:dyDescent="0.2">
      <c r="A358" s="20" t="s">
        <v>878</v>
      </c>
      <c r="B358" s="21">
        <v>44376.327673611115</v>
      </c>
      <c r="C358" s="22" t="s">
        <v>879</v>
      </c>
      <c r="D358" s="23">
        <v>5</v>
      </c>
      <c r="E358" s="22" t="s">
        <v>880</v>
      </c>
      <c r="F358" t="s">
        <v>9</v>
      </c>
      <c r="G358" s="22">
        <f t="shared" si="55"/>
        <v>1</v>
      </c>
      <c r="H358" s="24">
        <v>3</v>
      </c>
      <c r="I358" s="24"/>
      <c r="J358" s="24"/>
      <c r="K358" s="25"/>
      <c r="L358" s="52">
        <f t="shared" si="62"/>
        <v>0</v>
      </c>
      <c r="M358" s="52">
        <f t="shared" si="62"/>
        <v>0</v>
      </c>
      <c r="N358" s="52">
        <f t="shared" si="62"/>
        <v>1</v>
      </c>
      <c r="O358" s="52">
        <f t="shared" si="62"/>
        <v>0</v>
      </c>
      <c r="P358" s="52">
        <f t="shared" si="62"/>
        <v>0</v>
      </c>
      <c r="Q358" s="52">
        <f t="shared" si="62"/>
        <v>0</v>
      </c>
      <c r="R358" s="52">
        <f t="shared" si="62"/>
        <v>0</v>
      </c>
      <c r="S358" s="52">
        <f t="shared" si="62"/>
        <v>0</v>
      </c>
      <c r="T358" s="52">
        <f t="shared" si="62"/>
        <v>0</v>
      </c>
      <c r="U358" s="52">
        <f t="shared" si="62"/>
        <v>0</v>
      </c>
      <c r="V358" s="52">
        <f t="shared" si="62"/>
        <v>0</v>
      </c>
      <c r="W358" s="52">
        <f t="shared" si="62"/>
        <v>0</v>
      </c>
      <c r="X358" s="52">
        <f t="shared" si="62"/>
        <v>0</v>
      </c>
      <c r="Y358" s="52">
        <f t="shared" si="62"/>
        <v>0</v>
      </c>
      <c r="Z358" s="52">
        <f t="shared" si="62"/>
        <v>0</v>
      </c>
      <c r="AA358" s="52">
        <f t="shared" si="56"/>
        <v>1</v>
      </c>
      <c r="AB358" s="52">
        <f t="shared" si="57"/>
        <v>0</v>
      </c>
      <c r="AC358" s="52">
        <f t="shared" si="58"/>
        <v>0</v>
      </c>
      <c r="AD358" s="52">
        <f t="shared" si="59"/>
        <v>0</v>
      </c>
      <c r="AE358" s="52">
        <f t="shared" si="61"/>
        <v>1</v>
      </c>
      <c r="AH358" t="s">
        <v>1565</v>
      </c>
      <c r="AJ358" t="s">
        <v>9</v>
      </c>
      <c r="AK358" t="s">
        <v>9</v>
      </c>
    </row>
    <row r="359" spans="1:37" x14ac:dyDescent="0.2">
      <c r="A359" s="20" t="s">
        <v>34</v>
      </c>
      <c r="B359" s="21">
        <v>44376.334826388891</v>
      </c>
      <c r="C359" s="22" t="s">
        <v>881</v>
      </c>
      <c r="D359" s="23">
        <v>4</v>
      </c>
      <c r="E359" s="22" t="s">
        <v>9</v>
      </c>
      <c r="F359" t="s">
        <v>9</v>
      </c>
      <c r="G359" s="22">
        <f t="shared" si="55"/>
        <v>0</v>
      </c>
      <c r="H359" s="24"/>
      <c r="I359" s="24"/>
      <c r="J359" s="24"/>
      <c r="K359" s="25"/>
      <c r="L359" s="52">
        <f t="shared" si="62"/>
        <v>0</v>
      </c>
      <c r="M359" s="52">
        <f t="shared" si="62"/>
        <v>0</v>
      </c>
      <c r="N359" s="52">
        <f t="shared" si="62"/>
        <v>0</v>
      </c>
      <c r="O359" s="52">
        <f t="shared" si="62"/>
        <v>0</v>
      </c>
      <c r="P359" s="52">
        <f t="shared" si="62"/>
        <v>0</v>
      </c>
      <c r="Q359" s="52">
        <f t="shared" si="62"/>
        <v>0</v>
      </c>
      <c r="R359" s="52">
        <f t="shared" si="62"/>
        <v>0</v>
      </c>
      <c r="S359" s="52">
        <f t="shared" si="62"/>
        <v>0</v>
      </c>
      <c r="T359" s="52">
        <f t="shared" si="62"/>
        <v>0</v>
      </c>
      <c r="U359" s="52">
        <f t="shared" si="62"/>
        <v>0</v>
      </c>
      <c r="V359" s="52">
        <f t="shared" si="62"/>
        <v>0</v>
      </c>
      <c r="W359" s="52">
        <f t="shared" si="62"/>
        <v>0</v>
      </c>
      <c r="X359" s="52">
        <f t="shared" si="62"/>
        <v>0</v>
      </c>
      <c r="Y359" s="52">
        <f t="shared" si="62"/>
        <v>0</v>
      </c>
      <c r="Z359" s="52">
        <f t="shared" si="62"/>
        <v>0</v>
      </c>
      <c r="AA359" s="52">
        <f t="shared" si="56"/>
        <v>0</v>
      </c>
      <c r="AB359" s="52">
        <f t="shared" si="57"/>
        <v>0</v>
      </c>
      <c r="AC359" s="52">
        <f t="shared" si="58"/>
        <v>0</v>
      </c>
      <c r="AD359" s="52">
        <f t="shared" si="59"/>
        <v>0</v>
      </c>
      <c r="AE359" s="52">
        <f t="shared" si="61"/>
        <v>0</v>
      </c>
      <c r="AJ359" t="s">
        <v>9</v>
      </c>
      <c r="AK359" t="s">
        <v>9</v>
      </c>
    </row>
    <row r="360" spans="1:37" x14ac:dyDescent="0.2">
      <c r="A360" s="20" t="s">
        <v>882</v>
      </c>
      <c r="B360" s="21">
        <v>44376.361944444448</v>
      </c>
      <c r="C360" s="22" t="s">
        <v>883</v>
      </c>
      <c r="D360" s="23">
        <v>5</v>
      </c>
      <c r="E360" s="22" t="s">
        <v>9</v>
      </c>
      <c r="F360" t="s">
        <v>9</v>
      </c>
      <c r="G360" s="22">
        <f t="shared" si="55"/>
        <v>0</v>
      </c>
      <c r="H360" s="24"/>
      <c r="I360" s="24"/>
      <c r="J360" s="24"/>
      <c r="K360" s="25"/>
      <c r="L360" s="52">
        <f t="shared" ref="L360:Z376" si="63">IF(OR($H360=L$1,$I360=L$1,$J360=L$1,$K360=L$1),1,0)</f>
        <v>0</v>
      </c>
      <c r="M360" s="52">
        <f t="shared" si="63"/>
        <v>0</v>
      </c>
      <c r="N360" s="52">
        <f t="shared" si="63"/>
        <v>0</v>
      </c>
      <c r="O360" s="52">
        <f t="shared" si="63"/>
        <v>0</v>
      </c>
      <c r="P360" s="52">
        <f t="shared" si="63"/>
        <v>0</v>
      </c>
      <c r="Q360" s="52">
        <f t="shared" si="63"/>
        <v>0</v>
      </c>
      <c r="R360" s="52">
        <f t="shared" si="63"/>
        <v>0</v>
      </c>
      <c r="S360" s="52">
        <f t="shared" si="63"/>
        <v>0</v>
      </c>
      <c r="T360" s="52">
        <f t="shared" si="63"/>
        <v>0</v>
      </c>
      <c r="U360" s="52">
        <f t="shared" si="63"/>
        <v>0</v>
      </c>
      <c r="V360" s="52">
        <f t="shared" si="63"/>
        <v>0</v>
      </c>
      <c r="W360" s="52">
        <f t="shared" si="63"/>
        <v>0</v>
      </c>
      <c r="X360" s="52">
        <f t="shared" si="63"/>
        <v>0</v>
      </c>
      <c r="Y360" s="52">
        <f t="shared" si="63"/>
        <v>0</v>
      </c>
      <c r="Z360" s="52">
        <f t="shared" si="63"/>
        <v>0</v>
      </c>
      <c r="AA360" s="52">
        <f t="shared" si="56"/>
        <v>0</v>
      </c>
      <c r="AB360" s="52">
        <f t="shared" si="57"/>
        <v>0</v>
      </c>
      <c r="AC360" s="52">
        <f t="shared" si="58"/>
        <v>0</v>
      </c>
      <c r="AD360" s="52">
        <f t="shared" si="59"/>
        <v>0</v>
      </c>
      <c r="AE360" s="52">
        <f t="shared" si="61"/>
        <v>0</v>
      </c>
      <c r="AJ360" t="s">
        <v>9</v>
      </c>
      <c r="AK360" t="s">
        <v>9</v>
      </c>
    </row>
    <row r="361" spans="1:37" x14ac:dyDescent="0.2">
      <c r="A361" s="20" t="s">
        <v>34</v>
      </c>
      <c r="B361" s="21">
        <v>44376.373229166667</v>
      </c>
      <c r="C361" s="22" t="s">
        <v>884</v>
      </c>
      <c r="D361" s="23">
        <v>5</v>
      </c>
      <c r="E361" s="22" t="s">
        <v>885</v>
      </c>
      <c r="F361" t="s">
        <v>9</v>
      </c>
      <c r="G361" s="22">
        <f t="shared" si="55"/>
        <v>1</v>
      </c>
      <c r="H361" s="24">
        <v>7</v>
      </c>
      <c r="I361" s="24"/>
      <c r="J361" s="24"/>
      <c r="K361" s="25"/>
      <c r="L361" s="52">
        <f t="shared" si="63"/>
        <v>0</v>
      </c>
      <c r="M361" s="52">
        <f t="shared" si="63"/>
        <v>0</v>
      </c>
      <c r="N361" s="52">
        <f t="shared" si="63"/>
        <v>0</v>
      </c>
      <c r="O361" s="52">
        <f t="shared" si="63"/>
        <v>0</v>
      </c>
      <c r="P361" s="52">
        <f t="shared" si="63"/>
        <v>0</v>
      </c>
      <c r="Q361" s="52">
        <f t="shared" si="63"/>
        <v>0</v>
      </c>
      <c r="R361" s="52">
        <f t="shared" si="63"/>
        <v>1</v>
      </c>
      <c r="S361" s="52">
        <f t="shared" si="63"/>
        <v>0</v>
      </c>
      <c r="T361" s="52">
        <f t="shared" si="63"/>
        <v>0</v>
      </c>
      <c r="U361" s="52">
        <f t="shared" si="63"/>
        <v>0</v>
      </c>
      <c r="V361" s="52">
        <f t="shared" si="63"/>
        <v>0</v>
      </c>
      <c r="W361" s="52">
        <f t="shared" si="63"/>
        <v>0</v>
      </c>
      <c r="X361" s="52">
        <f t="shared" si="63"/>
        <v>0</v>
      </c>
      <c r="Y361" s="52">
        <f t="shared" si="63"/>
        <v>0</v>
      </c>
      <c r="Z361" s="52">
        <f t="shared" si="63"/>
        <v>0</v>
      </c>
      <c r="AA361" s="52">
        <f t="shared" si="56"/>
        <v>0</v>
      </c>
      <c r="AB361" s="52">
        <f t="shared" si="57"/>
        <v>1</v>
      </c>
      <c r="AC361" s="52">
        <f t="shared" si="58"/>
        <v>0</v>
      </c>
      <c r="AD361" s="52">
        <f t="shared" si="59"/>
        <v>0</v>
      </c>
      <c r="AE361" s="52">
        <f t="shared" si="61"/>
        <v>1</v>
      </c>
      <c r="AG361" t="s">
        <v>1566</v>
      </c>
      <c r="AJ361" t="s">
        <v>9</v>
      </c>
      <c r="AK361" t="s">
        <v>9</v>
      </c>
    </row>
    <row r="362" spans="1:37" x14ac:dyDescent="0.2">
      <c r="A362" s="20" t="s">
        <v>886</v>
      </c>
      <c r="B362" s="21">
        <v>44376.380405092583</v>
      </c>
      <c r="C362" s="22" t="s">
        <v>887</v>
      </c>
      <c r="D362" s="23">
        <v>3</v>
      </c>
      <c r="E362" s="22" t="s">
        <v>9</v>
      </c>
      <c r="F362" t="s">
        <v>888</v>
      </c>
      <c r="G362" s="22">
        <f t="shared" si="55"/>
        <v>1</v>
      </c>
      <c r="H362" s="24">
        <v>1</v>
      </c>
      <c r="I362" s="24"/>
      <c r="J362" s="24"/>
      <c r="K362" s="25"/>
      <c r="L362" s="52">
        <f t="shared" si="63"/>
        <v>1</v>
      </c>
      <c r="M362" s="52">
        <f t="shared" si="63"/>
        <v>0</v>
      </c>
      <c r="N362" s="52">
        <f t="shared" si="63"/>
        <v>0</v>
      </c>
      <c r="O362" s="52">
        <f t="shared" si="63"/>
        <v>0</v>
      </c>
      <c r="P362" s="52">
        <f t="shared" si="63"/>
        <v>0</v>
      </c>
      <c r="Q362" s="52">
        <f t="shared" si="63"/>
        <v>0</v>
      </c>
      <c r="R362" s="52">
        <f t="shared" si="63"/>
        <v>0</v>
      </c>
      <c r="S362" s="52">
        <f t="shared" si="63"/>
        <v>0</v>
      </c>
      <c r="T362" s="52">
        <f t="shared" si="63"/>
        <v>0</v>
      </c>
      <c r="U362" s="52">
        <f t="shared" si="63"/>
        <v>0</v>
      </c>
      <c r="V362" s="52">
        <f t="shared" si="63"/>
        <v>0</v>
      </c>
      <c r="W362" s="52">
        <f t="shared" si="63"/>
        <v>0</v>
      </c>
      <c r="X362" s="52">
        <f t="shared" si="63"/>
        <v>0</v>
      </c>
      <c r="Y362" s="52">
        <f t="shared" si="63"/>
        <v>0</v>
      </c>
      <c r="Z362" s="52">
        <f t="shared" si="63"/>
        <v>0</v>
      </c>
      <c r="AA362" s="52">
        <f t="shared" si="56"/>
        <v>1</v>
      </c>
      <c r="AB362" s="52">
        <f t="shared" si="57"/>
        <v>0</v>
      </c>
      <c r="AC362" s="52">
        <f t="shared" si="58"/>
        <v>0</v>
      </c>
      <c r="AD362" s="52">
        <f t="shared" si="59"/>
        <v>0</v>
      </c>
      <c r="AE362" s="52">
        <f t="shared" si="61"/>
        <v>1</v>
      </c>
      <c r="AJ362" t="s">
        <v>888</v>
      </c>
      <c r="AK362" t="s">
        <v>888</v>
      </c>
    </row>
    <row r="363" spans="1:37" x14ac:dyDescent="0.2">
      <c r="A363" s="20" t="s">
        <v>34</v>
      </c>
      <c r="B363" s="21">
        <v>44376.390960648161</v>
      </c>
      <c r="C363" s="22" t="s">
        <v>889</v>
      </c>
      <c r="D363" s="23">
        <v>4</v>
      </c>
      <c r="E363" s="22" t="s">
        <v>9</v>
      </c>
      <c r="F363" t="s">
        <v>9</v>
      </c>
      <c r="G363" s="22">
        <f t="shared" si="55"/>
        <v>0</v>
      </c>
      <c r="H363" s="24"/>
      <c r="I363" s="24"/>
      <c r="J363" s="24"/>
      <c r="K363" s="25"/>
      <c r="L363" s="52">
        <f t="shared" si="63"/>
        <v>0</v>
      </c>
      <c r="M363" s="52">
        <f t="shared" si="63"/>
        <v>0</v>
      </c>
      <c r="N363" s="52">
        <f t="shared" si="63"/>
        <v>0</v>
      </c>
      <c r="O363" s="52">
        <f t="shared" si="63"/>
        <v>0</v>
      </c>
      <c r="P363" s="52">
        <f t="shared" si="63"/>
        <v>0</v>
      </c>
      <c r="Q363" s="52">
        <f t="shared" si="63"/>
        <v>0</v>
      </c>
      <c r="R363" s="52">
        <f t="shared" si="63"/>
        <v>0</v>
      </c>
      <c r="S363" s="52">
        <f t="shared" si="63"/>
        <v>0</v>
      </c>
      <c r="T363" s="52">
        <f t="shared" si="63"/>
        <v>0</v>
      </c>
      <c r="U363" s="52">
        <f t="shared" si="63"/>
        <v>0</v>
      </c>
      <c r="V363" s="52">
        <f t="shared" si="63"/>
        <v>0</v>
      </c>
      <c r="W363" s="52">
        <f t="shared" si="63"/>
        <v>0</v>
      </c>
      <c r="X363" s="52">
        <f t="shared" si="63"/>
        <v>0</v>
      </c>
      <c r="Y363" s="52">
        <f t="shared" si="63"/>
        <v>0</v>
      </c>
      <c r="Z363" s="52">
        <f t="shared" si="63"/>
        <v>0</v>
      </c>
      <c r="AA363" s="52">
        <f t="shared" si="56"/>
        <v>0</v>
      </c>
      <c r="AB363" s="52">
        <f t="shared" si="57"/>
        <v>0</v>
      </c>
      <c r="AC363" s="52">
        <f t="shared" si="58"/>
        <v>0</v>
      </c>
      <c r="AD363" s="52">
        <f t="shared" si="59"/>
        <v>0</v>
      </c>
      <c r="AE363" s="52">
        <f t="shared" si="61"/>
        <v>0</v>
      </c>
      <c r="AJ363" t="s">
        <v>9</v>
      </c>
      <c r="AK363" t="s">
        <v>9</v>
      </c>
    </row>
    <row r="364" spans="1:37" x14ac:dyDescent="0.2">
      <c r="A364" s="20" t="s">
        <v>890</v>
      </c>
      <c r="B364" s="21">
        <v>44376.398252314801</v>
      </c>
      <c r="C364" s="22" t="s">
        <v>891</v>
      </c>
      <c r="D364" s="23">
        <v>5</v>
      </c>
      <c r="E364" s="22" t="s">
        <v>892</v>
      </c>
      <c r="F364" t="s">
        <v>9</v>
      </c>
      <c r="G364" s="22">
        <f t="shared" si="55"/>
        <v>1</v>
      </c>
      <c r="H364" s="24">
        <v>4</v>
      </c>
      <c r="I364" s="24"/>
      <c r="J364" s="24"/>
      <c r="K364" s="25"/>
      <c r="L364" s="52">
        <f t="shared" si="63"/>
        <v>0</v>
      </c>
      <c r="M364" s="52">
        <f t="shared" si="63"/>
        <v>0</v>
      </c>
      <c r="N364" s="52">
        <f t="shared" si="63"/>
        <v>0</v>
      </c>
      <c r="O364" s="52">
        <f t="shared" si="63"/>
        <v>1</v>
      </c>
      <c r="P364" s="52">
        <f t="shared" si="63"/>
        <v>0</v>
      </c>
      <c r="Q364" s="52">
        <f t="shared" si="63"/>
        <v>0</v>
      </c>
      <c r="R364" s="52">
        <f t="shared" si="63"/>
        <v>0</v>
      </c>
      <c r="S364" s="52">
        <f t="shared" si="63"/>
        <v>0</v>
      </c>
      <c r="T364" s="52">
        <f t="shared" si="63"/>
        <v>0</v>
      </c>
      <c r="U364" s="52">
        <f t="shared" si="63"/>
        <v>0</v>
      </c>
      <c r="V364" s="52">
        <f t="shared" si="63"/>
        <v>0</v>
      </c>
      <c r="W364" s="52">
        <f t="shared" si="63"/>
        <v>0</v>
      </c>
      <c r="X364" s="52">
        <f t="shared" si="63"/>
        <v>0</v>
      </c>
      <c r="Y364" s="52">
        <f t="shared" si="63"/>
        <v>0</v>
      </c>
      <c r="Z364" s="52">
        <f t="shared" si="63"/>
        <v>0</v>
      </c>
      <c r="AA364" s="52">
        <f t="shared" si="56"/>
        <v>0</v>
      </c>
      <c r="AB364" s="52">
        <f t="shared" si="57"/>
        <v>0</v>
      </c>
      <c r="AC364" s="52">
        <f t="shared" si="58"/>
        <v>0</v>
      </c>
      <c r="AD364" s="52">
        <f t="shared" si="59"/>
        <v>1</v>
      </c>
      <c r="AE364" s="52">
        <f t="shared" si="61"/>
        <v>0</v>
      </c>
      <c r="AG364" t="s">
        <v>1556</v>
      </c>
      <c r="AH364" t="s">
        <v>1567</v>
      </c>
      <c r="AJ364" t="s">
        <v>9</v>
      </c>
      <c r="AK364" t="s">
        <v>9</v>
      </c>
    </row>
    <row r="365" spans="1:37" x14ac:dyDescent="0.2">
      <c r="A365" s="20" t="s">
        <v>34</v>
      </c>
      <c r="B365" s="21">
        <v>44376.415960648155</v>
      </c>
      <c r="C365" s="22" t="s">
        <v>893</v>
      </c>
      <c r="D365" s="23">
        <v>3</v>
      </c>
      <c r="E365" s="22" t="s">
        <v>894</v>
      </c>
      <c r="F365" t="s">
        <v>9</v>
      </c>
      <c r="G365" s="22">
        <f t="shared" si="55"/>
        <v>1</v>
      </c>
      <c r="H365" s="24">
        <v>15</v>
      </c>
      <c r="I365" s="24"/>
      <c r="J365" s="24"/>
      <c r="K365" s="25"/>
      <c r="L365" s="52">
        <f t="shared" si="63"/>
        <v>0</v>
      </c>
      <c r="M365" s="52">
        <f t="shared" si="63"/>
        <v>0</v>
      </c>
      <c r="N365" s="52">
        <f t="shared" si="63"/>
        <v>0</v>
      </c>
      <c r="O365" s="52">
        <f t="shared" si="63"/>
        <v>0</v>
      </c>
      <c r="P365" s="52">
        <f t="shared" si="63"/>
        <v>0</v>
      </c>
      <c r="Q365" s="52">
        <f t="shared" si="63"/>
        <v>0</v>
      </c>
      <c r="R365" s="52">
        <f t="shared" si="63"/>
        <v>0</v>
      </c>
      <c r="S365" s="52">
        <f t="shared" si="63"/>
        <v>0</v>
      </c>
      <c r="T365" s="52">
        <f t="shared" si="63"/>
        <v>0</v>
      </c>
      <c r="U365" s="52">
        <f t="shared" si="63"/>
        <v>0</v>
      </c>
      <c r="V365" s="52">
        <f t="shared" si="63"/>
        <v>0</v>
      </c>
      <c r="W365" s="52">
        <f t="shared" si="63"/>
        <v>0</v>
      </c>
      <c r="X365" s="52">
        <f t="shared" si="63"/>
        <v>0</v>
      </c>
      <c r="Y365" s="52">
        <f t="shared" si="63"/>
        <v>0</v>
      </c>
      <c r="Z365" s="52">
        <f t="shared" si="63"/>
        <v>1</v>
      </c>
      <c r="AA365" s="52">
        <f t="shared" si="56"/>
        <v>0</v>
      </c>
      <c r="AB365" s="52">
        <f t="shared" si="57"/>
        <v>1</v>
      </c>
      <c r="AC365" s="52">
        <f t="shared" si="58"/>
        <v>0</v>
      </c>
      <c r="AD365" s="52">
        <f t="shared" si="59"/>
        <v>0</v>
      </c>
      <c r="AE365" s="52">
        <f t="shared" si="61"/>
        <v>1</v>
      </c>
      <c r="AF365" t="s">
        <v>1551</v>
      </c>
      <c r="AJ365" t="s">
        <v>9</v>
      </c>
      <c r="AK365" t="s">
        <v>9</v>
      </c>
    </row>
    <row r="366" spans="1:37" x14ac:dyDescent="0.2">
      <c r="A366" s="20" t="s">
        <v>34</v>
      </c>
      <c r="B366" s="21">
        <v>44376.424907407403</v>
      </c>
      <c r="C366" s="22" t="s">
        <v>895</v>
      </c>
      <c r="D366" s="23">
        <v>5</v>
      </c>
      <c r="E366" s="22" t="s">
        <v>896</v>
      </c>
      <c r="F366" t="s">
        <v>9</v>
      </c>
      <c r="G366" s="22">
        <f t="shared" si="55"/>
        <v>1</v>
      </c>
      <c r="H366" s="24">
        <v>1</v>
      </c>
      <c r="I366" s="24">
        <v>9</v>
      </c>
      <c r="J366" s="24">
        <v>4</v>
      </c>
      <c r="K366" s="25"/>
      <c r="L366" s="52">
        <f t="shared" si="63"/>
        <v>1</v>
      </c>
      <c r="M366" s="52">
        <f t="shared" si="63"/>
        <v>0</v>
      </c>
      <c r="N366" s="52">
        <f t="shared" si="63"/>
        <v>0</v>
      </c>
      <c r="O366" s="52">
        <f t="shared" si="63"/>
        <v>1</v>
      </c>
      <c r="P366" s="52">
        <f t="shared" si="63"/>
        <v>0</v>
      </c>
      <c r="Q366" s="52">
        <f t="shared" si="63"/>
        <v>0</v>
      </c>
      <c r="R366" s="52">
        <f t="shared" si="63"/>
        <v>0</v>
      </c>
      <c r="S366" s="52">
        <f t="shared" si="63"/>
        <v>0</v>
      </c>
      <c r="T366" s="52">
        <f t="shared" si="63"/>
        <v>1</v>
      </c>
      <c r="U366" s="52">
        <f t="shared" si="63"/>
        <v>0</v>
      </c>
      <c r="V366" s="52">
        <f t="shared" si="63"/>
        <v>0</v>
      </c>
      <c r="W366" s="52">
        <f t="shared" si="63"/>
        <v>0</v>
      </c>
      <c r="X366" s="52">
        <f t="shared" si="63"/>
        <v>0</v>
      </c>
      <c r="Y366" s="52">
        <f t="shared" si="63"/>
        <v>0</v>
      </c>
      <c r="Z366" s="52">
        <f t="shared" si="63"/>
        <v>0</v>
      </c>
      <c r="AA366" s="52">
        <f t="shared" si="56"/>
        <v>1</v>
      </c>
      <c r="AB366" s="52">
        <f t="shared" si="57"/>
        <v>0</v>
      </c>
      <c r="AC366" s="52">
        <f t="shared" si="58"/>
        <v>0</v>
      </c>
      <c r="AD366" s="52">
        <f t="shared" si="59"/>
        <v>1</v>
      </c>
      <c r="AE366" s="52">
        <f t="shared" si="61"/>
        <v>1</v>
      </c>
      <c r="AF366" t="s">
        <v>1570</v>
      </c>
      <c r="AG366" t="s">
        <v>1569</v>
      </c>
      <c r="AH366" t="s">
        <v>1568</v>
      </c>
      <c r="AJ366" t="s">
        <v>9</v>
      </c>
      <c r="AK366" t="s">
        <v>9</v>
      </c>
    </row>
    <row r="367" spans="1:37" x14ac:dyDescent="0.2">
      <c r="A367" s="20" t="s">
        <v>897</v>
      </c>
      <c r="B367" s="21">
        <v>44376.449895833328</v>
      </c>
      <c r="C367" s="22" t="s">
        <v>898</v>
      </c>
      <c r="D367" s="23">
        <v>3</v>
      </c>
      <c r="E367" s="22" t="s">
        <v>899</v>
      </c>
      <c r="F367" t="s">
        <v>9</v>
      </c>
      <c r="G367" s="22">
        <f t="shared" si="55"/>
        <v>1</v>
      </c>
      <c r="H367" s="24">
        <v>2</v>
      </c>
      <c r="I367" s="24">
        <v>7</v>
      </c>
      <c r="J367" s="24"/>
      <c r="K367" s="25"/>
      <c r="L367" s="52">
        <f t="shared" si="63"/>
        <v>0</v>
      </c>
      <c r="M367" s="52">
        <f t="shared" si="63"/>
        <v>1</v>
      </c>
      <c r="N367" s="52">
        <f t="shared" si="63"/>
        <v>0</v>
      </c>
      <c r="O367" s="52">
        <f t="shared" si="63"/>
        <v>0</v>
      </c>
      <c r="P367" s="52">
        <f t="shared" si="63"/>
        <v>0</v>
      </c>
      <c r="Q367" s="52">
        <f t="shared" si="63"/>
        <v>0</v>
      </c>
      <c r="R367" s="52">
        <f t="shared" si="63"/>
        <v>1</v>
      </c>
      <c r="S367" s="52">
        <f t="shared" si="63"/>
        <v>0</v>
      </c>
      <c r="T367" s="52">
        <f t="shared" si="63"/>
        <v>0</v>
      </c>
      <c r="U367" s="52">
        <f t="shared" si="63"/>
        <v>0</v>
      </c>
      <c r="V367" s="52">
        <f t="shared" si="63"/>
        <v>0</v>
      </c>
      <c r="W367" s="52">
        <f t="shared" si="63"/>
        <v>0</v>
      </c>
      <c r="X367" s="52">
        <f t="shared" si="63"/>
        <v>0</v>
      </c>
      <c r="Y367" s="52">
        <f t="shared" si="63"/>
        <v>0</v>
      </c>
      <c r="Z367" s="52">
        <f t="shared" si="63"/>
        <v>0</v>
      </c>
      <c r="AA367" s="52">
        <f t="shared" si="56"/>
        <v>1</v>
      </c>
      <c r="AB367" s="52">
        <f t="shared" si="57"/>
        <v>1</v>
      </c>
      <c r="AC367" s="52">
        <f t="shared" si="58"/>
        <v>0</v>
      </c>
      <c r="AD367" s="52">
        <f t="shared" si="59"/>
        <v>0</v>
      </c>
      <c r="AE367" s="52">
        <f t="shared" si="61"/>
        <v>1</v>
      </c>
      <c r="AF367" s="4" t="s">
        <v>1487</v>
      </c>
      <c r="AG367" t="s">
        <v>1571</v>
      </c>
      <c r="AJ367" t="s">
        <v>9</v>
      </c>
      <c r="AK367" t="s">
        <v>9</v>
      </c>
    </row>
    <row r="368" spans="1:37" x14ac:dyDescent="0.2">
      <c r="A368" s="20" t="s">
        <v>900</v>
      </c>
      <c r="B368" s="21">
        <v>44377.01980324075</v>
      </c>
      <c r="C368" s="22" t="s">
        <v>901</v>
      </c>
      <c r="D368" s="23">
        <v>4</v>
      </c>
      <c r="E368" s="22" t="s">
        <v>9</v>
      </c>
      <c r="F368" t="s">
        <v>9</v>
      </c>
      <c r="G368" s="22">
        <f t="shared" si="55"/>
        <v>0</v>
      </c>
      <c r="H368" s="24"/>
      <c r="I368" s="24"/>
      <c r="J368" s="24"/>
      <c r="K368" s="25"/>
      <c r="L368" s="52">
        <f t="shared" si="63"/>
        <v>0</v>
      </c>
      <c r="M368" s="52">
        <f t="shared" si="63"/>
        <v>0</v>
      </c>
      <c r="N368" s="52">
        <f t="shared" si="63"/>
        <v>0</v>
      </c>
      <c r="O368" s="52">
        <f t="shared" si="63"/>
        <v>0</v>
      </c>
      <c r="P368" s="52">
        <f t="shared" si="63"/>
        <v>0</v>
      </c>
      <c r="Q368" s="52">
        <f t="shared" si="63"/>
        <v>0</v>
      </c>
      <c r="R368" s="52">
        <f t="shared" si="63"/>
        <v>0</v>
      </c>
      <c r="S368" s="52">
        <f t="shared" si="63"/>
        <v>0</v>
      </c>
      <c r="T368" s="52">
        <f t="shared" si="63"/>
        <v>0</v>
      </c>
      <c r="U368" s="52">
        <f t="shared" si="63"/>
        <v>0</v>
      </c>
      <c r="V368" s="52">
        <f t="shared" si="63"/>
        <v>0</v>
      </c>
      <c r="W368" s="52">
        <f t="shared" si="63"/>
        <v>0</v>
      </c>
      <c r="X368" s="52">
        <f t="shared" si="63"/>
        <v>0</v>
      </c>
      <c r="Y368" s="52">
        <f t="shared" si="63"/>
        <v>0</v>
      </c>
      <c r="Z368" s="52">
        <f t="shared" si="63"/>
        <v>0</v>
      </c>
      <c r="AA368" s="52">
        <f t="shared" si="56"/>
        <v>0</v>
      </c>
      <c r="AB368" s="52">
        <f t="shared" si="57"/>
        <v>0</v>
      </c>
      <c r="AC368" s="52">
        <f t="shared" si="58"/>
        <v>0</v>
      </c>
      <c r="AD368" s="52">
        <f t="shared" si="59"/>
        <v>0</v>
      </c>
      <c r="AE368" s="52">
        <f t="shared" si="61"/>
        <v>0</v>
      </c>
      <c r="AJ368" t="s">
        <v>9</v>
      </c>
      <c r="AK368" t="s">
        <v>9</v>
      </c>
    </row>
    <row r="369" spans="1:37" x14ac:dyDescent="0.2">
      <c r="A369" s="20" t="s">
        <v>902</v>
      </c>
      <c r="B369" s="21">
        <v>44377.070868055569</v>
      </c>
      <c r="C369" s="22" t="s">
        <v>903</v>
      </c>
      <c r="D369" s="23">
        <v>4</v>
      </c>
      <c r="E369" s="22" t="s">
        <v>9</v>
      </c>
      <c r="F369" t="s">
        <v>9</v>
      </c>
      <c r="G369" s="22">
        <f t="shared" si="55"/>
        <v>0</v>
      </c>
      <c r="H369" s="24"/>
      <c r="I369" s="24"/>
      <c r="J369" s="24"/>
      <c r="K369" s="25"/>
      <c r="L369" s="52">
        <f t="shared" si="63"/>
        <v>0</v>
      </c>
      <c r="M369" s="52">
        <f t="shared" si="63"/>
        <v>0</v>
      </c>
      <c r="N369" s="52">
        <f t="shared" si="63"/>
        <v>0</v>
      </c>
      <c r="O369" s="52">
        <f t="shared" si="63"/>
        <v>0</v>
      </c>
      <c r="P369" s="52">
        <f t="shared" si="63"/>
        <v>0</v>
      </c>
      <c r="Q369" s="52">
        <f t="shared" si="63"/>
        <v>0</v>
      </c>
      <c r="R369" s="52">
        <f t="shared" si="63"/>
        <v>0</v>
      </c>
      <c r="S369" s="52">
        <f t="shared" si="63"/>
        <v>0</v>
      </c>
      <c r="T369" s="52">
        <f t="shared" si="63"/>
        <v>0</v>
      </c>
      <c r="U369" s="52">
        <f t="shared" si="63"/>
        <v>0</v>
      </c>
      <c r="V369" s="52">
        <f t="shared" si="63"/>
        <v>0</v>
      </c>
      <c r="W369" s="52">
        <f t="shared" si="63"/>
        <v>0</v>
      </c>
      <c r="X369" s="52">
        <f t="shared" si="63"/>
        <v>0</v>
      </c>
      <c r="Y369" s="52">
        <f t="shared" si="63"/>
        <v>0</v>
      </c>
      <c r="Z369" s="52">
        <f t="shared" si="63"/>
        <v>0</v>
      </c>
      <c r="AA369" s="52">
        <f t="shared" si="56"/>
        <v>0</v>
      </c>
      <c r="AB369" s="52">
        <f t="shared" si="57"/>
        <v>0</v>
      </c>
      <c r="AC369" s="52">
        <f t="shared" si="58"/>
        <v>0</v>
      </c>
      <c r="AD369" s="52">
        <f t="shared" si="59"/>
        <v>0</v>
      </c>
      <c r="AE369" s="52">
        <f t="shared" si="61"/>
        <v>0</v>
      </c>
      <c r="AJ369" t="s">
        <v>9</v>
      </c>
      <c r="AK369" t="s">
        <v>9</v>
      </c>
    </row>
    <row r="370" spans="1:37" x14ac:dyDescent="0.2">
      <c r="A370" s="20" t="s">
        <v>904</v>
      </c>
      <c r="B370" s="21">
        <v>44377.095914351841</v>
      </c>
      <c r="C370" s="22" t="s">
        <v>905</v>
      </c>
      <c r="D370" s="23">
        <v>4</v>
      </c>
      <c r="E370" s="22" t="s">
        <v>9</v>
      </c>
      <c r="F370" t="s">
        <v>9</v>
      </c>
      <c r="G370" s="22">
        <f t="shared" si="55"/>
        <v>0</v>
      </c>
      <c r="H370" s="24"/>
      <c r="I370" s="24"/>
      <c r="J370" s="24"/>
      <c r="K370" s="25"/>
      <c r="L370" s="52">
        <f t="shared" si="63"/>
        <v>0</v>
      </c>
      <c r="M370" s="52">
        <f t="shared" si="63"/>
        <v>0</v>
      </c>
      <c r="N370" s="52">
        <f t="shared" si="63"/>
        <v>0</v>
      </c>
      <c r="O370" s="52">
        <f t="shared" si="63"/>
        <v>0</v>
      </c>
      <c r="P370" s="52">
        <f t="shared" si="63"/>
        <v>0</v>
      </c>
      <c r="Q370" s="52">
        <f t="shared" si="63"/>
        <v>0</v>
      </c>
      <c r="R370" s="52">
        <f t="shared" si="63"/>
        <v>0</v>
      </c>
      <c r="S370" s="52">
        <f t="shared" si="63"/>
        <v>0</v>
      </c>
      <c r="T370" s="52">
        <f t="shared" si="63"/>
        <v>0</v>
      </c>
      <c r="U370" s="52">
        <f t="shared" si="63"/>
        <v>0</v>
      </c>
      <c r="V370" s="52">
        <f t="shared" si="63"/>
        <v>0</v>
      </c>
      <c r="W370" s="52">
        <f t="shared" si="63"/>
        <v>0</v>
      </c>
      <c r="X370" s="52">
        <f t="shared" si="63"/>
        <v>0</v>
      </c>
      <c r="Y370" s="52">
        <f t="shared" si="63"/>
        <v>0</v>
      </c>
      <c r="Z370" s="52">
        <f t="shared" si="63"/>
        <v>0</v>
      </c>
      <c r="AA370" s="52">
        <f t="shared" si="56"/>
        <v>0</v>
      </c>
      <c r="AB370" s="52">
        <f t="shared" si="57"/>
        <v>0</v>
      </c>
      <c r="AC370" s="52">
        <f t="shared" si="58"/>
        <v>0</v>
      </c>
      <c r="AD370" s="52">
        <f t="shared" si="59"/>
        <v>0</v>
      </c>
      <c r="AE370" s="52">
        <f t="shared" si="61"/>
        <v>0</v>
      </c>
      <c r="AJ370" t="s">
        <v>9</v>
      </c>
      <c r="AK370" t="s">
        <v>9</v>
      </c>
    </row>
    <row r="371" spans="1:37" x14ac:dyDescent="0.2">
      <c r="A371" s="20" t="s">
        <v>906</v>
      </c>
      <c r="B371" s="21">
        <v>44377.111145833333</v>
      </c>
      <c r="C371" s="22" t="s">
        <v>907</v>
      </c>
      <c r="D371" s="23">
        <v>5</v>
      </c>
      <c r="E371" s="22" t="s">
        <v>908</v>
      </c>
      <c r="F371" t="s">
        <v>909</v>
      </c>
      <c r="G371" s="22">
        <f t="shared" si="55"/>
        <v>1</v>
      </c>
      <c r="H371" s="24">
        <v>1</v>
      </c>
      <c r="I371" s="24">
        <v>10</v>
      </c>
      <c r="J371" s="24">
        <v>6</v>
      </c>
      <c r="K371" s="25"/>
      <c r="L371" s="52">
        <f t="shared" si="63"/>
        <v>1</v>
      </c>
      <c r="M371" s="52">
        <f t="shared" si="63"/>
        <v>0</v>
      </c>
      <c r="N371" s="52">
        <f t="shared" si="63"/>
        <v>0</v>
      </c>
      <c r="O371" s="52">
        <f t="shared" si="63"/>
        <v>0</v>
      </c>
      <c r="P371" s="52">
        <f t="shared" si="63"/>
        <v>0</v>
      </c>
      <c r="Q371" s="52">
        <f t="shared" si="63"/>
        <v>1</v>
      </c>
      <c r="R371" s="52">
        <f t="shared" si="63"/>
        <v>0</v>
      </c>
      <c r="S371" s="52">
        <f t="shared" si="63"/>
        <v>0</v>
      </c>
      <c r="T371" s="52">
        <f t="shared" si="63"/>
        <v>0</v>
      </c>
      <c r="U371" s="52">
        <f t="shared" si="63"/>
        <v>1</v>
      </c>
      <c r="V371" s="52">
        <f t="shared" si="63"/>
        <v>0</v>
      </c>
      <c r="W371" s="52">
        <f t="shared" si="63"/>
        <v>0</v>
      </c>
      <c r="X371" s="52">
        <f t="shared" si="63"/>
        <v>0</v>
      </c>
      <c r="Y371" s="52">
        <f t="shared" si="63"/>
        <v>0</v>
      </c>
      <c r="Z371" s="52">
        <f t="shared" si="63"/>
        <v>0</v>
      </c>
      <c r="AA371" s="52">
        <f t="shared" si="56"/>
        <v>1</v>
      </c>
      <c r="AB371" s="52">
        <f t="shared" si="57"/>
        <v>1</v>
      </c>
      <c r="AC371" s="52">
        <f t="shared" si="58"/>
        <v>1</v>
      </c>
      <c r="AD371" s="52">
        <f t="shared" si="59"/>
        <v>0</v>
      </c>
      <c r="AE371" s="52">
        <f t="shared" si="61"/>
        <v>1</v>
      </c>
      <c r="AG371" t="s">
        <v>1572</v>
      </c>
      <c r="AH371" t="s">
        <v>1497</v>
      </c>
      <c r="AJ371" t="s">
        <v>909</v>
      </c>
      <c r="AK371" t="s">
        <v>909</v>
      </c>
    </row>
    <row r="372" spans="1:37" x14ac:dyDescent="0.2">
      <c r="A372" s="20" t="s">
        <v>910</v>
      </c>
      <c r="B372" s="21">
        <v>44377.140671296307</v>
      </c>
      <c r="C372" s="22" t="s">
        <v>911</v>
      </c>
      <c r="D372" s="23">
        <v>4</v>
      </c>
      <c r="E372" s="22" t="s">
        <v>9</v>
      </c>
      <c r="F372" t="s">
        <v>9</v>
      </c>
      <c r="G372" s="22">
        <f t="shared" si="55"/>
        <v>0</v>
      </c>
      <c r="H372" s="24"/>
      <c r="I372" s="24"/>
      <c r="J372" s="24"/>
      <c r="K372" s="25"/>
      <c r="L372" s="52">
        <f t="shared" si="63"/>
        <v>0</v>
      </c>
      <c r="M372" s="52">
        <f t="shared" si="63"/>
        <v>0</v>
      </c>
      <c r="N372" s="52">
        <f t="shared" si="63"/>
        <v>0</v>
      </c>
      <c r="O372" s="52">
        <f t="shared" si="63"/>
        <v>0</v>
      </c>
      <c r="P372" s="52">
        <f t="shared" si="63"/>
        <v>0</v>
      </c>
      <c r="Q372" s="52">
        <f t="shared" si="63"/>
        <v>0</v>
      </c>
      <c r="R372" s="52">
        <f t="shared" si="63"/>
        <v>0</v>
      </c>
      <c r="S372" s="52">
        <f t="shared" si="63"/>
        <v>0</v>
      </c>
      <c r="T372" s="52">
        <f t="shared" si="63"/>
        <v>0</v>
      </c>
      <c r="U372" s="52">
        <f t="shared" si="63"/>
        <v>0</v>
      </c>
      <c r="V372" s="52">
        <f t="shared" si="63"/>
        <v>0</v>
      </c>
      <c r="W372" s="52">
        <f t="shared" si="63"/>
        <v>0</v>
      </c>
      <c r="X372" s="52">
        <f t="shared" si="63"/>
        <v>0</v>
      </c>
      <c r="Y372" s="52">
        <f t="shared" si="63"/>
        <v>0</v>
      </c>
      <c r="Z372" s="52">
        <f t="shared" si="63"/>
        <v>0</v>
      </c>
      <c r="AA372" s="52">
        <f t="shared" si="56"/>
        <v>0</v>
      </c>
      <c r="AB372" s="52">
        <f t="shared" si="57"/>
        <v>0</v>
      </c>
      <c r="AC372" s="52">
        <f t="shared" si="58"/>
        <v>0</v>
      </c>
      <c r="AD372" s="52">
        <f t="shared" si="59"/>
        <v>0</v>
      </c>
      <c r="AE372" s="52">
        <f t="shared" si="61"/>
        <v>0</v>
      </c>
      <c r="AJ372" t="s">
        <v>9</v>
      </c>
      <c r="AK372" t="s">
        <v>9</v>
      </c>
    </row>
    <row r="373" spans="1:37" x14ac:dyDescent="0.2">
      <c r="A373" s="20" t="s">
        <v>912</v>
      </c>
      <c r="B373" s="21">
        <v>44377.181724537048</v>
      </c>
      <c r="C373" s="22" t="s">
        <v>913</v>
      </c>
      <c r="D373" s="23">
        <v>4</v>
      </c>
      <c r="E373" s="22" t="s">
        <v>914</v>
      </c>
      <c r="F373" t="s">
        <v>9</v>
      </c>
      <c r="G373" s="22">
        <f t="shared" si="55"/>
        <v>1</v>
      </c>
      <c r="H373" s="24">
        <v>4</v>
      </c>
      <c r="I373" s="24"/>
      <c r="J373" s="24"/>
      <c r="K373" s="25"/>
      <c r="L373" s="52">
        <f t="shared" si="63"/>
        <v>0</v>
      </c>
      <c r="M373" s="52">
        <f t="shared" si="63"/>
        <v>0</v>
      </c>
      <c r="N373" s="52">
        <f t="shared" si="63"/>
        <v>0</v>
      </c>
      <c r="O373" s="52">
        <f t="shared" si="63"/>
        <v>1</v>
      </c>
      <c r="P373" s="52">
        <f t="shared" si="63"/>
        <v>0</v>
      </c>
      <c r="Q373" s="52">
        <f t="shared" si="63"/>
        <v>0</v>
      </c>
      <c r="R373" s="52">
        <f t="shared" si="63"/>
        <v>0</v>
      </c>
      <c r="S373" s="52">
        <f t="shared" si="63"/>
        <v>0</v>
      </c>
      <c r="T373" s="52">
        <f t="shared" si="63"/>
        <v>0</v>
      </c>
      <c r="U373" s="52">
        <f t="shared" si="63"/>
        <v>0</v>
      </c>
      <c r="V373" s="52">
        <f t="shared" si="63"/>
        <v>0</v>
      </c>
      <c r="W373" s="52">
        <f t="shared" si="63"/>
        <v>0</v>
      </c>
      <c r="X373" s="52">
        <f t="shared" si="63"/>
        <v>0</v>
      </c>
      <c r="Y373" s="52">
        <f t="shared" si="63"/>
        <v>0</v>
      </c>
      <c r="Z373" s="52">
        <f t="shared" si="63"/>
        <v>0</v>
      </c>
      <c r="AA373" s="52">
        <f t="shared" si="56"/>
        <v>0</v>
      </c>
      <c r="AB373" s="52">
        <f t="shared" si="57"/>
        <v>0</v>
      </c>
      <c r="AC373" s="52">
        <f t="shared" si="58"/>
        <v>0</v>
      </c>
      <c r="AD373" s="52">
        <f t="shared" si="59"/>
        <v>1</v>
      </c>
      <c r="AE373" s="52">
        <f t="shared" si="61"/>
        <v>0</v>
      </c>
      <c r="AH373" t="s">
        <v>1573</v>
      </c>
      <c r="AJ373" t="s">
        <v>9</v>
      </c>
      <c r="AK373" t="s">
        <v>9</v>
      </c>
    </row>
    <row r="374" spans="1:37" x14ac:dyDescent="0.2">
      <c r="A374" s="20" t="s">
        <v>915</v>
      </c>
      <c r="B374" s="21">
        <v>44377.220439814817</v>
      </c>
      <c r="C374" s="22" t="s">
        <v>916</v>
      </c>
      <c r="D374" s="23">
        <v>3</v>
      </c>
      <c r="E374" s="22" t="s">
        <v>917</v>
      </c>
      <c r="F374" t="s">
        <v>918</v>
      </c>
      <c r="G374" s="22">
        <f t="shared" si="55"/>
        <v>1</v>
      </c>
      <c r="H374" s="24">
        <v>1</v>
      </c>
      <c r="I374" s="24">
        <v>6</v>
      </c>
      <c r="J374" s="24"/>
      <c r="K374" s="25"/>
      <c r="L374" s="52">
        <f t="shared" si="63"/>
        <v>1</v>
      </c>
      <c r="M374" s="52">
        <f t="shared" si="63"/>
        <v>0</v>
      </c>
      <c r="N374" s="52">
        <f t="shared" si="63"/>
        <v>0</v>
      </c>
      <c r="O374" s="52">
        <f t="shared" si="63"/>
        <v>0</v>
      </c>
      <c r="P374" s="52">
        <f t="shared" si="63"/>
        <v>0</v>
      </c>
      <c r="Q374" s="52">
        <f t="shared" si="63"/>
        <v>1</v>
      </c>
      <c r="R374" s="52">
        <f t="shared" si="63"/>
        <v>0</v>
      </c>
      <c r="S374" s="52">
        <f t="shared" si="63"/>
        <v>0</v>
      </c>
      <c r="T374" s="52">
        <f t="shared" si="63"/>
        <v>0</v>
      </c>
      <c r="U374" s="52">
        <f t="shared" si="63"/>
        <v>0</v>
      </c>
      <c r="V374" s="52">
        <f t="shared" si="63"/>
        <v>0</v>
      </c>
      <c r="W374" s="52">
        <f t="shared" si="63"/>
        <v>0</v>
      </c>
      <c r="X374" s="52">
        <f t="shared" si="63"/>
        <v>0</v>
      </c>
      <c r="Y374" s="52">
        <f t="shared" si="63"/>
        <v>0</v>
      </c>
      <c r="Z374" s="52">
        <f t="shared" si="63"/>
        <v>0</v>
      </c>
      <c r="AA374" s="52">
        <f t="shared" si="56"/>
        <v>1</v>
      </c>
      <c r="AB374" s="52">
        <f t="shared" si="57"/>
        <v>0</v>
      </c>
      <c r="AC374" s="52">
        <f t="shared" si="58"/>
        <v>1</v>
      </c>
      <c r="AD374" s="52">
        <f t="shared" si="59"/>
        <v>0</v>
      </c>
      <c r="AE374" s="52">
        <f t="shared" si="61"/>
        <v>1</v>
      </c>
      <c r="AH374" t="s">
        <v>1497</v>
      </c>
      <c r="AJ374" t="s">
        <v>918</v>
      </c>
      <c r="AK374" t="s">
        <v>918</v>
      </c>
    </row>
    <row r="375" spans="1:37" x14ac:dyDescent="0.2">
      <c r="A375" s="20" t="s">
        <v>919</v>
      </c>
      <c r="B375" s="21">
        <v>44377.457152777788</v>
      </c>
      <c r="C375" s="22" t="s">
        <v>920</v>
      </c>
      <c r="D375" s="23">
        <v>4</v>
      </c>
      <c r="E375" s="22" t="s">
        <v>921</v>
      </c>
      <c r="F375" t="s">
        <v>9</v>
      </c>
      <c r="G375" s="22">
        <f t="shared" si="55"/>
        <v>1</v>
      </c>
      <c r="H375" s="24">
        <v>6</v>
      </c>
      <c r="I375" s="24"/>
      <c r="J375" s="24"/>
      <c r="K375" s="25"/>
      <c r="L375" s="52">
        <f t="shared" si="63"/>
        <v>0</v>
      </c>
      <c r="M375" s="52">
        <f t="shared" si="63"/>
        <v>0</v>
      </c>
      <c r="N375" s="52">
        <f t="shared" si="63"/>
        <v>0</v>
      </c>
      <c r="O375" s="52">
        <f t="shared" si="63"/>
        <v>0</v>
      </c>
      <c r="P375" s="52">
        <f t="shared" si="63"/>
        <v>0</v>
      </c>
      <c r="Q375" s="52">
        <f t="shared" si="63"/>
        <v>1</v>
      </c>
      <c r="R375" s="52">
        <f t="shared" si="63"/>
        <v>0</v>
      </c>
      <c r="S375" s="52">
        <f t="shared" si="63"/>
        <v>0</v>
      </c>
      <c r="T375" s="52">
        <f t="shared" si="63"/>
        <v>0</v>
      </c>
      <c r="U375" s="52">
        <f t="shared" si="63"/>
        <v>0</v>
      </c>
      <c r="V375" s="52">
        <f t="shared" si="63"/>
        <v>0</v>
      </c>
      <c r="W375" s="52">
        <f t="shared" si="63"/>
        <v>0</v>
      </c>
      <c r="X375" s="52">
        <f t="shared" si="63"/>
        <v>0</v>
      </c>
      <c r="Y375" s="52">
        <f t="shared" si="63"/>
        <v>0</v>
      </c>
      <c r="Z375" s="52">
        <f t="shared" si="63"/>
        <v>0</v>
      </c>
      <c r="AA375" s="52">
        <f t="shared" si="56"/>
        <v>0</v>
      </c>
      <c r="AB375" s="52">
        <f t="shared" si="57"/>
        <v>0</v>
      </c>
      <c r="AC375" s="52">
        <f t="shared" si="58"/>
        <v>1</v>
      </c>
      <c r="AD375" s="52">
        <f t="shared" si="59"/>
        <v>0</v>
      </c>
      <c r="AE375" s="52">
        <f t="shared" si="61"/>
        <v>0</v>
      </c>
      <c r="AH375" t="s">
        <v>1497</v>
      </c>
      <c r="AJ375" t="s">
        <v>9</v>
      </c>
      <c r="AK375" t="s">
        <v>9</v>
      </c>
    </row>
    <row r="376" spans="1:37" x14ac:dyDescent="0.2">
      <c r="A376" s="20" t="s">
        <v>922</v>
      </c>
      <c r="B376" s="21">
        <v>44377.938078703708</v>
      </c>
      <c r="C376" s="22" t="s">
        <v>923</v>
      </c>
      <c r="D376" s="23">
        <v>3</v>
      </c>
      <c r="E376" s="22" t="s">
        <v>9</v>
      </c>
      <c r="F376" t="s">
        <v>9</v>
      </c>
      <c r="G376" s="22">
        <f t="shared" si="55"/>
        <v>0</v>
      </c>
      <c r="H376" s="24"/>
      <c r="I376" s="24"/>
      <c r="J376" s="24"/>
      <c r="K376" s="25"/>
      <c r="L376" s="52">
        <f t="shared" si="63"/>
        <v>0</v>
      </c>
      <c r="M376" s="52">
        <f t="shared" si="63"/>
        <v>0</v>
      </c>
      <c r="N376" s="52">
        <f t="shared" si="63"/>
        <v>0</v>
      </c>
      <c r="O376" s="52">
        <f t="shared" si="63"/>
        <v>0</v>
      </c>
      <c r="P376" s="52">
        <f t="shared" si="63"/>
        <v>0</v>
      </c>
      <c r="Q376" s="52">
        <f t="shared" si="63"/>
        <v>0</v>
      </c>
      <c r="R376" s="52">
        <f t="shared" si="63"/>
        <v>0</v>
      </c>
      <c r="S376" s="52">
        <f t="shared" si="63"/>
        <v>0</v>
      </c>
      <c r="T376" s="52">
        <f t="shared" si="63"/>
        <v>0</v>
      </c>
      <c r="U376" s="52">
        <f t="shared" si="63"/>
        <v>0</v>
      </c>
      <c r="V376" s="52">
        <f t="shared" si="63"/>
        <v>0</v>
      </c>
      <c r="W376" s="52">
        <f t="shared" si="63"/>
        <v>0</v>
      </c>
      <c r="X376" s="52">
        <f t="shared" si="63"/>
        <v>0</v>
      </c>
      <c r="Y376" s="52">
        <f t="shared" si="63"/>
        <v>0</v>
      </c>
      <c r="Z376" s="52">
        <f t="shared" si="63"/>
        <v>0</v>
      </c>
      <c r="AA376" s="52">
        <f t="shared" si="56"/>
        <v>0</v>
      </c>
      <c r="AB376" s="52">
        <f t="shared" si="57"/>
        <v>0</v>
      </c>
      <c r="AC376" s="52">
        <f t="shared" si="58"/>
        <v>0</v>
      </c>
      <c r="AD376" s="52">
        <f t="shared" si="59"/>
        <v>0</v>
      </c>
      <c r="AE376" s="52">
        <f t="shared" si="61"/>
        <v>0</v>
      </c>
      <c r="AJ376" t="s">
        <v>9</v>
      </c>
      <c r="AK376" t="s">
        <v>9</v>
      </c>
    </row>
    <row r="377" spans="1:37" x14ac:dyDescent="0.2">
      <c r="A377" s="20" t="s">
        <v>924</v>
      </c>
      <c r="B377" s="21">
        <v>44378.038182870368</v>
      </c>
      <c r="C377" s="22" t="s">
        <v>925</v>
      </c>
      <c r="D377" s="23">
        <v>5</v>
      </c>
      <c r="E377" s="22" t="s">
        <v>926</v>
      </c>
      <c r="F377" t="s">
        <v>9</v>
      </c>
      <c r="G377" s="22">
        <f t="shared" si="55"/>
        <v>1</v>
      </c>
      <c r="H377" s="24">
        <v>5</v>
      </c>
      <c r="I377" s="24">
        <v>12</v>
      </c>
      <c r="J377" s="24"/>
      <c r="K377" s="25"/>
      <c r="L377" s="52">
        <f t="shared" ref="L377:Z393" si="64">IF(OR($H377=L$1,$I377=L$1,$J377=L$1,$K377=L$1),1,0)</f>
        <v>0</v>
      </c>
      <c r="M377" s="52">
        <f t="shared" si="64"/>
        <v>0</v>
      </c>
      <c r="N377" s="52">
        <f t="shared" si="64"/>
        <v>0</v>
      </c>
      <c r="O377" s="52">
        <f t="shared" si="64"/>
        <v>0</v>
      </c>
      <c r="P377" s="52">
        <f t="shared" si="64"/>
        <v>1</v>
      </c>
      <c r="Q377" s="52">
        <f t="shared" si="64"/>
        <v>0</v>
      </c>
      <c r="R377" s="52">
        <f t="shared" si="64"/>
        <v>0</v>
      </c>
      <c r="S377" s="52">
        <f t="shared" si="64"/>
        <v>0</v>
      </c>
      <c r="T377" s="52">
        <f t="shared" si="64"/>
        <v>0</v>
      </c>
      <c r="U377" s="52">
        <f t="shared" si="64"/>
        <v>0</v>
      </c>
      <c r="V377" s="52">
        <f t="shared" si="64"/>
        <v>0</v>
      </c>
      <c r="W377" s="52">
        <f t="shared" si="64"/>
        <v>1</v>
      </c>
      <c r="X377" s="52">
        <f t="shared" si="64"/>
        <v>0</v>
      </c>
      <c r="Y377" s="52">
        <f t="shared" si="64"/>
        <v>0</v>
      </c>
      <c r="Z377" s="52">
        <f t="shared" si="64"/>
        <v>0</v>
      </c>
      <c r="AA377" s="52">
        <f t="shared" si="56"/>
        <v>0</v>
      </c>
      <c r="AB377" s="52">
        <f t="shared" si="57"/>
        <v>0</v>
      </c>
      <c r="AC377" s="52">
        <f t="shared" si="58"/>
        <v>1</v>
      </c>
      <c r="AD377" s="52">
        <f t="shared" si="59"/>
        <v>0</v>
      </c>
      <c r="AE377" s="52">
        <f t="shared" si="61"/>
        <v>0</v>
      </c>
      <c r="AH377" t="s">
        <v>1574</v>
      </c>
      <c r="AJ377" t="s">
        <v>9</v>
      </c>
      <c r="AK377" t="s">
        <v>9</v>
      </c>
    </row>
    <row r="378" spans="1:37" x14ac:dyDescent="0.2">
      <c r="A378" s="20" t="s">
        <v>927</v>
      </c>
      <c r="B378" s="21">
        <v>44378.072997685173</v>
      </c>
      <c r="C378" s="22" t="s">
        <v>928</v>
      </c>
      <c r="D378" s="23">
        <v>4</v>
      </c>
      <c r="E378" s="22" t="s">
        <v>929</v>
      </c>
      <c r="F378" t="s">
        <v>9</v>
      </c>
      <c r="G378" s="22">
        <f t="shared" si="55"/>
        <v>1</v>
      </c>
      <c r="H378" s="24">
        <v>8</v>
      </c>
      <c r="I378" s="24"/>
      <c r="J378" s="24"/>
      <c r="K378" s="25"/>
      <c r="L378" s="52">
        <f t="shared" si="64"/>
        <v>0</v>
      </c>
      <c r="M378" s="52">
        <f t="shared" si="64"/>
        <v>0</v>
      </c>
      <c r="N378" s="52">
        <f t="shared" si="64"/>
        <v>0</v>
      </c>
      <c r="O378" s="52">
        <f t="shared" si="64"/>
        <v>0</v>
      </c>
      <c r="P378" s="52">
        <f t="shared" si="64"/>
        <v>0</v>
      </c>
      <c r="Q378" s="52">
        <f t="shared" si="64"/>
        <v>0</v>
      </c>
      <c r="R378" s="52">
        <f t="shared" si="64"/>
        <v>0</v>
      </c>
      <c r="S378" s="52">
        <f t="shared" si="64"/>
        <v>1</v>
      </c>
      <c r="T378" s="52">
        <f t="shared" si="64"/>
        <v>0</v>
      </c>
      <c r="U378" s="52">
        <f t="shared" si="64"/>
        <v>0</v>
      </c>
      <c r="V378" s="52">
        <f t="shared" si="64"/>
        <v>0</v>
      </c>
      <c r="W378" s="52">
        <f t="shared" si="64"/>
        <v>0</v>
      </c>
      <c r="X378" s="52">
        <f t="shared" si="64"/>
        <v>0</v>
      </c>
      <c r="Y378" s="52">
        <f t="shared" si="64"/>
        <v>0</v>
      </c>
      <c r="Z378" s="52">
        <f t="shared" si="64"/>
        <v>0</v>
      </c>
      <c r="AA378" s="52">
        <f t="shared" si="56"/>
        <v>0</v>
      </c>
      <c r="AB378" s="52">
        <f t="shared" si="57"/>
        <v>0</v>
      </c>
      <c r="AC378" s="52">
        <f t="shared" si="58"/>
        <v>0</v>
      </c>
      <c r="AD378" s="52">
        <f t="shared" si="59"/>
        <v>0</v>
      </c>
      <c r="AE378" s="52">
        <f t="shared" si="61"/>
        <v>0</v>
      </c>
      <c r="AG378" t="s">
        <v>1575</v>
      </c>
      <c r="AJ378" t="s">
        <v>9</v>
      </c>
      <c r="AK378" t="s">
        <v>9</v>
      </c>
    </row>
    <row r="379" spans="1:37" x14ac:dyDescent="0.2">
      <c r="A379" s="20" t="s">
        <v>930</v>
      </c>
      <c r="B379" s="21">
        <v>44378.099872685183</v>
      </c>
      <c r="C379" s="22" t="s">
        <v>931</v>
      </c>
      <c r="D379" s="23">
        <v>2</v>
      </c>
      <c r="E379" s="22" t="s">
        <v>932</v>
      </c>
      <c r="F379" t="s">
        <v>9</v>
      </c>
      <c r="G379" s="22">
        <f t="shared" si="55"/>
        <v>1</v>
      </c>
      <c r="H379" s="24">
        <v>13</v>
      </c>
      <c r="I379" s="24"/>
      <c r="J379" s="24"/>
      <c r="K379" s="25"/>
      <c r="L379" s="52">
        <f t="shared" si="64"/>
        <v>0</v>
      </c>
      <c r="M379" s="52">
        <f t="shared" si="64"/>
        <v>0</v>
      </c>
      <c r="N379" s="52">
        <f t="shared" si="64"/>
        <v>0</v>
      </c>
      <c r="O379" s="52">
        <f t="shared" si="64"/>
        <v>0</v>
      </c>
      <c r="P379" s="52">
        <f t="shared" si="64"/>
        <v>0</v>
      </c>
      <c r="Q379" s="52">
        <f t="shared" si="64"/>
        <v>0</v>
      </c>
      <c r="R379" s="52">
        <f t="shared" si="64"/>
        <v>0</v>
      </c>
      <c r="S379" s="52">
        <f t="shared" si="64"/>
        <v>0</v>
      </c>
      <c r="T379" s="52">
        <f t="shared" si="64"/>
        <v>0</v>
      </c>
      <c r="U379" s="52">
        <f t="shared" si="64"/>
        <v>0</v>
      </c>
      <c r="V379" s="52">
        <f t="shared" si="64"/>
        <v>0</v>
      </c>
      <c r="W379" s="52">
        <f t="shared" si="64"/>
        <v>0</v>
      </c>
      <c r="X379" s="52">
        <f t="shared" si="64"/>
        <v>1</v>
      </c>
      <c r="Y379" s="52">
        <f t="shared" si="64"/>
        <v>0</v>
      </c>
      <c r="Z379" s="52">
        <f t="shared" si="64"/>
        <v>0</v>
      </c>
      <c r="AA379" s="52">
        <f t="shared" si="56"/>
        <v>0</v>
      </c>
      <c r="AB379" s="52">
        <f t="shared" si="57"/>
        <v>0</v>
      </c>
      <c r="AC379" s="52">
        <f t="shared" si="58"/>
        <v>1</v>
      </c>
      <c r="AD379" s="52">
        <f t="shared" si="59"/>
        <v>0</v>
      </c>
      <c r="AE379" s="52">
        <f t="shared" si="61"/>
        <v>0</v>
      </c>
      <c r="AF379" t="s">
        <v>1576</v>
      </c>
      <c r="AJ379" t="s">
        <v>9</v>
      </c>
      <c r="AK379" t="s">
        <v>9</v>
      </c>
    </row>
    <row r="380" spans="1:37" x14ac:dyDescent="0.2">
      <c r="A380" s="20" t="s">
        <v>933</v>
      </c>
      <c r="B380" s="21">
        <v>44378.108923611115</v>
      </c>
      <c r="C380" s="22" t="s">
        <v>934</v>
      </c>
      <c r="D380" s="23">
        <v>5</v>
      </c>
      <c r="E380" s="22" t="s">
        <v>9</v>
      </c>
      <c r="F380" t="s">
        <v>9</v>
      </c>
      <c r="G380" s="22">
        <f t="shared" si="55"/>
        <v>0</v>
      </c>
      <c r="H380" s="24"/>
      <c r="I380" s="24"/>
      <c r="J380" s="24"/>
      <c r="K380" s="25"/>
      <c r="L380" s="52">
        <f t="shared" si="64"/>
        <v>0</v>
      </c>
      <c r="M380" s="52">
        <f t="shared" si="64"/>
        <v>0</v>
      </c>
      <c r="N380" s="52">
        <f t="shared" si="64"/>
        <v>0</v>
      </c>
      <c r="O380" s="52">
        <f t="shared" si="64"/>
        <v>0</v>
      </c>
      <c r="P380" s="52">
        <f t="shared" si="64"/>
        <v>0</v>
      </c>
      <c r="Q380" s="52">
        <f t="shared" si="64"/>
        <v>0</v>
      </c>
      <c r="R380" s="52">
        <f t="shared" si="64"/>
        <v>0</v>
      </c>
      <c r="S380" s="52">
        <f t="shared" si="64"/>
        <v>0</v>
      </c>
      <c r="T380" s="52">
        <f t="shared" si="64"/>
        <v>0</v>
      </c>
      <c r="U380" s="52">
        <f t="shared" si="64"/>
        <v>0</v>
      </c>
      <c r="V380" s="52">
        <f t="shared" si="64"/>
        <v>0</v>
      </c>
      <c r="W380" s="52">
        <f t="shared" si="64"/>
        <v>0</v>
      </c>
      <c r="X380" s="52">
        <f t="shared" si="64"/>
        <v>0</v>
      </c>
      <c r="Y380" s="52">
        <f t="shared" si="64"/>
        <v>0</v>
      </c>
      <c r="Z380" s="52">
        <f t="shared" si="64"/>
        <v>0</v>
      </c>
      <c r="AA380" s="52">
        <f t="shared" si="56"/>
        <v>0</v>
      </c>
      <c r="AB380" s="52">
        <f t="shared" si="57"/>
        <v>0</v>
      </c>
      <c r="AC380" s="52">
        <f t="shared" si="58"/>
        <v>0</v>
      </c>
      <c r="AD380" s="52">
        <f t="shared" si="59"/>
        <v>0</v>
      </c>
      <c r="AE380" s="52">
        <f t="shared" si="61"/>
        <v>0</v>
      </c>
      <c r="AJ380" t="s">
        <v>9</v>
      </c>
      <c r="AK380" t="s">
        <v>9</v>
      </c>
    </row>
    <row r="381" spans="1:37" x14ac:dyDescent="0.2">
      <c r="A381" s="20" t="s">
        <v>935</v>
      </c>
      <c r="B381" s="21">
        <v>44378.11302083332</v>
      </c>
      <c r="C381" s="22" t="s">
        <v>936</v>
      </c>
      <c r="D381" s="23">
        <v>3</v>
      </c>
      <c r="E381" s="22" t="s">
        <v>9</v>
      </c>
      <c r="F381" t="s">
        <v>9</v>
      </c>
      <c r="G381" s="22">
        <f t="shared" si="55"/>
        <v>0</v>
      </c>
      <c r="H381" s="24"/>
      <c r="I381" s="24"/>
      <c r="J381" s="24"/>
      <c r="K381" s="25"/>
      <c r="L381" s="52">
        <f t="shared" si="64"/>
        <v>0</v>
      </c>
      <c r="M381" s="52">
        <f t="shared" si="64"/>
        <v>0</v>
      </c>
      <c r="N381" s="52">
        <f t="shared" si="64"/>
        <v>0</v>
      </c>
      <c r="O381" s="52">
        <f t="shared" si="64"/>
        <v>0</v>
      </c>
      <c r="P381" s="52">
        <f t="shared" si="64"/>
        <v>0</v>
      </c>
      <c r="Q381" s="52">
        <f t="shared" si="64"/>
        <v>0</v>
      </c>
      <c r="R381" s="52">
        <f t="shared" si="64"/>
        <v>0</v>
      </c>
      <c r="S381" s="52">
        <f t="shared" si="64"/>
        <v>0</v>
      </c>
      <c r="T381" s="52">
        <f t="shared" si="64"/>
        <v>0</v>
      </c>
      <c r="U381" s="52">
        <f t="shared" si="64"/>
        <v>0</v>
      </c>
      <c r="V381" s="52">
        <f t="shared" si="64"/>
        <v>0</v>
      </c>
      <c r="W381" s="52">
        <f t="shared" si="64"/>
        <v>0</v>
      </c>
      <c r="X381" s="52">
        <f t="shared" si="64"/>
        <v>0</v>
      </c>
      <c r="Y381" s="52">
        <f t="shared" si="64"/>
        <v>0</v>
      </c>
      <c r="Z381" s="52">
        <f t="shared" si="64"/>
        <v>0</v>
      </c>
      <c r="AA381" s="52">
        <f t="shared" si="56"/>
        <v>0</v>
      </c>
      <c r="AB381" s="52">
        <f t="shared" si="57"/>
        <v>0</v>
      </c>
      <c r="AC381" s="52">
        <f t="shared" si="58"/>
        <v>0</v>
      </c>
      <c r="AD381" s="52">
        <f t="shared" si="59"/>
        <v>0</v>
      </c>
      <c r="AE381" s="52">
        <f t="shared" si="61"/>
        <v>0</v>
      </c>
      <c r="AJ381" t="s">
        <v>9</v>
      </c>
      <c r="AK381" t="s">
        <v>9</v>
      </c>
    </row>
    <row r="382" spans="1:37" x14ac:dyDescent="0.2">
      <c r="A382" s="20" t="s">
        <v>937</v>
      </c>
      <c r="B382" s="21">
        <v>44378.121504629642</v>
      </c>
      <c r="C382" s="22" t="s">
        <v>938</v>
      </c>
      <c r="D382" s="23">
        <v>4</v>
      </c>
      <c r="E382" s="22" t="s">
        <v>9</v>
      </c>
      <c r="F382" t="s">
        <v>9</v>
      </c>
      <c r="G382" s="22">
        <f t="shared" si="55"/>
        <v>0</v>
      </c>
      <c r="H382" s="24"/>
      <c r="I382" s="24"/>
      <c r="J382" s="24"/>
      <c r="K382" s="25"/>
      <c r="L382" s="52">
        <f t="shared" si="64"/>
        <v>0</v>
      </c>
      <c r="M382" s="52">
        <f t="shared" si="64"/>
        <v>0</v>
      </c>
      <c r="N382" s="52">
        <f t="shared" si="64"/>
        <v>0</v>
      </c>
      <c r="O382" s="52">
        <f t="shared" si="64"/>
        <v>0</v>
      </c>
      <c r="P382" s="52">
        <f t="shared" si="64"/>
        <v>0</v>
      </c>
      <c r="Q382" s="52">
        <f t="shared" si="64"/>
        <v>0</v>
      </c>
      <c r="R382" s="52">
        <f t="shared" si="64"/>
        <v>0</v>
      </c>
      <c r="S382" s="52">
        <f t="shared" si="64"/>
        <v>0</v>
      </c>
      <c r="T382" s="52">
        <f t="shared" si="64"/>
        <v>0</v>
      </c>
      <c r="U382" s="52">
        <f t="shared" si="64"/>
        <v>0</v>
      </c>
      <c r="V382" s="52">
        <f t="shared" si="64"/>
        <v>0</v>
      </c>
      <c r="W382" s="52">
        <f t="shared" si="64"/>
        <v>0</v>
      </c>
      <c r="X382" s="52">
        <f t="shared" si="64"/>
        <v>0</v>
      </c>
      <c r="Y382" s="52">
        <f t="shared" si="64"/>
        <v>0</v>
      </c>
      <c r="Z382" s="52">
        <f t="shared" si="64"/>
        <v>0</v>
      </c>
      <c r="AA382" s="52">
        <f t="shared" si="56"/>
        <v>0</v>
      </c>
      <c r="AB382" s="52">
        <f t="shared" si="57"/>
        <v>0</v>
      </c>
      <c r="AC382" s="52">
        <f t="shared" si="58"/>
        <v>0</v>
      </c>
      <c r="AD382" s="52">
        <f t="shared" si="59"/>
        <v>0</v>
      </c>
      <c r="AE382" s="52">
        <f t="shared" si="61"/>
        <v>0</v>
      </c>
      <c r="AJ382" t="s">
        <v>9</v>
      </c>
      <c r="AK382" t="s">
        <v>9</v>
      </c>
    </row>
    <row r="383" spans="1:37" x14ac:dyDescent="0.2">
      <c r="A383" s="20" t="s">
        <v>939</v>
      </c>
      <c r="B383" s="21">
        <v>44378.233344907407</v>
      </c>
      <c r="C383" s="22" t="s">
        <v>940</v>
      </c>
      <c r="D383" s="23">
        <v>4</v>
      </c>
      <c r="E383" s="22" t="s">
        <v>941</v>
      </c>
      <c r="F383" t="s">
        <v>9</v>
      </c>
      <c r="G383" s="22">
        <f t="shared" si="55"/>
        <v>1</v>
      </c>
      <c r="H383" s="24">
        <v>8</v>
      </c>
      <c r="I383" s="24"/>
      <c r="J383" s="24"/>
      <c r="K383" s="25"/>
      <c r="L383" s="52">
        <f t="shared" si="64"/>
        <v>0</v>
      </c>
      <c r="M383" s="52">
        <f t="shared" si="64"/>
        <v>0</v>
      </c>
      <c r="N383" s="52">
        <f t="shared" si="64"/>
        <v>0</v>
      </c>
      <c r="O383" s="52">
        <f t="shared" si="64"/>
        <v>0</v>
      </c>
      <c r="P383" s="52">
        <f t="shared" si="64"/>
        <v>0</v>
      </c>
      <c r="Q383" s="52">
        <f t="shared" si="64"/>
        <v>0</v>
      </c>
      <c r="R383" s="52">
        <f t="shared" si="64"/>
        <v>0</v>
      </c>
      <c r="S383" s="52">
        <f t="shared" si="64"/>
        <v>1</v>
      </c>
      <c r="T383" s="52">
        <f t="shared" si="64"/>
        <v>0</v>
      </c>
      <c r="U383" s="52">
        <f t="shared" si="64"/>
        <v>0</v>
      </c>
      <c r="V383" s="52">
        <f t="shared" si="64"/>
        <v>0</v>
      </c>
      <c r="W383" s="52">
        <f t="shared" si="64"/>
        <v>0</v>
      </c>
      <c r="X383" s="52">
        <f t="shared" si="64"/>
        <v>0</v>
      </c>
      <c r="Y383" s="52">
        <f t="shared" si="64"/>
        <v>0</v>
      </c>
      <c r="Z383" s="52">
        <f t="shared" si="64"/>
        <v>0</v>
      </c>
      <c r="AA383" s="52">
        <f t="shared" si="56"/>
        <v>0</v>
      </c>
      <c r="AB383" s="52">
        <f t="shared" si="57"/>
        <v>0</v>
      </c>
      <c r="AC383" s="52">
        <f t="shared" si="58"/>
        <v>0</v>
      </c>
      <c r="AD383" s="52">
        <f t="shared" si="59"/>
        <v>0</v>
      </c>
      <c r="AE383" s="52">
        <f t="shared" si="61"/>
        <v>0</v>
      </c>
      <c r="AF383" t="s">
        <v>1542</v>
      </c>
      <c r="AJ383" t="s">
        <v>9</v>
      </c>
      <c r="AK383" t="s">
        <v>9</v>
      </c>
    </row>
    <row r="384" spans="1:37" x14ac:dyDescent="0.2">
      <c r="A384" s="20" t="s">
        <v>942</v>
      </c>
      <c r="B384" s="21">
        <v>44378.263460648159</v>
      </c>
      <c r="C384" s="22" t="s">
        <v>943</v>
      </c>
      <c r="D384" s="23">
        <v>5</v>
      </c>
      <c r="E384" s="22" t="s">
        <v>944</v>
      </c>
      <c r="F384" t="s">
        <v>9</v>
      </c>
      <c r="G384" s="22">
        <f t="shared" si="55"/>
        <v>1</v>
      </c>
      <c r="H384" s="24">
        <v>8</v>
      </c>
      <c r="I384" s="24"/>
      <c r="J384" s="24"/>
      <c r="K384" s="25"/>
      <c r="L384" s="52">
        <f t="shared" si="64"/>
        <v>0</v>
      </c>
      <c r="M384" s="52">
        <f t="shared" si="64"/>
        <v>0</v>
      </c>
      <c r="N384" s="52">
        <f t="shared" si="64"/>
        <v>0</v>
      </c>
      <c r="O384" s="52">
        <f t="shared" si="64"/>
        <v>0</v>
      </c>
      <c r="P384" s="52">
        <f t="shared" si="64"/>
        <v>0</v>
      </c>
      <c r="Q384" s="52">
        <f t="shared" si="64"/>
        <v>0</v>
      </c>
      <c r="R384" s="52">
        <f t="shared" si="64"/>
        <v>0</v>
      </c>
      <c r="S384" s="52">
        <f t="shared" si="64"/>
        <v>1</v>
      </c>
      <c r="T384" s="52">
        <f t="shared" si="64"/>
        <v>0</v>
      </c>
      <c r="U384" s="52">
        <f t="shared" si="64"/>
        <v>0</v>
      </c>
      <c r="V384" s="52">
        <f t="shared" si="64"/>
        <v>0</v>
      </c>
      <c r="W384" s="52">
        <f t="shared" si="64"/>
        <v>0</v>
      </c>
      <c r="X384" s="52">
        <f t="shared" si="64"/>
        <v>0</v>
      </c>
      <c r="Y384" s="52">
        <f t="shared" si="64"/>
        <v>0</v>
      </c>
      <c r="Z384" s="52">
        <f t="shared" si="64"/>
        <v>0</v>
      </c>
      <c r="AA384" s="52">
        <f t="shared" si="56"/>
        <v>0</v>
      </c>
      <c r="AB384" s="52">
        <f t="shared" si="57"/>
        <v>0</v>
      </c>
      <c r="AC384" s="52">
        <f t="shared" si="58"/>
        <v>0</v>
      </c>
      <c r="AD384" s="52">
        <f t="shared" si="59"/>
        <v>0</v>
      </c>
      <c r="AE384" s="52">
        <f t="shared" si="61"/>
        <v>0</v>
      </c>
      <c r="AF384" t="s">
        <v>1542</v>
      </c>
      <c r="AJ384" t="s">
        <v>9</v>
      </c>
      <c r="AK384" t="s">
        <v>9</v>
      </c>
    </row>
    <row r="385" spans="1:37" x14ac:dyDescent="0.2">
      <c r="A385" s="20" t="s">
        <v>99</v>
      </c>
      <c r="B385" s="21">
        <v>44378.411759259267</v>
      </c>
      <c r="C385" s="22" t="s">
        <v>945</v>
      </c>
      <c r="D385" s="23">
        <v>3</v>
      </c>
      <c r="E385" s="22" t="s">
        <v>9</v>
      </c>
      <c r="F385" t="s">
        <v>9</v>
      </c>
      <c r="G385" s="22">
        <f t="shared" si="55"/>
        <v>0</v>
      </c>
      <c r="H385" s="24"/>
      <c r="I385" s="24"/>
      <c r="J385" s="24"/>
      <c r="K385" s="25"/>
      <c r="L385" s="52">
        <f t="shared" si="64"/>
        <v>0</v>
      </c>
      <c r="M385" s="52">
        <f t="shared" si="64"/>
        <v>0</v>
      </c>
      <c r="N385" s="52">
        <f t="shared" si="64"/>
        <v>0</v>
      </c>
      <c r="O385" s="52">
        <f t="shared" si="64"/>
        <v>0</v>
      </c>
      <c r="P385" s="52">
        <f t="shared" si="64"/>
        <v>0</v>
      </c>
      <c r="Q385" s="52">
        <f t="shared" si="64"/>
        <v>0</v>
      </c>
      <c r="R385" s="52">
        <f t="shared" si="64"/>
        <v>0</v>
      </c>
      <c r="S385" s="52">
        <f t="shared" si="64"/>
        <v>0</v>
      </c>
      <c r="T385" s="52">
        <f t="shared" si="64"/>
        <v>0</v>
      </c>
      <c r="U385" s="52">
        <f t="shared" si="64"/>
        <v>0</v>
      </c>
      <c r="V385" s="52">
        <f t="shared" si="64"/>
        <v>0</v>
      </c>
      <c r="W385" s="52">
        <f t="shared" si="64"/>
        <v>0</v>
      </c>
      <c r="X385" s="52">
        <f t="shared" si="64"/>
        <v>0</v>
      </c>
      <c r="Y385" s="52">
        <f t="shared" si="64"/>
        <v>0</v>
      </c>
      <c r="Z385" s="52">
        <f t="shared" si="64"/>
        <v>0</v>
      </c>
      <c r="AA385" s="52">
        <f t="shared" si="56"/>
        <v>0</v>
      </c>
      <c r="AB385" s="52">
        <f t="shared" si="57"/>
        <v>0</v>
      </c>
      <c r="AC385" s="52">
        <f t="shared" si="58"/>
        <v>0</v>
      </c>
      <c r="AD385" s="52">
        <f t="shared" si="59"/>
        <v>0</v>
      </c>
      <c r="AE385" s="52">
        <f t="shared" si="61"/>
        <v>0</v>
      </c>
      <c r="AJ385" t="s">
        <v>9</v>
      </c>
      <c r="AK385" t="s">
        <v>9</v>
      </c>
    </row>
    <row r="386" spans="1:37" x14ac:dyDescent="0.2">
      <c r="A386" s="20" t="s">
        <v>946</v>
      </c>
      <c r="B386" s="21">
        <v>44378.450520833343</v>
      </c>
      <c r="C386" s="22" t="s">
        <v>947</v>
      </c>
      <c r="D386" s="23">
        <v>4</v>
      </c>
      <c r="E386" s="22" t="s">
        <v>9</v>
      </c>
      <c r="F386" t="s">
        <v>9</v>
      </c>
      <c r="G386" s="22">
        <f t="shared" ref="G386:G449" si="65">IF(SUM(L386:Z386)&gt;0,1,0)</f>
        <v>0</v>
      </c>
      <c r="H386" s="24"/>
      <c r="I386" s="24"/>
      <c r="J386" s="24"/>
      <c r="K386" s="25"/>
      <c r="L386" s="52">
        <f t="shared" si="64"/>
        <v>0</v>
      </c>
      <c r="M386" s="52">
        <f t="shared" si="64"/>
        <v>0</v>
      </c>
      <c r="N386" s="52">
        <f t="shared" si="64"/>
        <v>0</v>
      </c>
      <c r="O386" s="52">
        <f t="shared" si="64"/>
        <v>0</v>
      </c>
      <c r="P386" s="52">
        <f t="shared" si="64"/>
        <v>0</v>
      </c>
      <c r="Q386" s="52">
        <f t="shared" si="64"/>
        <v>0</v>
      </c>
      <c r="R386" s="52">
        <f t="shared" si="64"/>
        <v>0</v>
      </c>
      <c r="S386" s="52">
        <f t="shared" si="64"/>
        <v>0</v>
      </c>
      <c r="T386" s="52">
        <f t="shared" si="64"/>
        <v>0</v>
      </c>
      <c r="U386" s="52">
        <f t="shared" si="64"/>
        <v>0</v>
      </c>
      <c r="V386" s="52">
        <f t="shared" si="64"/>
        <v>0</v>
      </c>
      <c r="W386" s="52">
        <f t="shared" si="64"/>
        <v>0</v>
      </c>
      <c r="X386" s="52">
        <f t="shared" si="64"/>
        <v>0</v>
      </c>
      <c r="Y386" s="52">
        <f t="shared" si="64"/>
        <v>0</v>
      </c>
      <c r="Z386" s="52">
        <f t="shared" si="64"/>
        <v>0</v>
      </c>
      <c r="AA386" s="52">
        <f t="shared" si="56"/>
        <v>0</v>
      </c>
      <c r="AB386" s="52">
        <f t="shared" si="57"/>
        <v>0</v>
      </c>
      <c r="AC386" s="52">
        <f t="shared" si="58"/>
        <v>0</v>
      </c>
      <c r="AD386" s="52">
        <f t="shared" si="59"/>
        <v>0</v>
      </c>
      <c r="AE386" s="52">
        <f t="shared" si="61"/>
        <v>0</v>
      </c>
      <c r="AJ386" t="s">
        <v>9</v>
      </c>
      <c r="AK386" t="s">
        <v>9</v>
      </c>
    </row>
    <row r="387" spans="1:37" x14ac:dyDescent="0.2">
      <c r="A387" s="20" t="s">
        <v>948</v>
      </c>
      <c r="B387" s="21">
        <v>44378.521550925914</v>
      </c>
      <c r="C387" s="22" t="s">
        <v>949</v>
      </c>
      <c r="D387" s="23">
        <v>5</v>
      </c>
      <c r="E387" s="22" t="s">
        <v>950</v>
      </c>
      <c r="F387" t="s">
        <v>9</v>
      </c>
      <c r="G387" s="22">
        <f t="shared" si="65"/>
        <v>1</v>
      </c>
      <c r="H387" s="24">
        <v>1</v>
      </c>
      <c r="I387" s="24"/>
      <c r="J387" s="24"/>
      <c r="K387" s="25"/>
      <c r="L387" s="52">
        <f t="shared" si="64"/>
        <v>1</v>
      </c>
      <c r="M387" s="52">
        <f t="shared" si="64"/>
        <v>0</v>
      </c>
      <c r="N387" s="52">
        <f t="shared" si="64"/>
        <v>0</v>
      </c>
      <c r="O387" s="52">
        <f t="shared" si="64"/>
        <v>0</v>
      </c>
      <c r="P387" s="52">
        <f t="shared" si="64"/>
        <v>0</v>
      </c>
      <c r="Q387" s="52">
        <f t="shared" si="64"/>
        <v>0</v>
      </c>
      <c r="R387" s="52">
        <f t="shared" si="64"/>
        <v>0</v>
      </c>
      <c r="S387" s="52">
        <f t="shared" si="64"/>
        <v>0</v>
      </c>
      <c r="T387" s="52">
        <f t="shared" si="64"/>
        <v>0</v>
      </c>
      <c r="U387" s="52">
        <f t="shared" si="64"/>
        <v>0</v>
      </c>
      <c r="V387" s="52">
        <f t="shared" si="64"/>
        <v>0</v>
      </c>
      <c r="W387" s="52">
        <f t="shared" si="64"/>
        <v>0</v>
      </c>
      <c r="X387" s="52">
        <f t="shared" si="64"/>
        <v>0</v>
      </c>
      <c r="Y387" s="52">
        <f t="shared" si="64"/>
        <v>0</v>
      </c>
      <c r="Z387" s="52">
        <f t="shared" si="64"/>
        <v>0</v>
      </c>
      <c r="AA387" s="52">
        <f t="shared" ref="AA387:AA450" si="66">IF(L387+M387+N387 &gt; 0, 1, 0)</f>
        <v>1</v>
      </c>
      <c r="AB387" s="52">
        <f t="shared" ref="AB387:AB450" si="67">IF(R387+U387+Y387+Z387 &gt; 0, 1, 0)</f>
        <v>0</v>
      </c>
      <c r="AC387" s="52">
        <f t="shared" ref="AC387:AC450" si="68">IF(P387+Q387+W387+X387 &gt; 0, 1, 0)</f>
        <v>0</v>
      </c>
      <c r="AD387" s="52">
        <f t="shared" ref="AD387:AD450" si="69">IF(O387+T387 &gt; 0, 1, 0)</f>
        <v>0</v>
      </c>
      <c r="AE387" s="52">
        <f t="shared" si="61"/>
        <v>1</v>
      </c>
      <c r="AF387" s="4" t="s">
        <v>1577</v>
      </c>
      <c r="AJ387" t="s">
        <v>9</v>
      </c>
      <c r="AK387" t="s">
        <v>9</v>
      </c>
    </row>
    <row r="388" spans="1:37" x14ac:dyDescent="0.2">
      <c r="A388" s="20" t="s">
        <v>951</v>
      </c>
      <c r="B388" s="21">
        <v>44379.074641203712</v>
      </c>
      <c r="C388" s="22" t="s">
        <v>952</v>
      </c>
      <c r="D388" s="23">
        <v>2</v>
      </c>
      <c r="E388" s="22" t="s">
        <v>953</v>
      </c>
      <c r="F388" t="s">
        <v>9</v>
      </c>
      <c r="G388" s="22">
        <f t="shared" si="65"/>
        <v>0</v>
      </c>
      <c r="H388" s="24"/>
      <c r="I388" s="24"/>
      <c r="J388" s="24"/>
      <c r="K388" s="25"/>
      <c r="L388" s="52">
        <f t="shared" si="64"/>
        <v>0</v>
      </c>
      <c r="M388" s="52">
        <f t="shared" si="64"/>
        <v>0</v>
      </c>
      <c r="N388" s="52">
        <f t="shared" si="64"/>
        <v>0</v>
      </c>
      <c r="O388" s="52">
        <f t="shared" si="64"/>
        <v>0</v>
      </c>
      <c r="P388" s="52">
        <f t="shared" si="64"/>
        <v>0</v>
      </c>
      <c r="Q388" s="52">
        <f t="shared" si="64"/>
        <v>0</v>
      </c>
      <c r="R388" s="52">
        <f t="shared" si="64"/>
        <v>0</v>
      </c>
      <c r="S388" s="52">
        <f t="shared" si="64"/>
        <v>0</v>
      </c>
      <c r="T388" s="52">
        <f t="shared" si="64"/>
        <v>0</v>
      </c>
      <c r="U388" s="52">
        <f t="shared" si="64"/>
        <v>0</v>
      </c>
      <c r="V388" s="52">
        <f t="shared" si="64"/>
        <v>0</v>
      </c>
      <c r="W388" s="52">
        <f t="shared" si="64"/>
        <v>0</v>
      </c>
      <c r="X388" s="52">
        <f t="shared" si="64"/>
        <v>0</v>
      </c>
      <c r="Y388" s="52">
        <f t="shared" si="64"/>
        <v>0</v>
      </c>
      <c r="Z388" s="52">
        <f t="shared" si="64"/>
        <v>0</v>
      </c>
      <c r="AA388" s="52">
        <f t="shared" si="66"/>
        <v>0</v>
      </c>
      <c r="AB388" s="52">
        <f t="shared" si="67"/>
        <v>0</v>
      </c>
      <c r="AC388" s="52">
        <f t="shared" si="68"/>
        <v>0</v>
      </c>
      <c r="AD388" s="52">
        <f t="shared" si="69"/>
        <v>0</v>
      </c>
      <c r="AE388" s="52">
        <f t="shared" si="61"/>
        <v>0</v>
      </c>
      <c r="AH388" t="s">
        <v>1578</v>
      </c>
      <c r="AJ388" t="s">
        <v>9</v>
      </c>
      <c r="AK388" t="s">
        <v>9</v>
      </c>
    </row>
    <row r="389" spans="1:37" x14ac:dyDescent="0.2">
      <c r="A389" s="20" t="s">
        <v>954</v>
      </c>
      <c r="B389" s="21">
        <v>44379.134421296301</v>
      </c>
      <c r="C389" s="22" t="s">
        <v>955</v>
      </c>
      <c r="D389" s="23">
        <v>4</v>
      </c>
      <c r="E389" s="22" t="s">
        <v>9</v>
      </c>
      <c r="F389" t="s">
        <v>9</v>
      </c>
      <c r="G389" s="22">
        <f t="shared" si="65"/>
        <v>0</v>
      </c>
      <c r="H389" s="24"/>
      <c r="I389" s="24"/>
      <c r="J389" s="24"/>
      <c r="K389" s="25"/>
      <c r="L389" s="52">
        <f t="shared" si="64"/>
        <v>0</v>
      </c>
      <c r="M389" s="52">
        <f t="shared" si="64"/>
        <v>0</v>
      </c>
      <c r="N389" s="52">
        <f t="shared" si="64"/>
        <v>0</v>
      </c>
      <c r="O389" s="52">
        <f t="shared" si="64"/>
        <v>0</v>
      </c>
      <c r="P389" s="52">
        <f t="shared" si="64"/>
        <v>0</v>
      </c>
      <c r="Q389" s="52">
        <f t="shared" si="64"/>
        <v>0</v>
      </c>
      <c r="R389" s="52">
        <f t="shared" si="64"/>
        <v>0</v>
      </c>
      <c r="S389" s="52">
        <f t="shared" si="64"/>
        <v>0</v>
      </c>
      <c r="T389" s="52">
        <f t="shared" si="64"/>
        <v>0</v>
      </c>
      <c r="U389" s="52">
        <f t="shared" si="64"/>
        <v>0</v>
      </c>
      <c r="V389" s="52">
        <f t="shared" si="64"/>
        <v>0</v>
      </c>
      <c r="W389" s="52">
        <f t="shared" si="64"/>
        <v>0</v>
      </c>
      <c r="X389" s="52">
        <f t="shared" si="64"/>
        <v>0</v>
      </c>
      <c r="Y389" s="52">
        <f t="shared" si="64"/>
        <v>0</v>
      </c>
      <c r="Z389" s="52">
        <f t="shared" si="64"/>
        <v>0</v>
      </c>
      <c r="AA389" s="52">
        <f t="shared" si="66"/>
        <v>0</v>
      </c>
      <c r="AB389" s="52">
        <f t="shared" si="67"/>
        <v>0</v>
      </c>
      <c r="AC389" s="52">
        <f t="shared" si="68"/>
        <v>0</v>
      </c>
      <c r="AD389" s="52">
        <f t="shared" si="69"/>
        <v>0</v>
      </c>
      <c r="AE389" s="52">
        <f t="shared" si="61"/>
        <v>0</v>
      </c>
      <c r="AJ389" t="s">
        <v>9</v>
      </c>
      <c r="AK389" t="s">
        <v>9</v>
      </c>
    </row>
    <row r="390" spans="1:37" x14ac:dyDescent="0.2">
      <c r="A390" s="20" t="s">
        <v>956</v>
      </c>
      <c r="B390" s="21">
        <v>44379.243159722217</v>
      </c>
      <c r="C390" s="22" t="s">
        <v>957</v>
      </c>
      <c r="D390" s="23">
        <v>2</v>
      </c>
      <c r="E390" s="22" t="s">
        <v>958</v>
      </c>
      <c r="F390" t="s">
        <v>9</v>
      </c>
      <c r="G390" s="22">
        <f t="shared" si="65"/>
        <v>1</v>
      </c>
      <c r="H390" s="24">
        <v>1</v>
      </c>
      <c r="I390" s="24"/>
      <c r="J390" s="24"/>
      <c r="K390" s="25"/>
      <c r="L390" s="52">
        <f t="shared" si="64"/>
        <v>1</v>
      </c>
      <c r="M390" s="52">
        <f t="shared" si="64"/>
        <v>0</v>
      </c>
      <c r="N390" s="52">
        <f t="shared" si="64"/>
        <v>0</v>
      </c>
      <c r="O390" s="52">
        <f t="shared" si="64"/>
        <v>0</v>
      </c>
      <c r="P390" s="52">
        <f t="shared" si="64"/>
        <v>0</v>
      </c>
      <c r="Q390" s="52">
        <f t="shared" si="64"/>
        <v>0</v>
      </c>
      <c r="R390" s="52">
        <f t="shared" si="64"/>
        <v>0</v>
      </c>
      <c r="S390" s="52">
        <f t="shared" si="64"/>
        <v>0</v>
      </c>
      <c r="T390" s="52">
        <f t="shared" si="64"/>
        <v>0</v>
      </c>
      <c r="U390" s="52">
        <f t="shared" si="64"/>
        <v>0</v>
      </c>
      <c r="V390" s="52">
        <f t="shared" si="64"/>
        <v>0</v>
      </c>
      <c r="W390" s="52">
        <f t="shared" si="64"/>
        <v>0</v>
      </c>
      <c r="X390" s="52">
        <f t="shared" si="64"/>
        <v>0</v>
      </c>
      <c r="Y390" s="52">
        <f t="shared" si="64"/>
        <v>0</v>
      </c>
      <c r="Z390" s="52">
        <f t="shared" si="64"/>
        <v>0</v>
      </c>
      <c r="AA390" s="52">
        <f t="shared" si="66"/>
        <v>1</v>
      </c>
      <c r="AB390" s="52">
        <f t="shared" si="67"/>
        <v>0</v>
      </c>
      <c r="AC390" s="52">
        <f t="shared" si="68"/>
        <v>0</v>
      </c>
      <c r="AD390" s="52">
        <f t="shared" si="69"/>
        <v>0</v>
      </c>
      <c r="AE390" s="52">
        <f t="shared" si="61"/>
        <v>1</v>
      </c>
      <c r="AF390" s="4" t="s">
        <v>1487</v>
      </c>
      <c r="AJ390" t="s">
        <v>9</v>
      </c>
      <c r="AK390" t="s">
        <v>9</v>
      </c>
    </row>
    <row r="391" spans="1:37" x14ac:dyDescent="0.2">
      <c r="A391" s="20" t="s">
        <v>959</v>
      </c>
      <c r="B391" s="21">
        <v>44379.245439814811</v>
      </c>
      <c r="C391" s="22" t="s">
        <v>960</v>
      </c>
      <c r="D391" s="23">
        <v>3</v>
      </c>
      <c r="E391" s="22" t="s">
        <v>9</v>
      </c>
      <c r="F391" t="s">
        <v>9</v>
      </c>
      <c r="G391" s="22">
        <f t="shared" si="65"/>
        <v>0</v>
      </c>
      <c r="H391" s="24"/>
      <c r="I391" s="24"/>
      <c r="J391" s="24"/>
      <c r="K391" s="25"/>
      <c r="L391" s="52">
        <f t="shared" si="64"/>
        <v>0</v>
      </c>
      <c r="M391" s="52">
        <f t="shared" si="64"/>
        <v>0</v>
      </c>
      <c r="N391" s="52">
        <f t="shared" si="64"/>
        <v>0</v>
      </c>
      <c r="O391" s="52">
        <f t="shared" si="64"/>
        <v>0</v>
      </c>
      <c r="P391" s="52">
        <f t="shared" si="64"/>
        <v>0</v>
      </c>
      <c r="Q391" s="52">
        <f t="shared" si="64"/>
        <v>0</v>
      </c>
      <c r="R391" s="52">
        <f t="shared" si="64"/>
        <v>0</v>
      </c>
      <c r="S391" s="52">
        <f t="shared" si="64"/>
        <v>0</v>
      </c>
      <c r="T391" s="52">
        <f t="shared" si="64"/>
        <v>0</v>
      </c>
      <c r="U391" s="52">
        <f t="shared" si="64"/>
        <v>0</v>
      </c>
      <c r="V391" s="52">
        <f t="shared" si="64"/>
        <v>0</v>
      </c>
      <c r="W391" s="52">
        <f t="shared" si="64"/>
        <v>0</v>
      </c>
      <c r="X391" s="52">
        <f t="shared" si="64"/>
        <v>0</v>
      </c>
      <c r="Y391" s="52">
        <f t="shared" si="64"/>
        <v>0</v>
      </c>
      <c r="Z391" s="52">
        <f t="shared" si="64"/>
        <v>0</v>
      </c>
      <c r="AA391" s="52">
        <f t="shared" si="66"/>
        <v>0</v>
      </c>
      <c r="AB391" s="52">
        <f t="shared" si="67"/>
        <v>0</v>
      </c>
      <c r="AC391" s="52">
        <f t="shared" si="68"/>
        <v>0</v>
      </c>
      <c r="AD391" s="52">
        <f t="shared" si="69"/>
        <v>0</v>
      </c>
      <c r="AE391" s="52">
        <f t="shared" si="61"/>
        <v>0</v>
      </c>
      <c r="AJ391" t="s">
        <v>9</v>
      </c>
      <c r="AK391" t="s">
        <v>9</v>
      </c>
    </row>
    <row r="392" spans="1:37" x14ac:dyDescent="0.2">
      <c r="A392" s="20" t="s">
        <v>961</v>
      </c>
      <c r="B392" s="21">
        <v>44379.271597222221</v>
      </c>
      <c r="C392" s="22" t="s">
        <v>962</v>
      </c>
      <c r="D392" s="23">
        <v>5</v>
      </c>
      <c r="E392" s="22" t="s">
        <v>963</v>
      </c>
      <c r="F392" t="s">
        <v>9</v>
      </c>
      <c r="G392" s="22">
        <f t="shared" si="65"/>
        <v>1</v>
      </c>
      <c r="H392" s="24">
        <v>1</v>
      </c>
      <c r="I392" s="24">
        <v>2</v>
      </c>
      <c r="J392" s="24"/>
      <c r="K392" s="25"/>
      <c r="L392" s="52">
        <f t="shared" si="64"/>
        <v>1</v>
      </c>
      <c r="M392" s="52">
        <f t="shared" si="64"/>
        <v>1</v>
      </c>
      <c r="N392" s="52">
        <f t="shared" si="64"/>
        <v>0</v>
      </c>
      <c r="O392" s="52">
        <f t="shared" si="64"/>
        <v>0</v>
      </c>
      <c r="P392" s="52">
        <f t="shared" si="64"/>
        <v>0</v>
      </c>
      <c r="Q392" s="52">
        <f t="shared" si="64"/>
        <v>0</v>
      </c>
      <c r="R392" s="52">
        <f t="shared" si="64"/>
        <v>0</v>
      </c>
      <c r="S392" s="52">
        <f t="shared" si="64"/>
        <v>0</v>
      </c>
      <c r="T392" s="52">
        <f t="shared" si="64"/>
        <v>0</v>
      </c>
      <c r="U392" s="52">
        <f t="shared" si="64"/>
        <v>0</v>
      </c>
      <c r="V392" s="52">
        <f t="shared" si="64"/>
        <v>0</v>
      </c>
      <c r="W392" s="52">
        <f t="shared" si="64"/>
        <v>0</v>
      </c>
      <c r="X392" s="52">
        <f t="shared" si="64"/>
        <v>0</v>
      </c>
      <c r="Y392" s="52">
        <f t="shared" si="64"/>
        <v>0</v>
      </c>
      <c r="Z392" s="52">
        <f t="shared" si="64"/>
        <v>0</v>
      </c>
      <c r="AA392" s="52">
        <f t="shared" si="66"/>
        <v>1</v>
      </c>
      <c r="AB392" s="52">
        <f t="shared" si="67"/>
        <v>0</v>
      </c>
      <c r="AC392" s="52">
        <f t="shared" si="68"/>
        <v>0</v>
      </c>
      <c r="AD392" s="52">
        <f t="shared" si="69"/>
        <v>0</v>
      </c>
      <c r="AE392" s="52">
        <f t="shared" ref="AE392:AE455" si="70">IF(OR(AA392=1,AB392=1),1,0)</f>
        <v>1</v>
      </c>
      <c r="AF392" s="4" t="s">
        <v>1487</v>
      </c>
      <c r="AG392" s="4" t="s">
        <v>1423</v>
      </c>
      <c r="AH392" t="s">
        <v>1579</v>
      </c>
      <c r="AJ392" t="s">
        <v>9</v>
      </c>
      <c r="AK392" t="s">
        <v>9</v>
      </c>
    </row>
    <row r="393" spans="1:37" x14ac:dyDescent="0.2">
      <c r="A393" s="20" t="s">
        <v>964</v>
      </c>
      <c r="B393" s="21">
        <v>44379.296180555568</v>
      </c>
      <c r="C393" s="22" t="s">
        <v>965</v>
      </c>
      <c r="D393" s="23">
        <v>1</v>
      </c>
      <c r="E393" s="22" t="s">
        <v>966</v>
      </c>
      <c r="F393" t="s">
        <v>9</v>
      </c>
      <c r="G393" s="22">
        <f t="shared" si="65"/>
        <v>1</v>
      </c>
      <c r="H393" s="24">
        <v>11</v>
      </c>
      <c r="I393" s="24"/>
      <c r="J393" s="24"/>
      <c r="K393" s="25"/>
      <c r="L393" s="52">
        <f t="shared" si="64"/>
        <v>0</v>
      </c>
      <c r="M393" s="52">
        <f t="shared" si="64"/>
        <v>0</v>
      </c>
      <c r="N393" s="52">
        <f t="shared" si="64"/>
        <v>0</v>
      </c>
      <c r="O393" s="52">
        <f t="shared" si="64"/>
        <v>0</v>
      </c>
      <c r="P393" s="52">
        <f t="shared" si="64"/>
        <v>0</v>
      </c>
      <c r="Q393" s="52">
        <f t="shared" si="64"/>
        <v>0</v>
      </c>
      <c r="R393" s="52">
        <f t="shared" si="64"/>
        <v>0</v>
      </c>
      <c r="S393" s="52">
        <f t="shared" si="64"/>
        <v>0</v>
      </c>
      <c r="T393" s="52">
        <f t="shared" si="64"/>
        <v>0</v>
      </c>
      <c r="U393" s="52">
        <f t="shared" si="64"/>
        <v>0</v>
      </c>
      <c r="V393" s="52">
        <f t="shared" si="64"/>
        <v>1</v>
      </c>
      <c r="W393" s="52">
        <f t="shared" si="64"/>
        <v>0</v>
      </c>
      <c r="X393" s="52">
        <f t="shared" si="64"/>
        <v>0</v>
      </c>
      <c r="Y393" s="52">
        <f t="shared" si="64"/>
        <v>0</v>
      </c>
      <c r="Z393" s="52">
        <f t="shared" si="64"/>
        <v>0</v>
      </c>
      <c r="AA393" s="52">
        <f t="shared" si="66"/>
        <v>0</v>
      </c>
      <c r="AB393" s="52">
        <f t="shared" si="67"/>
        <v>0</v>
      </c>
      <c r="AC393" s="52">
        <f t="shared" si="68"/>
        <v>0</v>
      </c>
      <c r="AD393" s="52">
        <f t="shared" si="69"/>
        <v>0</v>
      </c>
      <c r="AE393" s="52">
        <f t="shared" si="70"/>
        <v>0</v>
      </c>
      <c r="AF393" t="s">
        <v>1580</v>
      </c>
      <c r="AJ393" t="s">
        <v>9</v>
      </c>
      <c r="AK393" t="s">
        <v>9</v>
      </c>
    </row>
    <row r="394" spans="1:37" x14ac:dyDescent="0.2">
      <c r="A394" s="20" t="s">
        <v>967</v>
      </c>
      <c r="B394" s="21">
        <v>44379.315694444434</v>
      </c>
      <c r="C394" s="22" t="s">
        <v>968</v>
      </c>
      <c r="D394" s="23">
        <v>5</v>
      </c>
      <c r="E394" s="22" t="s">
        <v>9</v>
      </c>
      <c r="F394" t="s">
        <v>9</v>
      </c>
      <c r="G394" s="22">
        <f t="shared" si="65"/>
        <v>0</v>
      </c>
      <c r="H394" s="24"/>
      <c r="I394" s="24"/>
      <c r="J394" s="24"/>
      <c r="K394" s="25"/>
      <c r="L394" s="52">
        <f t="shared" ref="L394:Z410" si="71">IF(OR($H394=L$1,$I394=L$1,$J394=L$1,$K394=L$1),1,0)</f>
        <v>0</v>
      </c>
      <c r="M394" s="52">
        <f t="shared" si="71"/>
        <v>0</v>
      </c>
      <c r="N394" s="52">
        <f t="shared" si="71"/>
        <v>0</v>
      </c>
      <c r="O394" s="52">
        <f t="shared" si="71"/>
        <v>0</v>
      </c>
      <c r="P394" s="52">
        <f t="shared" si="71"/>
        <v>0</v>
      </c>
      <c r="Q394" s="52">
        <f t="shared" si="71"/>
        <v>0</v>
      </c>
      <c r="R394" s="52">
        <f t="shared" si="71"/>
        <v>0</v>
      </c>
      <c r="S394" s="52">
        <f t="shared" si="71"/>
        <v>0</v>
      </c>
      <c r="T394" s="52">
        <f t="shared" si="71"/>
        <v>0</v>
      </c>
      <c r="U394" s="52">
        <f t="shared" si="71"/>
        <v>0</v>
      </c>
      <c r="V394" s="52">
        <f t="shared" si="71"/>
        <v>0</v>
      </c>
      <c r="W394" s="52">
        <f t="shared" si="71"/>
        <v>0</v>
      </c>
      <c r="X394" s="52">
        <f t="shared" si="71"/>
        <v>0</v>
      </c>
      <c r="Y394" s="52">
        <f t="shared" si="71"/>
        <v>0</v>
      </c>
      <c r="Z394" s="52">
        <f t="shared" si="71"/>
        <v>0</v>
      </c>
      <c r="AA394" s="52">
        <f t="shared" si="66"/>
        <v>0</v>
      </c>
      <c r="AB394" s="52">
        <f t="shared" si="67"/>
        <v>0</v>
      </c>
      <c r="AC394" s="52">
        <f t="shared" si="68"/>
        <v>0</v>
      </c>
      <c r="AD394" s="52">
        <f t="shared" si="69"/>
        <v>0</v>
      </c>
      <c r="AE394" s="52">
        <f t="shared" si="70"/>
        <v>0</v>
      </c>
      <c r="AJ394" t="s">
        <v>9</v>
      </c>
      <c r="AK394" t="s">
        <v>9</v>
      </c>
    </row>
    <row r="395" spans="1:37" x14ac:dyDescent="0.2">
      <c r="A395" s="20" t="s">
        <v>969</v>
      </c>
      <c r="B395" s="21">
        <v>44379.397777777776</v>
      </c>
      <c r="C395" s="22" t="s">
        <v>970</v>
      </c>
      <c r="D395" s="23">
        <v>3</v>
      </c>
      <c r="E395" s="22" t="s">
        <v>9</v>
      </c>
      <c r="F395" t="s">
        <v>9</v>
      </c>
      <c r="G395" s="22">
        <f t="shared" si="65"/>
        <v>0</v>
      </c>
      <c r="H395" s="24"/>
      <c r="I395" s="24"/>
      <c r="J395" s="24"/>
      <c r="K395" s="25"/>
      <c r="L395" s="52">
        <f t="shared" si="71"/>
        <v>0</v>
      </c>
      <c r="M395" s="52">
        <f t="shared" si="71"/>
        <v>0</v>
      </c>
      <c r="N395" s="52">
        <f t="shared" si="71"/>
        <v>0</v>
      </c>
      <c r="O395" s="52">
        <f t="shared" si="71"/>
        <v>0</v>
      </c>
      <c r="P395" s="52">
        <f t="shared" si="71"/>
        <v>0</v>
      </c>
      <c r="Q395" s="52">
        <f t="shared" si="71"/>
        <v>0</v>
      </c>
      <c r="R395" s="52">
        <f t="shared" si="71"/>
        <v>0</v>
      </c>
      <c r="S395" s="52">
        <f t="shared" si="71"/>
        <v>0</v>
      </c>
      <c r="T395" s="52">
        <f t="shared" si="71"/>
        <v>0</v>
      </c>
      <c r="U395" s="52">
        <f t="shared" si="71"/>
        <v>0</v>
      </c>
      <c r="V395" s="52">
        <f t="shared" si="71"/>
        <v>0</v>
      </c>
      <c r="W395" s="52">
        <f t="shared" si="71"/>
        <v>0</v>
      </c>
      <c r="X395" s="52">
        <f t="shared" si="71"/>
        <v>0</v>
      </c>
      <c r="Y395" s="52">
        <f t="shared" si="71"/>
        <v>0</v>
      </c>
      <c r="Z395" s="52">
        <f t="shared" si="71"/>
        <v>0</v>
      </c>
      <c r="AA395" s="52">
        <f t="shared" si="66"/>
        <v>0</v>
      </c>
      <c r="AB395" s="52">
        <f t="shared" si="67"/>
        <v>0</v>
      </c>
      <c r="AC395" s="52">
        <f t="shared" si="68"/>
        <v>0</v>
      </c>
      <c r="AD395" s="52">
        <f t="shared" si="69"/>
        <v>0</v>
      </c>
      <c r="AE395" s="52">
        <f t="shared" si="70"/>
        <v>0</v>
      </c>
      <c r="AJ395" t="s">
        <v>9</v>
      </c>
      <c r="AK395" t="s">
        <v>9</v>
      </c>
    </row>
    <row r="396" spans="1:37" x14ac:dyDescent="0.2">
      <c r="A396" s="20" t="s">
        <v>971</v>
      </c>
      <c r="B396" s="21">
        <v>44381.656631944439</v>
      </c>
      <c r="C396" s="22" t="s">
        <v>972</v>
      </c>
      <c r="D396" s="23">
        <v>4</v>
      </c>
      <c r="E396" s="22" t="s">
        <v>973</v>
      </c>
      <c r="F396" t="s">
        <v>9</v>
      </c>
      <c r="G396" s="22">
        <f t="shared" si="65"/>
        <v>0</v>
      </c>
      <c r="H396" s="24"/>
      <c r="I396" s="24"/>
      <c r="J396" s="24"/>
      <c r="K396" s="25"/>
      <c r="L396" s="52">
        <f t="shared" si="71"/>
        <v>0</v>
      </c>
      <c r="M396" s="52">
        <f t="shared" si="71"/>
        <v>0</v>
      </c>
      <c r="N396" s="52">
        <f t="shared" si="71"/>
        <v>0</v>
      </c>
      <c r="O396" s="52">
        <f t="shared" si="71"/>
        <v>0</v>
      </c>
      <c r="P396" s="52">
        <f t="shared" si="71"/>
        <v>0</v>
      </c>
      <c r="Q396" s="52">
        <f t="shared" si="71"/>
        <v>0</v>
      </c>
      <c r="R396" s="52">
        <f t="shared" si="71"/>
        <v>0</v>
      </c>
      <c r="S396" s="52">
        <f t="shared" si="71"/>
        <v>0</v>
      </c>
      <c r="T396" s="52">
        <f t="shared" si="71"/>
        <v>0</v>
      </c>
      <c r="U396" s="52">
        <f t="shared" si="71"/>
        <v>0</v>
      </c>
      <c r="V396" s="52">
        <f t="shared" si="71"/>
        <v>0</v>
      </c>
      <c r="W396" s="52">
        <f t="shared" si="71"/>
        <v>0</v>
      </c>
      <c r="X396" s="52">
        <f t="shared" si="71"/>
        <v>0</v>
      </c>
      <c r="Y396" s="52">
        <f t="shared" si="71"/>
        <v>0</v>
      </c>
      <c r="Z396" s="52">
        <f t="shared" si="71"/>
        <v>0</v>
      </c>
      <c r="AA396" s="52">
        <f t="shared" si="66"/>
        <v>0</v>
      </c>
      <c r="AB396" s="52">
        <f t="shared" si="67"/>
        <v>0</v>
      </c>
      <c r="AC396" s="52">
        <f t="shared" si="68"/>
        <v>0</v>
      </c>
      <c r="AD396" s="52">
        <f t="shared" si="69"/>
        <v>0</v>
      </c>
      <c r="AE396" s="52">
        <f t="shared" si="70"/>
        <v>0</v>
      </c>
      <c r="AJ396" t="s">
        <v>9</v>
      </c>
      <c r="AK396" t="s">
        <v>9</v>
      </c>
    </row>
    <row r="397" spans="1:37" x14ac:dyDescent="0.2">
      <c r="A397" s="20" t="s">
        <v>974</v>
      </c>
      <c r="B397" s="21">
        <v>44382.478159722232</v>
      </c>
      <c r="C397" s="22" t="s">
        <v>975</v>
      </c>
      <c r="D397" s="23">
        <v>4</v>
      </c>
      <c r="E397" s="22" t="s">
        <v>9</v>
      </c>
      <c r="F397" t="s">
        <v>9</v>
      </c>
      <c r="G397" s="22">
        <f t="shared" si="65"/>
        <v>0</v>
      </c>
      <c r="H397" s="24"/>
      <c r="I397" s="24"/>
      <c r="J397" s="24"/>
      <c r="K397" s="25"/>
      <c r="L397" s="52">
        <f t="shared" si="71"/>
        <v>0</v>
      </c>
      <c r="M397" s="52">
        <f t="shared" si="71"/>
        <v>0</v>
      </c>
      <c r="N397" s="52">
        <f t="shared" si="71"/>
        <v>0</v>
      </c>
      <c r="O397" s="52">
        <f t="shared" si="71"/>
        <v>0</v>
      </c>
      <c r="P397" s="52">
        <f t="shared" si="71"/>
        <v>0</v>
      </c>
      <c r="Q397" s="52">
        <f t="shared" si="71"/>
        <v>0</v>
      </c>
      <c r="R397" s="52">
        <f t="shared" si="71"/>
        <v>0</v>
      </c>
      <c r="S397" s="52">
        <f t="shared" si="71"/>
        <v>0</v>
      </c>
      <c r="T397" s="52">
        <f t="shared" si="71"/>
        <v>0</v>
      </c>
      <c r="U397" s="52">
        <f t="shared" si="71"/>
        <v>0</v>
      </c>
      <c r="V397" s="52">
        <f t="shared" si="71"/>
        <v>0</v>
      </c>
      <c r="W397" s="52">
        <f t="shared" si="71"/>
        <v>0</v>
      </c>
      <c r="X397" s="52">
        <f t="shared" si="71"/>
        <v>0</v>
      </c>
      <c r="Y397" s="52">
        <f t="shared" si="71"/>
        <v>0</v>
      </c>
      <c r="Z397" s="52">
        <f t="shared" si="71"/>
        <v>0</v>
      </c>
      <c r="AA397" s="52">
        <f t="shared" si="66"/>
        <v>0</v>
      </c>
      <c r="AB397" s="52">
        <f t="shared" si="67"/>
        <v>0</v>
      </c>
      <c r="AC397" s="52">
        <f t="shared" si="68"/>
        <v>0</v>
      </c>
      <c r="AD397" s="52">
        <f t="shared" si="69"/>
        <v>0</v>
      </c>
      <c r="AE397" s="52">
        <f t="shared" si="70"/>
        <v>0</v>
      </c>
      <c r="AJ397" t="s">
        <v>9</v>
      </c>
      <c r="AK397" t="s">
        <v>9</v>
      </c>
    </row>
    <row r="398" spans="1:37" x14ac:dyDescent="0.2">
      <c r="A398" s="20" t="s">
        <v>976</v>
      </c>
      <c r="B398" s="21">
        <v>44383.245208333334</v>
      </c>
      <c r="C398" s="22" t="s">
        <v>977</v>
      </c>
      <c r="D398" s="23">
        <v>2</v>
      </c>
      <c r="E398" s="22" t="s">
        <v>978</v>
      </c>
      <c r="F398" t="s">
        <v>9</v>
      </c>
      <c r="G398" s="22">
        <f t="shared" si="65"/>
        <v>1</v>
      </c>
      <c r="H398" s="24">
        <v>1</v>
      </c>
      <c r="I398" s="24">
        <v>3</v>
      </c>
      <c r="J398" s="24">
        <v>7</v>
      </c>
      <c r="K398" s="25"/>
      <c r="L398" s="52">
        <f t="shared" si="71"/>
        <v>1</v>
      </c>
      <c r="M398" s="52">
        <f t="shared" si="71"/>
        <v>0</v>
      </c>
      <c r="N398" s="52">
        <f t="shared" si="71"/>
        <v>1</v>
      </c>
      <c r="O398" s="52">
        <f t="shared" si="71"/>
        <v>0</v>
      </c>
      <c r="P398" s="52">
        <f t="shared" si="71"/>
        <v>0</v>
      </c>
      <c r="Q398" s="52">
        <f t="shared" si="71"/>
        <v>0</v>
      </c>
      <c r="R398" s="52">
        <f t="shared" si="71"/>
        <v>1</v>
      </c>
      <c r="S398" s="52">
        <f t="shared" si="71"/>
        <v>0</v>
      </c>
      <c r="T398" s="52">
        <f t="shared" si="71"/>
        <v>0</v>
      </c>
      <c r="U398" s="52">
        <f t="shared" si="71"/>
        <v>0</v>
      </c>
      <c r="V398" s="52">
        <f t="shared" si="71"/>
        <v>0</v>
      </c>
      <c r="W398" s="52">
        <f t="shared" si="71"/>
        <v>0</v>
      </c>
      <c r="X398" s="52">
        <f t="shared" si="71"/>
        <v>0</v>
      </c>
      <c r="Y398" s="52">
        <f t="shared" si="71"/>
        <v>0</v>
      </c>
      <c r="Z398" s="52">
        <f t="shared" si="71"/>
        <v>0</v>
      </c>
      <c r="AA398" s="52">
        <f t="shared" si="66"/>
        <v>1</v>
      </c>
      <c r="AB398" s="52">
        <f t="shared" si="67"/>
        <v>1</v>
      </c>
      <c r="AC398" s="52">
        <f t="shared" si="68"/>
        <v>0</v>
      </c>
      <c r="AD398" s="52">
        <f t="shared" si="69"/>
        <v>0</v>
      </c>
      <c r="AE398" s="52">
        <f t="shared" si="70"/>
        <v>1</v>
      </c>
      <c r="AF398" s="4" t="s">
        <v>1487</v>
      </c>
      <c r="AG398" s="4" t="s">
        <v>1581</v>
      </c>
      <c r="AJ398" t="s">
        <v>9</v>
      </c>
      <c r="AK398" t="s">
        <v>9</v>
      </c>
    </row>
    <row r="399" spans="1:37" x14ac:dyDescent="0.2">
      <c r="A399" s="20" t="s">
        <v>878</v>
      </c>
      <c r="B399" s="21">
        <v>44383.445057870384</v>
      </c>
      <c r="C399" s="22" t="s">
        <v>979</v>
      </c>
      <c r="D399" s="23">
        <v>3</v>
      </c>
      <c r="E399" s="22" t="s">
        <v>980</v>
      </c>
      <c r="F399" t="s">
        <v>9</v>
      </c>
      <c r="G399" s="22">
        <f t="shared" si="65"/>
        <v>1</v>
      </c>
      <c r="H399" s="24">
        <v>1</v>
      </c>
      <c r="I399" s="24">
        <v>2</v>
      </c>
      <c r="J399" s="24">
        <v>3</v>
      </c>
      <c r="K399" s="25"/>
      <c r="L399" s="52">
        <f t="shared" si="71"/>
        <v>1</v>
      </c>
      <c r="M399" s="52">
        <f t="shared" si="71"/>
        <v>1</v>
      </c>
      <c r="N399" s="52">
        <f t="shared" si="71"/>
        <v>1</v>
      </c>
      <c r="O399" s="52">
        <f t="shared" si="71"/>
        <v>0</v>
      </c>
      <c r="P399" s="52">
        <f t="shared" si="71"/>
        <v>0</v>
      </c>
      <c r="Q399" s="52">
        <f t="shared" si="71"/>
        <v>0</v>
      </c>
      <c r="R399" s="52">
        <f t="shared" si="71"/>
        <v>0</v>
      </c>
      <c r="S399" s="52">
        <f t="shared" si="71"/>
        <v>0</v>
      </c>
      <c r="T399" s="52">
        <f t="shared" si="71"/>
        <v>0</v>
      </c>
      <c r="U399" s="52">
        <f t="shared" si="71"/>
        <v>0</v>
      </c>
      <c r="V399" s="52">
        <f t="shared" si="71"/>
        <v>0</v>
      </c>
      <c r="W399" s="52">
        <f t="shared" si="71"/>
        <v>0</v>
      </c>
      <c r="X399" s="52">
        <f t="shared" si="71"/>
        <v>0</v>
      </c>
      <c r="Y399" s="52">
        <f t="shared" si="71"/>
        <v>0</v>
      </c>
      <c r="Z399" s="52">
        <f t="shared" si="71"/>
        <v>0</v>
      </c>
      <c r="AA399" s="52">
        <f t="shared" si="66"/>
        <v>1</v>
      </c>
      <c r="AB399" s="52">
        <f t="shared" si="67"/>
        <v>0</v>
      </c>
      <c r="AC399" s="52">
        <f t="shared" si="68"/>
        <v>0</v>
      </c>
      <c r="AD399" s="52">
        <f t="shared" si="69"/>
        <v>0</v>
      </c>
      <c r="AE399" s="52">
        <f t="shared" si="70"/>
        <v>1</v>
      </c>
      <c r="AF399" s="4" t="s">
        <v>1487</v>
      </c>
      <c r="AG399" s="4" t="s">
        <v>1582</v>
      </c>
      <c r="AJ399" t="s">
        <v>9</v>
      </c>
      <c r="AK399" t="s">
        <v>9</v>
      </c>
    </row>
    <row r="400" spans="1:37" x14ac:dyDescent="0.2">
      <c r="A400" s="20" t="s">
        <v>981</v>
      </c>
      <c r="B400" s="21">
        <v>44384.542650462972</v>
      </c>
      <c r="C400" s="22" t="s">
        <v>982</v>
      </c>
      <c r="D400" s="23">
        <v>2</v>
      </c>
      <c r="E400" s="22" t="s">
        <v>983</v>
      </c>
      <c r="F400" t="s">
        <v>9</v>
      </c>
      <c r="G400" s="22">
        <f t="shared" si="65"/>
        <v>1</v>
      </c>
      <c r="H400" s="24">
        <v>1</v>
      </c>
      <c r="I400" s="24"/>
      <c r="J400" s="24"/>
      <c r="K400" s="25"/>
      <c r="L400" s="52">
        <f t="shared" si="71"/>
        <v>1</v>
      </c>
      <c r="M400" s="52">
        <f t="shared" si="71"/>
        <v>0</v>
      </c>
      <c r="N400" s="52">
        <f t="shared" si="71"/>
        <v>0</v>
      </c>
      <c r="O400" s="52">
        <f t="shared" si="71"/>
        <v>0</v>
      </c>
      <c r="P400" s="52">
        <f t="shared" si="71"/>
        <v>0</v>
      </c>
      <c r="Q400" s="52">
        <f t="shared" si="71"/>
        <v>0</v>
      </c>
      <c r="R400" s="52">
        <f t="shared" si="71"/>
        <v>0</v>
      </c>
      <c r="S400" s="52">
        <f t="shared" si="71"/>
        <v>0</v>
      </c>
      <c r="T400" s="52">
        <f t="shared" si="71"/>
        <v>0</v>
      </c>
      <c r="U400" s="52">
        <f t="shared" si="71"/>
        <v>0</v>
      </c>
      <c r="V400" s="52">
        <f t="shared" si="71"/>
        <v>0</v>
      </c>
      <c r="W400" s="52">
        <f t="shared" si="71"/>
        <v>0</v>
      </c>
      <c r="X400" s="52">
        <f t="shared" si="71"/>
        <v>0</v>
      </c>
      <c r="Y400" s="52">
        <f t="shared" si="71"/>
        <v>0</v>
      </c>
      <c r="Z400" s="52">
        <f t="shared" si="71"/>
        <v>0</v>
      </c>
      <c r="AA400" s="52">
        <f t="shared" si="66"/>
        <v>1</v>
      </c>
      <c r="AB400" s="52">
        <f t="shared" si="67"/>
        <v>0</v>
      </c>
      <c r="AC400" s="52">
        <f t="shared" si="68"/>
        <v>0</v>
      </c>
      <c r="AD400" s="52">
        <f t="shared" si="69"/>
        <v>0</v>
      </c>
      <c r="AE400" s="52">
        <f t="shared" si="70"/>
        <v>1</v>
      </c>
      <c r="AF400" s="4" t="s">
        <v>1487</v>
      </c>
      <c r="AJ400" t="s">
        <v>9</v>
      </c>
      <c r="AK400" t="s">
        <v>9</v>
      </c>
    </row>
    <row r="401" spans="1:37" x14ac:dyDescent="0.2">
      <c r="A401" s="20" t="s">
        <v>984</v>
      </c>
      <c r="B401" s="21">
        <v>44389.080231481494</v>
      </c>
      <c r="C401" s="22" t="s">
        <v>985</v>
      </c>
      <c r="D401" s="23">
        <v>4</v>
      </c>
      <c r="E401" s="22" t="s">
        <v>986</v>
      </c>
      <c r="F401" t="s">
        <v>9</v>
      </c>
      <c r="G401" s="22">
        <f t="shared" si="65"/>
        <v>1</v>
      </c>
      <c r="H401" s="24">
        <v>12</v>
      </c>
      <c r="I401" s="24"/>
      <c r="J401" s="24"/>
      <c r="K401" s="25"/>
      <c r="L401" s="52">
        <f t="shared" si="71"/>
        <v>0</v>
      </c>
      <c r="M401" s="52">
        <f t="shared" si="71"/>
        <v>0</v>
      </c>
      <c r="N401" s="52">
        <f t="shared" si="71"/>
        <v>0</v>
      </c>
      <c r="O401" s="52">
        <f t="shared" si="71"/>
        <v>0</v>
      </c>
      <c r="P401" s="52">
        <f t="shared" si="71"/>
        <v>0</v>
      </c>
      <c r="Q401" s="52">
        <f t="shared" si="71"/>
        <v>0</v>
      </c>
      <c r="R401" s="52">
        <f t="shared" si="71"/>
        <v>0</v>
      </c>
      <c r="S401" s="52">
        <f t="shared" si="71"/>
        <v>0</v>
      </c>
      <c r="T401" s="52">
        <f t="shared" si="71"/>
        <v>0</v>
      </c>
      <c r="U401" s="52">
        <f t="shared" si="71"/>
        <v>0</v>
      </c>
      <c r="V401" s="52">
        <f t="shared" si="71"/>
        <v>0</v>
      </c>
      <c r="W401" s="52">
        <f t="shared" si="71"/>
        <v>1</v>
      </c>
      <c r="X401" s="52">
        <f t="shared" si="71"/>
        <v>0</v>
      </c>
      <c r="Y401" s="52">
        <f t="shared" si="71"/>
        <v>0</v>
      </c>
      <c r="Z401" s="52">
        <f t="shared" si="71"/>
        <v>0</v>
      </c>
      <c r="AA401" s="52">
        <f t="shared" si="66"/>
        <v>0</v>
      </c>
      <c r="AB401" s="52">
        <f t="shared" si="67"/>
        <v>0</v>
      </c>
      <c r="AC401" s="52">
        <f t="shared" si="68"/>
        <v>1</v>
      </c>
      <c r="AD401" s="52">
        <f t="shared" si="69"/>
        <v>0</v>
      </c>
      <c r="AE401" s="52">
        <f t="shared" si="70"/>
        <v>0</v>
      </c>
      <c r="AH401" t="s">
        <v>1583</v>
      </c>
      <c r="AJ401" t="s">
        <v>9</v>
      </c>
      <c r="AK401" t="s">
        <v>9</v>
      </c>
    </row>
    <row r="402" spans="1:37" x14ac:dyDescent="0.2">
      <c r="A402" s="20" t="s">
        <v>987</v>
      </c>
      <c r="B402" s="21">
        <v>44390.440555555542</v>
      </c>
      <c r="C402" s="22" t="s">
        <v>988</v>
      </c>
      <c r="D402" s="23">
        <v>3</v>
      </c>
      <c r="E402" s="22" t="s">
        <v>9</v>
      </c>
      <c r="F402" t="s">
        <v>9</v>
      </c>
      <c r="G402" s="22">
        <f t="shared" si="65"/>
        <v>0</v>
      </c>
      <c r="H402" s="24"/>
      <c r="I402" s="24"/>
      <c r="J402" s="24"/>
      <c r="K402" s="25"/>
      <c r="L402" s="52">
        <f t="shared" si="71"/>
        <v>0</v>
      </c>
      <c r="M402" s="52">
        <f t="shared" si="71"/>
        <v>0</v>
      </c>
      <c r="N402" s="52">
        <f t="shared" si="71"/>
        <v>0</v>
      </c>
      <c r="O402" s="52">
        <f t="shared" si="71"/>
        <v>0</v>
      </c>
      <c r="P402" s="52">
        <f t="shared" si="71"/>
        <v>0</v>
      </c>
      <c r="Q402" s="52">
        <f t="shared" si="71"/>
        <v>0</v>
      </c>
      <c r="R402" s="52">
        <f t="shared" si="71"/>
        <v>0</v>
      </c>
      <c r="S402" s="52">
        <f t="shared" si="71"/>
        <v>0</v>
      </c>
      <c r="T402" s="52">
        <f t="shared" si="71"/>
        <v>0</v>
      </c>
      <c r="U402" s="52">
        <f t="shared" si="71"/>
        <v>0</v>
      </c>
      <c r="V402" s="52">
        <f t="shared" si="71"/>
        <v>0</v>
      </c>
      <c r="W402" s="52">
        <f t="shared" si="71"/>
        <v>0</v>
      </c>
      <c r="X402" s="52">
        <f t="shared" si="71"/>
        <v>0</v>
      </c>
      <c r="Y402" s="52">
        <f t="shared" si="71"/>
        <v>0</v>
      </c>
      <c r="Z402" s="52">
        <f t="shared" si="71"/>
        <v>0</v>
      </c>
      <c r="AA402" s="52">
        <f t="shared" si="66"/>
        <v>0</v>
      </c>
      <c r="AB402" s="52">
        <f t="shared" si="67"/>
        <v>0</v>
      </c>
      <c r="AC402" s="52">
        <f t="shared" si="68"/>
        <v>0</v>
      </c>
      <c r="AD402" s="52">
        <f t="shared" si="69"/>
        <v>0</v>
      </c>
      <c r="AE402" s="52">
        <f t="shared" si="70"/>
        <v>0</v>
      </c>
      <c r="AJ402" t="s">
        <v>9</v>
      </c>
      <c r="AK402" t="s">
        <v>9</v>
      </c>
    </row>
    <row r="403" spans="1:37" x14ac:dyDescent="0.2">
      <c r="A403" s="20" t="s">
        <v>989</v>
      </c>
      <c r="B403" s="21">
        <v>44394.250127314823</v>
      </c>
      <c r="C403" s="22" t="s">
        <v>990</v>
      </c>
      <c r="D403" s="23">
        <v>2</v>
      </c>
      <c r="E403" s="22" t="s">
        <v>991</v>
      </c>
      <c r="F403" t="s">
        <v>9</v>
      </c>
      <c r="G403" s="22">
        <f t="shared" si="65"/>
        <v>1</v>
      </c>
      <c r="H403" s="24">
        <v>1</v>
      </c>
      <c r="I403" s="24"/>
      <c r="J403" s="24"/>
      <c r="K403" s="25"/>
      <c r="L403" s="52">
        <f t="shared" si="71"/>
        <v>1</v>
      </c>
      <c r="M403" s="52">
        <f t="shared" si="71"/>
        <v>0</v>
      </c>
      <c r="N403" s="52">
        <f t="shared" si="71"/>
        <v>0</v>
      </c>
      <c r="O403" s="52">
        <f t="shared" si="71"/>
        <v>0</v>
      </c>
      <c r="P403" s="52">
        <f t="shared" si="71"/>
        <v>0</v>
      </c>
      <c r="Q403" s="52">
        <f t="shared" si="71"/>
        <v>0</v>
      </c>
      <c r="R403" s="52">
        <f t="shared" si="71"/>
        <v>0</v>
      </c>
      <c r="S403" s="52">
        <f t="shared" si="71"/>
        <v>0</v>
      </c>
      <c r="T403" s="52">
        <f t="shared" si="71"/>
        <v>0</v>
      </c>
      <c r="U403" s="52">
        <f t="shared" si="71"/>
        <v>0</v>
      </c>
      <c r="V403" s="52">
        <f t="shared" si="71"/>
        <v>0</v>
      </c>
      <c r="W403" s="52">
        <f t="shared" si="71"/>
        <v>0</v>
      </c>
      <c r="X403" s="52">
        <f t="shared" si="71"/>
        <v>0</v>
      </c>
      <c r="Y403" s="52">
        <f t="shared" si="71"/>
        <v>0</v>
      </c>
      <c r="Z403" s="52">
        <f t="shared" si="71"/>
        <v>0</v>
      </c>
      <c r="AA403" s="52">
        <f t="shared" si="66"/>
        <v>1</v>
      </c>
      <c r="AB403" s="52">
        <f t="shared" si="67"/>
        <v>0</v>
      </c>
      <c r="AC403" s="52">
        <f t="shared" si="68"/>
        <v>0</v>
      </c>
      <c r="AD403" s="52">
        <f t="shared" si="69"/>
        <v>0</v>
      </c>
      <c r="AE403" s="52">
        <f t="shared" si="70"/>
        <v>1</v>
      </c>
      <c r="AF403" s="4" t="s">
        <v>1487</v>
      </c>
      <c r="AJ403" t="s">
        <v>9</v>
      </c>
      <c r="AK403" t="s">
        <v>9</v>
      </c>
    </row>
    <row r="404" spans="1:37" x14ac:dyDescent="0.2">
      <c r="A404" s="20" t="s">
        <v>992</v>
      </c>
      <c r="B404" s="21">
        <v>44395.242604166677</v>
      </c>
      <c r="C404" s="22" t="s">
        <v>993</v>
      </c>
      <c r="D404" s="23">
        <v>4</v>
      </c>
      <c r="E404" s="22" t="s">
        <v>994</v>
      </c>
      <c r="F404" t="s">
        <v>9</v>
      </c>
      <c r="G404" s="22">
        <f t="shared" si="65"/>
        <v>1</v>
      </c>
      <c r="H404" s="24">
        <v>4</v>
      </c>
      <c r="I404" s="24"/>
      <c r="J404" s="24"/>
      <c r="K404" s="25"/>
      <c r="L404" s="52">
        <f t="shared" si="71"/>
        <v>0</v>
      </c>
      <c r="M404" s="52">
        <f t="shared" si="71"/>
        <v>0</v>
      </c>
      <c r="N404" s="52">
        <f t="shared" si="71"/>
        <v>0</v>
      </c>
      <c r="O404" s="52">
        <f t="shared" si="71"/>
        <v>1</v>
      </c>
      <c r="P404" s="52">
        <f t="shared" si="71"/>
        <v>0</v>
      </c>
      <c r="Q404" s="52">
        <f t="shared" si="71"/>
        <v>0</v>
      </c>
      <c r="R404" s="52">
        <f t="shared" si="71"/>
        <v>0</v>
      </c>
      <c r="S404" s="52">
        <f t="shared" si="71"/>
        <v>0</v>
      </c>
      <c r="T404" s="52">
        <f t="shared" si="71"/>
        <v>0</v>
      </c>
      <c r="U404" s="52">
        <f t="shared" si="71"/>
        <v>0</v>
      </c>
      <c r="V404" s="52">
        <f t="shared" si="71"/>
        <v>0</v>
      </c>
      <c r="W404" s="52">
        <f t="shared" si="71"/>
        <v>0</v>
      </c>
      <c r="X404" s="52">
        <f t="shared" si="71"/>
        <v>0</v>
      </c>
      <c r="Y404" s="52">
        <f t="shared" si="71"/>
        <v>0</v>
      </c>
      <c r="Z404" s="52">
        <f t="shared" si="71"/>
        <v>0</v>
      </c>
      <c r="AA404" s="52">
        <f t="shared" si="66"/>
        <v>0</v>
      </c>
      <c r="AB404" s="52">
        <f t="shared" si="67"/>
        <v>0</v>
      </c>
      <c r="AC404" s="52">
        <f t="shared" si="68"/>
        <v>0</v>
      </c>
      <c r="AD404" s="52">
        <f t="shared" si="69"/>
        <v>1</v>
      </c>
      <c r="AE404" s="52">
        <f t="shared" si="70"/>
        <v>0</v>
      </c>
      <c r="AH404" t="s">
        <v>1584</v>
      </c>
      <c r="AJ404" t="s">
        <v>9</v>
      </c>
      <c r="AK404" t="s">
        <v>9</v>
      </c>
    </row>
    <row r="405" spans="1:37" x14ac:dyDescent="0.2">
      <c r="A405" s="20" t="s">
        <v>995</v>
      </c>
      <c r="B405" s="21">
        <v>44396.376215277764</v>
      </c>
      <c r="C405" s="22" t="s">
        <v>996</v>
      </c>
      <c r="D405" s="23">
        <v>5</v>
      </c>
      <c r="E405" s="22" t="s">
        <v>997</v>
      </c>
      <c r="F405" t="s">
        <v>9</v>
      </c>
      <c r="G405" s="22">
        <f t="shared" si="65"/>
        <v>1</v>
      </c>
      <c r="H405" s="24">
        <v>4</v>
      </c>
      <c r="I405" s="24"/>
      <c r="J405" s="24"/>
      <c r="K405" s="25"/>
      <c r="L405" s="52">
        <f t="shared" si="71"/>
        <v>0</v>
      </c>
      <c r="M405" s="52">
        <f t="shared" si="71"/>
        <v>0</v>
      </c>
      <c r="N405" s="52">
        <f t="shared" si="71"/>
        <v>0</v>
      </c>
      <c r="O405" s="52">
        <f t="shared" si="71"/>
        <v>1</v>
      </c>
      <c r="P405" s="52">
        <f t="shared" si="71"/>
        <v>0</v>
      </c>
      <c r="Q405" s="52">
        <f t="shared" si="71"/>
        <v>0</v>
      </c>
      <c r="R405" s="52">
        <f t="shared" si="71"/>
        <v>0</v>
      </c>
      <c r="S405" s="52">
        <f t="shared" si="71"/>
        <v>0</v>
      </c>
      <c r="T405" s="52">
        <f t="shared" si="71"/>
        <v>0</v>
      </c>
      <c r="U405" s="52">
        <f t="shared" si="71"/>
        <v>0</v>
      </c>
      <c r="V405" s="52">
        <f t="shared" si="71"/>
        <v>0</v>
      </c>
      <c r="W405" s="52">
        <f t="shared" si="71"/>
        <v>0</v>
      </c>
      <c r="X405" s="52">
        <f t="shared" si="71"/>
        <v>0</v>
      </c>
      <c r="Y405" s="52">
        <f t="shared" si="71"/>
        <v>0</v>
      </c>
      <c r="Z405" s="52">
        <f t="shared" si="71"/>
        <v>0</v>
      </c>
      <c r="AA405" s="52">
        <f t="shared" si="66"/>
        <v>0</v>
      </c>
      <c r="AB405" s="52">
        <f t="shared" si="67"/>
        <v>0</v>
      </c>
      <c r="AC405" s="52">
        <f t="shared" si="68"/>
        <v>0</v>
      </c>
      <c r="AD405" s="52">
        <f t="shared" si="69"/>
        <v>1</v>
      </c>
      <c r="AE405" s="52">
        <f t="shared" si="70"/>
        <v>0</v>
      </c>
      <c r="AH405" t="s">
        <v>1585</v>
      </c>
      <c r="AJ405" t="s">
        <v>9</v>
      </c>
      <c r="AK405" t="s">
        <v>9</v>
      </c>
    </row>
    <row r="406" spans="1:37" x14ac:dyDescent="0.2">
      <c r="A406" s="20" t="s">
        <v>998</v>
      </c>
      <c r="B406" s="21">
        <v>44396.380162037036</v>
      </c>
      <c r="C406" s="22" t="s">
        <v>999</v>
      </c>
      <c r="D406" s="23">
        <v>5</v>
      </c>
      <c r="E406" s="22" t="s">
        <v>1000</v>
      </c>
      <c r="F406" t="s">
        <v>9</v>
      </c>
      <c r="G406" s="22">
        <f t="shared" si="65"/>
        <v>1</v>
      </c>
      <c r="H406" s="24">
        <v>7</v>
      </c>
      <c r="I406" s="24">
        <v>8</v>
      </c>
      <c r="J406" s="24"/>
      <c r="K406" s="25"/>
      <c r="L406" s="52">
        <f t="shared" si="71"/>
        <v>0</v>
      </c>
      <c r="M406" s="52">
        <f t="shared" si="71"/>
        <v>0</v>
      </c>
      <c r="N406" s="52">
        <f t="shared" si="71"/>
        <v>0</v>
      </c>
      <c r="O406" s="52">
        <f t="shared" si="71"/>
        <v>0</v>
      </c>
      <c r="P406" s="52">
        <f t="shared" si="71"/>
        <v>0</v>
      </c>
      <c r="Q406" s="52">
        <f t="shared" si="71"/>
        <v>0</v>
      </c>
      <c r="R406" s="52">
        <f t="shared" si="71"/>
        <v>1</v>
      </c>
      <c r="S406" s="52">
        <f t="shared" si="71"/>
        <v>1</v>
      </c>
      <c r="T406" s="52">
        <f t="shared" si="71"/>
        <v>0</v>
      </c>
      <c r="U406" s="52">
        <f t="shared" si="71"/>
        <v>0</v>
      </c>
      <c r="V406" s="52">
        <f t="shared" si="71"/>
        <v>0</v>
      </c>
      <c r="W406" s="52">
        <f t="shared" si="71"/>
        <v>0</v>
      </c>
      <c r="X406" s="52">
        <f t="shared" si="71"/>
        <v>0</v>
      </c>
      <c r="Y406" s="52">
        <f t="shared" si="71"/>
        <v>0</v>
      </c>
      <c r="Z406" s="52">
        <f t="shared" si="71"/>
        <v>0</v>
      </c>
      <c r="AA406" s="52">
        <f t="shared" si="66"/>
        <v>0</v>
      </c>
      <c r="AB406" s="52">
        <f t="shared" si="67"/>
        <v>1</v>
      </c>
      <c r="AC406" s="52">
        <f t="shared" si="68"/>
        <v>0</v>
      </c>
      <c r="AD406" s="52">
        <f t="shared" si="69"/>
        <v>0</v>
      </c>
      <c r="AE406" s="52">
        <f t="shared" si="70"/>
        <v>1</v>
      </c>
      <c r="AF406" t="s">
        <v>1586</v>
      </c>
      <c r="AG406" t="s">
        <v>1587</v>
      </c>
      <c r="AJ406" t="s">
        <v>9</v>
      </c>
      <c r="AK406" t="s">
        <v>9</v>
      </c>
    </row>
    <row r="407" spans="1:37" x14ac:dyDescent="0.2">
      <c r="A407" s="20" t="s">
        <v>1001</v>
      </c>
      <c r="B407" s="21">
        <v>44399.628067129641</v>
      </c>
      <c r="C407" s="22" t="s">
        <v>1002</v>
      </c>
      <c r="D407" s="23">
        <v>4</v>
      </c>
      <c r="E407" s="22" t="s">
        <v>1003</v>
      </c>
      <c r="F407" t="s">
        <v>9</v>
      </c>
      <c r="G407" s="22">
        <f t="shared" si="65"/>
        <v>1</v>
      </c>
      <c r="H407" s="24">
        <v>1</v>
      </c>
      <c r="I407" s="24"/>
      <c r="J407" s="24"/>
      <c r="K407" s="25"/>
      <c r="L407" s="52">
        <f t="shared" si="71"/>
        <v>1</v>
      </c>
      <c r="M407" s="52">
        <f t="shared" si="71"/>
        <v>0</v>
      </c>
      <c r="N407" s="52">
        <f t="shared" si="71"/>
        <v>0</v>
      </c>
      <c r="O407" s="52">
        <f t="shared" si="71"/>
        <v>0</v>
      </c>
      <c r="P407" s="52">
        <f t="shared" si="71"/>
        <v>0</v>
      </c>
      <c r="Q407" s="52">
        <f t="shared" si="71"/>
        <v>0</v>
      </c>
      <c r="R407" s="52">
        <f t="shared" si="71"/>
        <v>0</v>
      </c>
      <c r="S407" s="52">
        <f t="shared" si="71"/>
        <v>0</v>
      </c>
      <c r="T407" s="52">
        <f t="shared" si="71"/>
        <v>0</v>
      </c>
      <c r="U407" s="52">
        <f t="shared" si="71"/>
        <v>0</v>
      </c>
      <c r="V407" s="52">
        <f t="shared" si="71"/>
        <v>0</v>
      </c>
      <c r="W407" s="52">
        <f t="shared" si="71"/>
        <v>0</v>
      </c>
      <c r="X407" s="52">
        <f t="shared" si="71"/>
        <v>0</v>
      </c>
      <c r="Y407" s="52">
        <f t="shared" si="71"/>
        <v>0</v>
      </c>
      <c r="Z407" s="52">
        <f t="shared" si="71"/>
        <v>0</v>
      </c>
      <c r="AA407" s="52">
        <f t="shared" si="66"/>
        <v>1</v>
      </c>
      <c r="AB407" s="52">
        <f t="shared" si="67"/>
        <v>0</v>
      </c>
      <c r="AC407" s="52">
        <f t="shared" si="68"/>
        <v>0</v>
      </c>
      <c r="AD407" s="52">
        <f t="shared" si="69"/>
        <v>0</v>
      </c>
      <c r="AE407" s="52">
        <f t="shared" si="70"/>
        <v>1</v>
      </c>
      <c r="AF407" s="4" t="s">
        <v>1487</v>
      </c>
      <c r="AJ407" t="s">
        <v>9</v>
      </c>
      <c r="AK407" t="s">
        <v>9</v>
      </c>
    </row>
    <row r="408" spans="1:37" x14ac:dyDescent="0.2">
      <c r="A408" s="20" t="s">
        <v>1004</v>
      </c>
      <c r="B408" s="21">
        <v>44400.382997685199</v>
      </c>
      <c r="C408" s="22" t="s">
        <v>1005</v>
      </c>
      <c r="D408" s="23">
        <v>4</v>
      </c>
      <c r="E408" s="22" t="s">
        <v>1006</v>
      </c>
      <c r="F408" t="s">
        <v>9</v>
      </c>
      <c r="G408" s="22">
        <f t="shared" si="65"/>
        <v>1</v>
      </c>
      <c r="H408" s="24">
        <v>12</v>
      </c>
      <c r="I408" s="24"/>
      <c r="J408" s="24"/>
      <c r="K408" s="25"/>
      <c r="L408" s="52">
        <f t="shared" si="71"/>
        <v>0</v>
      </c>
      <c r="M408" s="52">
        <f t="shared" si="71"/>
        <v>0</v>
      </c>
      <c r="N408" s="52">
        <f t="shared" si="71"/>
        <v>0</v>
      </c>
      <c r="O408" s="52">
        <f t="shared" si="71"/>
        <v>0</v>
      </c>
      <c r="P408" s="52">
        <f t="shared" si="71"/>
        <v>0</v>
      </c>
      <c r="Q408" s="52">
        <f t="shared" si="71"/>
        <v>0</v>
      </c>
      <c r="R408" s="52">
        <f t="shared" si="71"/>
        <v>0</v>
      </c>
      <c r="S408" s="52">
        <f t="shared" si="71"/>
        <v>0</v>
      </c>
      <c r="T408" s="52">
        <f t="shared" si="71"/>
        <v>0</v>
      </c>
      <c r="U408" s="52">
        <f t="shared" si="71"/>
        <v>0</v>
      </c>
      <c r="V408" s="52">
        <f t="shared" si="71"/>
        <v>0</v>
      </c>
      <c r="W408" s="52">
        <f t="shared" si="71"/>
        <v>1</v>
      </c>
      <c r="X408" s="52">
        <f t="shared" si="71"/>
        <v>0</v>
      </c>
      <c r="Y408" s="52">
        <f t="shared" si="71"/>
        <v>0</v>
      </c>
      <c r="Z408" s="52">
        <f t="shared" si="71"/>
        <v>0</v>
      </c>
      <c r="AA408" s="52">
        <f t="shared" si="66"/>
        <v>0</v>
      </c>
      <c r="AB408" s="52">
        <f t="shared" si="67"/>
        <v>0</v>
      </c>
      <c r="AC408" s="52">
        <f t="shared" si="68"/>
        <v>1</v>
      </c>
      <c r="AD408" s="52">
        <f t="shared" si="69"/>
        <v>0</v>
      </c>
      <c r="AE408" s="52">
        <f t="shared" si="70"/>
        <v>0</v>
      </c>
      <c r="AF408" s="4" t="s">
        <v>1588</v>
      </c>
      <c r="AJ408" t="s">
        <v>9</v>
      </c>
      <c r="AK408" t="s">
        <v>9</v>
      </c>
    </row>
    <row r="409" spans="1:37" x14ac:dyDescent="0.2">
      <c r="A409" s="20" t="s">
        <v>1007</v>
      </c>
      <c r="B409" s="21">
        <v>44406.385266203695</v>
      </c>
      <c r="C409" s="22" t="s">
        <v>1008</v>
      </c>
      <c r="D409" s="23">
        <v>5</v>
      </c>
      <c r="E409" s="22" t="s">
        <v>9</v>
      </c>
      <c r="F409" t="s">
        <v>9</v>
      </c>
      <c r="G409" s="22">
        <f t="shared" si="65"/>
        <v>0</v>
      </c>
      <c r="H409" s="24"/>
      <c r="I409" s="24"/>
      <c r="J409" s="24"/>
      <c r="K409" s="25"/>
      <c r="L409" s="52">
        <f t="shared" si="71"/>
        <v>0</v>
      </c>
      <c r="M409" s="52">
        <f t="shared" si="71"/>
        <v>0</v>
      </c>
      <c r="N409" s="52">
        <f t="shared" si="71"/>
        <v>0</v>
      </c>
      <c r="O409" s="52">
        <f t="shared" si="71"/>
        <v>0</v>
      </c>
      <c r="P409" s="52">
        <f t="shared" si="71"/>
        <v>0</v>
      </c>
      <c r="Q409" s="52">
        <f t="shared" si="71"/>
        <v>0</v>
      </c>
      <c r="R409" s="52">
        <f t="shared" si="71"/>
        <v>0</v>
      </c>
      <c r="S409" s="52">
        <f t="shared" si="71"/>
        <v>0</v>
      </c>
      <c r="T409" s="52">
        <f t="shared" si="71"/>
        <v>0</v>
      </c>
      <c r="U409" s="52">
        <f t="shared" si="71"/>
        <v>0</v>
      </c>
      <c r="V409" s="52">
        <f t="shared" si="71"/>
        <v>0</v>
      </c>
      <c r="W409" s="52">
        <f t="shared" si="71"/>
        <v>0</v>
      </c>
      <c r="X409" s="52">
        <f t="shared" si="71"/>
        <v>0</v>
      </c>
      <c r="Y409" s="52">
        <f t="shared" si="71"/>
        <v>0</v>
      </c>
      <c r="Z409" s="52">
        <f t="shared" si="71"/>
        <v>0</v>
      </c>
      <c r="AA409" s="52">
        <f t="shared" si="66"/>
        <v>0</v>
      </c>
      <c r="AB409" s="52">
        <f t="shared" si="67"/>
        <v>0</v>
      </c>
      <c r="AC409" s="52">
        <f t="shared" si="68"/>
        <v>0</v>
      </c>
      <c r="AD409" s="52">
        <f t="shared" si="69"/>
        <v>0</v>
      </c>
      <c r="AE409" s="52">
        <f t="shared" si="70"/>
        <v>0</v>
      </c>
      <c r="AJ409" t="s">
        <v>9</v>
      </c>
      <c r="AK409" t="s">
        <v>9</v>
      </c>
    </row>
    <row r="410" spans="1:37" x14ac:dyDescent="0.2">
      <c r="A410" s="20" t="s">
        <v>34</v>
      </c>
      <c r="B410" s="21">
        <v>44406.389641203714</v>
      </c>
      <c r="C410" s="22" t="s">
        <v>1009</v>
      </c>
      <c r="D410" s="23">
        <v>5</v>
      </c>
      <c r="E410" s="22" t="s">
        <v>9</v>
      </c>
      <c r="F410" t="s">
        <v>9</v>
      </c>
      <c r="G410" s="22">
        <f t="shared" si="65"/>
        <v>0</v>
      </c>
      <c r="H410" s="24"/>
      <c r="I410" s="24"/>
      <c r="J410" s="24"/>
      <c r="K410" s="25"/>
      <c r="L410" s="52">
        <f t="shared" si="71"/>
        <v>0</v>
      </c>
      <c r="M410" s="52">
        <f t="shared" si="71"/>
        <v>0</v>
      </c>
      <c r="N410" s="52">
        <f t="shared" si="71"/>
        <v>0</v>
      </c>
      <c r="O410" s="52">
        <f t="shared" si="71"/>
        <v>0</v>
      </c>
      <c r="P410" s="52">
        <f t="shared" si="71"/>
        <v>0</v>
      </c>
      <c r="Q410" s="52">
        <f t="shared" si="71"/>
        <v>0</v>
      </c>
      <c r="R410" s="52">
        <f t="shared" si="71"/>
        <v>0</v>
      </c>
      <c r="S410" s="52">
        <f t="shared" si="71"/>
        <v>0</v>
      </c>
      <c r="T410" s="52">
        <f t="shared" si="71"/>
        <v>0</v>
      </c>
      <c r="U410" s="52">
        <f t="shared" si="71"/>
        <v>0</v>
      </c>
      <c r="V410" s="52">
        <f t="shared" si="71"/>
        <v>0</v>
      </c>
      <c r="W410" s="52">
        <f t="shared" si="71"/>
        <v>0</v>
      </c>
      <c r="X410" s="52">
        <f t="shared" si="71"/>
        <v>0</v>
      </c>
      <c r="Y410" s="52">
        <f t="shared" si="71"/>
        <v>0</v>
      </c>
      <c r="Z410" s="52">
        <f t="shared" si="71"/>
        <v>0</v>
      </c>
      <c r="AA410" s="52">
        <f t="shared" si="66"/>
        <v>0</v>
      </c>
      <c r="AB410" s="52">
        <f t="shared" si="67"/>
        <v>0</v>
      </c>
      <c r="AC410" s="52">
        <f t="shared" si="68"/>
        <v>0</v>
      </c>
      <c r="AD410" s="52">
        <f t="shared" si="69"/>
        <v>0</v>
      </c>
      <c r="AE410" s="52">
        <f t="shared" si="70"/>
        <v>0</v>
      </c>
      <c r="AJ410" t="s">
        <v>9</v>
      </c>
      <c r="AK410" t="s">
        <v>9</v>
      </c>
    </row>
    <row r="411" spans="1:37" x14ac:dyDescent="0.2">
      <c r="A411" s="20" t="s">
        <v>1010</v>
      </c>
      <c r="B411" s="21">
        <v>44406.391527777771</v>
      </c>
      <c r="C411" s="22" t="s">
        <v>1011</v>
      </c>
      <c r="D411" s="23">
        <v>3</v>
      </c>
      <c r="E411" s="22" t="s">
        <v>9</v>
      </c>
      <c r="F411" t="s">
        <v>1012</v>
      </c>
      <c r="G411" s="22">
        <f t="shared" si="65"/>
        <v>1</v>
      </c>
      <c r="H411" s="24">
        <v>1</v>
      </c>
      <c r="I411" s="24"/>
      <c r="J411" s="24"/>
      <c r="K411" s="25"/>
      <c r="L411" s="52">
        <f t="shared" ref="L411:Z427" si="72">IF(OR($H411=L$1,$I411=L$1,$J411=L$1,$K411=L$1),1,0)</f>
        <v>1</v>
      </c>
      <c r="M411" s="52">
        <f t="shared" si="72"/>
        <v>0</v>
      </c>
      <c r="N411" s="52">
        <f t="shared" si="72"/>
        <v>0</v>
      </c>
      <c r="O411" s="52">
        <f t="shared" si="72"/>
        <v>0</v>
      </c>
      <c r="P411" s="52">
        <f t="shared" si="72"/>
        <v>0</v>
      </c>
      <c r="Q411" s="52">
        <f t="shared" si="72"/>
        <v>0</v>
      </c>
      <c r="R411" s="52">
        <f t="shared" si="72"/>
        <v>0</v>
      </c>
      <c r="S411" s="52">
        <f t="shared" si="72"/>
        <v>0</v>
      </c>
      <c r="T411" s="52">
        <f t="shared" si="72"/>
        <v>0</v>
      </c>
      <c r="U411" s="52">
        <f t="shared" si="72"/>
        <v>0</v>
      </c>
      <c r="V411" s="52">
        <f t="shared" si="72"/>
        <v>0</v>
      </c>
      <c r="W411" s="52">
        <f t="shared" si="72"/>
        <v>0</v>
      </c>
      <c r="X411" s="52">
        <f t="shared" si="72"/>
        <v>0</v>
      </c>
      <c r="Y411" s="52">
        <f t="shared" si="72"/>
        <v>0</v>
      </c>
      <c r="Z411" s="52">
        <f t="shared" si="72"/>
        <v>0</v>
      </c>
      <c r="AA411" s="52">
        <f t="shared" si="66"/>
        <v>1</v>
      </c>
      <c r="AB411" s="52">
        <f t="shared" si="67"/>
        <v>0</v>
      </c>
      <c r="AC411" s="52">
        <f t="shared" si="68"/>
        <v>0</v>
      </c>
      <c r="AD411" s="52">
        <f t="shared" si="69"/>
        <v>0</v>
      </c>
      <c r="AE411" s="52">
        <f t="shared" si="70"/>
        <v>1</v>
      </c>
      <c r="AJ411" t="s">
        <v>1012</v>
      </c>
      <c r="AK411" t="s">
        <v>1012</v>
      </c>
    </row>
    <row r="412" spans="1:37" x14ac:dyDescent="0.2">
      <c r="A412" s="20" t="s">
        <v>1013</v>
      </c>
      <c r="B412" s="21">
        <v>44406.393460648134</v>
      </c>
      <c r="C412" s="22" t="s">
        <v>1014</v>
      </c>
      <c r="D412" s="23">
        <v>4</v>
      </c>
      <c r="E412" s="22" t="s">
        <v>9</v>
      </c>
      <c r="F412" t="s">
        <v>9</v>
      </c>
      <c r="G412" s="22">
        <f t="shared" si="65"/>
        <v>0</v>
      </c>
      <c r="H412" s="24"/>
      <c r="I412" s="24"/>
      <c r="J412" s="24"/>
      <c r="K412" s="25"/>
      <c r="L412" s="52">
        <f t="shared" si="72"/>
        <v>0</v>
      </c>
      <c r="M412" s="52">
        <f t="shared" si="72"/>
        <v>0</v>
      </c>
      <c r="N412" s="52">
        <f t="shared" si="72"/>
        <v>0</v>
      </c>
      <c r="O412" s="52">
        <f t="shared" si="72"/>
        <v>0</v>
      </c>
      <c r="P412" s="52">
        <f t="shared" si="72"/>
        <v>0</v>
      </c>
      <c r="Q412" s="52">
        <f t="shared" si="72"/>
        <v>0</v>
      </c>
      <c r="R412" s="52">
        <f t="shared" si="72"/>
        <v>0</v>
      </c>
      <c r="S412" s="52">
        <f t="shared" si="72"/>
        <v>0</v>
      </c>
      <c r="T412" s="52">
        <f t="shared" si="72"/>
        <v>0</v>
      </c>
      <c r="U412" s="52">
        <f t="shared" si="72"/>
        <v>0</v>
      </c>
      <c r="V412" s="52">
        <f t="shared" si="72"/>
        <v>0</v>
      </c>
      <c r="W412" s="52">
        <f t="shared" si="72"/>
        <v>0</v>
      </c>
      <c r="X412" s="52">
        <f t="shared" si="72"/>
        <v>0</v>
      </c>
      <c r="Y412" s="52">
        <f t="shared" si="72"/>
        <v>0</v>
      </c>
      <c r="Z412" s="52">
        <f t="shared" si="72"/>
        <v>0</v>
      </c>
      <c r="AA412" s="52">
        <f t="shared" si="66"/>
        <v>0</v>
      </c>
      <c r="AB412" s="52">
        <f t="shared" si="67"/>
        <v>0</v>
      </c>
      <c r="AC412" s="52">
        <f t="shared" si="68"/>
        <v>0</v>
      </c>
      <c r="AD412" s="52">
        <f t="shared" si="69"/>
        <v>0</v>
      </c>
      <c r="AE412" s="52">
        <f t="shared" si="70"/>
        <v>0</v>
      </c>
      <c r="AJ412" t="s">
        <v>9</v>
      </c>
      <c r="AK412" t="s">
        <v>9</v>
      </c>
    </row>
    <row r="413" spans="1:37" x14ac:dyDescent="0.2">
      <c r="A413" s="20" t="s">
        <v>1015</v>
      </c>
      <c r="B413" s="21">
        <v>44406.39406250001</v>
      </c>
      <c r="C413" s="22" t="s">
        <v>1016</v>
      </c>
      <c r="D413" s="23">
        <v>3</v>
      </c>
      <c r="E413" s="22" t="s">
        <v>9</v>
      </c>
      <c r="F413" t="s">
        <v>9</v>
      </c>
      <c r="G413" s="22">
        <f t="shared" si="65"/>
        <v>0</v>
      </c>
      <c r="H413" s="24"/>
      <c r="I413" s="24"/>
      <c r="J413" s="24"/>
      <c r="K413" s="25"/>
      <c r="L413" s="52">
        <f t="shared" si="72"/>
        <v>0</v>
      </c>
      <c r="M413" s="52">
        <f t="shared" si="72"/>
        <v>0</v>
      </c>
      <c r="N413" s="52">
        <f t="shared" si="72"/>
        <v>0</v>
      </c>
      <c r="O413" s="52">
        <f t="shared" si="72"/>
        <v>0</v>
      </c>
      <c r="P413" s="52">
        <f t="shared" si="72"/>
        <v>0</v>
      </c>
      <c r="Q413" s="52">
        <f t="shared" si="72"/>
        <v>0</v>
      </c>
      <c r="R413" s="52">
        <f t="shared" si="72"/>
        <v>0</v>
      </c>
      <c r="S413" s="52">
        <f t="shared" si="72"/>
        <v>0</v>
      </c>
      <c r="T413" s="52">
        <f t="shared" si="72"/>
        <v>0</v>
      </c>
      <c r="U413" s="52">
        <f t="shared" si="72"/>
        <v>0</v>
      </c>
      <c r="V413" s="52">
        <f t="shared" si="72"/>
        <v>0</v>
      </c>
      <c r="W413" s="52">
        <f t="shared" si="72"/>
        <v>0</v>
      </c>
      <c r="X413" s="52">
        <f t="shared" si="72"/>
        <v>0</v>
      </c>
      <c r="Y413" s="52">
        <f t="shared" si="72"/>
        <v>0</v>
      </c>
      <c r="Z413" s="52">
        <f t="shared" si="72"/>
        <v>0</v>
      </c>
      <c r="AA413" s="52">
        <f t="shared" si="66"/>
        <v>0</v>
      </c>
      <c r="AB413" s="52">
        <f t="shared" si="67"/>
        <v>0</v>
      </c>
      <c r="AC413" s="52">
        <f t="shared" si="68"/>
        <v>0</v>
      </c>
      <c r="AD413" s="52">
        <f t="shared" si="69"/>
        <v>0</v>
      </c>
      <c r="AE413" s="52">
        <f t="shared" si="70"/>
        <v>0</v>
      </c>
      <c r="AJ413" t="s">
        <v>9</v>
      </c>
      <c r="AK413" t="s">
        <v>9</v>
      </c>
    </row>
    <row r="414" spans="1:37" x14ac:dyDescent="0.2">
      <c r="A414" s="20" t="s">
        <v>1017</v>
      </c>
      <c r="B414" s="21">
        <v>44406.394976851851</v>
      </c>
      <c r="C414" s="22" t="s">
        <v>1018</v>
      </c>
      <c r="D414" s="23">
        <v>4</v>
      </c>
      <c r="E414" s="22" t="s">
        <v>1019</v>
      </c>
      <c r="F414" t="s">
        <v>9</v>
      </c>
      <c r="G414" s="22">
        <f t="shared" si="65"/>
        <v>1</v>
      </c>
      <c r="H414" s="24">
        <v>4</v>
      </c>
      <c r="I414" s="24"/>
      <c r="J414" s="24"/>
      <c r="K414" s="25"/>
      <c r="L414" s="52">
        <f t="shared" si="72"/>
        <v>0</v>
      </c>
      <c r="M414" s="52">
        <f t="shared" si="72"/>
        <v>0</v>
      </c>
      <c r="N414" s="52">
        <f t="shared" si="72"/>
        <v>0</v>
      </c>
      <c r="O414" s="52">
        <f t="shared" si="72"/>
        <v>1</v>
      </c>
      <c r="P414" s="52">
        <f t="shared" si="72"/>
        <v>0</v>
      </c>
      <c r="Q414" s="52">
        <f t="shared" si="72"/>
        <v>0</v>
      </c>
      <c r="R414" s="52">
        <f t="shared" si="72"/>
        <v>0</v>
      </c>
      <c r="S414" s="52">
        <f t="shared" si="72"/>
        <v>0</v>
      </c>
      <c r="T414" s="52">
        <f t="shared" si="72"/>
        <v>0</v>
      </c>
      <c r="U414" s="52">
        <f t="shared" si="72"/>
        <v>0</v>
      </c>
      <c r="V414" s="52">
        <f t="shared" si="72"/>
        <v>0</v>
      </c>
      <c r="W414" s="52">
        <f t="shared" si="72"/>
        <v>0</v>
      </c>
      <c r="X414" s="52">
        <f t="shared" si="72"/>
        <v>0</v>
      </c>
      <c r="Y414" s="52">
        <f t="shared" si="72"/>
        <v>0</v>
      </c>
      <c r="Z414" s="52">
        <f t="shared" si="72"/>
        <v>0</v>
      </c>
      <c r="AA414" s="52">
        <f t="shared" si="66"/>
        <v>0</v>
      </c>
      <c r="AB414" s="52">
        <f t="shared" si="67"/>
        <v>0</v>
      </c>
      <c r="AC414" s="52">
        <f t="shared" si="68"/>
        <v>0</v>
      </c>
      <c r="AD414" s="52">
        <f t="shared" si="69"/>
        <v>1</v>
      </c>
      <c r="AE414" s="52">
        <f t="shared" si="70"/>
        <v>0</v>
      </c>
      <c r="AH414" t="s">
        <v>1585</v>
      </c>
      <c r="AJ414" t="s">
        <v>9</v>
      </c>
      <c r="AK414" t="s">
        <v>9</v>
      </c>
    </row>
    <row r="415" spans="1:37" x14ac:dyDescent="0.2">
      <c r="A415" s="20" t="s">
        <v>1020</v>
      </c>
      <c r="B415" s="21">
        <v>44406.395023148158</v>
      </c>
      <c r="C415" s="22" t="s">
        <v>1021</v>
      </c>
      <c r="D415" s="23">
        <v>4</v>
      </c>
      <c r="E415" s="22" t="s">
        <v>9</v>
      </c>
      <c r="F415" t="s">
        <v>9</v>
      </c>
      <c r="G415" s="22">
        <f t="shared" si="65"/>
        <v>0</v>
      </c>
      <c r="H415" s="24"/>
      <c r="I415" s="24"/>
      <c r="J415" s="24"/>
      <c r="K415" s="25"/>
      <c r="L415" s="52">
        <f t="shared" si="72"/>
        <v>0</v>
      </c>
      <c r="M415" s="52">
        <f t="shared" si="72"/>
        <v>0</v>
      </c>
      <c r="N415" s="52">
        <f t="shared" si="72"/>
        <v>0</v>
      </c>
      <c r="O415" s="52">
        <f t="shared" si="72"/>
        <v>0</v>
      </c>
      <c r="P415" s="52">
        <f t="shared" si="72"/>
        <v>0</v>
      </c>
      <c r="Q415" s="52">
        <f t="shared" si="72"/>
        <v>0</v>
      </c>
      <c r="R415" s="52">
        <f t="shared" si="72"/>
        <v>0</v>
      </c>
      <c r="S415" s="52">
        <f t="shared" si="72"/>
        <v>0</v>
      </c>
      <c r="T415" s="52">
        <f t="shared" si="72"/>
        <v>0</v>
      </c>
      <c r="U415" s="52">
        <f t="shared" si="72"/>
        <v>0</v>
      </c>
      <c r="V415" s="52">
        <f t="shared" si="72"/>
        <v>0</v>
      </c>
      <c r="W415" s="52">
        <f t="shared" si="72"/>
        <v>0</v>
      </c>
      <c r="X415" s="52">
        <f t="shared" si="72"/>
        <v>0</v>
      </c>
      <c r="Y415" s="52">
        <f t="shared" si="72"/>
        <v>0</v>
      </c>
      <c r="Z415" s="52">
        <f t="shared" si="72"/>
        <v>0</v>
      </c>
      <c r="AA415" s="52">
        <f t="shared" si="66"/>
        <v>0</v>
      </c>
      <c r="AB415" s="52">
        <f t="shared" si="67"/>
        <v>0</v>
      </c>
      <c r="AC415" s="52">
        <f t="shared" si="68"/>
        <v>0</v>
      </c>
      <c r="AD415" s="52">
        <f t="shared" si="69"/>
        <v>0</v>
      </c>
      <c r="AE415" s="52">
        <f t="shared" si="70"/>
        <v>0</v>
      </c>
      <c r="AJ415" t="s">
        <v>9</v>
      </c>
      <c r="AK415" t="s">
        <v>9</v>
      </c>
    </row>
    <row r="416" spans="1:37" x14ac:dyDescent="0.2">
      <c r="A416" s="20" t="s">
        <v>1022</v>
      </c>
      <c r="B416" s="21">
        <v>44406.397337962961</v>
      </c>
      <c r="C416" s="22" t="s">
        <v>1023</v>
      </c>
      <c r="D416" s="23">
        <v>2</v>
      </c>
      <c r="E416" s="22" t="s">
        <v>1024</v>
      </c>
      <c r="F416" t="s">
        <v>9</v>
      </c>
      <c r="G416" s="22">
        <f t="shared" si="65"/>
        <v>1</v>
      </c>
      <c r="H416" s="24">
        <v>1</v>
      </c>
      <c r="I416" s="24">
        <v>3</v>
      </c>
      <c r="J416" s="24">
        <v>5</v>
      </c>
      <c r="K416" s="25">
        <v>12</v>
      </c>
      <c r="L416" s="52">
        <f t="shared" si="72"/>
        <v>1</v>
      </c>
      <c r="M416" s="52">
        <f t="shared" si="72"/>
        <v>0</v>
      </c>
      <c r="N416" s="52">
        <f t="shared" si="72"/>
        <v>1</v>
      </c>
      <c r="O416" s="52">
        <f t="shared" si="72"/>
        <v>0</v>
      </c>
      <c r="P416" s="52">
        <f t="shared" si="72"/>
        <v>1</v>
      </c>
      <c r="Q416" s="52">
        <f t="shared" si="72"/>
        <v>0</v>
      </c>
      <c r="R416" s="52">
        <f t="shared" si="72"/>
        <v>0</v>
      </c>
      <c r="S416" s="52">
        <f t="shared" si="72"/>
        <v>0</v>
      </c>
      <c r="T416" s="52">
        <f t="shared" si="72"/>
        <v>0</v>
      </c>
      <c r="U416" s="52">
        <f t="shared" si="72"/>
        <v>0</v>
      </c>
      <c r="V416" s="52">
        <f t="shared" si="72"/>
        <v>0</v>
      </c>
      <c r="W416" s="52">
        <f t="shared" si="72"/>
        <v>1</v>
      </c>
      <c r="X416" s="52">
        <f t="shared" si="72"/>
        <v>0</v>
      </c>
      <c r="Y416" s="52">
        <f t="shared" si="72"/>
        <v>0</v>
      </c>
      <c r="Z416" s="52">
        <f t="shared" si="72"/>
        <v>0</v>
      </c>
      <c r="AA416" s="52">
        <f t="shared" si="66"/>
        <v>1</v>
      </c>
      <c r="AB416" s="52">
        <f t="shared" si="67"/>
        <v>0</v>
      </c>
      <c r="AC416" s="52">
        <f t="shared" si="68"/>
        <v>1</v>
      </c>
      <c r="AD416" s="52">
        <f t="shared" si="69"/>
        <v>0</v>
      </c>
      <c r="AE416" s="52">
        <f t="shared" si="70"/>
        <v>1</v>
      </c>
      <c r="AF416" s="4" t="s">
        <v>1487</v>
      </c>
      <c r="AG416" t="s">
        <v>1589</v>
      </c>
      <c r="AJ416" t="s">
        <v>9</v>
      </c>
      <c r="AK416" t="s">
        <v>9</v>
      </c>
    </row>
    <row r="417" spans="1:37" x14ac:dyDescent="0.2">
      <c r="A417" s="20" t="s">
        <v>1025</v>
      </c>
      <c r="B417" s="21">
        <v>44406.397442129615</v>
      </c>
      <c r="C417" s="22" t="s">
        <v>1026</v>
      </c>
      <c r="D417" s="23">
        <v>2</v>
      </c>
      <c r="E417" s="22" t="s">
        <v>9</v>
      </c>
      <c r="F417" t="s">
        <v>9</v>
      </c>
      <c r="G417" s="22">
        <f t="shared" si="65"/>
        <v>0</v>
      </c>
      <c r="H417" s="24"/>
      <c r="I417" s="24"/>
      <c r="J417" s="24"/>
      <c r="K417" s="25"/>
      <c r="L417" s="52">
        <f t="shared" si="72"/>
        <v>0</v>
      </c>
      <c r="M417" s="52">
        <f t="shared" si="72"/>
        <v>0</v>
      </c>
      <c r="N417" s="52">
        <f t="shared" si="72"/>
        <v>0</v>
      </c>
      <c r="O417" s="52">
        <f t="shared" si="72"/>
        <v>0</v>
      </c>
      <c r="P417" s="52">
        <f t="shared" si="72"/>
        <v>0</v>
      </c>
      <c r="Q417" s="52">
        <f t="shared" si="72"/>
        <v>0</v>
      </c>
      <c r="R417" s="52">
        <f t="shared" si="72"/>
        <v>0</v>
      </c>
      <c r="S417" s="52">
        <f t="shared" si="72"/>
        <v>0</v>
      </c>
      <c r="T417" s="52">
        <f t="shared" si="72"/>
        <v>0</v>
      </c>
      <c r="U417" s="52">
        <f t="shared" si="72"/>
        <v>0</v>
      </c>
      <c r="V417" s="52">
        <f t="shared" si="72"/>
        <v>0</v>
      </c>
      <c r="W417" s="52">
        <f t="shared" si="72"/>
        <v>0</v>
      </c>
      <c r="X417" s="52">
        <f t="shared" si="72"/>
        <v>0</v>
      </c>
      <c r="Y417" s="52">
        <f t="shared" si="72"/>
        <v>0</v>
      </c>
      <c r="Z417" s="52">
        <f t="shared" si="72"/>
        <v>0</v>
      </c>
      <c r="AA417" s="52">
        <f t="shared" si="66"/>
        <v>0</v>
      </c>
      <c r="AB417" s="52">
        <f t="shared" si="67"/>
        <v>0</v>
      </c>
      <c r="AC417" s="52">
        <f t="shared" si="68"/>
        <v>0</v>
      </c>
      <c r="AD417" s="52">
        <f t="shared" si="69"/>
        <v>0</v>
      </c>
      <c r="AE417" s="52">
        <f t="shared" si="70"/>
        <v>0</v>
      </c>
      <c r="AJ417" t="s">
        <v>9</v>
      </c>
      <c r="AK417" t="s">
        <v>9</v>
      </c>
    </row>
    <row r="418" spans="1:37" x14ac:dyDescent="0.2">
      <c r="A418" s="20" t="s">
        <v>1027</v>
      </c>
      <c r="B418" s="21">
        <v>44406.398958333331</v>
      </c>
      <c r="C418" s="22" t="s">
        <v>1028</v>
      </c>
      <c r="D418" s="23">
        <v>2</v>
      </c>
      <c r="E418" s="22" t="s">
        <v>1029</v>
      </c>
      <c r="F418" t="s">
        <v>9</v>
      </c>
      <c r="G418" s="22">
        <f t="shared" si="65"/>
        <v>1</v>
      </c>
      <c r="H418" s="24">
        <v>1</v>
      </c>
      <c r="I418" s="24"/>
      <c r="J418" s="24"/>
      <c r="K418" s="25"/>
      <c r="L418" s="52">
        <f t="shared" si="72"/>
        <v>1</v>
      </c>
      <c r="M418" s="52">
        <f t="shared" si="72"/>
        <v>0</v>
      </c>
      <c r="N418" s="52">
        <f t="shared" si="72"/>
        <v>0</v>
      </c>
      <c r="O418" s="52">
        <f t="shared" si="72"/>
        <v>0</v>
      </c>
      <c r="P418" s="52">
        <f t="shared" si="72"/>
        <v>0</v>
      </c>
      <c r="Q418" s="52">
        <f t="shared" si="72"/>
        <v>0</v>
      </c>
      <c r="R418" s="52">
        <f t="shared" si="72"/>
        <v>0</v>
      </c>
      <c r="S418" s="52">
        <f t="shared" si="72"/>
        <v>0</v>
      </c>
      <c r="T418" s="52">
        <f t="shared" si="72"/>
        <v>0</v>
      </c>
      <c r="U418" s="52">
        <f t="shared" si="72"/>
        <v>0</v>
      </c>
      <c r="V418" s="52">
        <f t="shared" si="72"/>
        <v>0</v>
      </c>
      <c r="W418" s="52">
        <f t="shared" si="72"/>
        <v>0</v>
      </c>
      <c r="X418" s="52">
        <f t="shared" si="72"/>
        <v>0</v>
      </c>
      <c r="Y418" s="52">
        <f t="shared" si="72"/>
        <v>0</v>
      </c>
      <c r="Z418" s="52">
        <f t="shared" si="72"/>
        <v>0</v>
      </c>
      <c r="AA418" s="52">
        <f t="shared" si="66"/>
        <v>1</v>
      </c>
      <c r="AB418" s="52">
        <f t="shared" si="67"/>
        <v>0</v>
      </c>
      <c r="AC418" s="52">
        <f t="shared" si="68"/>
        <v>0</v>
      </c>
      <c r="AD418" s="52">
        <f t="shared" si="69"/>
        <v>0</v>
      </c>
      <c r="AE418" s="52">
        <f t="shared" si="70"/>
        <v>1</v>
      </c>
      <c r="AF418" s="4" t="s">
        <v>1487</v>
      </c>
      <c r="AJ418" t="s">
        <v>9</v>
      </c>
      <c r="AK418" t="s">
        <v>9</v>
      </c>
    </row>
    <row r="419" spans="1:37" x14ac:dyDescent="0.2">
      <c r="A419" s="20" t="s">
        <v>1030</v>
      </c>
      <c r="B419" s="21">
        <v>44406.399444444454</v>
      </c>
      <c r="C419" s="22" t="s">
        <v>1031</v>
      </c>
      <c r="D419" s="23">
        <v>5</v>
      </c>
      <c r="E419" s="22" t="s">
        <v>9</v>
      </c>
      <c r="F419" t="s">
        <v>9</v>
      </c>
      <c r="G419" s="22">
        <f t="shared" si="65"/>
        <v>0</v>
      </c>
      <c r="H419" s="24"/>
      <c r="I419" s="24"/>
      <c r="J419" s="24"/>
      <c r="K419" s="25"/>
      <c r="L419" s="52">
        <f t="shared" si="72"/>
        <v>0</v>
      </c>
      <c r="M419" s="52">
        <f t="shared" si="72"/>
        <v>0</v>
      </c>
      <c r="N419" s="52">
        <f t="shared" si="72"/>
        <v>0</v>
      </c>
      <c r="O419" s="52">
        <f t="shared" si="72"/>
        <v>0</v>
      </c>
      <c r="P419" s="52">
        <f t="shared" si="72"/>
        <v>0</v>
      </c>
      <c r="Q419" s="52">
        <f t="shared" si="72"/>
        <v>0</v>
      </c>
      <c r="R419" s="52">
        <f t="shared" si="72"/>
        <v>0</v>
      </c>
      <c r="S419" s="52">
        <f t="shared" si="72"/>
        <v>0</v>
      </c>
      <c r="T419" s="52">
        <f t="shared" si="72"/>
        <v>0</v>
      </c>
      <c r="U419" s="52">
        <f t="shared" si="72"/>
        <v>0</v>
      </c>
      <c r="V419" s="52">
        <f t="shared" si="72"/>
        <v>0</v>
      </c>
      <c r="W419" s="52">
        <f t="shared" si="72"/>
        <v>0</v>
      </c>
      <c r="X419" s="52">
        <f t="shared" si="72"/>
        <v>0</v>
      </c>
      <c r="Y419" s="52">
        <f t="shared" si="72"/>
        <v>0</v>
      </c>
      <c r="Z419" s="52">
        <f t="shared" si="72"/>
        <v>0</v>
      </c>
      <c r="AA419" s="52">
        <f t="shared" si="66"/>
        <v>0</v>
      </c>
      <c r="AB419" s="52">
        <f t="shared" si="67"/>
        <v>0</v>
      </c>
      <c r="AC419" s="52">
        <f t="shared" si="68"/>
        <v>0</v>
      </c>
      <c r="AD419" s="52">
        <f t="shared" si="69"/>
        <v>0</v>
      </c>
      <c r="AE419" s="52">
        <f t="shared" si="70"/>
        <v>0</v>
      </c>
      <c r="AF419" s="4"/>
      <c r="AJ419" t="s">
        <v>9</v>
      </c>
      <c r="AK419" t="s">
        <v>9</v>
      </c>
    </row>
    <row r="420" spans="1:37" x14ac:dyDescent="0.2">
      <c r="A420" s="20" t="s">
        <v>1032</v>
      </c>
      <c r="B420" s="21">
        <v>44406.403194444458</v>
      </c>
      <c r="C420" s="22" t="s">
        <v>1033</v>
      </c>
      <c r="D420" s="23">
        <v>-1</v>
      </c>
      <c r="E420" s="22" t="s">
        <v>9</v>
      </c>
      <c r="F420" t="s">
        <v>9</v>
      </c>
      <c r="G420" s="22">
        <f t="shared" si="65"/>
        <v>0</v>
      </c>
      <c r="H420" s="24"/>
      <c r="I420" s="24"/>
      <c r="J420" s="24"/>
      <c r="K420" s="25"/>
      <c r="L420" s="52">
        <f t="shared" si="72"/>
        <v>0</v>
      </c>
      <c r="M420" s="52">
        <f t="shared" si="72"/>
        <v>0</v>
      </c>
      <c r="N420" s="52">
        <f t="shared" si="72"/>
        <v>0</v>
      </c>
      <c r="O420" s="52">
        <f t="shared" si="72"/>
        <v>0</v>
      </c>
      <c r="P420" s="52">
        <f t="shared" si="72"/>
        <v>0</v>
      </c>
      <c r="Q420" s="52">
        <f t="shared" si="72"/>
        <v>0</v>
      </c>
      <c r="R420" s="52">
        <f t="shared" si="72"/>
        <v>0</v>
      </c>
      <c r="S420" s="52">
        <f t="shared" si="72"/>
        <v>0</v>
      </c>
      <c r="T420" s="52">
        <f t="shared" si="72"/>
        <v>0</v>
      </c>
      <c r="U420" s="52">
        <f t="shared" si="72"/>
        <v>0</v>
      </c>
      <c r="V420" s="52">
        <f t="shared" si="72"/>
        <v>0</v>
      </c>
      <c r="W420" s="52">
        <f t="shared" si="72"/>
        <v>0</v>
      </c>
      <c r="X420" s="52">
        <f t="shared" si="72"/>
        <v>0</v>
      </c>
      <c r="Y420" s="52">
        <f t="shared" si="72"/>
        <v>0</v>
      </c>
      <c r="Z420" s="52">
        <f t="shared" si="72"/>
        <v>0</v>
      </c>
      <c r="AA420" s="52">
        <f t="shared" si="66"/>
        <v>0</v>
      </c>
      <c r="AB420" s="52">
        <f t="shared" si="67"/>
        <v>0</v>
      </c>
      <c r="AC420" s="52">
        <f t="shared" si="68"/>
        <v>0</v>
      </c>
      <c r="AD420" s="52">
        <f t="shared" si="69"/>
        <v>0</v>
      </c>
      <c r="AE420" s="52">
        <f t="shared" si="70"/>
        <v>0</v>
      </c>
      <c r="AJ420" t="s">
        <v>9</v>
      </c>
      <c r="AK420" t="s">
        <v>9</v>
      </c>
    </row>
    <row r="421" spans="1:37" x14ac:dyDescent="0.2">
      <c r="A421" s="20" t="s">
        <v>1034</v>
      </c>
      <c r="B421" s="21">
        <v>44406.403298611112</v>
      </c>
      <c r="C421" s="22" t="s">
        <v>1035</v>
      </c>
      <c r="D421" s="23">
        <v>3</v>
      </c>
      <c r="E421" s="22" t="s">
        <v>1036</v>
      </c>
      <c r="F421" t="s">
        <v>9</v>
      </c>
      <c r="G421" s="22">
        <f t="shared" si="65"/>
        <v>1</v>
      </c>
      <c r="H421" s="24">
        <v>1</v>
      </c>
      <c r="I421" s="24"/>
      <c r="J421" s="24"/>
      <c r="K421" s="25"/>
      <c r="L421" s="52">
        <f t="shared" si="72"/>
        <v>1</v>
      </c>
      <c r="M421" s="52">
        <f t="shared" si="72"/>
        <v>0</v>
      </c>
      <c r="N421" s="52">
        <f t="shared" si="72"/>
        <v>0</v>
      </c>
      <c r="O421" s="52">
        <f t="shared" si="72"/>
        <v>0</v>
      </c>
      <c r="P421" s="52">
        <f t="shared" si="72"/>
        <v>0</v>
      </c>
      <c r="Q421" s="52">
        <f t="shared" si="72"/>
        <v>0</v>
      </c>
      <c r="R421" s="52">
        <f t="shared" si="72"/>
        <v>0</v>
      </c>
      <c r="S421" s="52">
        <f t="shared" si="72"/>
        <v>0</v>
      </c>
      <c r="T421" s="52">
        <f t="shared" si="72"/>
        <v>0</v>
      </c>
      <c r="U421" s="52">
        <f t="shared" si="72"/>
        <v>0</v>
      </c>
      <c r="V421" s="52">
        <f t="shared" si="72"/>
        <v>0</v>
      </c>
      <c r="W421" s="52">
        <f t="shared" si="72"/>
        <v>0</v>
      </c>
      <c r="X421" s="52">
        <f t="shared" si="72"/>
        <v>0</v>
      </c>
      <c r="Y421" s="52">
        <f t="shared" si="72"/>
        <v>0</v>
      </c>
      <c r="Z421" s="52">
        <f t="shared" si="72"/>
        <v>0</v>
      </c>
      <c r="AA421" s="52">
        <f t="shared" si="66"/>
        <v>1</v>
      </c>
      <c r="AB421" s="52">
        <f t="shared" si="67"/>
        <v>0</v>
      </c>
      <c r="AC421" s="52">
        <f t="shared" si="68"/>
        <v>0</v>
      </c>
      <c r="AD421" s="52">
        <f t="shared" si="69"/>
        <v>0</v>
      </c>
      <c r="AE421" s="52">
        <f t="shared" si="70"/>
        <v>1</v>
      </c>
      <c r="AF421" s="4" t="s">
        <v>1590</v>
      </c>
      <c r="AJ421" t="s">
        <v>9</v>
      </c>
      <c r="AK421" t="s">
        <v>9</v>
      </c>
    </row>
    <row r="422" spans="1:37" x14ac:dyDescent="0.2">
      <c r="A422" s="20" t="s">
        <v>1037</v>
      </c>
      <c r="B422" s="21">
        <v>44406.408449074079</v>
      </c>
      <c r="C422" s="22" t="s">
        <v>1038</v>
      </c>
      <c r="D422" s="23">
        <v>5</v>
      </c>
      <c r="E422" s="22" t="s">
        <v>1039</v>
      </c>
      <c r="F422" t="s">
        <v>9</v>
      </c>
      <c r="G422" s="22">
        <f t="shared" si="65"/>
        <v>1</v>
      </c>
      <c r="H422" s="24">
        <v>7</v>
      </c>
      <c r="I422" s="24"/>
      <c r="J422" s="24"/>
      <c r="K422" s="25"/>
      <c r="L422" s="52">
        <f t="shared" si="72"/>
        <v>0</v>
      </c>
      <c r="M422" s="52">
        <f t="shared" si="72"/>
        <v>0</v>
      </c>
      <c r="N422" s="52">
        <f t="shared" si="72"/>
        <v>0</v>
      </c>
      <c r="O422" s="52">
        <f t="shared" si="72"/>
        <v>0</v>
      </c>
      <c r="P422" s="52">
        <f t="shared" si="72"/>
        <v>0</v>
      </c>
      <c r="Q422" s="52">
        <f t="shared" si="72"/>
        <v>0</v>
      </c>
      <c r="R422" s="52">
        <f t="shared" si="72"/>
        <v>1</v>
      </c>
      <c r="S422" s="52">
        <f t="shared" si="72"/>
        <v>0</v>
      </c>
      <c r="T422" s="52">
        <f t="shared" si="72"/>
        <v>0</v>
      </c>
      <c r="U422" s="52">
        <f t="shared" si="72"/>
        <v>0</v>
      </c>
      <c r="V422" s="52">
        <f t="shared" si="72"/>
        <v>0</v>
      </c>
      <c r="W422" s="52">
        <f t="shared" si="72"/>
        <v>0</v>
      </c>
      <c r="X422" s="52">
        <f t="shared" si="72"/>
        <v>0</v>
      </c>
      <c r="Y422" s="52">
        <f t="shared" si="72"/>
        <v>0</v>
      </c>
      <c r="Z422" s="52">
        <f t="shared" si="72"/>
        <v>0</v>
      </c>
      <c r="AA422" s="52">
        <f t="shared" si="66"/>
        <v>0</v>
      </c>
      <c r="AB422" s="52">
        <f t="shared" si="67"/>
        <v>1</v>
      </c>
      <c r="AC422" s="52">
        <f t="shared" si="68"/>
        <v>0</v>
      </c>
      <c r="AD422" s="52">
        <f t="shared" si="69"/>
        <v>0</v>
      </c>
      <c r="AE422" s="52">
        <f t="shared" si="70"/>
        <v>1</v>
      </c>
      <c r="AF422" t="s">
        <v>1591</v>
      </c>
      <c r="AG422" t="s">
        <v>1592</v>
      </c>
      <c r="AJ422" t="s">
        <v>9</v>
      </c>
      <c r="AK422" t="s">
        <v>9</v>
      </c>
    </row>
    <row r="423" spans="1:37" x14ac:dyDescent="0.2">
      <c r="A423" s="20" t="s">
        <v>1040</v>
      </c>
      <c r="B423" s="21">
        <v>44406.411180555559</v>
      </c>
      <c r="C423" s="22" t="s">
        <v>1041</v>
      </c>
      <c r="D423" s="23">
        <v>3</v>
      </c>
      <c r="E423" s="22" t="s">
        <v>1042</v>
      </c>
      <c r="F423" t="s">
        <v>9</v>
      </c>
      <c r="G423" s="22">
        <f t="shared" si="65"/>
        <v>1</v>
      </c>
      <c r="H423" s="24">
        <v>1</v>
      </c>
      <c r="I423" s="24">
        <v>2</v>
      </c>
      <c r="J423" s="24">
        <v>14</v>
      </c>
      <c r="K423" s="25"/>
      <c r="L423" s="52">
        <f t="shared" si="72"/>
        <v>1</v>
      </c>
      <c r="M423" s="52">
        <f t="shared" si="72"/>
        <v>1</v>
      </c>
      <c r="N423" s="52">
        <f t="shared" si="72"/>
        <v>0</v>
      </c>
      <c r="O423" s="52">
        <f t="shared" si="72"/>
        <v>0</v>
      </c>
      <c r="P423" s="52">
        <f t="shared" si="72"/>
        <v>0</v>
      </c>
      <c r="Q423" s="52">
        <f t="shared" si="72"/>
        <v>0</v>
      </c>
      <c r="R423" s="52">
        <f t="shared" si="72"/>
        <v>0</v>
      </c>
      <c r="S423" s="52">
        <f t="shared" si="72"/>
        <v>0</v>
      </c>
      <c r="T423" s="52">
        <f t="shared" si="72"/>
        <v>0</v>
      </c>
      <c r="U423" s="52">
        <f t="shared" si="72"/>
        <v>0</v>
      </c>
      <c r="V423" s="52">
        <f t="shared" si="72"/>
        <v>0</v>
      </c>
      <c r="W423" s="52">
        <f t="shared" si="72"/>
        <v>0</v>
      </c>
      <c r="X423" s="52">
        <f t="shared" si="72"/>
        <v>0</v>
      </c>
      <c r="Y423" s="52">
        <f t="shared" si="72"/>
        <v>1</v>
      </c>
      <c r="Z423" s="52">
        <f t="shared" si="72"/>
        <v>0</v>
      </c>
      <c r="AA423" s="52">
        <f t="shared" si="66"/>
        <v>1</v>
      </c>
      <c r="AB423" s="52">
        <f t="shared" si="67"/>
        <v>1</v>
      </c>
      <c r="AC423" s="52">
        <f t="shared" si="68"/>
        <v>0</v>
      </c>
      <c r="AD423" s="52">
        <f t="shared" si="69"/>
        <v>0</v>
      </c>
      <c r="AE423" s="52">
        <f t="shared" si="70"/>
        <v>1</v>
      </c>
      <c r="AF423" s="4" t="s">
        <v>1593</v>
      </c>
      <c r="AG423" t="s">
        <v>1594</v>
      </c>
      <c r="AJ423" t="s">
        <v>9</v>
      </c>
      <c r="AK423" t="s">
        <v>9</v>
      </c>
    </row>
    <row r="424" spans="1:37" x14ac:dyDescent="0.2">
      <c r="A424" s="20" t="s">
        <v>99</v>
      </c>
      <c r="B424" s="21">
        <v>44406.412500000006</v>
      </c>
      <c r="C424" s="22" t="s">
        <v>1043</v>
      </c>
      <c r="D424" s="23">
        <v>3</v>
      </c>
      <c r="E424" s="22" t="s">
        <v>1044</v>
      </c>
      <c r="F424" t="s">
        <v>9</v>
      </c>
      <c r="G424" s="22">
        <f t="shared" si="65"/>
        <v>1</v>
      </c>
      <c r="H424" s="24">
        <v>13</v>
      </c>
      <c r="I424" s="24">
        <v>15</v>
      </c>
      <c r="J424" s="24"/>
      <c r="K424" s="25"/>
      <c r="L424" s="52">
        <f t="shared" si="72"/>
        <v>0</v>
      </c>
      <c r="M424" s="52">
        <f t="shared" si="72"/>
        <v>0</v>
      </c>
      <c r="N424" s="52">
        <f t="shared" si="72"/>
        <v>0</v>
      </c>
      <c r="O424" s="52">
        <f t="shared" si="72"/>
        <v>0</v>
      </c>
      <c r="P424" s="52">
        <f t="shared" si="72"/>
        <v>0</v>
      </c>
      <c r="Q424" s="52">
        <f t="shared" si="72"/>
        <v>0</v>
      </c>
      <c r="R424" s="52">
        <f t="shared" si="72"/>
        <v>0</v>
      </c>
      <c r="S424" s="52">
        <f t="shared" si="72"/>
        <v>0</v>
      </c>
      <c r="T424" s="52">
        <f t="shared" si="72"/>
        <v>0</v>
      </c>
      <c r="U424" s="52">
        <f t="shared" si="72"/>
        <v>0</v>
      </c>
      <c r="V424" s="52">
        <f t="shared" si="72"/>
        <v>0</v>
      </c>
      <c r="W424" s="52">
        <f t="shared" si="72"/>
        <v>0</v>
      </c>
      <c r="X424" s="52">
        <f t="shared" si="72"/>
        <v>1</v>
      </c>
      <c r="Y424" s="52">
        <f t="shared" si="72"/>
        <v>0</v>
      </c>
      <c r="Z424" s="52">
        <f t="shared" si="72"/>
        <v>1</v>
      </c>
      <c r="AA424" s="52">
        <f t="shared" si="66"/>
        <v>0</v>
      </c>
      <c r="AB424" s="52">
        <f t="shared" si="67"/>
        <v>1</v>
      </c>
      <c r="AC424" s="52">
        <f t="shared" si="68"/>
        <v>1</v>
      </c>
      <c r="AD424" s="52">
        <f t="shared" si="69"/>
        <v>0</v>
      </c>
      <c r="AE424" s="52">
        <f t="shared" si="70"/>
        <v>1</v>
      </c>
      <c r="AF424" s="4" t="s">
        <v>1595</v>
      </c>
      <c r="AG424" t="s">
        <v>1596</v>
      </c>
      <c r="AJ424" t="s">
        <v>9</v>
      </c>
      <c r="AK424" t="s">
        <v>9</v>
      </c>
    </row>
    <row r="425" spans="1:37" x14ac:dyDescent="0.2">
      <c r="A425" s="20" t="s">
        <v>1045</v>
      </c>
      <c r="B425" s="21">
        <v>44406.413287037023</v>
      </c>
      <c r="C425" s="22" t="s">
        <v>1046</v>
      </c>
      <c r="D425" s="23">
        <v>3</v>
      </c>
      <c r="E425" s="22" t="s">
        <v>9</v>
      </c>
      <c r="F425" t="s">
        <v>9</v>
      </c>
      <c r="G425" s="22">
        <f t="shared" si="65"/>
        <v>0</v>
      </c>
      <c r="H425" s="24"/>
      <c r="I425" s="24"/>
      <c r="J425" s="24"/>
      <c r="K425" s="25"/>
      <c r="L425" s="52">
        <f t="shared" si="72"/>
        <v>0</v>
      </c>
      <c r="M425" s="52">
        <f t="shared" si="72"/>
        <v>0</v>
      </c>
      <c r="N425" s="52">
        <f t="shared" si="72"/>
        <v>0</v>
      </c>
      <c r="O425" s="52">
        <f t="shared" si="72"/>
        <v>0</v>
      </c>
      <c r="P425" s="52">
        <f t="shared" si="72"/>
        <v>0</v>
      </c>
      <c r="Q425" s="52">
        <f t="shared" si="72"/>
        <v>0</v>
      </c>
      <c r="R425" s="52">
        <f t="shared" si="72"/>
        <v>0</v>
      </c>
      <c r="S425" s="52">
        <f t="shared" si="72"/>
        <v>0</v>
      </c>
      <c r="T425" s="52">
        <f t="shared" si="72"/>
        <v>0</v>
      </c>
      <c r="U425" s="52">
        <f t="shared" si="72"/>
        <v>0</v>
      </c>
      <c r="V425" s="52">
        <f t="shared" si="72"/>
        <v>0</v>
      </c>
      <c r="W425" s="52">
        <f t="shared" si="72"/>
        <v>0</v>
      </c>
      <c r="X425" s="52">
        <f t="shared" si="72"/>
        <v>0</v>
      </c>
      <c r="Y425" s="52">
        <f t="shared" si="72"/>
        <v>0</v>
      </c>
      <c r="Z425" s="52">
        <f t="shared" si="72"/>
        <v>0</v>
      </c>
      <c r="AA425" s="52">
        <f t="shared" si="66"/>
        <v>0</v>
      </c>
      <c r="AB425" s="52">
        <f t="shared" si="67"/>
        <v>0</v>
      </c>
      <c r="AC425" s="52">
        <f t="shared" si="68"/>
        <v>0</v>
      </c>
      <c r="AD425" s="52">
        <f t="shared" si="69"/>
        <v>0</v>
      </c>
      <c r="AE425" s="52">
        <f t="shared" si="70"/>
        <v>0</v>
      </c>
      <c r="AJ425" t="s">
        <v>9</v>
      </c>
      <c r="AK425" t="s">
        <v>9</v>
      </c>
    </row>
    <row r="426" spans="1:37" x14ac:dyDescent="0.2">
      <c r="A426" s="20" t="s">
        <v>1047</v>
      </c>
      <c r="B426" s="21">
        <v>44406.416701388895</v>
      </c>
      <c r="C426" s="22" t="s">
        <v>1048</v>
      </c>
      <c r="D426" s="23">
        <v>5</v>
      </c>
      <c r="E426" s="22" t="s">
        <v>9</v>
      </c>
      <c r="F426" t="s">
        <v>9</v>
      </c>
      <c r="G426" s="22">
        <f t="shared" si="65"/>
        <v>0</v>
      </c>
      <c r="H426" s="24"/>
      <c r="I426" s="24"/>
      <c r="J426" s="24"/>
      <c r="K426" s="25"/>
      <c r="L426" s="52">
        <f t="shared" si="72"/>
        <v>0</v>
      </c>
      <c r="M426" s="52">
        <f t="shared" si="72"/>
        <v>0</v>
      </c>
      <c r="N426" s="52">
        <f t="shared" si="72"/>
        <v>0</v>
      </c>
      <c r="O426" s="52">
        <f t="shared" si="72"/>
        <v>0</v>
      </c>
      <c r="P426" s="52">
        <f t="shared" si="72"/>
        <v>0</v>
      </c>
      <c r="Q426" s="52">
        <f t="shared" si="72"/>
        <v>0</v>
      </c>
      <c r="R426" s="52">
        <f t="shared" si="72"/>
        <v>0</v>
      </c>
      <c r="S426" s="52">
        <f t="shared" si="72"/>
        <v>0</v>
      </c>
      <c r="T426" s="52">
        <f t="shared" si="72"/>
        <v>0</v>
      </c>
      <c r="U426" s="52">
        <f t="shared" si="72"/>
        <v>0</v>
      </c>
      <c r="V426" s="52">
        <f t="shared" si="72"/>
        <v>0</v>
      </c>
      <c r="W426" s="52">
        <f t="shared" si="72"/>
        <v>0</v>
      </c>
      <c r="X426" s="52">
        <f t="shared" si="72"/>
        <v>0</v>
      </c>
      <c r="Y426" s="52">
        <f t="shared" si="72"/>
        <v>0</v>
      </c>
      <c r="Z426" s="52">
        <f t="shared" si="72"/>
        <v>0</v>
      </c>
      <c r="AA426" s="52">
        <f t="shared" si="66"/>
        <v>0</v>
      </c>
      <c r="AB426" s="52">
        <f t="shared" si="67"/>
        <v>0</v>
      </c>
      <c r="AC426" s="52">
        <f t="shared" si="68"/>
        <v>0</v>
      </c>
      <c r="AD426" s="52">
        <f t="shared" si="69"/>
        <v>0</v>
      </c>
      <c r="AE426" s="52">
        <f t="shared" si="70"/>
        <v>0</v>
      </c>
      <c r="AJ426" t="s">
        <v>9</v>
      </c>
      <c r="AK426" t="s">
        <v>9</v>
      </c>
    </row>
    <row r="427" spans="1:37" x14ac:dyDescent="0.2">
      <c r="A427" s="20" t="s">
        <v>1049</v>
      </c>
      <c r="B427" s="21">
        <v>44406.429930555547</v>
      </c>
      <c r="C427" s="22" t="s">
        <v>1050</v>
      </c>
      <c r="D427" s="23">
        <v>2</v>
      </c>
      <c r="E427" s="22" t="s">
        <v>1051</v>
      </c>
      <c r="F427" t="s">
        <v>9</v>
      </c>
      <c r="G427" s="22">
        <f t="shared" si="65"/>
        <v>1</v>
      </c>
      <c r="H427" s="24">
        <v>1</v>
      </c>
      <c r="I427" s="24"/>
      <c r="J427" s="24"/>
      <c r="K427" s="25"/>
      <c r="L427" s="52">
        <f t="shared" si="72"/>
        <v>1</v>
      </c>
      <c r="M427" s="52">
        <f t="shared" si="72"/>
        <v>0</v>
      </c>
      <c r="N427" s="52">
        <f t="shared" si="72"/>
        <v>0</v>
      </c>
      <c r="O427" s="52">
        <f t="shared" si="72"/>
        <v>0</v>
      </c>
      <c r="P427" s="52">
        <f t="shared" si="72"/>
        <v>0</v>
      </c>
      <c r="Q427" s="52">
        <f t="shared" si="72"/>
        <v>0</v>
      </c>
      <c r="R427" s="52">
        <f t="shared" si="72"/>
        <v>0</v>
      </c>
      <c r="S427" s="52">
        <f t="shared" si="72"/>
        <v>0</v>
      </c>
      <c r="T427" s="52">
        <f t="shared" si="72"/>
        <v>0</v>
      </c>
      <c r="U427" s="52">
        <f t="shared" si="72"/>
        <v>0</v>
      </c>
      <c r="V427" s="52">
        <f t="shared" si="72"/>
        <v>0</v>
      </c>
      <c r="W427" s="52">
        <f t="shared" si="72"/>
        <v>0</v>
      </c>
      <c r="X427" s="52">
        <f t="shared" si="72"/>
        <v>0</v>
      </c>
      <c r="Y427" s="52">
        <f t="shared" si="72"/>
        <v>0</v>
      </c>
      <c r="Z427" s="52">
        <f t="shared" si="72"/>
        <v>0</v>
      </c>
      <c r="AA427" s="52">
        <f t="shared" si="66"/>
        <v>1</v>
      </c>
      <c r="AB427" s="52">
        <f t="shared" si="67"/>
        <v>0</v>
      </c>
      <c r="AC427" s="52">
        <f t="shared" si="68"/>
        <v>0</v>
      </c>
      <c r="AD427" s="52">
        <f t="shared" si="69"/>
        <v>0</v>
      </c>
      <c r="AE427" s="52">
        <f t="shared" si="70"/>
        <v>1</v>
      </c>
      <c r="AF427" s="4" t="s">
        <v>1487</v>
      </c>
      <c r="AJ427" t="s">
        <v>9</v>
      </c>
      <c r="AK427" t="s">
        <v>9</v>
      </c>
    </row>
    <row r="428" spans="1:37" x14ac:dyDescent="0.2">
      <c r="A428" s="20" t="s">
        <v>1052</v>
      </c>
      <c r="B428" s="21">
        <v>44406.431793981494</v>
      </c>
      <c r="C428" s="22" t="s">
        <v>1053</v>
      </c>
      <c r="D428" s="23">
        <v>2</v>
      </c>
      <c r="E428" s="22" t="s">
        <v>9</v>
      </c>
      <c r="F428" t="s">
        <v>9</v>
      </c>
      <c r="G428" s="22">
        <f t="shared" si="65"/>
        <v>0</v>
      </c>
      <c r="H428" s="24"/>
      <c r="I428" s="24"/>
      <c r="J428" s="24"/>
      <c r="K428" s="25"/>
      <c r="L428" s="52">
        <f t="shared" ref="L428:Z444" si="73">IF(OR($H428=L$1,$I428=L$1,$J428=L$1,$K428=L$1),1,0)</f>
        <v>0</v>
      </c>
      <c r="M428" s="52">
        <f t="shared" si="73"/>
        <v>0</v>
      </c>
      <c r="N428" s="52">
        <f t="shared" si="73"/>
        <v>0</v>
      </c>
      <c r="O428" s="52">
        <f t="shared" si="73"/>
        <v>0</v>
      </c>
      <c r="P428" s="52">
        <f t="shared" si="73"/>
        <v>0</v>
      </c>
      <c r="Q428" s="52">
        <f t="shared" si="73"/>
        <v>0</v>
      </c>
      <c r="R428" s="52">
        <f t="shared" si="73"/>
        <v>0</v>
      </c>
      <c r="S428" s="52">
        <f t="shared" si="73"/>
        <v>0</v>
      </c>
      <c r="T428" s="52">
        <f t="shared" si="73"/>
        <v>0</v>
      </c>
      <c r="U428" s="52">
        <f t="shared" si="73"/>
        <v>0</v>
      </c>
      <c r="V428" s="52">
        <f t="shared" si="73"/>
        <v>0</v>
      </c>
      <c r="W428" s="52">
        <f t="shared" si="73"/>
        <v>0</v>
      </c>
      <c r="X428" s="52">
        <f t="shared" si="73"/>
        <v>0</v>
      </c>
      <c r="Y428" s="52">
        <f t="shared" si="73"/>
        <v>0</v>
      </c>
      <c r="Z428" s="52">
        <f t="shared" si="73"/>
        <v>0</v>
      </c>
      <c r="AA428" s="52">
        <f t="shared" si="66"/>
        <v>0</v>
      </c>
      <c r="AB428" s="52">
        <f t="shared" si="67"/>
        <v>0</v>
      </c>
      <c r="AC428" s="52">
        <f t="shared" si="68"/>
        <v>0</v>
      </c>
      <c r="AD428" s="52">
        <f t="shared" si="69"/>
        <v>0</v>
      </c>
      <c r="AE428" s="52">
        <f t="shared" si="70"/>
        <v>0</v>
      </c>
      <c r="AJ428" t="s">
        <v>9</v>
      </c>
      <c r="AK428" t="s">
        <v>9</v>
      </c>
    </row>
    <row r="429" spans="1:37" x14ac:dyDescent="0.2">
      <c r="A429" s="20" t="s">
        <v>1054</v>
      </c>
      <c r="B429" s="21">
        <v>44406.434143518505</v>
      </c>
      <c r="C429" s="22" t="s">
        <v>1055</v>
      </c>
      <c r="D429" s="23">
        <v>5</v>
      </c>
      <c r="E429" s="22" t="s">
        <v>1056</v>
      </c>
      <c r="F429" t="s">
        <v>9</v>
      </c>
      <c r="G429" s="22">
        <f t="shared" si="65"/>
        <v>1</v>
      </c>
      <c r="H429" s="24">
        <v>1</v>
      </c>
      <c r="I429" s="24"/>
      <c r="J429" s="24"/>
      <c r="K429" s="25"/>
      <c r="L429" s="52">
        <f t="shared" si="73"/>
        <v>1</v>
      </c>
      <c r="M429" s="52">
        <f t="shared" si="73"/>
        <v>0</v>
      </c>
      <c r="N429" s="52">
        <f t="shared" si="73"/>
        <v>0</v>
      </c>
      <c r="O429" s="52">
        <f t="shared" si="73"/>
        <v>0</v>
      </c>
      <c r="P429" s="52">
        <f t="shared" si="73"/>
        <v>0</v>
      </c>
      <c r="Q429" s="52">
        <f t="shared" si="73"/>
        <v>0</v>
      </c>
      <c r="R429" s="52">
        <f t="shared" si="73"/>
        <v>0</v>
      </c>
      <c r="S429" s="52">
        <f t="shared" si="73"/>
        <v>0</v>
      </c>
      <c r="T429" s="52">
        <f t="shared" si="73"/>
        <v>0</v>
      </c>
      <c r="U429" s="52">
        <f t="shared" si="73"/>
        <v>0</v>
      </c>
      <c r="V429" s="52">
        <f t="shared" si="73"/>
        <v>0</v>
      </c>
      <c r="W429" s="52">
        <f t="shared" si="73"/>
        <v>0</v>
      </c>
      <c r="X429" s="52">
        <f t="shared" si="73"/>
        <v>0</v>
      </c>
      <c r="Y429" s="52">
        <f t="shared" si="73"/>
        <v>0</v>
      </c>
      <c r="Z429" s="52">
        <f t="shared" si="73"/>
        <v>0</v>
      </c>
      <c r="AA429" s="52">
        <f t="shared" si="66"/>
        <v>1</v>
      </c>
      <c r="AB429" s="52">
        <f t="shared" si="67"/>
        <v>0</v>
      </c>
      <c r="AC429" s="52">
        <f t="shared" si="68"/>
        <v>0</v>
      </c>
      <c r="AD429" s="52">
        <f t="shared" si="69"/>
        <v>0</v>
      </c>
      <c r="AE429" s="52">
        <f t="shared" si="70"/>
        <v>1</v>
      </c>
      <c r="AF429" s="4" t="s">
        <v>1487</v>
      </c>
      <c r="AJ429" t="s">
        <v>9</v>
      </c>
      <c r="AK429" t="s">
        <v>9</v>
      </c>
    </row>
    <row r="430" spans="1:37" x14ac:dyDescent="0.2">
      <c r="A430" s="20" t="s">
        <v>1057</v>
      </c>
      <c r="B430" s="21">
        <v>44406.435555555567</v>
      </c>
      <c r="C430" s="22" t="s">
        <v>1058</v>
      </c>
      <c r="D430" s="23">
        <v>2</v>
      </c>
      <c r="E430" s="22" t="s">
        <v>1059</v>
      </c>
      <c r="F430" t="s">
        <v>9</v>
      </c>
      <c r="G430" s="22">
        <f t="shared" si="65"/>
        <v>1</v>
      </c>
      <c r="H430" s="24">
        <v>1</v>
      </c>
      <c r="I430" s="24"/>
      <c r="J430" s="24"/>
      <c r="K430" s="25"/>
      <c r="L430" s="52">
        <f t="shared" si="73"/>
        <v>1</v>
      </c>
      <c r="M430" s="52">
        <f t="shared" si="73"/>
        <v>0</v>
      </c>
      <c r="N430" s="52">
        <f t="shared" si="73"/>
        <v>0</v>
      </c>
      <c r="O430" s="52">
        <f t="shared" si="73"/>
        <v>0</v>
      </c>
      <c r="P430" s="52">
        <f t="shared" si="73"/>
        <v>0</v>
      </c>
      <c r="Q430" s="52">
        <f t="shared" si="73"/>
        <v>0</v>
      </c>
      <c r="R430" s="52">
        <f t="shared" si="73"/>
        <v>0</v>
      </c>
      <c r="S430" s="52">
        <f t="shared" si="73"/>
        <v>0</v>
      </c>
      <c r="T430" s="52">
        <f t="shared" si="73"/>
        <v>0</v>
      </c>
      <c r="U430" s="52">
        <f t="shared" si="73"/>
        <v>0</v>
      </c>
      <c r="V430" s="52">
        <f t="shared" si="73"/>
        <v>0</v>
      </c>
      <c r="W430" s="52">
        <f t="shared" si="73"/>
        <v>0</v>
      </c>
      <c r="X430" s="52">
        <f t="shared" si="73"/>
        <v>0</v>
      </c>
      <c r="Y430" s="52">
        <f t="shared" si="73"/>
        <v>0</v>
      </c>
      <c r="Z430" s="52">
        <f t="shared" si="73"/>
        <v>0</v>
      </c>
      <c r="AA430" s="52">
        <f t="shared" si="66"/>
        <v>1</v>
      </c>
      <c r="AB430" s="52">
        <f t="shared" si="67"/>
        <v>0</v>
      </c>
      <c r="AC430" s="52">
        <f t="shared" si="68"/>
        <v>0</v>
      </c>
      <c r="AD430" s="52">
        <f t="shared" si="69"/>
        <v>0</v>
      </c>
      <c r="AE430" s="52">
        <f t="shared" si="70"/>
        <v>1</v>
      </c>
      <c r="AF430" s="4" t="s">
        <v>1487</v>
      </c>
      <c r="AJ430" t="s">
        <v>9</v>
      </c>
      <c r="AK430" t="s">
        <v>9</v>
      </c>
    </row>
    <row r="431" spans="1:37" x14ac:dyDescent="0.2">
      <c r="A431" s="20" t="s">
        <v>1060</v>
      </c>
      <c r="B431" s="21">
        <v>44406.452349537023</v>
      </c>
      <c r="C431" s="22" t="s">
        <v>1061</v>
      </c>
      <c r="D431" s="23">
        <v>5</v>
      </c>
      <c r="E431" s="22" t="s">
        <v>1062</v>
      </c>
      <c r="F431" t="s">
        <v>9</v>
      </c>
      <c r="G431" s="22">
        <f t="shared" si="65"/>
        <v>1</v>
      </c>
      <c r="H431" s="24">
        <v>8</v>
      </c>
      <c r="I431" s="24"/>
      <c r="J431" s="24"/>
      <c r="K431" s="25"/>
      <c r="L431" s="52">
        <f t="shared" si="73"/>
        <v>0</v>
      </c>
      <c r="M431" s="52">
        <f t="shared" si="73"/>
        <v>0</v>
      </c>
      <c r="N431" s="52">
        <f t="shared" si="73"/>
        <v>0</v>
      </c>
      <c r="O431" s="52">
        <f t="shared" si="73"/>
        <v>0</v>
      </c>
      <c r="P431" s="52">
        <f t="shared" si="73"/>
        <v>0</v>
      </c>
      <c r="Q431" s="52">
        <f t="shared" si="73"/>
        <v>0</v>
      </c>
      <c r="R431" s="52">
        <f t="shared" si="73"/>
        <v>0</v>
      </c>
      <c r="S431" s="52">
        <f t="shared" si="73"/>
        <v>1</v>
      </c>
      <c r="T431" s="52">
        <f t="shared" si="73"/>
        <v>0</v>
      </c>
      <c r="U431" s="52">
        <f t="shared" si="73"/>
        <v>0</v>
      </c>
      <c r="V431" s="52">
        <f t="shared" si="73"/>
        <v>0</v>
      </c>
      <c r="W431" s="52">
        <f t="shared" si="73"/>
        <v>0</v>
      </c>
      <c r="X431" s="52">
        <f t="shared" si="73"/>
        <v>0</v>
      </c>
      <c r="Y431" s="52">
        <f t="shared" si="73"/>
        <v>0</v>
      </c>
      <c r="Z431" s="52">
        <f t="shared" si="73"/>
        <v>0</v>
      </c>
      <c r="AA431" s="52">
        <f t="shared" si="66"/>
        <v>0</v>
      </c>
      <c r="AB431" s="52">
        <f t="shared" si="67"/>
        <v>0</v>
      </c>
      <c r="AC431" s="52">
        <f t="shared" si="68"/>
        <v>0</v>
      </c>
      <c r="AD431" s="52">
        <f t="shared" si="69"/>
        <v>0</v>
      </c>
      <c r="AE431" s="52">
        <f t="shared" si="70"/>
        <v>0</v>
      </c>
      <c r="AF431" s="4" t="s">
        <v>1597</v>
      </c>
      <c r="AG431" s="4" t="s">
        <v>1598</v>
      </c>
      <c r="AJ431" t="s">
        <v>9</v>
      </c>
      <c r="AK431" t="s">
        <v>9</v>
      </c>
    </row>
    <row r="432" spans="1:37" x14ac:dyDescent="0.2">
      <c r="A432" s="20" t="s">
        <v>1063</v>
      </c>
      <c r="B432" s="21">
        <v>44406.462708333333</v>
      </c>
      <c r="C432" s="22" t="s">
        <v>1064</v>
      </c>
      <c r="D432" s="23">
        <v>5</v>
      </c>
      <c r="E432" s="22" t="s">
        <v>1065</v>
      </c>
      <c r="F432" t="s">
        <v>9</v>
      </c>
      <c r="G432" s="22">
        <f t="shared" si="65"/>
        <v>1</v>
      </c>
      <c r="H432" s="24">
        <v>2</v>
      </c>
      <c r="I432" s="24"/>
      <c r="J432" s="24"/>
      <c r="K432" s="25"/>
      <c r="L432" s="52">
        <f t="shared" si="73"/>
        <v>0</v>
      </c>
      <c r="M432" s="52">
        <f t="shared" si="73"/>
        <v>1</v>
      </c>
      <c r="N432" s="52">
        <f t="shared" si="73"/>
        <v>0</v>
      </c>
      <c r="O432" s="52">
        <f t="shared" si="73"/>
        <v>0</v>
      </c>
      <c r="P432" s="52">
        <f t="shared" si="73"/>
        <v>0</v>
      </c>
      <c r="Q432" s="52">
        <f t="shared" si="73"/>
        <v>0</v>
      </c>
      <c r="R432" s="52">
        <f t="shared" si="73"/>
        <v>0</v>
      </c>
      <c r="S432" s="52">
        <f t="shared" si="73"/>
        <v>0</v>
      </c>
      <c r="T432" s="52">
        <f t="shared" si="73"/>
        <v>0</v>
      </c>
      <c r="U432" s="52">
        <f t="shared" si="73"/>
        <v>0</v>
      </c>
      <c r="V432" s="52">
        <f t="shared" si="73"/>
        <v>0</v>
      </c>
      <c r="W432" s="52">
        <f t="shared" si="73"/>
        <v>0</v>
      </c>
      <c r="X432" s="52">
        <f t="shared" si="73"/>
        <v>0</v>
      </c>
      <c r="Y432" s="52">
        <f t="shared" si="73"/>
        <v>0</v>
      </c>
      <c r="Z432" s="52">
        <f t="shared" si="73"/>
        <v>0</v>
      </c>
      <c r="AA432" s="52">
        <f t="shared" si="66"/>
        <v>1</v>
      </c>
      <c r="AB432" s="52">
        <f t="shared" si="67"/>
        <v>0</v>
      </c>
      <c r="AC432" s="52">
        <f t="shared" si="68"/>
        <v>0</v>
      </c>
      <c r="AD432" s="52">
        <f t="shared" si="69"/>
        <v>0</v>
      </c>
      <c r="AE432" s="52">
        <f t="shared" si="70"/>
        <v>1</v>
      </c>
      <c r="AF432" s="4" t="s">
        <v>1487</v>
      </c>
      <c r="AG432" s="4" t="s">
        <v>1423</v>
      </c>
      <c r="AJ432" t="s">
        <v>9</v>
      </c>
      <c r="AK432" t="s">
        <v>9</v>
      </c>
    </row>
    <row r="433" spans="1:37" x14ac:dyDescent="0.2">
      <c r="A433" s="20" t="s">
        <v>856</v>
      </c>
      <c r="B433" s="21">
        <v>44407.108356481476</v>
      </c>
      <c r="C433" s="22" t="s">
        <v>1066</v>
      </c>
      <c r="D433" s="23">
        <v>4</v>
      </c>
      <c r="E433" s="22" t="s">
        <v>9</v>
      </c>
      <c r="F433" t="s">
        <v>9</v>
      </c>
      <c r="G433" s="22">
        <f t="shared" si="65"/>
        <v>0</v>
      </c>
      <c r="H433" s="24"/>
      <c r="I433" s="24"/>
      <c r="J433" s="24"/>
      <c r="K433" s="25"/>
      <c r="L433" s="52">
        <f t="shared" si="73"/>
        <v>0</v>
      </c>
      <c r="M433" s="52">
        <f t="shared" si="73"/>
        <v>0</v>
      </c>
      <c r="N433" s="52">
        <f t="shared" si="73"/>
        <v>0</v>
      </c>
      <c r="O433" s="52">
        <f t="shared" si="73"/>
        <v>0</v>
      </c>
      <c r="P433" s="52">
        <f t="shared" si="73"/>
        <v>0</v>
      </c>
      <c r="Q433" s="52">
        <f t="shared" si="73"/>
        <v>0</v>
      </c>
      <c r="R433" s="52">
        <f t="shared" si="73"/>
        <v>0</v>
      </c>
      <c r="S433" s="52">
        <f t="shared" si="73"/>
        <v>0</v>
      </c>
      <c r="T433" s="52">
        <f t="shared" si="73"/>
        <v>0</v>
      </c>
      <c r="U433" s="52">
        <f t="shared" si="73"/>
        <v>0</v>
      </c>
      <c r="V433" s="52">
        <f t="shared" si="73"/>
        <v>0</v>
      </c>
      <c r="W433" s="52">
        <f t="shared" si="73"/>
        <v>0</v>
      </c>
      <c r="X433" s="52">
        <f t="shared" si="73"/>
        <v>0</v>
      </c>
      <c r="Y433" s="52">
        <f t="shared" si="73"/>
        <v>0</v>
      </c>
      <c r="Z433" s="52">
        <f t="shared" si="73"/>
        <v>0</v>
      </c>
      <c r="AA433" s="52">
        <f t="shared" si="66"/>
        <v>0</v>
      </c>
      <c r="AB433" s="52">
        <f t="shared" si="67"/>
        <v>0</v>
      </c>
      <c r="AC433" s="52">
        <f t="shared" si="68"/>
        <v>0</v>
      </c>
      <c r="AD433" s="52">
        <f t="shared" si="69"/>
        <v>0</v>
      </c>
      <c r="AE433" s="52">
        <f t="shared" si="70"/>
        <v>0</v>
      </c>
      <c r="AJ433" t="s">
        <v>9</v>
      </c>
      <c r="AK433" t="s">
        <v>9</v>
      </c>
    </row>
    <row r="434" spans="1:37" x14ac:dyDescent="0.2">
      <c r="A434" s="20" t="s">
        <v>1067</v>
      </c>
      <c r="B434" s="21">
        <v>44407.171273148153</v>
      </c>
      <c r="C434" s="22" t="s">
        <v>1068</v>
      </c>
      <c r="D434" s="23">
        <v>4</v>
      </c>
      <c r="E434" s="22" t="s">
        <v>1069</v>
      </c>
      <c r="F434" t="s">
        <v>9</v>
      </c>
      <c r="G434" s="22">
        <f t="shared" si="65"/>
        <v>1</v>
      </c>
      <c r="H434" s="24">
        <v>12</v>
      </c>
      <c r="I434" s="24"/>
      <c r="J434" s="24"/>
      <c r="K434" s="25"/>
      <c r="L434" s="52">
        <f t="shared" si="73"/>
        <v>0</v>
      </c>
      <c r="M434" s="52">
        <f t="shared" si="73"/>
        <v>0</v>
      </c>
      <c r="N434" s="52">
        <f t="shared" si="73"/>
        <v>0</v>
      </c>
      <c r="O434" s="52">
        <f t="shared" si="73"/>
        <v>0</v>
      </c>
      <c r="P434" s="52">
        <f t="shared" si="73"/>
        <v>0</v>
      </c>
      <c r="Q434" s="52">
        <f t="shared" si="73"/>
        <v>0</v>
      </c>
      <c r="R434" s="52">
        <f t="shared" si="73"/>
        <v>0</v>
      </c>
      <c r="S434" s="52">
        <f t="shared" si="73"/>
        <v>0</v>
      </c>
      <c r="T434" s="52">
        <f t="shared" si="73"/>
        <v>0</v>
      </c>
      <c r="U434" s="52">
        <f t="shared" si="73"/>
        <v>0</v>
      </c>
      <c r="V434" s="52">
        <f t="shared" si="73"/>
        <v>0</v>
      </c>
      <c r="W434" s="52">
        <f t="shared" si="73"/>
        <v>1</v>
      </c>
      <c r="X434" s="52">
        <f t="shared" si="73"/>
        <v>0</v>
      </c>
      <c r="Y434" s="52">
        <f t="shared" si="73"/>
        <v>0</v>
      </c>
      <c r="Z434" s="52">
        <f t="shared" si="73"/>
        <v>0</v>
      </c>
      <c r="AA434" s="52">
        <f t="shared" si="66"/>
        <v>0</v>
      </c>
      <c r="AB434" s="52">
        <f t="shared" si="67"/>
        <v>0</v>
      </c>
      <c r="AC434" s="52">
        <f t="shared" si="68"/>
        <v>1</v>
      </c>
      <c r="AD434" s="52">
        <f t="shared" si="69"/>
        <v>0</v>
      </c>
      <c r="AE434" s="52">
        <f t="shared" si="70"/>
        <v>0</v>
      </c>
      <c r="AH434" t="s">
        <v>1599</v>
      </c>
      <c r="AJ434" t="s">
        <v>9</v>
      </c>
      <c r="AK434" t="s">
        <v>9</v>
      </c>
    </row>
    <row r="435" spans="1:37" x14ac:dyDescent="0.2">
      <c r="A435" s="20" t="s">
        <v>1070</v>
      </c>
      <c r="B435" s="21">
        <v>44407.218043981469</v>
      </c>
      <c r="C435" s="22" t="s">
        <v>1071</v>
      </c>
      <c r="D435" s="23">
        <v>5</v>
      </c>
      <c r="E435" s="22" t="s">
        <v>1072</v>
      </c>
      <c r="F435" t="s">
        <v>9</v>
      </c>
      <c r="G435" s="22">
        <f t="shared" si="65"/>
        <v>1</v>
      </c>
      <c r="H435" s="24">
        <v>1</v>
      </c>
      <c r="I435" s="24"/>
      <c r="J435" s="24"/>
      <c r="K435" s="25"/>
      <c r="L435" s="52">
        <f t="shared" si="73"/>
        <v>1</v>
      </c>
      <c r="M435" s="52">
        <f t="shared" si="73"/>
        <v>0</v>
      </c>
      <c r="N435" s="52">
        <f t="shared" si="73"/>
        <v>0</v>
      </c>
      <c r="O435" s="52">
        <f t="shared" si="73"/>
        <v>0</v>
      </c>
      <c r="P435" s="52">
        <f t="shared" si="73"/>
        <v>0</v>
      </c>
      <c r="Q435" s="52">
        <f t="shared" si="73"/>
        <v>0</v>
      </c>
      <c r="R435" s="52">
        <f t="shared" si="73"/>
        <v>0</v>
      </c>
      <c r="S435" s="52">
        <f t="shared" si="73"/>
        <v>0</v>
      </c>
      <c r="T435" s="52">
        <f t="shared" si="73"/>
        <v>0</v>
      </c>
      <c r="U435" s="52">
        <f t="shared" si="73"/>
        <v>0</v>
      </c>
      <c r="V435" s="52">
        <f t="shared" si="73"/>
        <v>0</v>
      </c>
      <c r="W435" s="52">
        <f t="shared" si="73"/>
        <v>0</v>
      </c>
      <c r="X435" s="52">
        <f t="shared" si="73"/>
        <v>0</v>
      </c>
      <c r="Y435" s="52">
        <f t="shared" si="73"/>
        <v>0</v>
      </c>
      <c r="Z435" s="52">
        <f t="shared" si="73"/>
        <v>0</v>
      </c>
      <c r="AA435" s="52">
        <f t="shared" si="66"/>
        <v>1</v>
      </c>
      <c r="AB435" s="52">
        <f t="shared" si="67"/>
        <v>0</v>
      </c>
      <c r="AC435" s="52">
        <f t="shared" si="68"/>
        <v>0</v>
      </c>
      <c r="AD435" s="52">
        <f t="shared" si="69"/>
        <v>0</v>
      </c>
      <c r="AE435" s="52">
        <f t="shared" si="70"/>
        <v>1</v>
      </c>
      <c r="AF435" t="s">
        <v>1600</v>
      </c>
      <c r="AJ435" t="s">
        <v>9</v>
      </c>
      <c r="AK435" t="s">
        <v>9</v>
      </c>
    </row>
    <row r="436" spans="1:37" x14ac:dyDescent="0.2">
      <c r="A436" s="20" t="s">
        <v>1073</v>
      </c>
      <c r="B436" s="21">
        <v>44407.22657407407</v>
      </c>
      <c r="C436" s="22" t="s">
        <v>1074</v>
      </c>
      <c r="D436" s="23">
        <v>1</v>
      </c>
      <c r="E436" s="22" t="s">
        <v>1075</v>
      </c>
      <c r="F436" t="s">
        <v>9</v>
      </c>
      <c r="G436" s="22">
        <f t="shared" si="65"/>
        <v>1</v>
      </c>
      <c r="H436" s="24">
        <v>2</v>
      </c>
      <c r="I436" s="24">
        <v>7</v>
      </c>
      <c r="J436" s="24"/>
      <c r="K436" s="25"/>
      <c r="L436" s="52">
        <f t="shared" si="73"/>
        <v>0</v>
      </c>
      <c r="M436" s="52">
        <f t="shared" si="73"/>
        <v>1</v>
      </c>
      <c r="N436" s="52">
        <f t="shared" si="73"/>
        <v>0</v>
      </c>
      <c r="O436" s="52">
        <f t="shared" si="73"/>
        <v>0</v>
      </c>
      <c r="P436" s="52">
        <f t="shared" si="73"/>
        <v>0</v>
      </c>
      <c r="Q436" s="52">
        <f t="shared" si="73"/>
        <v>0</v>
      </c>
      <c r="R436" s="52">
        <f t="shared" si="73"/>
        <v>1</v>
      </c>
      <c r="S436" s="52">
        <f t="shared" si="73"/>
        <v>0</v>
      </c>
      <c r="T436" s="52">
        <f t="shared" si="73"/>
        <v>0</v>
      </c>
      <c r="U436" s="52">
        <f t="shared" si="73"/>
        <v>0</v>
      </c>
      <c r="V436" s="52">
        <f t="shared" si="73"/>
        <v>0</v>
      </c>
      <c r="W436" s="52">
        <f t="shared" si="73"/>
        <v>0</v>
      </c>
      <c r="X436" s="52">
        <f t="shared" si="73"/>
        <v>0</v>
      </c>
      <c r="Y436" s="52">
        <f t="shared" si="73"/>
        <v>0</v>
      </c>
      <c r="Z436" s="52">
        <f t="shared" si="73"/>
        <v>0</v>
      </c>
      <c r="AA436" s="52">
        <f t="shared" si="66"/>
        <v>1</v>
      </c>
      <c r="AB436" s="52">
        <f t="shared" si="67"/>
        <v>1</v>
      </c>
      <c r="AC436" s="52">
        <f t="shared" si="68"/>
        <v>0</v>
      </c>
      <c r="AD436" s="52">
        <f t="shared" si="69"/>
        <v>0</v>
      </c>
      <c r="AE436" s="52">
        <f t="shared" si="70"/>
        <v>1</v>
      </c>
      <c r="AG436" t="s">
        <v>1601</v>
      </c>
      <c r="AJ436" t="s">
        <v>9</v>
      </c>
      <c r="AK436" t="s">
        <v>9</v>
      </c>
    </row>
    <row r="437" spans="1:37" x14ac:dyDescent="0.2">
      <c r="A437" s="20" t="s">
        <v>1076</v>
      </c>
      <c r="B437" s="21">
        <v>44407.238356481481</v>
      </c>
      <c r="C437" s="22" t="s">
        <v>1077</v>
      </c>
      <c r="D437" s="23">
        <v>4</v>
      </c>
      <c r="E437" s="22" t="s">
        <v>9</v>
      </c>
      <c r="F437" t="s">
        <v>9</v>
      </c>
      <c r="G437" s="22">
        <f t="shared" si="65"/>
        <v>0</v>
      </c>
      <c r="H437" s="24"/>
      <c r="I437" s="24"/>
      <c r="J437" s="24"/>
      <c r="K437" s="25"/>
      <c r="L437" s="52">
        <f t="shared" si="73"/>
        <v>0</v>
      </c>
      <c r="M437" s="52">
        <f t="shared" si="73"/>
        <v>0</v>
      </c>
      <c r="N437" s="52">
        <f t="shared" si="73"/>
        <v>0</v>
      </c>
      <c r="O437" s="52">
        <f t="shared" si="73"/>
        <v>0</v>
      </c>
      <c r="P437" s="52">
        <f t="shared" si="73"/>
        <v>0</v>
      </c>
      <c r="Q437" s="52">
        <f t="shared" si="73"/>
        <v>0</v>
      </c>
      <c r="R437" s="52">
        <f t="shared" si="73"/>
        <v>0</v>
      </c>
      <c r="S437" s="52">
        <f t="shared" si="73"/>
        <v>0</v>
      </c>
      <c r="T437" s="52">
        <f t="shared" si="73"/>
        <v>0</v>
      </c>
      <c r="U437" s="52">
        <f t="shared" si="73"/>
        <v>0</v>
      </c>
      <c r="V437" s="52">
        <f t="shared" si="73"/>
        <v>0</v>
      </c>
      <c r="W437" s="52">
        <f t="shared" si="73"/>
        <v>0</v>
      </c>
      <c r="X437" s="52">
        <f t="shared" si="73"/>
        <v>0</v>
      </c>
      <c r="Y437" s="52">
        <f t="shared" si="73"/>
        <v>0</v>
      </c>
      <c r="Z437" s="52">
        <f t="shared" si="73"/>
        <v>0</v>
      </c>
      <c r="AA437" s="52">
        <f t="shared" si="66"/>
        <v>0</v>
      </c>
      <c r="AB437" s="52">
        <f t="shared" si="67"/>
        <v>0</v>
      </c>
      <c r="AC437" s="52">
        <f t="shared" si="68"/>
        <v>0</v>
      </c>
      <c r="AD437" s="52">
        <f t="shared" si="69"/>
        <v>0</v>
      </c>
      <c r="AE437" s="52">
        <f t="shared" si="70"/>
        <v>0</v>
      </c>
      <c r="AJ437" t="s">
        <v>9</v>
      </c>
      <c r="AK437" t="s">
        <v>9</v>
      </c>
    </row>
    <row r="438" spans="1:37" x14ac:dyDescent="0.2">
      <c r="A438" s="20" t="s">
        <v>1078</v>
      </c>
      <c r="B438" s="21">
        <v>44407.320196759247</v>
      </c>
      <c r="C438" s="22" t="s">
        <v>1079</v>
      </c>
      <c r="D438" s="23">
        <v>3</v>
      </c>
      <c r="E438" s="22" t="s">
        <v>1080</v>
      </c>
      <c r="F438" t="s">
        <v>9</v>
      </c>
      <c r="G438" s="22">
        <f t="shared" si="65"/>
        <v>1</v>
      </c>
      <c r="H438" s="24">
        <v>6</v>
      </c>
      <c r="I438" s="24"/>
      <c r="J438" s="24"/>
      <c r="K438" s="25"/>
      <c r="L438" s="52">
        <f t="shared" si="73"/>
        <v>0</v>
      </c>
      <c r="M438" s="52">
        <f t="shared" si="73"/>
        <v>0</v>
      </c>
      <c r="N438" s="52">
        <f t="shared" si="73"/>
        <v>0</v>
      </c>
      <c r="O438" s="52">
        <f t="shared" si="73"/>
        <v>0</v>
      </c>
      <c r="P438" s="52">
        <f t="shared" si="73"/>
        <v>0</v>
      </c>
      <c r="Q438" s="52">
        <f t="shared" si="73"/>
        <v>1</v>
      </c>
      <c r="R438" s="52">
        <f t="shared" si="73"/>
        <v>0</v>
      </c>
      <c r="S438" s="52">
        <f t="shared" si="73"/>
        <v>0</v>
      </c>
      <c r="T438" s="52">
        <f t="shared" si="73"/>
        <v>0</v>
      </c>
      <c r="U438" s="52">
        <f t="shared" si="73"/>
        <v>0</v>
      </c>
      <c r="V438" s="52">
        <f t="shared" si="73"/>
        <v>0</v>
      </c>
      <c r="W438" s="52">
        <f t="shared" si="73"/>
        <v>0</v>
      </c>
      <c r="X438" s="52">
        <f t="shared" si="73"/>
        <v>0</v>
      </c>
      <c r="Y438" s="52">
        <f t="shared" si="73"/>
        <v>0</v>
      </c>
      <c r="Z438" s="52">
        <f t="shared" si="73"/>
        <v>0</v>
      </c>
      <c r="AA438" s="52">
        <f t="shared" si="66"/>
        <v>0</v>
      </c>
      <c r="AB438" s="52">
        <f t="shared" si="67"/>
        <v>0</v>
      </c>
      <c r="AC438" s="52">
        <f t="shared" si="68"/>
        <v>1</v>
      </c>
      <c r="AD438" s="52">
        <f t="shared" si="69"/>
        <v>0</v>
      </c>
      <c r="AE438" s="52">
        <f t="shared" si="70"/>
        <v>0</v>
      </c>
      <c r="AH438" t="s">
        <v>1602</v>
      </c>
      <c r="AJ438" t="s">
        <v>9</v>
      </c>
      <c r="AK438" t="s">
        <v>9</v>
      </c>
    </row>
    <row r="439" spans="1:37" x14ac:dyDescent="0.2">
      <c r="A439" s="20" t="s">
        <v>1081</v>
      </c>
      <c r="B439" s="21">
        <v>44407.332268518512</v>
      </c>
      <c r="C439" s="22" t="s">
        <v>1082</v>
      </c>
      <c r="D439" s="23">
        <v>3</v>
      </c>
      <c r="E439" s="22" t="s">
        <v>1083</v>
      </c>
      <c r="F439" t="s">
        <v>9</v>
      </c>
      <c r="G439" s="22">
        <f t="shared" si="65"/>
        <v>1</v>
      </c>
      <c r="H439" s="24">
        <v>7</v>
      </c>
      <c r="I439" s="24"/>
      <c r="J439" s="24"/>
      <c r="K439" s="25"/>
      <c r="L439" s="52">
        <f t="shared" si="73"/>
        <v>0</v>
      </c>
      <c r="M439" s="52">
        <f t="shared" si="73"/>
        <v>0</v>
      </c>
      <c r="N439" s="52">
        <f t="shared" si="73"/>
        <v>0</v>
      </c>
      <c r="O439" s="52">
        <f t="shared" si="73"/>
        <v>0</v>
      </c>
      <c r="P439" s="52">
        <f t="shared" si="73"/>
        <v>0</v>
      </c>
      <c r="Q439" s="52">
        <f t="shared" si="73"/>
        <v>0</v>
      </c>
      <c r="R439" s="52">
        <f t="shared" si="73"/>
        <v>1</v>
      </c>
      <c r="S439" s="52">
        <f t="shared" si="73"/>
        <v>0</v>
      </c>
      <c r="T439" s="52">
        <f t="shared" si="73"/>
        <v>0</v>
      </c>
      <c r="U439" s="52">
        <f t="shared" si="73"/>
        <v>0</v>
      </c>
      <c r="V439" s="52">
        <f t="shared" si="73"/>
        <v>0</v>
      </c>
      <c r="W439" s="52">
        <f t="shared" si="73"/>
        <v>0</v>
      </c>
      <c r="X439" s="52">
        <f t="shared" si="73"/>
        <v>0</v>
      </c>
      <c r="Y439" s="52">
        <f t="shared" si="73"/>
        <v>0</v>
      </c>
      <c r="Z439" s="52">
        <f t="shared" si="73"/>
        <v>0</v>
      </c>
      <c r="AA439" s="52">
        <f t="shared" si="66"/>
        <v>0</v>
      </c>
      <c r="AB439" s="52">
        <f t="shared" si="67"/>
        <v>1</v>
      </c>
      <c r="AC439" s="52">
        <f t="shared" si="68"/>
        <v>0</v>
      </c>
      <c r="AD439" s="52">
        <f t="shared" si="69"/>
        <v>0</v>
      </c>
      <c r="AE439" s="52">
        <f t="shared" si="70"/>
        <v>1</v>
      </c>
      <c r="AG439" t="s">
        <v>1604</v>
      </c>
      <c r="AH439" t="s">
        <v>1603</v>
      </c>
      <c r="AJ439" t="s">
        <v>9</v>
      </c>
      <c r="AK439" t="s">
        <v>9</v>
      </c>
    </row>
    <row r="440" spans="1:37" x14ac:dyDescent="0.2">
      <c r="A440" s="20" t="s">
        <v>1084</v>
      </c>
      <c r="B440" s="21">
        <v>44407.392222222232</v>
      </c>
      <c r="C440" s="22" t="s">
        <v>1085</v>
      </c>
      <c r="D440" s="23">
        <v>2</v>
      </c>
      <c r="E440" s="22" t="s">
        <v>1086</v>
      </c>
      <c r="F440" t="s">
        <v>9</v>
      </c>
      <c r="G440" s="22">
        <f t="shared" si="65"/>
        <v>1</v>
      </c>
      <c r="H440" s="24">
        <v>7</v>
      </c>
      <c r="I440" s="24">
        <v>14</v>
      </c>
      <c r="J440" s="24"/>
      <c r="K440" s="25"/>
      <c r="L440" s="52">
        <f t="shared" si="73"/>
        <v>0</v>
      </c>
      <c r="M440" s="52">
        <f t="shared" si="73"/>
        <v>0</v>
      </c>
      <c r="N440" s="52">
        <f t="shared" si="73"/>
        <v>0</v>
      </c>
      <c r="O440" s="52">
        <f t="shared" si="73"/>
        <v>0</v>
      </c>
      <c r="P440" s="52">
        <f t="shared" si="73"/>
        <v>0</v>
      </c>
      <c r="Q440" s="52">
        <f t="shared" si="73"/>
        <v>0</v>
      </c>
      <c r="R440" s="52">
        <f t="shared" si="73"/>
        <v>1</v>
      </c>
      <c r="S440" s="52">
        <f t="shared" si="73"/>
        <v>0</v>
      </c>
      <c r="T440" s="52">
        <f t="shared" si="73"/>
        <v>0</v>
      </c>
      <c r="U440" s="52">
        <f t="shared" si="73"/>
        <v>0</v>
      </c>
      <c r="V440" s="52">
        <f t="shared" si="73"/>
        <v>0</v>
      </c>
      <c r="W440" s="52">
        <f t="shared" si="73"/>
        <v>0</v>
      </c>
      <c r="X440" s="52">
        <f t="shared" si="73"/>
        <v>0</v>
      </c>
      <c r="Y440" s="52">
        <f t="shared" si="73"/>
        <v>1</v>
      </c>
      <c r="Z440" s="52">
        <f t="shared" si="73"/>
        <v>0</v>
      </c>
      <c r="AA440" s="52">
        <f t="shared" si="66"/>
        <v>0</v>
      </c>
      <c r="AB440" s="52">
        <f t="shared" si="67"/>
        <v>1</v>
      </c>
      <c r="AC440" s="52">
        <f t="shared" si="68"/>
        <v>0</v>
      </c>
      <c r="AD440" s="52">
        <f t="shared" si="69"/>
        <v>0</v>
      </c>
      <c r="AE440" s="52">
        <f t="shared" si="70"/>
        <v>1</v>
      </c>
      <c r="AG440" t="s">
        <v>1605</v>
      </c>
      <c r="AJ440" t="s">
        <v>9</v>
      </c>
      <c r="AK440" t="s">
        <v>9</v>
      </c>
    </row>
    <row r="441" spans="1:37" x14ac:dyDescent="0.2">
      <c r="A441" s="20" t="s">
        <v>1087</v>
      </c>
      <c r="B441" s="21">
        <v>44407.413379629637</v>
      </c>
      <c r="C441" s="22" t="s">
        <v>1088</v>
      </c>
      <c r="D441" s="23">
        <v>5</v>
      </c>
      <c r="E441" s="22" t="s">
        <v>9</v>
      </c>
      <c r="F441" t="s">
        <v>9</v>
      </c>
      <c r="G441" s="22">
        <f t="shared" si="65"/>
        <v>0</v>
      </c>
      <c r="H441" s="24"/>
      <c r="I441" s="24"/>
      <c r="J441" s="24"/>
      <c r="K441" s="25"/>
      <c r="L441" s="52">
        <f t="shared" si="73"/>
        <v>0</v>
      </c>
      <c r="M441" s="52">
        <f t="shared" si="73"/>
        <v>0</v>
      </c>
      <c r="N441" s="52">
        <f t="shared" si="73"/>
        <v>0</v>
      </c>
      <c r="O441" s="52">
        <f t="shared" si="73"/>
        <v>0</v>
      </c>
      <c r="P441" s="52">
        <f t="shared" si="73"/>
        <v>0</v>
      </c>
      <c r="Q441" s="52">
        <f t="shared" si="73"/>
        <v>0</v>
      </c>
      <c r="R441" s="52">
        <f t="shared" si="73"/>
        <v>0</v>
      </c>
      <c r="S441" s="52">
        <f t="shared" si="73"/>
        <v>0</v>
      </c>
      <c r="T441" s="52">
        <f t="shared" si="73"/>
        <v>0</v>
      </c>
      <c r="U441" s="52">
        <f t="shared" si="73"/>
        <v>0</v>
      </c>
      <c r="V441" s="52">
        <f t="shared" si="73"/>
        <v>0</v>
      </c>
      <c r="W441" s="52">
        <f t="shared" si="73"/>
        <v>0</v>
      </c>
      <c r="X441" s="52">
        <f t="shared" si="73"/>
        <v>0</v>
      </c>
      <c r="Y441" s="52">
        <f t="shared" si="73"/>
        <v>0</v>
      </c>
      <c r="Z441" s="52">
        <f t="shared" si="73"/>
        <v>0</v>
      </c>
      <c r="AA441" s="52">
        <f t="shared" si="66"/>
        <v>0</v>
      </c>
      <c r="AB441" s="52">
        <f t="shared" si="67"/>
        <v>0</v>
      </c>
      <c r="AC441" s="52">
        <f t="shared" si="68"/>
        <v>0</v>
      </c>
      <c r="AD441" s="52">
        <f t="shared" si="69"/>
        <v>0</v>
      </c>
      <c r="AE441" s="52">
        <f t="shared" si="70"/>
        <v>0</v>
      </c>
      <c r="AJ441" t="s">
        <v>9</v>
      </c>
      <c r="AK441" t="s">
        <v>9</v>
      </c>
    </row>
    <row r="442" spans="1:37" x14ac:dyDescent="0.2">
      <c r="A442" s="20" t="s">
        <v>1089</v>
      </c>
      <c r="B442" s="21">
        <v>44407.449189814826</v>
      </c>
      <c r="C442" s="22" t="s">
        <v>1090</v>
      </c>
      <c r="D442" s="23">
        <v>4</v>
      </c>
      <c r="E442" s="22" t="s">
        <v>1091</v>
      </c>
      <c r="F442" t="s">
        <v>9</v>
      </c>
      <c r="G442" s="22">
        <f t="shared" si="65"/>
        <v>1</v>
      </c>
      <c r="H442" s="24">
        <v>1</v>
      </c>
      <c r="I442" s="24"/>
      <c r="J442" s="24"/>
      <c r="K442" s="25"/>
      <c r="L442" s="52">
        <f t="shared" si="73"/>
        <v>1</v>
      </c>
      <c r="M442" s="52">
        <f t="shared" si="73"/>
        <v>0</v>
      </c>
      <c r="N442" s="52">
        <f t="shared" si="73"/>
        <v>0</v>
      </c>
      <c r="O442" s="52">
        <f t="shared" si="73"/>
        <v>0</v>
      </c>
      <c r="P442" s="52">
        <f t="shared" si="73"/>
        <v>0</v>
      </c>
      <c r="Q442" s="52">
        <f t="shared" si="73"/>
        <v>0</v>
      </c>
      <c r="R442" s="52">
        <f t="shared" si="73"/>
        <v>0</v>
      </c>
      <c r="S442" s="52">
        <f t="shared" si="73"/>
        <v>0</v>
      </c>
      <c r="T442" s="52">
        <f t="shared" si="73"/>
        <v>0</v>
      </c>
      <c r="U442" s="52">
        <f t="shared" si="73"/>
        <v>0</v>
      </c>
      <c r="V442" s="52">
        <f t="shared" si="73"/>
        <v>0</v>
      </c>
      <c r="W442" s="52">
        <f t="shared" si="73"/>
        <v>0</v>
      </c>
      <c r="X442" s="52">
        <f t="shared" si="73"/>
        <v>0</v>
      </c>
      <c r="Y442" s="52">
        <f t="shared" si="73"/>
        <v>0</v>
      </c>
      <c r="Z442" s="52">
        <f t="shared" si="73"/>
        <v>0</v>
      </c>
      <c r="AA442" s="52">
        <f t="shared" si="66"/>
        <v>1</v>
      </c>
      <c r="AB442" s="52">
        <f t="shared" si="67"/>
        <v>0</v>
      </c>
      <c r="AC442" s="52">
        <f t="shared" si="68"/>
        <v>0</v>
      </c>
      <c r="AD442" s="52">
        <f t="shared" si="69"/>
        <v>0</v>
      </c>
      <c r="AE442" s="52">
        <f t="shared" si="70"/>
        <v>1</v>
      </c>
      <c r="AF442" s="4" t="s">
        <v>1487</v>
      </c>
      <c r="AJ442" t="s">
        <v>9</v>
      </c>
      <c r="AK442" t="s">
        <v>9</v>
      </c>
    </row>
    <row r="443" spans="1:37" x14ac:dyDescent="0.2">
      <c r="A443" s="20" t="s">
        <v>1092</v>
      </c>
      <c r="B443" s="21">
        <v>44409.162673611107</v>
      </c>
      <c r="C443" s="22" t="s">
        <v>1093</v>
      </c>
      <c r="D443" s="23">
        <v>5</v>
      </c>
      <c r="E443" s="22" t="s">
        <v>9</v>
      </c>
      <c r="F443" t="s">
        <v>9</v>
      </c>
      <c r="G443" s="22">
        <f t="shared" si="65"/>
        <v>0</v>
      </c>
      <c r="H443" s="24"/>
      <c r="I443" s="24"/>
      <c r="J443" s="24"/>
      <c r="K443" s="25"/>
      <c r="L443" s="52">
        <f t="shared" si="73"/>
        <v>0</v>
      </c>
      <c r="M443" s="52">
        <f t="shared" si="73"/>
        <v>0</v>
      </c>
      <c r="N443" s="52">
        <f t="shared" si="73"/>
        <v>0</v>
      </c>
      <c r="O443" s="52">
        <f t="shared" si="73"/>
        <v>0</v>
      </c>
      <c r="P443" s="52">
        <f t="shared" si="73"/>
        <v>0</v>
      </c>
      <c r="Q443" s="52">
        <f t="shared" si="73"/>
        <v>0</v>
      </c>
      <c r="R443" s="52">
        <f t="shared" si="73"/>
        <v>0</v>
      </c>
      <c r="S443" s="52">
        <f t="shared" si="73"/>
        <v>0</v>
      </c>
      <c r="T443" s="52">
        <f t="shared" si="73"/>
        <v>0</v>
      </c>
      <c r="U443" s="52">
        <f t="shared" si="73"/>
        <v>0</v>
      </c>
      <c r="V443" s="52">
        <f t="shared" si="73"/>
        <v>0</v>
      </c>
      <c r="W443" s="52">
        <f t="shared" si="73"/>
        <v>0</v>
      </c>
      <c r="X443" s="52">
        <f t="shared" si="73"/>
        <v>0</v>
      </c>
      <c r="Y443" s="52">
        <f t="shared" si="73"/>
        <v>0</v>
      </c>
      <c r="Z443" s="52">
        <f t="shared" si="73"/>
        <v>0</v>
      </c>
      <c r="AA443" s="52">
        <f t="shared" si="66"/>
        <v>0</v>
      </c>
      <c r="AB443" s="52">
        <f t="shared" si="67"/>
        <v>0</v>
      </c>
      <c r="AC443" s="52">
        <f t="shared" si="68"/>
        <v>0</v>
      </c>
      <c r="AD443" s="52">
        <f t="shared" si="69"/>
        <v>0</v>
      </c>
      <c r="AE443" s="52">
        <f t="shared" si="70"/>
        <v>0</v>
      </c>
      <c r="AJ443" t="s">
        <v>9</v>
      </c>
      <c r="AK443" t="s">
        <v>9</v>
      </c>
    </row>
    <row r="444" spans="1:37" x14ac:dyDescent="0.2">
      <c r="A444" s="20" t="s">
        <v>1094</v>
      </c>
      <c r="B444" s="21">
        <v>44409.437708333338</v>
      </c>
      <c r="C444" s="22" t="s">
        <v>1095</v>
      </c>
      <c r="D444" s="23">
        <v>-1</v>
      </c>
      <c r="E444" s="22" t="s">
        <v>9</v>
      </c>
      <c r="F444" t="s">
        <v>9</v>
      </c>
      <c r="G444" s="22">
        <f t="shared" si="65"/>
        <v>0</v>
      </c>
      <c r="H444" s="24"/>
      <c r="I444" s="24"/>
      <c r="J444" s="24"/>
      <c r="K444" s="25"/>
      <c r="L444" s="52">
        <f t="shared" si="73"/>
        <v>0</v>
      </c>
      <c r="M444" s="52">
        <f t="shared" si="73"/>
        <v>0</v>
      </c>
      <c r="N444" s="52">
        <f t="shared" si="73"/>
        <v>0</v>
      </c>
      <c r="O444" s="52">
        <f t="shared" si="73"/>
        <v>0</v>
      </c>
      <c r="P444" s="52">
        <f t="shared" si="73"/>
        <v>0</v>
      </c>
      <c r="Q444" s="52">
        <f t="shared" si="73"/>
        <v>0</v>
      </c>
      <c r="R444" s="52">
        <f t="shared" si="73"/>
        <v>0</v>
      </c>
      <c r="S444" s="52">
        <f t="shared" si="73"/>
        <v>0</v>
      </c>
      <c r="T444" s="52">
        <f t="shared" si="73"/>
        <v>0</v>
      </c>
      <c r="U444" s="52">
        <f t="shared" si="73"/>
        <v>0</v>
      </c>
      <c r="V444" s="52">
        <f t="shared" si="73"/>
        <v>0</v>
      </c>
      <c r="W444" s="52">
        <f t="shared" si="73"/>
        <v>0</v>
      </c>
      <c r="X444" s="52">
        <f t="shared" si="73"/>
        <v>0</v>
      </c>
      <c r="Y444" s="52">
        <f t="shared" si="73"/>
        <v>0</v>
      </c>
      <c r="Z444" s="52">
        <f t="shared" si="73"/>
        <v>0</v>
      </c>
      <c r="AA444" s="52">
        <f t="shared" si="66"/>
        <v>0</v>
      </c>
      <c r="AB444" s="52">
        <f t="shared" si="67"/>
        <v>0</v>
      </c>
      <c r="AC444" s="52">
        <f t="shared" si="68"/>
        <v>0</v>
      </c>
      <c r="AD444" s="52">
        <f t="shared" si="69"/>
        <v>0</v>
      </c>
      <c r="AE444" s="52">
        <f t="shared" si="70"/>
        <v>0</v>
      </c>
      <c r="AJ444" t="s">
        <v>9</v>
      </c>
      <c r="AK444" t="s">
        <v>9</v>
      </c>
    </row>
    <row r="445" spans="1:37" x14ac:dyDescent="0.2">
      <c r="A445" s="20" t="s">
        <v>1096</v>
      </c>
      <c r="B445" s="21">
        <v>44410.025462962949</v>
      </c>
      <c r="C445" s="22" t="s">
        <v>1097</v>
      </c>
      <c r="D445" s="23">
        <v>-1</v>
      </c>
      <c r="E445" s="22" t="s">
        <v>1098</v>
      </c>
      <c r="F445" t="s">
        <v>9</v>
      </c>
      <c r="G445" s="22">
        <f t="shared" si="65"/>
        <v>1</v>
      </c>
      <c r="H445" s="24">
        <v>12</v>
      </c>
      <c r="I445" s="24">
        <v>13</v>
      </c>
      <c r="J445" s="24"/>
      <c r="K445" s="25"/>
      <c r="L445" s="52">
        <f t="shared" ref="L445:Z461" si="74">IF(OR($H445=L$1,$I445=L$1,$J445=L$1,$K445=L$1),1,0)</f>
        <v>0</v>
      </c>
      <c r="M445" s="52">
        <f t="shared" si="74"/>
        <v>0</v>
      </c>
      <c r="N445" s="52">
        <f t="shared" si="74"/>
        <v>0</v>
      </c>
      <c r="O445" s="52">
        <f t="shared" si="74"/>
        <v>0</v>
      </c>
      <c r="P445" s="52">
        <f t="shared" si="74"/>
        <v>0</v>
      </c>
      <c r="Q445" s="52">
        <f t="shared" si="74"/>
        <v>0</v>
      </c>
      <c r="R445" s="52">
        <f t="shared" si="74"/>
        <v>0</v>
      </c>
      <c r="S445" s="52">
        <f t="shared" si="74"/>
        <v>0</v>
      </c>
      <c r="T445" s="52">
        <f t="shared" si="74"/>
        <v>0</v>
      </c>
      <c r="U445" s="52">
        <f t="shared" si="74"/>
        <v>0</v>
      </c>
      <c r="V445" s="52">
        <f t="shared" si="74"/>
        <v>0</v>
      </c>
      <c r="W445" s="52">
        <f t="shared" si="74"/>
        <v>1</v>
      </c>
      <c r="X445" s="52">
        <f t="shared" si="74"/>
        <v>1</v>
      </c>
      <c r="Y445" s="52">
        <f t="shared" si="74"/>
        <v>0</v>
      </c>
      <c r="Z445" s="52">
        <f t="shared" si="74"/>
        <v>0</v>
      </c>
      <c r="AA445" s="52">
        <f t="shared" si="66"/>
        <v>0</v>
      </c>
      <c r="AB445" s="52">
        <f t="shared" si="67"/>
        <v>0</v>
      </c>
      <c r="AC445" s="52">
        <f t="shared" si="68"/>
        <v>1</v>
      </c>
      <c r="AD445" s="52">
        <f t="shared" si="69"/>
        <v>0</v>
      </c>
      <c r="AE445" s="52">
        <f t="shared" si="70"/>
        <v>0</v>
      </c>
      <c r="AH445" t="s">
        <v>1606</v>
      </c>
      <c r="AJ445" t="s">
        <v>9</v>
      </c>
      <c r="AK445" t="s">
        <v>9</v>
      </c>
    </row>
    <row r="446" spans="1:37" x14ac:dyDescent="0.2">
      <c r="A446" s="20" t="s">
        <v>1099</v>
      </c>
      <c r="B446" s="21">
        <v>44410.117835648154</v>
      </c>
      <c r="C446" s="22" t="s">
        <v>1100</v>
      </c>
      <c r="D446" s="23">
        <v>3</v>
      </c>
      <c r="E446" s="22" t="s">
        <v>9</v>
      </c>
      <c r="F446" t="s">
        <v>9</v>
      </c>
      <c r="G446" s="22">
        <f t="shared" si="65"/>
        <v>0</v>
      </c>
      <c r="H446" s="24"/>
      <c r="I446" s="24"/>
      <c r="J446" s="24"/>
      <c r="K446" s="25"/>
      <c r="L446" s="52">
        <f t="shared" si="74"/>
        <v>0</v>
      </c>
      <c r="M446" s="52">
        <f t="shared" si="74"/>
        <v>0</v>
      </c>
      <c r="N446" s="52">
        <f t="shared" si="74"/>
        <v>0</v>
      </c>
      <c r="O446" s="52">
        <f t="shared" si="74"/>
        <v>0</v>
      </c>
      <c r="P446" s="52">
        <f t="shared" si="74"/>
        <v>0</v>
      </c>
      <c r="Q446" s="52">
        <f t="shared" si="74"/>
        <v>0</v>
      </c>
      <c r="R446" s="52">
        <f t="shared" si="74"/>
        <v>0</v>
      </c>
      <c r="S446" s="52">
        <f t="shared" si="74"/>
        <v>0</v>
      </c>
      <c r="T446" s="52">
        <f t="shared" si="74"/>
        <v>0</v>
      </c>
      <c r="U446" s="52">
        <f t="shared" si="74"/>
        <v>0</v>
      </c>
      <c r="V446" s="52">
        <f t="shared" si="74"/>
        <v>0</v>
      </c>
      <c r="W446" s="52">
        <f t="shared" si="74"/>
        <v>0</v>
      </c>
      <c r="X446" s="52">
        <f t="shared" si="74"/>
        <v>0</v>
      </c>
      <c r="Y446" s="52">
        <f t="shared" si="74"/>
        <v>0</v>
      </c>
      <c r="Z446" s="52">
        <f t="shared" si="74"/>
        <v>0</v>
      </c>
      <c r="AA446" s="52">
        <f t="shared" si="66"/>
        <v>0</v>
      </c>
      <c r="AB446" s="52">
        <f t="shared" si="67"/>
        <v>0</v>
      </c>
      <c r="AC446" s="52">
        <f t="shared" si="68"/>
        <v>0</v>
      </c>
      <c r="AD446" s="52">
        <f t="shared" si="69"/>
        <v>0</v>
      </c>
      <c r="AE446" s="52">
        <f t="shared" si="70"/>
        <v>0</v>
      </c>
      <c r="AJ446" t="s">
        <v>9</v>
      </c>
      <c r="AK446" t="s">
        <v>9</v>
      </c>
    </row>
    <row r="447" spans="1:37" x14ac:dyDescent="0.2">
      <c r="A447" s="20" t="s">
        <v>1101</v>
      </c>
      <c r="B447" s="21">
        <v>44410.122407407413</v>
      </c>
      <c r="C447" s="22" t="s">
        <v>1102</v>
      </c>
      <c r="D447" s="23">
        <v>4</v>
      </c>
      <c r="E447" s="22" t="s">
        <v>9</v>
      </c>
      <c r="F447" t="s">
        <v>9</v>
      </c>
      <c r="G447" s="22">
        <f t="shared" si="65"/>
        <v>0</v>
      </c>
      <c r="H447" s="24"/>
      <c r="I447" s="24"/>
      <c r="J447" s="24"/>
      <c r="K447" s="25"/>
      <c r="L447" s="52">
        <f t="shared" si="74"/>
        <v>0</v>
      </c>
      <c r="M447" s="52">
        <f t="shared" si="74"/>
        <v>0</v>
      </c>
      <c r="N447" s="52">
        <f t="shared" si="74"/>
        <v>0</v>
      </c>
      <c r="O447" s="52">
        <f t="shared" si="74"/>
        <v>0</v>
      </c>
      <c r="P447" s="52">
        <f t="shared" si="74"/>
        <v>0</v>
      </c>
      <c r="Q447" s="52">
        <f t="shared" si="74"/>
        <v>0</v>
      </c>
      <c r="R447" s="52">
        <f t="shared" si="74"/>
        <v>0</v>
      </c>
      <c r="S447" s="52">
        <f t="shared" si="74"/>
        <v>0</v>
      </c>
      <c r="T447" s="52">
        <f t="shared" si="74"/>
        <v>0</v>
      </c>
      <c r="U447" s="52">
        <f t="shared" si="74"/>
        <v>0</v>
      </c>
      <c r="V447" s="52">
        <f t="shared" si="74"/>
        <v>0</v>
      </c>
      <c r="W447" s="52">
        <f t="shared" si="74"/>
        <v>0</v>
      </c>
      <c r="X447" s="52">
        <f t="shared" si="74"/>
        <v>0</v>
      </c>
      <c r="Y447" s="52">
        <f t="shared" si="74"/>
        <v>0</v>
      </c>
      <c r="Z447" s="52">
        <f t="shared" si="74"/>
        <v>0</v>
      </c>
      <c r="AA447" s="52">
        <f t="shared" si="66"/>
        <v>0</v>
      </c>
      <c r="AB447" s="52">
        <f t="shared" si="67"/>
        <v>0</v>
      </c>
      <c r="AC447" s="52">
        <f t="shared" si="68"/>
        <v>0</v>
      </c>
      <c r="AD447" s="52">
        <f t="shared" si="69"/>
        <v>0</v>
      </c>
      <c r="AE447" s="52">
        <f t="shared" si="70"/>
        <v>0</v>
      </c>
      <c r="AJ447" t="s">
        <v>9</v>
      </c>
      <c r="AK447" t="s">
        <v>9</v>
      </c>
    </row>
    <row r="448" spans="1:37" x14ac:dyDescent="0.2">
      <c r="A448" s="20" t="s">
        <v>1103</v>
      </c>
      <c r="B448" s="21">
        <v>44410.128379629634</v>
      </c>
      <c r="C448" s="22" t="s">
        <v>1104</v>
      </c>
      <c r="D448" s="23">
        <v>4</v>
      </c>
      <c r="E448" s="22" t="s">
        <v>9</v>
      </c>
      <c r="F448" t="s">
        <v>9</v>
      </c>
      <c r="G448" s="22">
        <f t="shared" si="65"/>
        <v>0</v>
      </c>
      <c r="H448" s="24"/>
      <c r="I448" s="24"/>
      <c r="J448" s="24"/>
      <c r="K448" s="25"/>
      <c r="L448" s="52">
        <f t="shared" si="74"/>
        <v>0</v>
      </c>
      <c r="M448" s="52">
        <f t="shared" si="74"/>
        <v>0</v>
      </c>
      <c r="N448" s="52">
        <f t="shared" si="74"/>
        <v>0</v>
      </c>
      <c r="O448" s="52">
        <f t="shared" si="74"/>
        <v>0</v>
      </c>
      <c r="P448" s="52">
        <f t="shared" si="74"/>
        <v>0</v>
      </c>
      <c r="Q448" s="52">
        <f t="shared" si="74"/>
        <v>0</v>
      </c>
      <c r="R448" s="52">
        <f t="shared" si="74"/>
        <v>0</v>
      </c>
      <c r="S448" s="52">
        <f t="shared" si="74"/>
        <v>0</v>
      </c>
      <c r="T448" s="52">
        <f t="shared" si="74"/>
        <v>0</v>
      </c>
      <c r="U448" s="52">
        <f t="shared" si="74"/>
        <v>0</v>
      </c>
      <c r="V448" s="52">
        <f t="shared" si="74"/>
        <v>0</v>
      </c>
      <c r="W448" s="52">
        <f t="shared" si="74"/>
        <v>0</v>
      </c>
      <c r="X448" s="52">
        <f t="shared" si="74"/>
        <v>0</v>
      </c>
      <c r="Y448" s="52">
        <f t="shared" si="74"/>
        <v>0</v>
      </c>
      <c r="Z448" s="52">
        <f t="shared" si="74"/>
        <v>0</v>
      </c>
      <c r="AA448" s="52">
        <f t="shared" si="66"/>
        <v>0</v>
      </c>
      <c r="AB448" s="52">
        <f t="shared" si="67"/>
        <v>0</v>
      </c>
      <c r="AC448" s="52">
        <f t="shared" si="68"/>
        <v>0</v>
      </c>
      <c r="AD448" s="52">
        <f t="shared" si="69"/>
        <v>0</v>
      </c>
      <c r="AE448" s="52">
        <f t="shared" si="70"/>
        <v>0</v>
      </c>
      <c r="AJ448" t="s">
        <v>9</v>
      </c>
      <c r="AK448" t="s">
        <v>9</v>
      </c>
    </row>
    <row r="449" spans="1:37" x14ac:dyDescent="0.2">
      <c r="A449" s="20" t="s">
        <v>1105</v>
      </c>
      <c r="B449" s="21">
        <v>44410.133379629639</v>
      </c>
      <c r="C449" s="22" t="s">
        <v>1106</v>
      </c>
      <c r="D449" s="23">
        <v>4</v>
      </c>
      <c r="E449" s="22" t="s">
        <v>9</v>
      </c>
      <c r="F449" t="s">
        <v>9</v>
      </c>
      <c r="G449" s="22">
        <f t="shared" si="65"/>
        <v>0</v>
      </c>
      <c r="H449" s="24"/>
      <c r="I449" s="24"/>
      <c r="J449" s="24"/>
      <c r="K449" s="25"/>
      <c r="L449" s="52">
        <f t="shared" si="74"/>
        <v>0</v>
      </c>
      <c r="M449" s="52">
        <f t="shared" si="74"/>
        <v>0</v>
      </c>
      <c r="N449" s="52">
        <f t="shared" si="74"/>
        <v>0</v>
      </c>
      <c r="O449" s="52">
        <f t="shared" si="74"/>
        <v>0</v>
      </c>
      <c r="P449" s="52">
        <f t="shared" si="74"/>
        <v>0</v>
      </c>
      <c r="Q449" s="52">
        <f t="shared" si="74"/>
        <v>0</v>
      </c>
      <c r="R449" s="52">
        <f t="shared" si="74"/>
        <v>0</v>
      </c>
      <c r="S449" s="52">
        <f t="shared" si="74"/>
        <v>0</v>
      </c>
      <c r="T449" s="52">
        <f t="shared" si="74"/>
        <v>0</v>
      </c>
      <c r="U449" s="52">
        <f t="shared" si="74"/>
        <v>0</v>
      </c>
      <c r="V449" s="52">
        <f t="shared" si="74"/>
        <v>0</v>
      </c>
      <c r="W449" s="52">
        <f t="shared" si="74"/>
        <v>0</v>
      </c>
      <c r="X449" s="52">
        <f t="shared" si="74"/>
        <v>0</v>
      </c>
      <c r="Y449" s="52">
        <f t="shared" si="74"/>
        <v>0</v>
      </c>
      <c r="Z449" s="52">
        <f t="shared" si="74"/>
        <v>0</v>
      </c>
      <c r="AA449" s="52">
        <f t="shared" si="66"/>
        <v>0</v>
      </c>
      <c r="AB449" s="52">
        <f t="shared" si="67"/>
        <v>0</v>
      </c>
      <c r="AC449" s="52">
        <f t="shared" si="68"/>
        <v>0</v>
      </c>
      <c r="AD449" s="52">
        <f t="shared" si="69"/>
        <v>0</v>
      </c>
      <c r="AE449" s="52">
        <f t="shared" si="70"/>
        <v>0</v>
      </c>
      <c r="AJ449" t="s">
        <v>9</v>
      </c>
      <c r="AK449" t="s">
        <v>9</v>
      </c>
    </row>
    <row r="450" spans="1:37" x14ac:dyDescent="0.2">
      <c r="A450" s="20" t="s">
        <v>1107</v>
      </c>
      <c r="B450" s="21">
        <v>44410.158819444448</v>
      </c>
      <c r="C450" s="22" t="s">
        <v>1108</v>
      </c>
      <c r="D450" s="23">
        <v>4</v>
      </c>
      <c r="E450" s="22" t="s">
        <v>9</v>
      </c>
      <c r="F450" t="s">
        <v>9</v>
      </c>
      <c r="G450" s="22">
        <f t="shared" ref="G450:G513" si="75">IF(SUM(L450:Z450)&gt;0,1,0)</f>
        <v>0</v>
      </c>
      <c r="H450" s="24"/>
      <c r="I450" s="24"/>
      <c r="J450" s="24"/>
      <c r="K450" s="25"/>
      <c r="L450" s="52">
        <f t="shared" si="74"/>
        <v>0</v>
      </c>
      <c r="M450" s="52">
        <f t="shared" si="74"/>
        <v>0</v>
      </c>
      <c r="N450" s="52">
        <f t="shared" si="74"/>
        <v>0</v>
      </c>
      <c r="O450" s="52">
        <f t="shared" si="74"/>
        <v>0</v>
      </c>
      <c r="P450" s="52">
        <f t="shared" si="74"/>
        <v>0</v>
      </c>
      <c r="Q450" s="52">
        <f t="shared" si="74"/>
        <v>0</v>
      </c>
      <c r="R450" s="52">
        <f t="shared" si="74"/>
        <v>0</v>
      </c>
      <c r="S450" s="52">
        <f t="shared" si="74"/>
        <v>0</v>
      </c>
      <c r="T450" s="52">
        <f t="shared" si="74"/>
        <v>0</v>
      </c>
      <c r="U450" s="52">
        <f t="shared" si="74"/>
        <v>0</v>
      </c>
      <c r="V450" s="52">
        <f t="shared" si="74"/>
        <v>0</v>
      </c>
      <c r="W450" s="52">
        <f t="shared" si="74"/>
        <v>0</v>
      </c>
      <c r="X450" s="52">
        <f t="shared" si="74"/>
        <v>0</v>
      </c>
      <c r="Y450" s="52">
        <f t="shared" si="74"/>
        <v>0</v>
      </c>
      <c r="Z450" s="52">
        <f t="shared" si="74"/>
        <v>0</v>
      </c>
      <c r="AA450" s="52">
        <f t="shared" si="66"/>
        <v>0</v>
      </c>
      <c r="AB450" s="52">
        <f t="shared" si="67"/>
        <v>0</v>
      </c>
      <c r="AC450" s="52">
        <f t="shared" si="68"/>
        <v>0</v>
      </c>
      <c r="AD450" s="52">
        <f t="shared" si="69"/>
        <v>0</v>
      </c>
      <c r="AE450" s="52">
        <f t="shared" si="70"/>
        <v>0</v>
      </c>
      <c r="AJ450" t="s">
        <v>9</v>
      </c>
      <c r="AK450" t="s">
        <v>9</v>
      </c>
    </row>
    <row r="451" spans="1:37" x14ac:dyDescent="0.2">
      <c r="A451" s="20" t="s">
        <v>1109</v>
      </c>
      <c r="B451" s="21">
        <v>44410.182268518518</v>
      </c>
      <c r="C451" s="22" t="s">
        <v>1110</v>
      </c>
      <c r="D451" s="23">
        <v>4</v>
      </c>
      <c r="E451" s="22" t="s">
        <v>9</v>
      </c>
      <c r="F451" t="s">
        <v>9</v>
      </c>
      <c r="G451" s="22">
        <f t="shared" si="75"/>
        <v>0</v>
      </c>
      <c r="H451" s="24"/>
      <c r="I451" s="24"/>
      <c r="J451" s="24"/>
      <c r="K451" s="25"/>
      <c r="L451" s="52">
        <f t="shared" si="74"/>
        <v>0</v>
      </c>
      <c r="M451" s="52">
        <f t="shared" si="74"/>
        <v>0</v>
      </c>
      <c r="N451" s="52">
        <f t="shared" si="74"/>
        <v>0</v>
      </c>
      <c r="O451" s="52">
        <f t="shared" si="74"/>
        <v>0</v>
      </c>
      <c r="P451" s="52">
        <f t="shared" si="74"/>
        <v>0</v>
      </c>
      <c r="Q451" s="52">
        <f t="shared" si="74"/>
        <v>0</v>
      </c>
      <c r="R451" s="52">
        <f t="shared" si="74"/>
        <v>0</v>
      </c>
      <c r="S451" s="52">
        <f t="shared" si="74"/>
        <v>0</v>
      </c>
      <c r="T451" s="52">
        <f t="shared" si="74"/>
        <v>0</v>
      </c>
      <c r="U451" s="52">
        <f t="shared" si="74"/>
        <v>0</v>
      </c>
      <c r="V451" s="52">
        <f t="shared" si="74"/>
        <v>0</v>
      </c>
      <c r="W451" s="52">
        <f t="shared" si="74"/>
        <v>0</v>
      </c>
      <c r="X451" s="52">
        <f t="shared" si="74"/>
        <v>0</v>
      </c>
      <c r="Y451" s="52">
        <f t="shared" si="74"/>
        <v>0</v>
      </c>
      <c r="Z451" s="52">
        <f t="shared" si="74"/>
        <v>0</v>
      </c>
      <c r="AA451" s="52">
        <f t="shared" ref="AA451:AA514" si="76">IF(L451+M451+N451 &gt; 0, 1, 0)</f>
        <v>0</v>
      </c>
      <c r="AB451" s="52">
        <f t="shared" ref="AB451:AB514" si="77">IF(R451+U451+Y451+Z451 &gt; 0, 1, 0)</f>
        <v>0</v>
      </c>
      <c r="AC451" s="52">
        <f t="shared" ref="AC451:AC514" si="78">IF(P451+Q451+W451+X451 &gt; 0, 1, 0)</f>
        <v>0</v>
      </c>
      <c r="AD451" s="52">
        <f t="shared" ref="AD451:AD514" si="79">IF(O451+T451 &gt; 0, 1, 0)</f>
        <v>0</v>
      </c>
      <c r="AE451" s="52">
        <f t="shared" si="70"/>
        <v>0</v>
      </c>
      <c r="AJ451" t="s">
        <v>9</v>
      </c>
      <c r="AK451" t="s">
        <v>9</v>
      </c>
    </row>
    <row r="452" spans="1:37" x14ac:dyDescent="0.2">
      <c r="A452" s="20" t="s">
        <v>1111</v>
      </c>
      <c r="B452" s="21">
        <v>44410.276354166679</v>
      </c>
      <c r="C452" s="22" t="s">
        <v>1112</v>
      </c>
      <c r="D452" s="23">
        <v>5</v>
      </c>
      <c r="E452" s="22" t="s">
        <v>9</v>
      </c>
      <c r="F452" t="s">
        <v>9</v>
      </c>
      <c r="G452" s="22">
        <f t="shared" si="75"/>
        <v>0</v>
      </c>
      <c r="H452" s="24"/>
      <c r="I452" s="24"/>
      <c r="J452" s="24"/>
      <c r="K452" s="25"/>
      <c r="L452" s="52">
        <f t="shared" si="74"/>
        <v>0</v>
      </c>
      <c r="M452" s="52">
        <f t="shared" si="74"/>
        <v>0</v>
      </c>
      <c r="N452" s="52">
        <f t="shared" si="74"/>
        <v>0</v>
      </c>
      <c r="O452" s="52">
        <f t="shared" si="74"/>
        <v>0</v>
      </c>
      <c r="P452" s="52">
        <f t="shared" si="74"/>
        <v>0</v>
      </c>
      <c r="Q452" s="52">
        <f t="shared" si="74"/>
        <v>0</v>
      </c>
      <c r="R452" s="52">
        <f t="shared" si="74"/>
        <v>0</v>
      </c>
      <c r="S452" s="52">
        <f t="shared" si="74"/>
        <v>0</v>
      </c>
      <c r="T452" s="52">
        <f t="shared" si="74"/>
        <v>0</v>
      </c>
      <c r="U452" s="52">
        <f t="shared" si="74"/>
        <v>0</v>
      </c>
      <c r="V452" s="52">
        <f t="shared" si="74"/>
        <v>0</v>
      </c>
      <c r="W452" s="52">
        <f t="shared" si="74"/>
        <v>0</v>
      </c>
      <c r="X452" s="52">
        <f t="shared" si="74"/>
        <v>0</v>
      </c>
      <c r="Y452" s="52">
        <f t="shared" si="74"/>
        <v>0</v>
      </c>
      <c r="Z452" s="52">
        <f t="shared" si="74"/>
        <v>0</v>
      </c>
      <c r="AA452" s="52">
        <f t="shared" si="76"/>
        <v>0</v>
      </c>
      <c r="AB452" s="52">
        <f t="shared" si="77"/>
        <v>0</v>
      </c>
      <c r="AC452" s="52">
        <f t="shared" si="78"/>
        <v>0</v>
      </c>
      <c r="AD452" s="52">
        <f t="shared" si="79"/>
        <v>0</v>
      </c>
      <c r="AE452" s="52">
        <f t="shared" si="70"/>
        <v>0</v>
      </c>
      <c r="AJ452" t="s">
        <v>9</v>
      </c>
      <c r="AK452" t="s">
        <v>9</v>
      </c>
    </row>
    <row r="453" spans="1:37" x14ac:dyDescent="0.2">
      <c r="A453" s="20" t="s">
        <v>34</v>
      </c>
      <c r="B453" s="21">
        <v>44410.299340277765</v>
      </c>
      <c r="C453" s="22" t="s">
        <v>1113</v>
      </c>
      <c r="D453" s="23">
        <v>5</v>
      </c>
      <c r="E453" s="22" t="s">
        <v>1114</v>
      </c>
      <c r="F453" t="s">
        <v>9</v>
      </c>
      <c r="G453" s="22">
        <f t="shared" si="75"/>
        <v>1</v>
      </c>
      <c r="H453" s="24">
        <v>6</v>
      </c>
      <c r="I453" s="24"/>
      <c r="J453" s="24"/>
      <c r="K453" s="25"/>
      <c r="L453" s="52">
        <f t="shared" si="74"/>
        <v>0</v>
      </c>
      <c r="M453" s="52">
        <f t="shared" si="74"/>
        <v>0</v>
      </c>
      <c r="N453" s="52">
        <f t="shared" si="74"/>
        <v>0</v>
      </c>
      <c r="O453" s="52">
        <f t="shared" si="74"/>
        <v>0</v>
      </c>
      <c r="P453" s="52">
        <f t="shared" si="74"/>
        <v>0</v>
      </c>
      <c r="Q453" s="52">
        <f t="shared" si="74"/>
        <v>1</v>
      </c>
      <c r="R453" s="52">
        <f t="shared" si="74"/>
        <v>0</v>
      </c>
      <c r="S453" s="52">
        <f t="shared" si="74"/>
        <v>0</v>
      </c>
      <c r="T453" s="52">
        <f t="shared" si="74"/>
        <v>0</v>
      </c>
      <c r="U453" s="52">
        <f t="shared" si="74"/>
        <v>0</v>
      </c>
      <c r="V453" s="52">
        <f t="shared" si="74"/>
        <v>0</v>
      </c>
      <c r="W453" s="52">
        <f t="shared" si="74"/>
        <v>0</v>
      </c>
      <c r="X453" s="52">
        <f t="shared" si="74"/>
        <v>0</v>
      </c>
      <c r="Y453" s="52">
        <f t="shared" si="74"/>
        <v>0</v>
      </c>
      <c r="Z453" s="52">
        <f t="shared" si="74"/>
        <v>0</v>
      </c>
      <c r="AA453" s="52">
        <f t="shared" si="76"/>
        <v>0</v>
      </c>
      <c r="AB453" s="52">
        <f t="shared" si="77"/>
        <v>0</v>
      </c>
      <c r="AC453" s="52">
        <f t="shared" si="78"/>
        <v>1</v>
      </c>
      <c r="AD453" s="52">
        <f t="shared" si="79"/>
        <v>0</v>
      </c>
      <c r="AE453" s="52">
        <f t="shared" si="70"/>
        <v>0</v>
      </c>
      <c r="AH453" t="s">
        <v>1607</v>
      </c>
      <c r="AJ453" t="s">
        <v>9</v>
      </c>
      <c r="AK453" t="s">
        <v>9</v>
      </c>
    </row>
    <row r="454" spans="1:37" x14ac:dyDescent="0.2">
      <c r="A454" s="20" t="s">
        <v>1115</v>
      </c>
      <c r="B454" s="21">
        <v>44410.299814814818</v>
      </c>
      <c r="C454" s="22" t="s">
        <v>1116</v>
      </c>
      <c r="D454" s="23">
        <v>3</v>
      </c>
      <c r="E454" s="22" t="s">
        <v>9</v>
      </c>
      <c r="F454" t="s">
        <v>9</v>
      </c>
      <c r="G454" s="22">
        <f t="shared" si="75"/>
        <v>0</v>
      </c>
      <c r="H454" s="24"/>
      <c r="I454" s="24"/>
      <c r="J454" s="24"/>
      <c r="K454" s="25"/>
      <c r="L454" s="52">
        <f t="shared" si="74"/>
        <v>0</v>
      </c>
      <c r="M454" s="52">
        <f t="shared" si="74"/>
        <v>0</v>
      </c>
      <c r="N454" s="52">
        <f t="shared" si="74"/>
        <v>0</v>
      </c>
      <c r="O454" s="52">
        <f t="shared" si="74"/>
        <v>0</v>
      </c>
      <c r="P454" s="52">
        <f t="shared" si="74"/>
        <v>0</v>
      </c>
      <c r="Q454" s="52">
        <f t="shared" si="74"/>
        <v>0</v>
      </c>
      <c r="R454" s="52">
        <f t="shared" si="74"/>
        <v>0</v>
      </c>
      <c r="S454" s="52">
        <f t="shared" si="74"/>
        <v>0</v>
      </c>
      <c r="T454" s="52">
        <f t="shared" si="74"/>
        <v>0</v>
      </c>
      <c r="U454" s="52">
        <f t="shared" si="74"/>
        <v>0</v>
      </c>
      <c r="V454" s="52">
        <f t="shared" si="74"/>
        <v>0</v>
      </c>
      <c r="W454" s="52">
        <f t="shared" si="74"/>
        <v>0</v>
      </c>
      <c r="X454" s="52">
        <f t="shared" si="74"/>
        <v>0</v>
      </c>
      <c r="Y454" s="52">
        <f t="shared" si="74"/>
        <v>0</v>
      </c>
      <c r="Z454" s="52">
        <f t="shared" si="74"/>
        <v>0</v>
      </c>
      <c r="AA454" s="52">
        <f t="shared" si="76"/>
        <v>0</v>
      </c>
      <c r="AB454" s="52">
        <f t="shared" si="77"/>
        <v>0</v>
      </c>
      <c r="AC454" s="52">
        <f t="shared" si="78"/>
        <v>0</v>
      </c>
      <c r="AD454" s="52">
        <f t="shared" si="79"/>
        <v>0</v>
      </c>
      <c r="AE454" s="52">
        <f t="shared" si="70"/>
        <v>0</v>
      </c>
      <c r="AJ454" t="s">
        <v>9</v>
      </c>
      <c r="AK454" t="s">
        <v>9</v>
      </c>
    </row>
    <row r="455" spans="1:37" x14ac:dyDescent="0.2">
      <c r="A455" s="20" t="s">
        <v>1117</v>
      </c>
      <c r="B455" s="21">
        <v>44410.445520833338</v>
      </c>
      <c r="C455" s="22" t="s">
        <v>1118</v>
      </c>
      <c r="D455" s="23">
        <v>5</v>
      </c>
      <c r="E455" s="22" t="s">
        <v>9</v>
      </c>
      <c r="F455" t="s">
        <v>9</v>
      </c>
      <c r="G455" s="22">
        <f t="shared" si="75"/>
        <v>0</v>
      </c>
      <c r="H455" s="24"/>
      <c r="I455" s="24"/>
      <c r="J455" s="24"/>
      <c r="K455" s="25"/>
      <c r="L455" s="52">
        <f t="shared" si="74"/>
        <v>0</v>
      </c>
      <c r="M455" s="52">
        <f t="shared" si="74"/>
        <v>0</v>
      </c>
      <c r="N455" s="52">
        <f t="shared" si="74"/>
        <v>0</v>
      </c>
      <c r="O455" s="52">
        <f t="shared" si="74"/>
        <v>0</v>
      </c>
      <c r="P455" s="52">
        <f t="shared" si="74"/>
        <v>0</v>
      </c>
      <c r="Q455" s="52">
        <f t="shared" si="74"/>
        <v>0</v>
      </c>
      <c r="R455" s="52">
        <f t="shared" si="74"/>
        <v>0</v>
      </c>
      <c r="S455" s="52">
        <f t="shared" si="74"/>
        <v>0</v>
      </c>
      <c r="T455" s="52">
        <f t="shared" si="74"/>
        <v>0</v>
      </c>
      <c r="U455" s="52">
        <f t="shared" si="74"/>
        <v>0</v>
      </c>
      <c r="V455" s="52">
        <f t="shared" si="74"/>
        <v>0</v>
      </c>
      <c r="W455" s="52">
        <f t="shared" si="74"/>
        <v>0</v>
      </c>
      <c r="X455" s="52">
        <f t="shared" si="74"/>
        <v>0</v>
      </c>
      <c r="Y455" s="52">
        <f t="shared" si="74"/>
        <v>0</v>
      </c>
      <c r="Z455" s="52">
        <f t="shared" si="74"/>
        <v>0</v>
      </c>
      <c r="AA455" s="52">
        <f t="shared" si="76"/>
        <v>0</v>
      </c>
      <c r="AB455" s="52">
        <f t="shared" si="77"/>
        <v>0</v>
      </c>
      <c r="AC455" s="52">
        <f t="shared" si="78"/>
        <v>0</v>
      </c>
      <c r="AD455" s="52">
        <f t="shared" si="79"/>
        <v>0</v>
      </c>
      <c r="AE455" s="52">
        <f t="shared" si="70"/>
        <v>0</v>
      </c>
      <c r="AJ455" t="s">
        <v>9</v>
      </c>
      <c r="AK455" t="s">
        <v>9</v>
      </c>
    </row>
    <row r="456" spans="1:37" x14ac:dyDescent="0.2">
      <c r="A456" s="20" t="s">
        <v>1119</v>
      </c>
      <c r="B456" s="21">
        <v>44411.066909722227</v>
      </c>
      <c r="C456" s="22" t="s">
        <v>1120</v>
      </c>
      <c r="D456" s="23">
        <v>3</v>
      </c>
      <c r="E456" s="22" t="s">
        <v>1121</v>
      </c>
      <c r="F456" t="s">
        <v>9</v>
      </c>
      <c r="G456" s="22">
        <f t="shared" si="75"/>
        <v>1</v>
      </c>
      <c r="H456" s="24">
        <v>1</v>
      </c>
      <c r="I456" s="24"/>
      <c r="J456" s="24"/>
      <c r="K456" s="25"/>
      <c r="L456" s="52">
        <f t="shared" si="74"/>
        <v>1</v>
      </c>
      <c r="M456" s="52">
        <f t="shared" si="74"/>
        <v>0</v>
      </c>
      <c r="N456" s="52">
        <f t="shared" si="74"/>
        <v>0</v>
      </c>
      <c r="O456" s="52">
        <f t="shared" si="74"/>
        <v>0</v>
      </c>
      <c r="P456" s="52">
        <f t="shared" si="74"/>
        <v>0</v>
      </c>
      <c r="Q456" s="52">
        <f t="shared" si="74"/>
        <v>0</v>
      </c>
      <c r="R456" s="52">
        <f t="shared" si="74"/>
        <v>0</v>
      </c>
      <c r="S456" s="52">
        <f t="shared" si="74"/>
        <v>0</v>
      </c>
      <c r="T456" s="52">
        <f t="shared" si="74"/>
        <v>0</v>
      </c>
      <c r="U456" s="52">
        <f t="shared" si="74"/>
        <v>0</v>
      </c>
      <c r="V456" s="52">
        <f t="shared" si="74"/>
        <v>0</v>
      </c>
      <c r="W456" s="52">
        <f t="shared" si="74"/>
        <v>0</v>
      </c>
      <c r="X456" s="52">
        <f t="shared" si="74"/>
        <v>0</v>
      </c>
      <c r="Y456" s="52">
        <f t="shared" si="74"/>
        <v>0</v>
      </c>
      <c r="Z456" s="52">
        <f t="shared" si="74"/>
        <v>0</v>
      </c>
      <c r="AA456" s="52">
        <f t="shared" si="76"/>
        <v>1</v>
      </c>
      <c r="AB456" s="52">
        <f t="shared" si="77"/>
        <v>0</v>
      </c>
      <c r="AC456" s="52">
        <f t="shared" si="78"/>
        <v>0</v>
      </c>
      <c r="AD456" s="52">
        <f t="shared" si="79"/>
        <v>0</v>
      </c>
      <c r="AE456" s="52">
        <f t="shared" ref="AE456:AE519" si="80">IF(OR(AA456=1,AB456=1),1,0)</f>
        <v>1</v>
      </c>
      <c r="AF456" s="4" t="s">
        <v>1487</v>
      </c>
      <c r="AJ456" t="s">
        <v>9</v>
      </c>
      <c r="AK456" t="s">
        <v>9</v>
      </c>
    </row>
    <row r="457" spans="1:37" x14ac:dyDescent="0.2">
      <c r="A457" s="20" t="s">
        <v>797</v>
      </c>
      <c r="B457" s="21">
        <v>44411.233495370368</v>
      </c>
      <c r="C457" s="22" t="s">
        <v>1122</v>
      </c>
      <c r="D457" s="23">
        <v>5</v>
      </c>
      <c r="E457" s="22" t="s">
        <v>9</v>
      </c>
      <c r="F457" t="s">
        <v>9</v>
      </c>
      <c r="G457" s="22">
        <f t="shared" si="75"/>
        <v>0</v>
      </c>
      <c r="H457" s="24"/>
      <c r="I457" s="24"/>
      <c r="J457" s="24"/>
      <c r="K457" s="25"/>
      <c r="L457" s="52">
        <f t="shared" si="74"/>
        <v>0</v>
      </c>
      <c r="M457" s="52">
        <f t="shared" si="74"/>
        <v>0</v>
      </c>
      <c r="N457" s="52">
        <f t="shared" si="74"/>
        <v>0</v>
      </c>
      <c r="O457" s="52">
        <f t="shared" si="74"/>
        <v>0</v>
      </c>
      <c r="P457" s="52">
        <f t="shared" si="74"/>
        <v>0</v>
      </c>
      <c r="Q457" s="52">
        <f t="shared" si="74"/>
        <v>0</v>
      </c>
      <c r="R457" s="52">
        <f t="shared" si="74"/>
        <v>0</v>
      </c>
      <c r="S457" s="52">
        <f t="shared" si="74"/>
        <v>0</v>
      </c>
      <c r="T457" s="52">
        <f t="shared" si="74"/>
        <v>0</v>
      </c>
      <c r="U457" s="52">
        <f t="shared" si="74"/>
        <v>0</v>
      </c>
      <c r="V457" s="52">
        <f t="shared" si="74"/>
        <v>0</v>
      </c>
      <c r="W457" s="52">
        <f t="shared" si="74"/>
        <v>0</v>
      </c>
      <c r="X457" s="52">
        <f t="shared" si="74"/>
        <v>0</v>
      </c>
      <c r="Y457" s="52">
        <f t="shared" si="74"/>
        <v>0</v>
      </c>
      <c r="Z457" s="52">
        <f t="shared" si="74"/>
        <v>0</v>
      </c>
      <c r="AA457" s="52">
        <f t="shared" si="76"/>
        <v>0</v>
      </c>
      <c r="AB457" s="52">
        <f t="shared" si="77"/>
        <v>0</v>
      </c>
      <c r="AC457" s="52">
        <f t="shared" si="78"/>
        <v>0</v>
      </c>
      <c r="AD457" s="52">
        <f t="shared" si="79"/>
        <v>0</v>
      </c>
      <c r="AE457" s="52">
        <f t="shared" si="80"/>
        <v>0</v>
      </c>
      <c r="AJ457" t="s">
        <v>9</v>
      </c>
      <c r="AK457" t="s">
        <v>9</v>
      </c>
    </row>
    <row r="458" spans="1:37" x14ac:dyDescent="0.2">
      <c r="A458" s="20" t="s">
        <v>1123</v>
      </c>
      <c r="B458" s="21">
        <v>44411.420995370368</v>
      </c>
      <c r="C458" s="22" t="s">
        <v>1124</v>
      </c>
      <c r="D458" s="23">
        <v>3</v>
      </c>
      <c r="E458" s="22" t="s">
        <v>1125</v>
      </c>
      <c r="F458" t="s">
        <v>9</v>
      </c>
      <c r="G458" s="22">
        <f t="shared" si="75"/>
        <v>1</v>
      </c>
      <c r="H458" s="24">
        <v>6</v>
      </c>
      <c r="I458" s="24"/>
      <c r="J458" s="24"/>
      <c r="K458" s="25"/>
      <c r="L458" s="52">
        <f t="shared" si="74"/>
        <v>0</v>
      </c>
      <c r="M458" s="52">
        <f t="shared" si="74"/>
        <v>0</v>
      </c>
      <c r="N458" s="52">
        <f t="shared" si="74"/>
        <v>0</v>
      </c>
      <c r="O458" s="52">
        <f t="shared" si="74"/>
        <v>0</v>
      </c>
      <c r="P458" s="52">
        <f t="shared" si="74"/>
        <v>0</v>
      </c>
      <c r="Q458" s="52">
        <f t="shared" si="74"/>
        <v>1</v>
      </c>
      <c r="R458" s="52">
        <f t="shared" si="74"/>
        <v>0</v>
      </c>
      <c r="S458" s="52">
        <f t="shared" si="74"/>
        <v>0</v>
      </c>
      <c r="T458" s="52">
        <f t="shared" si="74"/>
        <v>0</v>
      </c>
      <c r="U458" s="52">
        <f t="shared" si="74"/>
        <v>0</v>
      </c>
      <c r="V458" s="52">
        <f t="shared" si="74"/>
        <v>0</v>
      </c>
      <c r="W458" s="52">
        <f t="shared" si="74"/>
        <v>0</v>
      </c>
      <c r="X458" s="52">
        <f t="shared" si="74"/>
        <v>0</v>
      </c>
      <c r="Y458" s="52">
        <f t="shared" si="74"/>
        <v>0</v>
      </c>
      <c r="Z458" s="52">
        <f t="shared" si="74"/>
        <v>0</v>
      </c>
      <c r="AA458" s="52">
        <f t="shared" si="76"/>
        <v>0</v>
      </c>
      <c r="AB458" s="52">
        <f t="shared" si="77"/>
        <v>0</v>
      </c>
      <c r="AC458" s="52">
        <f t="shared" si="78"/>
        <v>1</v>
      </c>
      <c r="AD458" s="52">
        <f t="shared" si="79"/>
        <v>0</v>
      </c>
      <c r="AE458" s="52">
        <f t="shared" si="80"/>
        <v>0</v>
      </c>
      <c r="AG458" t="s">
        <v>1609</v>
      </c>
      <c r="AH458" t="s">
        <v>1608</v>
      </c>
      <c r="AJ458" t="s">
        <v>9</v>
      </c>
      <c r="AK458" t="s">
        <v>9</v>
      </c>
    </row>
    <row r="459" spans="1:37" x14ac:dyDescent="0.2">
      <c r="A459" s="20" t="s">
        <v>1126</v>
      </c>
      <c r="B459" s="21">
        <v>44412.160393518512</v>
      </c>
      <c r="C459" s="22" t="s">
        <v>1127</v>
      </c>
      <c r="D459" s="23">
        <v>5</v>
      </c>
      <c r="E459" s="22" t="s">
        <v>9</v>
      </c>
      <c r="F459" t="s">
        <v>9</v>
      </c>
      <c r="G459" s="22">
        <f t="shared" si="75"/>
        <v>0</v>
      </c>
      <c r="H459" s="24"/>
      <c r="I459" s="24"/>
      <c r="J459" s="24"/>
      <c r="K459" s="25"/>
      <c r="L459" s="52">
        <f t="shared" si="74"/>
        <v>0</v>
      </c>
      <c r="M459" s="52">
        <f t="shared" si="74"/>
        <v>0</v>
      </c>
      <c r="N459" s="52">
        <f t="shared" si="74"/>
        <v>0</v>
      </c>
      <c r="O459" s="52">
        <f t="shared" si="74"/>
        <v>0</v>
      </c>
      <c r="P459" s="52">
        <f t="shared" si="74"/>
        <v>0</v>
      </c>
      <c r="Q459" s="52">
        <f t="shared" si="74"/>
        <v>0</v>
      </c>
      <c r="R459" s="52">
        <f t="shared" si="74"/>
        <v>0</v>
      </c>
      <c r="S459" s="52">
        <f t="shared" si="74"/>
        <v>0</v>
      </c>
      <c r="T459" s="52">
        <f t="shared" si="74"/>
        <v>0</v>
      </c>
      <c r="U459" s="52">
        <f t="shared" si="74"/>
        <v>0</v>
      </c>
      <c r="V459" s="52">
        <f t="shared" si="74"/>
        <v>0</v>
      </c>
      <c r="W459" s="52">
        <f t="shared" si="74"/>
        <v>0</v>
      </c>
      <c r="X459" s="52">
        <f t="shared" si="74"/>
        <v>0</v>
      </c>
      <c r="Y459" s="52">
        <f t="shared" si="74"/>
        <v>0</v>
      </c>
      <c r="Z459" s="52">
        <f t="shared" si="74"/>
        <v>0</v>
      </c>
      <c r="AA459" s="52">
        <f t="shared" si="76"/>
        <v>0</v>
      </c>
      <c r="AB459" s="52">
        <f t="shared" si="77"/>
        <v>0</v>
      </c>
      <c r="AC459" s="52">
        <f t="shared" si="78"/>
        <v>0</v>
      </c>
      <c r="AD459" s="52">
        <f t="shared" si="79"/>
        <v>0</v>
      </c>
      <c r="AE459" s="52">
        <f t="shared" si="80"/>
        <v>0</v>
      </c>
      <c r="AJ459" t="s">
        <v>9</v>
      </c>
      <c r="AK459" t="s">
        <v>9</v>
      </c>
    </row>
    <row r="460" spans="1:37" x14ac:dyDescent="0.2">
      <c r="A460" s="20" t="s">
        <v>34</v>
      </c>
      <c r="B460" s="21">
        <v>44412.357037037029</v>
      </c>
      <c r="C460" s="22" t="s">
        <v>1128</v>
      </c>
      <c r="D460" s="23">
        <v>5</v>
      </c>
      <c r="E460" s="22" t="s">
        <v>9</v>
      </c>
      <c r="F460" t="s">
        <v>9</v>
      </c>
      <c r="G460" s="22">
        <f t="shared" si="75"/>
        <v>0</v>
      </c>
      <c r="H460" s="24"/>
      <c r="I460" s="24"/>
      <c r="J460" s="24"/>
      <c r="K460" s="25"/>
      <c r="L460" s="52">
        <f t="shared" si="74"/>
        <v>0</v>
      </c>
      <c r="M460" s="52">
        <f t="shared" si="74"/>
        <v>0</v>
      </c>
      <c r="N460" s="52">
        <f t="shared" si="74"/>
        <v>0</v>
      </c>
      <c r="O460" s="52">
        <f t="shared" si="74"/>
        <v>0</v>
      </c>
      <c r="P460" s="52">
        <f t="shared" si="74"/>
        <v>0</v>
      </c>
      <c r="Q460" s="52">
        <f t="shared" si="74"/>
        <v>0</v>
      </c>
      <c r="R460" s="52">
        <f t="shared" si="74"/>
        <v>0</v>
      </c>
      <c r="S460" s="52">
        <f t="shared" si="74"/>
        <v>0</v>
      </c>
      <c r="T460" s="52">
        <f t="shared" si="74"/>
        <v>0</v>
      </c>
      <c r="U460" s="52">
        <f t="shared" si="74"/>
        <v>0</v>
      </c>
      <c r="V460" s="52">
        <f t="shared" si="74"/>
        <v>0</v>
      </c>
      <c r="W460" s="52">
        <f t="shared" si="74"/>
        <v>0</v>
      </c>
      <c r="X460" s="52">
        <f t="shared" si="74"/>
        <v>0</v>
      </c>
      <c r="Y460" s="52">
        <f t="shared" si="74"/>
        <v>0</v>
      </c>
      <c r="Z460" s="52">
        <f t="shared" si="74"/>
        <v>0</v>
      </c>
      <c r="AA460" s="52">
        <f t="shared" si="76"/>
        <v>0</v>
      </c>
      <c r="AB460" s="52">
        <f t="shared" si="77"/>
        <v>0</v>
      </c>
      <c r="AC460" s="52">
        <f t="shared" si="78"/>
        <v>0</v>
      </c>
      <c r="AD460" s="52">
        <f t="shared" si="79"/>
        <v>0</v>
      </c>
      <c r="AE460" s="52">
        <f t="shared" si="80"/>
        <v>0</v>
      </c>
      <c r="AJ460" t="s">
        <v>9</v>
      </c>
      <c r="AK460" t="s">
        <v>9</v>
      </c>
    </row>
    <row r="461" spans="1:37" x14ac:dyDescent="0.2">
      <c r="A461" s="20" t="s">
        <v>1129</v>
      </c>
      <c r="B461" s="21">
        <v>44413.045347222214</v>
      </c>
      <c r="C461" s="22" t="s">
        <v>1130</v>
      </c>
      <c r="D461" s="23">
        <v>2</v>
      </c>
      <c r="E461" s="22" t="s">
        <v>1131</v>
      </c>
      <c r="F461" t="s">
        <v>9</v>
      </c>
      <c r="G461" s="22">
        <f t="shared" si="75"/>
        <v>1</v>
      </c>
      <c r="H461" s="24">
        <v>1</v>
      </c>
      <c r="I461" s="24">
        <v>2</v>
      </c>
      <c r="J461" s="24"/>
      <c r="K461" s="25"/>
      <c r="L461" s="52">
        <f t="shared" si="74"/>
        <v>1</v>
      </c>
      <c r="M461" s="52">
        <f t="shared" si="74"/>
        <v>1</v>
      </c>
      <c r="N461" s="52">
        <f t="shared" si="74"/>
        <v>0</v>
      </c>
      <c r="O461" s="52">
        <f t="shared" si="74"/>
        <v>0</v>
      </c>
      <c r="P461" s="52">
        <f t="shared" si="74"/>
        <v>0</v>
      </c>
      <c r="Q461" s="52">
        <f t="shared" si="74"/>
        <v>0</v>
      </c>
      <c r="R461" s="52">
        <f t="shared" si="74"/>
        <v>0</v>
      </c>
      <c r="S461" s="52">
        <f t="shared" si="74"/>
        <v>0</v>
      </c>
      <c r="T461" s="52">
        <f t="shared" si="74"/>
        <v>0</v>
      </c>
      <c r="U461" s="52">
        <f t="shared" si="74"/>
        <v>0</v>
      </c>
      <c r="V461" s="52">
        <f t="shared" si="74"/>
        <v>0</v>
      </c>
      <c r="W461" s="52">
        <f t="shared" si="74"/>
        <v>0</v>
      </c>
      <c r="X461" s="52">
        <f t="shared" si="74"/>
        <v>0</v>
      </c>
      <c r="Y461" s="52">
        <f t="shared" si="74"/>
        <v>0</v>
      </c>
      <c r="Z461" s="52">
        <f t="shared" si="74"/>
        <v>0</v>
      </c>
      <c r="AA461" s="52">
        <f t="shared" si="76"/>
        <v>1</v>
      </c>
      <c r="AB461" s="52">
        <f t="shared" si="77"/>
        <v>0</v>
      </c>
      <c r="AC461" s="52">
        <f t="shared" si="78"/>
        <v>0</v>
      </c>
      <c r="AD461" s="52">
        <f t="shared" si="79"/>
        <v>0</v>
      </c>
      <c r="AE461" s="52">
        <f t="shared" si="80"/>
        <v>1</v>
      </c>
      <c r="AF461" s="4" t="s">
        <v>1487</v>
      </c>
      <c r="AJ461" t="s">
        <v>9</v>
      </c>
      <c r="AK461" t="s">
        <v>9</v>
      </c>
    </row>
    <row r="462" spans="1:37" x14ac:dyDescent="0.2">
      <c r="A462" s="20" t="s">
        <v>1132</v>
      </c>
      <c r="B462" s="21">
        <v>44413.144409722212</v>
      </c>
      <c r="C462" s="22" t="s">
        <v>1133</v>
      </c>
      <c r="D462" s="23">
        <v>5</v>
      </c>
      <c r="E462" s="22" t="s">
        <v>1134</v>
      </c>
      <c r="F462" t="s">
        <v>9</v>
      </c>
      <c r="G462" s="22">
        <f t="shared" si="75"/>
        <v>1</v>
      </c>
      <c r="H462" s="24">
        <v>10</v>
      </c>
      <c r="I462" s="24">
        <v>7</v>
      </c>
      <c r="J462" s="24"/>
      <c r="K462" s="25"/>
      <c r="L462" s="52">
        <f t="shared" ref="L462:Z478" si="81">IF(OR($H462=L$1,$I462=L$1,$J462=L$1,$K462=L$1),1,0)</f>
        <v>0</v>
      </c>
      <c r="M462" s="52">
        <f t="shared" si="81"/>
        <v>0</v>
      </c>
      <c r="N462" s="52">
        <f t="shared" si="81"/>
        <v>0</v>
      </c>
      <c r="O462" s="52">
        <f t="shared" si="81"/>
        <v>0</v>
      </c>
      <c r="P462" s="52">
        <f t="shared" si="81"/>
        <v>0</v>
      </c>
      <c r="Q462" s="52">
        <f t="shared" si="81"/>
        <v>0</v>
      </c>
      <c r="R462" s="52">
        <f t="shared" si="81"/>
        <v>1</v>
      </c>
      <c r="S462" s="52">
        <f t="shared" si="81"/>
        <v>0</v>
      </c>
      <c r="T462" s="52">
        <f t="shared" si="81"/>
        <v>0</v>
      </c>
      <c r="U462" s="52">
        <f t="shared" si="81"/>
        <v>1</v>
      </c>
      <c r="V462" s="52">
        <f t="shared" si="81"/>
        <v>0</v>
      </c>
      <c r="W462" s="52">
        <f t="shared" si="81"/>
        <v>0</v>
      </c>
      <c r="X462" s="52">
        <f t="shared" si="81"/>
        <v>0</v>
      </c>
      <c r="Y462" s="52">
        <f t="shared" si="81"/>
        <v>0</v>
      </c>
      <c r="Z462" s="52">
        <f t="shared" si="81"/>
        <v>0</v>
      </c>
      <c r="AA462" s="52">
        <f t="shared" si="76"/>
        <v>0</v>
      </c>
      <c r="AB462" s="52">
        <f t="shared" si="77"/>
        <v>1</v>
      </c>
      <c r="AC462" s="52">
        <f t="shared" si="78"/>
        <v>0</v>
      </c>
      <c r="AD462" s="52">
        <f t="shared" si="79"/>
        <v>0</v>
      </c>
      <c r="AE462" s="52">
        <f t="shared" si="80"/>
        <v>1</v>
      </c>
      <c r="AF462" t="s">
        <v>1610</v>
      </c>
      <c r="AG462" t="s">
        <v>1611</v>
      </c>
      <c r="AJ462" t="s">
        <v>9</v>
      </c>
      <c r="AK462" t="s">
        <v>9</v>
      </c>
    </row>
    <row r="463" spans="1:37" x14ac:dyDescent="0.2">
      <c r="A463" s="20" t="s">
        <v>1135</v>
      </c>
      <c r="B463" s="21">
        <v>44413.454027777771</v>
      </c>
      <c r="C463" s="22" t="s">
        <v>1136</v>
      </c>
      <c r="D463" s="23">
        <v>5</v>
      </c>
      <c r="E463" s="22" t="s">
        <v>9</v>
      </c>
      <c r="F463" t="s">
        <v>9</v>
      </c>
      <c r="G463" s="22">
        <f t="shared" si="75"/>
        <v>0</v>
      </c>
      <c r="H463" s="24"/>
      <c r="I463" s="24"/>
      <c r="J463" s="24"/>
      <c r="K463" s="25"/>
      <c r="L463" s="52">
        <f t="shared" si="81"/>
        <v>0</v>
      </c>
      <c r="M463" s="52">
        <f t="shared" si="81"/>
        <v>0</v>
      </c>
      <c r="N463" s="52">
        <f t="shared" si="81"/>
        <v>0</v>
      </c>
      <c r="O463" s="52">
        <f t="shared" si="81"/>
        <v>0</v>
      </c>
      <c r="P463" s="52">
        <f t="shared" si="81"/>
        <v>0</v>
      </c>
      <c r="Q463" s="52">
        <f t="shared" si="81"/>
        <v>0</v>
      </c>
      <c r="R463" s="52">
        <f t="shared" si="81"/>
        <v>0</v>
      </c>
      <c r="S463" s="52">
        <f t="shared" si="81"/>
        <v>0</v>
      </c>
      <c r="T463" s="52">
        <f t="shared" si="81"/>
        <v>0</v>
      </c>
      <c r="U463" s="52">
        <f t="shared" si="81"/>
        <v>0</v>
      </c>
      <c r="V463" s="52">
        <f t="shared" si="81"/>
        <v>0</v>
      </c>
      <c r="W463" s="52">
        <f t="shared" si="81"/>
        <v>0</v>
      </c>
      <c r="X463" s="52">
        <f t="shared" si="81"/>
        <v>0</v>
      </c>
      <c r="Y463" s="52">
        <f t="shared" si="81"/>
        <v>0</v>
      </c>
      <c r="Z463" s="52">
        <f t="shared" si="81"/>
        <v>0</v>
      </c>
      <c r="AA463" s="52">
        <f t="shared" si="76"/>
        <v>0</v>
      </c>
      <c r="AB463" s="52">
        <f t="shared" si="77"/>
        <v>0</v>
      </c>
      <c r="AC463" s="52">
        <f t="shared" si="78"/>
        <v>0</v>
      </c>
      <c r="AD463" s="52">
        <f t="shared" si="79"/>
        <v>0</v>
      </c>
      <c r="AE463" s="52">
        <f t="shared" si="80"/>
        <v>0</v>
      </c>
      <c r="AJ463" t="s">
        <v>9</v>
      </c>
      <c r="AK463" t="s">
        <v>9</v>
      </c>
    </row>
    <row r="464" spans="1:37" x14ac:dyDescent="0.2">
      <c r="A464" s="20" t="s">
        <v>1137</v>
      </c>
      <c r="B464" s="21">
        <v>44414.343923611101</v>
      </c>
      <c r="C464" s="22" t="s">
        <v>1138</v>
      </c>
      <c r="D464" s="23">
        <v>5</v>
      </c>
      <c r="E464" s="22" t="s">
        <v>1139</v>
      </c>
      <c r="F464" t="s">
        <v>9</v>
      </c>
      <c r="G464" s="22">
        <f t="shared" si="75"/>
        <v>1</v>
      </c>
      <c r="H464" s="24">
        <v>8</v>
      </c>
      <c r="I464" s="24">
        <v>15</v>
      </c>
      <c r="J464" s="24"/>
      <c r="K464" s="25"/>
      <c r="L464" s="52">
        <f t="shared" si="81"/>
        <v>0</v>
      </c>
      <c r="M464" s="52">
        <f t="shared" si="81"/>
        <v>0</v>
      </c>
      <c r="N464" s="52">
        <f t="shared" si="81"/>
        <v>0</v>
      </c>
      <c r="O464" s="52">
        <f t="shared" si="81"/>
        <v>0</v>
      </c>
      <c r="P464" s="52">
        <f t="shared" si="81"/>
        <v>0</v>
      </c>
      <c r="Q464" s="52">
        <f t="shared" si="81"/>
        <v>0</v>
      </c>
      <c r="R464" s="52">
        <f t="shared" si="81"/>
        <v>0</v>
      </c>
      <c r="S464" s="52">
        <f t="shared" si="81"/>
        <v>1</v>
      </c>
      <c r="T464" s="52">
        <f t="shared" si="81"/>
        <v>0</v>
      </c>
      <c r="U464" s="52">
        <f t="shared" si="81"/>
        <v>0</v>
      </c>
      <c r="V464" s="52">
        <f t="shared" si="81"/>
        <v>0</v>
      </c>
      <c r="W464" s="52">
        <f t="shared" si="81"/>
        <v>0</v>
      </c>
      <c r="X464" s="52">
        <f t="shared" si="81"/>
        <v>0</v>
      </c>
      <c r="Y464" s="52">
        <f t="shared" si="81"/>
        <v>0</v>
      </c>
      <c r="Z464" s="52">
        <f t="shared" si="81"/>
        <v>1</v>
      </c>
      <c r="AA464" s="52">
        <f t="shared" si="76"/>
        <v>0</v>
      </c>
      <c r="AB464" s="52">
        <f t="shared" si="77"/>
        <v>1</v>
      </c>
      <c r="AC464" s="52">
        <f t="shared" si="78"/>
        <v>0</v>
      </c>
      <c r="AD464" s="52">
        <f t="shared" si="79"/>
        <v>0</v>
      </c>
      <c r="AE464" s="52">
        <f t="shared" si="80"/>
        <v>1</v>
      </c>
      <c r="AF464" t="s">
        <v>1612</v>
      </c>
      <c r="AJ464" t="s">
        <v>9</v>
      </c>
      <c r="AK464" t="s">
        <v>9</v>
      </c>
    </row>
    <row r="465" spans="1:37" x14ac:dyDescent="0.2">
      <c r="A465" s="20" t="s">
        <v>1140</v>
      </c>
      <c r="B465" s="21">
        <v>44424.174027777772</v>
      </c>
      <c r="C465" s="22" t="s">
        <v>1141</v>
      </c>
      <c r="D465" s="23">
        <v>4</v>
      </c>
      <c r="E465" s="22" t="s">
        <v>473</v>
      </c>
      <c r="F465" t="s">
        <v>1142</v>
      </c>
      <c r="G465" s="22">
        <f t="shared" si="75"/>
        <v>1</v>
      </c>
      <c r="H465" s="24">
        <v>15</v>
      </c>
      <c r="I465" s="24"/>
      <c r="J465" s="24"/>
      <c r="K465" s="25"/>
      <c r="L465" s="52">
        <f t="shared" si="81"/>
        <v>0</v>
      </c>
      <c r="M465" s="52">
        <f t="shared" si="81"/>
        <v>0</v>
      </c>
      <c r="N465" s="52">
        <f t="shared" si="81"/>
        <v>0</v>
      </c>
      <c r="O465" s="52">
        <f t="shared" si="81"/>
        <v>0</v>
      </c>
      <c r="P465" s="52">
        <f t="shared" si="81"/>
        <v>0</v>
      </c>
      <c r="Q465" s="52">
        <f t="shared" si="81"/>
        <v>0</v>
      </c>
      <c r="R465" s="52">
        <f t="shared" si="81"/>
        <v>0</v>
      </c>
      <c r="S465" s="52">
        <f t="shared" si="81"/>
        <v>0</v>
      </c>
      <c r="T465" s="52">
        <f t="shared" si="81"/>
        <v>0</v>
      </c>
      <c r="U465" s="52">
        <f t="shared" si="81"/>
        <v>0</v>
      </c>
      <c r="V465" s="52">
        <f t="shared" si="81"/>
        <v>0</v>
      </c>
      <c r="W465" s="52">
        <f t="shared" si="81"/>
        <v>0</v>
      </c>
      <c r="X465" s="52">
        <f t="shared" si="81"/>
        <v>0</v>
      </c>
      <c r="Y465" s="52">
        <f t="shared" si="81"/>
        <v>0</v>
      </c>
      <c r="Z465" s="52">
        <f t="shared" si="81"/>
        <v>1</v>
      </c>
      <c r="AA465" s="52">
        <f t="shared" si="76"/>
        <v>0</v>
      </c>
      <c r="AB465" s="52">
        <f t="shared" si="77"/>
        <v>1</v>
      </c>
      <c r="AC465" s="52">
        <f t="shared" si="78"/>
        <v>0</v>
      </c>
      <c r="AD465" s="52">
        <f t="shared" si="79"/>
        <v>0</v>
      </c>
      <c r="AE465" s="52">
        <f t="shared" si="80"/>
        <v>1</v>
      </c>
      <c r="AJ465" t="s">
        <v>1142</v>
      </c>
      <c r="AK465" t="s">
        <v>1142</v>
      </c>
    </row>
    <row r="466" spans="1:37" x14ac:dyDescent="0.2">
      <c r="A466" s="20" t="s">
        <v>1143</v>
      </c>
      <c r="B466" s="21">
        <v>44426.296840277791</v>
      </c>
      <c r="C466" s="22" t="s">
        <v>1144</v>
      </c>
      <c r="D466" s="23">
        <v>4</v>
      </c>
      <c r="E466" s="22" t="s">
        <v>1145</v>
      </c>
      <c r="F466" t="s">
        <v>1146</v>
      </c>
      <c r="G466" s="22">
        <f t="shared" si="75"/>
        <v>1</v>
      </c>
      <c r="H466" s="24">
        <v>6</v>
      </c>
      <c r="I466" s="24"/>
      <c r="J466" s="24"/>
      <c r="K466" s="25"/>
      <c r="L466" s="52">
        <f t="shared" si="81"/>
        <v>0</v>
      </c>
      <c r="M466" s="52">
        <f t="shared" si="81"/>
        <v>0</v>
      </c>
      <c r="N466" s="52">
        <f t="shared" si="81"/>
        <v>0</v>
      </c>
      <c r="O466" s="52">
        <f t="shared" si="81"/>
        <v>0</v>
      </c>
      <c r="P466" s="52">
        <f t="shared" si="81"/>
        <v>0</v>
      </c>
      <c r="Q466" s="52">
        <f t="shared" si="81"/>
        <v>1</v>
      </c>
      <c r="R466" s="52">
        <f t="shared" si="81"/>
        <v>0</v>
      </c>
      <c r="S466" s="52">
        <f t="shared" si="81"/>
        <v>0</v>
      </c>
      <c r="T466" s="52">
        <f t="shared" si="81"/>
        <v>0</v>
      </c>
      <c r="U466" s="52">
        <f t="shared" si="81"/>
        <v>0</v>
      </c>
      <c r="V466" s="52">
        <f t="shared" si="81"/>
        <v>0</v>
      </c>
      <c r="W466" s="52">
        <f t="shared" si="81"/>
        <v>0</v>
      </c>
      <c r="X466" s="52">
        <f t="shared" si="81"/>
        <v>0</v>
      </c>
      <c r="Y466" s="52">
        <f t="shared" si="81"/>
        <v>0</v>
      </c>
      <c r="Z466" s="52">
        <f t="shared" si="81"/>
        <v>0</v>
      </c>
      <c r="AA466" s="52">
        <f t="shared" si="76"/>
        <v>0</v>
      </c>
      <c r="AB466" s="52">
        <f t="shared" si="77"/>
        <v>0</v>
      </c>
      <c r="AC466" s="52">
        <f t="shared" si="78"/>
        <v>1</v>
      </c>
      <c r="AD466" s="52">
        <f t="shared" si="79"/>
        <v>0</v>
      </c>
      <c r="AE466" s="52">
        <f t="shared" si="80"/>
        <v>0</v>
      </c>
      <c r="AH466" t="s">
        <v>1497</v>
      </c>
      <c r="AJ466" t="s">
        <v>1146</v>
      </c>
      <c r="AK466" t="s">
        <v>1146</v>
      </c>
    </row>
    <row r="467" spans="1:37" x14ac:dyDescent="0.2">
      <c r="A467" s="20" t="s">
        <v>1147</v>
      </c>
      <c r="B467" s="21">
        <v>44427.11681712963</v>
      </c>
      <c r="C467" s="22" t="s">
        <v>1148</v>
      </c>
      <c r="D467" s="23">
        <v>4</v>
      </c>
      <c r="E467" s="22" t="s">
        <v>9</v>
      </c>
      <c r="F467" t="s">
        <v>9</v>
      </c>
      <c r="G467" s="22">
        <f t="shared" si="75"/>
        <v>0</v>
      </c>
      <c r="H467" s="24"/>
      <c r="I467" s="24"/>
      <c r="J467" s="24"/>
      <c r="K467" s="25"/>
      <c r="L467" s="52">
        <f t="shared" si="81"/>
        <v>0</v>
      </c>
      <c r="M467" s="52">
        <f t="shared" si="81"/>
        <v>0</v>
      </c>
      <c r="N467" s="52">
        <f t="shared" si="81"/>
        <v>0</v>
      </c>
      <c r="O467" s="52">
        <f t="shared" si="81"/>
        <v>0</v>
      </c>
      <c r="P467" s="52">
        <f t="shared" si="81"/>
        <v>0</v>
      </c>
      <c r="Q467" s="52">
        <f t="shared" si="81"/>
        <v>0</v>
      </c>
      <c r="R467" s="52">
        <f t="shared" si="81"/>
        <v>0</v>
      </c>
      <c r="S467" s="52">
        <f t="shared" si="81"/>
        <v>0</v>
      </c>
      <c r="T467" s="52">
        <f t="shared" si="81"/>
        <v>0</v>
      </c>
      <c r="U467" s="52">
        <f t="shared" si="81"/>
        <v>0</v>
      </c>
      <c r="V467" s="52">
        <f t="shared" si="81"/>
        <v>0</v>
      </c>
      <c r="W467" s="52">
        <f t="shared" si="81"/>
        <v>0</v>
      </c>
      <c r="X467" s="52">
        <f t="shared" si="81"/>
        <v>0</v>
      </c>
      <c r="Y467" s="52">
        <f t="shared" si="81"/>
        <v>0</v>
      </c>
      <c r="Z467" s="52">
        <f t="shared" si="81"/>
        <v>0</v>
      </c>
      <c r="AA467" s="52">
        <f t="shared" si="76"/>
        <v>0</v>
      </c>
      <c r="AB467" s="52">
        <f t="shared" si="77"/>
        <v>0</v>
      </c>
      <c r="AC467" s="52">
        <f t="shared" si="78"/>
        <v>0</v>
      </c>
      <c r="AD467" s="52">
        <f t="shared" si="79"/>
        <v>0</v>
      </c>
      <c r="AE467" s="52">
        <f t="shared" si="80"/>
        <v>0</v>
      </c>
      <c r="AJ467" t="s">
        <v>9</v>
      </c>
      <c r="AK467" t="s">
        <v>9</v>
      </c>
    </row>
    <row r="468" spans="1:37" x14ac:dyDescent="0.2">
      <c r="A468" s="20" t="s">
        <v>1149</v>
      </c>
      <c r="B468" s="21">
        <v>44376.252384259249</v>
      </c>
      <c r="C468" s="22" t="s">
        <v>1150</v>
      </c>
      <c r="D468" s="23">
        <v>2</v>
      </c>
      <c r="E468" s="22" t="s">
        <v>1151</v>
      </c>
      <c r="F468" t="s">
        <v>9</v>
      </c>
      <c r="G468" s="22">
        <f t="shared" si="75"/>
        <v>1</v>
      </c>
      <c r="H468" s="24">
        <v>1</v>
      </c>
      <c r="I468" s="24"/>
      <c r="J468" s="24"/>
      <c r="K468" s="25"/>
      <c r="L468" s="52">
        <f t="shared" si="81"/>
        <v>1</v>
      </c>
      <c r="M468" s="52">
        <f t="shared" si="81"/>
        <v>0</v>
      </c>
      <c r="N468" s="52">
        <f t="shared" si="81"/>
        <v>0</v>
      </c>
      <c r="O468" s="52">
        <f t="shared" si="81"/>
        <v>0</v>
      </c>
      <c r="P468" s="52">
        <f t="shared" si="81"/>
        <v>0</v>
      </c>
      <c r="Q468" s="52">
        <f t="shared" si="81"/>
        <v>0</v>
      </c>
      <c r="R468" s="52">
        <f t="shared" si="81"/>
        <v>0</v>
      </c>
      <c r="S468" s="52">
        <f t="shared" si="81"/>
        <v>0</v>
      </c>
      <c r="T468" s="52">
        <f t="shared" si="81"/>
        <v>0</v>
      </c>
      <c r="U468" s="52">
        <f t="shared" si="81"/>
        <v>0</v>
      </c>
      <c r="V468" s="52">
        <f t="shared" si="81"/>
        <v>0</v>
      </c>
      <c r="W468" s="52">
        <f t="shared" si="81"/>
        <v>0</v>
      </c>
      <c r="X468" s="52">
        <f t="shared" si="81"/>
        <v>0</v>
      </c>
      <c r="Y468" s="52">
        <f t="shared" si="81"/>
        <v>0</v>
      </c>
      <c r="Z468" s="52">
        <f t="shared" si="81"/>
        <v>0</v>
      </c>
      <c r="AA468" s="52">
        <f t="shared" si="76"/>
        <v>1</v>
      </c>
      <c r="AB468" s="52">
        <f t="shared" si="77"/>
        <v>0</v>
      </c>
      <c r="AC468" s="52">
        <f t="shared" si="78"/>
        <v>0</v>
      </c>
      <c r="AD468" s="52">
        <f t="shared" si="79"/>
        <v>0</v>
      </c>
      <c r="AE468" s="52">
        <f t="shared" si="80"/>
        <v>1</v>
      </c>
      <c r="AF468" s="4" t="s">
        <v>1487</v>
      </c>
      <c r="AJ468" t="s">
        <v>9</v>
      </c>
      <c r="AK468" t="s">
        <v>9</v>
      </c>
    </row>
    <row r="469" spans="1:37" x14ac:dyDescent="0.2">
      <c r="A469" s="20" t="s">
        <v>1152</v>
      </c>
      <c r="B469" s="21">
        <v>44376.257650462969</v>
      </c>
      <c r="C469" s="22" t="s">
        <v>1153</v>
      </c>
      <c r="D469" s="23">
        <v>3</v>
      </c>
      <c r="E469" s="22" t="s">
        <v>9</v>
      </c>
      <c r="F469" t="s">
        <v>9</v>
      </c>
      <c r="G469" s="22">
        <f t="shared" si="75"/>
        <v>0</v>
      </c>
      <c r="H469" s="24"/>
      <c r="I469" s="24"/>
      <c r="J469" s="24"/>
      <c r="K469" s="25"/>
      <c r="L469" s="52">
        <f t="shared" si="81"/>
        <v>0</v>
      </c>
      <c r="M469" s="52">
        <f t="shared" si="81"/>
        <v>0</v>
      </c>
      <c r="N469" s="52">
        <f t="shared" si="81"/>
        <v>0</v>
      </c>
      <c r="O469" s="52">
        <f t="shared" si="81"/>
        <v>0</v>
      </c>
      <c r="P469" s="52">
        <f t="shared" si="81"/>
        <v>0</v>
      </c>
      <c r="Q469" s="52">
        <f t="shared" si="81"/>
        <v>0</v>
      </c>
      <c r="R469" s="52">
        <f t="shared" si="81"/>
        <v>0</v>
      </c>
      <c r="S469" s="52">
        <f t="shared" si="81"/>
        <v>0</v>
      </c>
      <c r="T469" s="52">
        <f t="shared" si="81"/>
        <v>0</v>
      </c>
      <c r="U469" s="52">
        <f t="shared" si="81"/>
        <v>0</v>
      </c>
      <c r="V469" s="52">
        <f t="shared" si="81"/>
        <v>0</v>
      </c>
      <c r="W469" s="52">
        <f t="shared" si="81"/>
        <v>0</v>
      </c>
      <c r="X469" s="52">
        <f t="shared" si="81"/>
        <v>0</v>
      </c>
      <c r="Y469" s="52">
        <f t="shared" si="81"/>
        <v>0</v>
      </c>
      <c r="Z469" s="52">
        <f t="shared" si="81"/>
        <v>0</v>
      </c>
      <c r="AA469" s="52">
        <f t="shared" si="76"/>
        <v>0</v>
      </c>
      <c r="AB469" s="52">
        <f t="shared" si="77"/>
        <v>0</v>
      </c>
      <c r="AC469" s="52">
        <f t="shared" si="78"/>
        <v>0</v>
      </c>
      <c r="AD469" s="52">
        <f t="shared" si="79"/>
        <v>0</v>
      </c>
      <c r="AE469" s="52">
        <f t="shared" si="80"/>
        <v>0</v>
      </c>
      <c r="AJ469" t="s">
        <v>9</v>
      </c>
      <c r="AK469" t="s">
        <v>9</v>
      </c>
    </row>
    <row r="470" spans="1:37" x14ac:dyDescent="0.2">
      <c r="A470" s="20" t="s">
        <v>1154</v>
      </c>
      <c r="B470" s="21">
        <v>44376.261747685174</v>
      </c>
      <c r="C470" s="22" t="s">
        <v>1155</v>
      </c>
      <c r="D470" s="23">
        <v>3</v>
      </c>
      <c r="E470" s="22" t="s">
        <v>1156</v>
      </c>
      <c r="F470" t="s">
        <v>1157</v>
      </c>
      <c r="G470" s="22">
        <f t="shared" si="75"/>
        <v>1</v>
      </c>
      <c r="H470" s="24">
        <v>1</v>
      </c>
      <c r="I470" s="24">
        <v>2</v>
      </c>
      <c r="J470" s="24"/>
      <c r="K470" s="25"/>
      <c r="L470" s="52">
        <f t="shared" si="81"/>
        <v>1</v>
      </c>
      <c r="M470" s="52">
        <f t="shared" si="81"/>
        <v>1</v>
      </c>
      <c r="N470" s="52">
        <f t="shared" si="81"/>
        <v>0</v>
      </c>
      <c r="O470" s="52">
        <f t="shared" si="81"/>
        <v>0</v>
      </c>
      <c r="P470" s="52">
        <f t="shared" si="81"/>
        <v>0</v>
      </c>
      <c r="Q470" s="52">
        <f t="shared" si="81"/>
        <v>0</v>
      </c>
      <c r="R470" s="52">
        <f t="shared" si="81"/>
        <v>0</v>
      </c>
      <c r="S470" s="52">
        <f t="shared" si="81"/>
        <v>0</v>
      </c>
      <c r="T470" s="52">
        <f t="shared" si="81"/>
        <v>0</v>
      </c>
      <c r="U470" s="52">
        <f t="shared" si="81"/>
        <v>0</v>
      </c>
      <c r="V470" s="52">
        <f t="shared" si="81"/>
        <v>0</v>
      </c>
      <c r="W470" s="52">
        <f t="shared" si="81"/>
        <v>0</v>
      </c>
      <c r="X470" s="52">
        <f t="shared" si="81"/>
        <v>0</v>
      </c>
      <c r="Y470" s="52">
        <f t="shared" si="81"/>
        <v>0</v>
      </c>
      <c r="Z470" s="52">
        <f t="shared" si="81"/>
        <v>0</v>
      </c>
      <c r="AA470" s="52">
        <f t="shared" si="76"/>
        <v>1</v>
      </c>
      <c r="AB470" s="52">
        <f t="shared" si="77"/>
        <v>0</v>
      </c>
      <c r="AC470" s="52">
        <f t="shared" si="78"/>
        <v>0</v>
      </c>
      <c r="AD470" s="52">
        <f t="shared" si="79"/>
        <v>0</v>
      </c>
      <c r="AE470" s="52">
        <f t="shared" si="80"/>
        <v>1</v>
      </c>
      <c r="AF470" s="4" t="s">
        <v>1613</v>
      </c>
      <c r="AG470" s="4" t="s">
        <v>1423</v>
      </c>
      <c r="AJ470" t="s">
        <v>1157</v>
      </c>
      <c r="AK470" t="s">
        <v>1157</v>
      </c>
    </row>
    <row r="471" spans="1:37" x14ac:dyDescent="0.2">
      <c r="A471" s="20" t="s">
        <v>1158</v>
      </c>
      <c r="B471" s="21">
        <v>44376.266041666677</v>
      </c>
      <c r="C471" s="22" t="s">
        <v>1159</v>
      </c>
      <c r="D471" s="23">
        <v>3</v>
      </c>
      <c r="E471" s="22" t="s">
        <v>1160</v>
      </c>
      <c r="F471" t="s">
        <v>9</v>
      </c>
      <c r="G471" s="22">
        <f t="shared" si="75"/>
        <v>1</v>
      </c>
      <c r="H471" s="24">
        <v>1</v>
      </c>
      <c r="I471" s="24"/>
      <c r="J471" s="24"/>
      <c r="K471" s="25"/>
      <c r="L471" s="52">
        <f t="shared" si="81"/>
        <v>1</v>
      </c>
      <c r="M471" s="52">
        <f t="shared" si="81"/>
        <v>0</v>
      </c>
      <c r="N471" s="52">
        <f t="shared" si="81"/>
        <v>0</v>
      </c>
      <c r="O471" s="52">
        <f t="shared" si="81"/>
        <v>0</v>
      </c>
      <c r="P471" s="52">
        <f t="shared" si="81"/>
        <v>0</v>
      </c>
      <c r="Q471" s="52">
        <f t="shared" si="81"/>
        <v>0</v>
      </c>
      <c r="R471" s="52">
        <f t="shared" si="81"/>
        <v>0</v>
      </c>
      <c r="S471" s="52">
        <f t="shared" si="81"/>
        <v>0</v>
      </c>
      <c r="T471" s="52">
        <f t="shared" si="81"/>
        <v>0</v>
      </c>
      <c r="U471" s="52">
        <f t="shared" si="81"/>
        <v>0</v>
      </c>
      <c r="V471" s="52">
        <f t="shared" si="81"/>
        <v>0</v>
      </c>
      <c r="W471" s="52">
        <f t="shared" si="81"/>
        <v>0</v>
      </c>
      <c r="X471" s="52">
        <f t="shared" si="81"/>
        <v>0</v>
      </c>
      <c r="Y471" s="52">
        <f t="shared" si="81"/>
        <v>0</v>
      </c>
      <c r="Z471" s="52">
        <f t="shared" si="81"/>
        <v>0</v>
      </c>
      <c r="AA471" s="52">
        <f t="shared" si="76"/>
        <v>1</v>
      </c>
      <c r="AB471" s="52">
        <f t="shared" si="77"/>
        <v>0</v>
      </c>
      <c r="AC471" s="52">
        <f t="shared" si="78"/>
        <v>0</v>
      </c>
      <c r="AD471" s="52">
        <f t="shared" si="79"/>
        <v>0</v>
      </c>
      <c r="AE471" s="52">
        <f t="shared" si="80"/>
        <v>1</v>
      </c>
      <c r="AF471" s="4" t="s">
        <v>1487</v>
      </c>
      <c r="AJ471" t="s">
        <v>9</v>
      </c>
      <c r="AK471" t="s">
        <v>9</v>
      </c>
    </row>
    <row r="472" spans="1:37" x14ac:dyDescent="0.2">
      <c r="A472" s="20" t="s">
        <v>1161</v>
      </c>
      <c r="B472" s="21">
        <v>44376.273101851839</v>
      </c>
      <c r="C472" s="22" t="s">
        <v>1162</v>
      </c>
      <c r="D472" s="23">
        <v>4</v>
      </c>
      <c r="E472" s="22" t="s">
        <v>1163</v>
      </c>
      <c r="F472" t="s">
        <v>9</v>
      </c>
      <c r="G472" s="22">
        <f t="shared" si="75"/>
        <v>1</v>
      </c>
      <c r="H472" s="24">
        <v>1</v>
      </c>
      <c r="I472" s="24"/>
      <c r="J472" s="24"/>
      <c r="K472" s="25"/>
      <c r="L472" s="52">
        <f t="shared" si="81"/>
        <v>1</v>
      </c>
      <c r="M472" s="52">
        <f t="shared" si="81"/>
        <v>0</v>
      </c>
      <c r="N472" s="52">
        <f t="shared" si="81"/>
        <v>0</v>
      </c>
      <c r="O472" s="52">
        <f t="shared" si="81"/>
        <v>0</v>
      </c>
      <c r="P472" s="52">
        <f t="shared" si="81"/>
        <v>0</v>
      </c>
      <c r="Q472" s="52">
        <f t="shared" si="81"/>
        <v>0</v>
      </c>
      <c r="R472" s="52">
        <f t="shared" si="81"/>
        <v>0</v>
      </c>
      <c r="S472" s="52">
        <f t="shared" si="81"/>
        <v>0</v>
      </c>
      <c r="T472" s="52">
        <f t="shared" si="81"/>
        <v>0</v>
      </c>
      <c r="U472" s="52">
        <f t="shared" si="81"/>
        <v>0</v>
      </c>
      <c r="V472" s="52">
        <f t="shared" si="81"/>
        <v>0</v>
      </c>
      <c r="W472" s="52">
        <f t="shared" si="81"/>
        <v>0</v>
      </c>
      <c r="X472" s="52">
        <f t="shared" si="81"/>
        <v>0</v>
      </c>
      <c r="Y472" s="52">
        <f t="shared" si="81"/>
        <v>0</v>
      </c>
      <c r="Z472" s="52">
        <f t="shared" si="81"/>
        <v>0</v>
      </c>
      <c r="AA472" s="52">
        <f t="shared" si="76"/>
        <v>1</v>
      </c>
      <c r="AB472" s="52">
        <f t="shared" si="77"/>
        <v>0</v>
      </c>
      <c r="AC472" s="52">
        <f t="shared" si="78"/>
        <v>0</v>
      </c>
      <c r="AD472" s="52">
        <f t="shared" si="79"/>
        <v>0</v>
      </c>
      <c r="AE472" s="52">
        <f t="shared" si="80"/>
        <v>1</v>
      </c>
      <c r="AF472" s="4" t="s">
        <v>1487</v>
      </c>
      <c r="AJ472" t="s">
        <v>9</v>
      </c>
      <c r="AK472" t="s">
        <v>9</v>
      </c>
    </row>
    <row r="473" spans="1:37" x14ac:dyDescent="0.2">
      <c r="A473" s="20" t="s">
        <v>1164</v>
      </c>
      <c r="B473" s="21">
        <v>44376.30395833333</v>
      </c>
      <c r="C473" s="22" t="s">
        <v>1165</v>
      </c>
      <c r="D473" s="23">
        <v>5</v>
      </c>
      <c r="E473" s="22" t="s">
        <v>1166</v>
      </c>
      <c r="F473" t="s">
        <v>9</v>
      </c>
      <c r="G473" s="22">
        <f t="shared" si="75"/>
        <v>1</v>
      </c>
      <c r="H473" s="24">
        <v>15</v>
      </c>
      <c r="I473" s="24"/>
      <c r="J473" s="24"/>
      <c r="K473" s="25"/>
      <c r="L473" s="52">
        <f t="shared" si="81"/>
        <v>0</v>
      </c>
      <c r="M473" s="52">
        <f t="shared" si="81"/>
        <v>0</v>
      </c>
      <c r="N473" s="52">
        <f t="shared" si="81"/>
        <v>0</v>
      </c>
      <c r="O473" s="52">
        <f t="shared" si="81"/>
        <v>0</v>
      </c>
      <c r="P473" s="52">
        <f t="shared" si="81"/>
        <v>0</v>
      </c>
      <c r="Q473" s="52">
        <f t="shared" si="81"/>
        <v>0</v>
      </c>
      <c r="R473" s="52">
        <f t="shared" si="81"/>
        <v>0</v>
      </c>
      <c r="S473" s="52">
        <f t="shared" si="81"/>
        <v>0</v>
      </c>
      <c r="T473" s="52">
        <f t="shared" si="81"/>
        <v>0</v>
      </c>
      <c r="U473" s="52">
        <f t="shared" si="81"/>
        <v>0</v>
      </c>
      <c r="V473" s="52">
        <f t="shared" si="81"/>
        <v>0</v>
      </c>
      <c r="W473" s="52">
        <f t="shared" si="81"/>
        <v>0</v>
      </c>
      <c r="X473" s="52">
        <f t="shared" si="81"/>
        <v>0</v>
      </c>
      <c r="Y473" s="52">
        <f t="shared" si="81"/>
        <v>0</v>
      </c>
      <c r="Z473" s="52">
        <f t="shared" si="81"/>
        <v>1</v>
      </c>
      <c r="AA473" s="52">
        <f t="shared" si="76"/>
        <v>0</v>
      </c>
      <c r="AB473" s="52">
        <f t="shared" si="77"/>
        <v>1</v>
      </c>
      <c r="AC473" s="52">
        <f t="shared" si="78"/>
        <v>0</v>
      </c>
      <c r="AD473" s="52">
        <f t="shared" si="79"/>
        <v>0</v>
      </c>
      <c r="AE473" s="52">
        <f t="shared" si="80"/>
        <v>1</v>
      </c>
      <c r="AF473" s="4" t="s">
        <v>1614</v>
      </c>
      <c r="AJ473" t="s">
        <v>9</v>
      </c>
      <c r="AK473" t="s">
        <v>9</v>
      </c>
    </row>
    <row r="474" spans="1:37" x14ac:dyDescent="0.2">
      <c r="A474" s="20" t="s">
        <v>1167</v>
      </c>
      <c r="B474" s="21">
        <v>44376.981435185182</v>
      </c>
      <c r="C474" s="22" t="s">
        <v>1168</v>
      </c>
      <c r="D474" s="23">
        <v>5</v>
      </c>
      <c r="E474" s="22" t="s">
        <v>1169</v>
      </c>
      <c r="F474" t="s">
        <v>1170</v>
      </c>
      <c r="G474" s="22">
        <f t="shared" si="75"/>
        <v>1</v>
      </c>
      <c r="H474" s="24">
        <v>1</v>
      </c>
      <c r="I474" s="24">
        <v>12</v>
      </c>
      <c r="J474" s="24"/>
      <c r="K474" s="25"/>
      <c r="L474" s="52">
        <f t="shared" si="81"/>
        <v>1</v>
      </c>
      <c r="M474" s="52">
        <f t="shared" si="81"/>
        <v>0</v>
      </c>
      <c r="N474" s="52">
        <f t="shared" si="81"/>
        <v>0</v>
      </c>
      <c r="O474" s="52">
        <f t="shared" si="81"/>
        <v>0</v>
      </c>
      <c r="P474" s="52">
        <f t="shared" si="81"/>
        <v>0</v>
      </c>
      <c r="Q474" s="52">
        <f t="shared" si="81"/>
        <v>0</v>
      </c>
      <c r="R474" s="52">
        <f t="shared" si="81"/>
        <v>0</v>
      </c>
      <c r="S474" s="52">
        <f t="shared" si="81"/>
        <v>0</v>
      </c>
      <c r="T474" s="52">
        <f t="shared" si="81"/>
        <v>0</v>
      </c>
      <c r="U474" s="52">
        <f t="shared" si="81"/>
        <v>0</v>
      </c>
      <c r="V474" s="52">
        <f t="shared" si="81"/>
        <v>0</v>
      </c>
      <c r="W474" s="52">
        <f t="shared" si="81"/>
        <v>1</v>
      </c>
      <c r="X474" s="52">
        <f t="shared" si="81"/>
        <v>0</v>
      </c>
      <c r="Y474" s="52">
        <f t="shared" si="81"/>
        <v>0</v>
      </c>
      <c r="Z474" s="52">
        <f t="shared" si="81"/>
        <v>0</v>
      </c>
      <c r="AA474" s="52">
        <f t="shared" si="76"/>
        <v>1</v>
      </c>
      <c r="AB474" s="52">
        <f t="shared" si="77"/>
        <v>0</v>
      </c>
      <c r="AC474" s="52">
        <f t="shared" si="78"/>
        <v>1</v>
      </c>
      <c r="AD474" s="52">
        <f t="shared" si="79"/>
        <v>0</v>
      </c>
      <c r="AE474" s="52">
        <f t="shared" si="80"/>
        <v>1</v>
      </c>
      <c r="AH474" t="s">
        <v>1615</v>
      </c>
      <c r="AJ474" t="s">
        <v>1170</v>
      </c>
      <c r="AK474" t="s">
        <v>1170</v>
      </c>
    </row>
    <row r="475" spans="1:37" x14ac:dyDescent="0.2">
      <c r="A475" s="20" t="s">
        <v>1171</v>
      </c>
      <c r="B475" s="21">
        <v>44377.170868055546</v>
      </c>
      <c r="C475" s="22" t="s">
        <v>1172</v>
      </c>
      <c r="D475" s="23">
        <v>3</v>
      </c>
      <c r="E475" s="22" t="s">
        <v>1173</v>
      </c>
      <c r="F475" t="s">
        <v>9</v>
      </c>
      <c r="G475" s="22">
        <f t="shared" si="75"/>
        <v>1</v>
      </c>
      <c r="H475" s="24">
        <v>1</v>
      </c>
      <c r="I475" s="24"/>
      <c r="J475" s="24"/>
      <c r="K475" s="25"/>
      <c r="L475" s="52">
        <f t="shared" si="81"/>
        <v>1</v>
      </c>
      <c r="M475" s="52">
        <f t="shared" si="81"/>
        <v>0</v>
      </c>
      <c r="N475" s="52">
        <f t="shared" si="81"/>
        <v>0</v>
      </c>
      <c r="O475" s="52">
        <f t="shared" si="81"/>
        <v>0</v>
      </c>
      <c r="P475" s="52">
        <f t="shared" si="81"/>
        <v>0</v>
      </c>
      <c r="Q475" s="52">
        <f t="shared" si="81"/>
        <v>0</v>
      </c>
      <c r="R475" s="52">
        <f t="shared" si="81"/>
        <v>0</v>
      </c>
      <c r="S475" s="52">
        <f t="shared" si="81"/>
        <v>0</v>
      </c>
      <c r="T475" s="52">
        <f t="shared" si="81"/>
        <v>0</v>
      </c>
      <c r="U475" s="52">
        <f t="shared" si="81"/>
        <v>0</v>
      </c>
      <c r="V475" s="52">
        <f t="shared" si="81"/>
        <v>0</v>
      </c>
      <c r="W475" s="52">
        <f t="shared" si="81"/>
        <v>0</v>
      </c>
      <c r="X475" s="52">
        <f t="shared" si="81"/>
        <v>0</v>
      </c>
      <c r="Y475" s="52">
        <f t="shared" si="81"/>
        <v>0</v>
      </c>
      <c r="Z475" s="52">
        <f t="shared" si="81"/>
        <v>0</v>
      </c>
      <c r="AA475" s="52">
        <f t="shared" si="76"/>
        <v>1</v>
      </c>
      <c r="AB475" s="52">
        <f t="shared" si="77"/>
        <v>0</v>
      </c>
      <c r="AC475" s="52">
        <f t="shared" si="78"/>
        <v>0</v>
      </c>
      <c r="AD475" s="52">
        <f t="shared" si="79"/>
        <v>0</v>
      </c>
      <c r="AE475" s="52">
        <f t="shared" si="80"/>
        <v>1</v>
      </c>
      <c r="AF475" s="4" t="s">
        <v>1616</v>
      </c>
      <c r="AJ475" t="s">
        <v>9</v>
      </c>
      <c r="AK475" t="s">
        <v>9</v>
      </c>
    </row>
    <row r="476" spans="1:37" x14ac:dyDescent="0.2">
      <c r="A476" s="20" t="s">
        <v>1174</v>
      </c>
      <c r="B476" s="21">
        <v>44377.374803240731</v>
      </c>
      <c r="C476" s="22" t="s">
        <v>1175</v>
      </c>
      <c r="D476" s="23">
        <v>2</v>
      </c>
      <c r="E476" s="22" t="s">
        <v>1176</v>
      </c>
      <c r="F476" t="s">
        <v>9</v>
      </c>
      <c r="G476" s="22">
        <f t="shared" si="75"/>
        <v>1</v>
      </c>
      <c r="H476" s="24">
        <v>1</v>
      </c>
      <c r="I476" s="24">
        <v>3</v>
      </c>
      <c r="J476" s="24">
        <v>5</v>
      </c>
      <c r="K476" s="25">
        <v>14</v>
      </c>
      <c r="L476" s="52">
        <f t="shared" si="81"/>
        <v>1</v>
      </c>
      <c r="M476" s="52">
        <f t="shared" si="81"/>
        <v>0</v>
      </c>
      <c r="N476" s="52">
        <f t="shared" si="81"/>
        <v>1</v>
      </c>
      <c r="O476" s="52">
        <f t="shared" si="81"/>
        <v>0</v>
      </c>
      <c r="P476" s="52">
        <f t="shared" si="81"/>
        <v>1</v>
      </c>
      <c r="Q476" s="52">
        <f t="shared" si="81"/>
        <v>0</v>
      </c>
      <c r="R476" s="52">
        <f t="shared" si="81"/>
        <v>0</v>
      </c>
      <c r="S476" s="52">
        <f t="shared" si="81"/>
        <v>0</v>
      </c>
      <c r="T476" s="52">
        <f t="shared" si="81"/>
        <v>0</v>
      </c>
      <c r="U476" s="52">
        <f t="shared" si="81"/>
        <v>0</v>
      </c>
      <c r="V476" s="52">
        <f t="shared" si="81"/>
        <v>0</v>
      </c>
      <c r="W476" s="52">
        <f t="shared" si="81"/>
        <v>0</v>
      </c>
      <c r="X476" s="52">
        <f t="shared" si="81"/>
        <v>0</v>
      </c>
      <c r="Y476" s="52">
        <f t="shared" si="81"/>
        <v>1</v>
      </c>
      <c r="Z476" s="52">
        <f t="shared" si="81"/>
        <v>0</v>
      </c>
      <c r="AA476" s="52">
        <f t="shared" si="76"/>
        <v>1</v>
      </c>
      <c r="AB476" s="52">
        <f t="shared" si="77"/>
        <v>1</v>
      </c>
      <c r="AC476" s="52">
        <f t="shared" si="78"/>
        <v>1</v>
      </c>
      <c r="AD476" s="52">
        <f t="shared" si="79"/>
        <v>0</v>
      </c>
      <c r="AE476" s="52">
        <f t="shared" si="80"/>
        <v>1</v>
      </c>
      <c r="AF476" s="4" t="s">
        <v>1617</v>
      </c>
      <c r="AG476" s="4" t="s">
        <v>1618</v>
      </c>
      <c r="AH476" s="4" t="s">
        <v>1619</v>
      </c>
      <c r="AJ476" t="s">
        <v>9</v>
      </c>
      <c r="AK476" t="s">
        <v>9</v>
      </c>
    </row>
    <row r="477" spans="1:37" x14ac:dyDescent="0.2">
      <c r="A477" s="20" t="s">
        <v>1177</v>
      </c>
      <c r="B477" s="21">
        <v>44378.486724537041</v>
      </c>
      <c r="C477" s="22" t="s">
        <v>1178</v>
      </c>
      <c r="D477" s="23">
        <v>5</v>
      </c>
      <c r="E477" s="22" t="s">
        <v>9</v>
      </c>
      <c r="F477" t="s">
        <v>9</v>
      </c>
      <c r="G477" s="22">
        <f t="shared" si="75"/>
        <v>0</v>
      </c>
      <c r="H477" s="24"/>
      <c r="I477" s="24"/>
      <c r="J477" s="24"/>
      <c r="K477" s="25"/>
      <c r="L477" s="52">
        <f t="shared" si="81"/>
        <v>0</v>
      </c>
      <c r="M477" s="52">
        <f t="shared" si="81"/>
        <v>0</v>
      </c>
      <c r="N477" s="52">
        <f t="shared" si="81"/>
        <v>0</v>
      </c>
      <c r="O477" s="52">
        <f t="shared" si="81"/>
        <v>0</v>
      </c>
      <c r="P477" s="52">
        <f t="shared" si="81"/>
        <v>0</v>
      </c>
      <c r="Q477" s="52">
        <f t="shared" si="81"/>
        <v>0</v>
      </c>
      <c r="R477" s="52">
        <f t="shared" si="81"/>
        <v>0</v>
      </c>
      <c r="S477" s="52">
        <f t="shared" si="81"/>
        <v>0</v>
      </c>
      <c r="T477" s="52">
        <f t="shared" si="81"/>
        <v>0</v>
      </c>
      <c r="U477" s="52">
        <f t="shared" si="81"/>
        <v>0</v>
      </c>
      <c r="V477" s="52">
        <f t="shared" si="81"/>
        <v>0</v>
      </c>
      <c r="W477" s="52">
        <f t="shared" si="81"/>
        <v>0</v>
      </c>
      <c r="X477" s="52">
        <f t="shared" si="81"/>
        <v>0</v>
      </c>
      <c r="Y477" s="52">
        <f t="shared" si="81"/>
        <v>0</v>
      </c>
      <c r="Z477" s="52">
        <f t="shared" si="81"/>
        <v>0</v>
      </c>
      <c r="AA477" s="52">
        <f t="shared" si="76"/>
        <v>0</v>
      </c>
      <c r="AB477" s="52">
        <f t="shared" si="77"/>
        <v>0</v>
      </c>
      <c r="AC477" s="52">
        <f t="shared" si="78"/>
        <v>0</v>
      </c>
      <c r="AD477" s="52">
        <f t="shared" si="79"/>
        <v>0</v>
      </c>
      <c r="AE477" s="52">
        <f t="shared" si="80"/>
        <v>0</v>
      </c>
      <c r="AJ477" t="s">
        <v>9</v>
      </c>
      <c r="AK477" t="s">
        <v>9</v>
      </c>
    </row>
    <row r="478" spans="1:37" x14ac:dyDescent="0.2">
      <c r="A478" s="20" t="s">
        <v>1179</v>
      </c>
      <c r="B478" s="21">
        <v>44379.110844907409</v>
      </c>
      <c r="C478" s="22" t="s">
        <v>1180</v>
      </c>
      <c r="D478" s="23">
        <v>2</v>
      </c>
      <c r="E478" s="22" t="s">
        <v>1181</v>
      </c>
      <c r="F478" t="s">
        <v>9</v>
      </c>
      <c r="G478" s="22">
        <f t="shared" si="75"/>
        <v>1</v>
      </c>
      <c r="H478" s="24">
        <v>1</v>
      </c>
      <c r="I478" s="24">
        <v>9</v>
      </c>
      <c r="J478" s="24"/>
      <c r="K478" s="25"/>
      <c r="L478" s="52">
        <f t="shared" si="81"/>
        <v>1</v>
      </c>
      <c r="M478" s="52">
        <f t="shared" si="81"/>
        <v>0</v>
      </c>
      <c r="N478" s="52">
        <f t="shared" si="81"/>
        <v>0</v>
      </c>
      <c r="O478" s="52">
        <f t="shared" si="81"/>
        <v>0</v>
      </c>
      <c r="P478" s="52">
        <f t="shared" si="81"/>
        <v>0</v>
      </c>
      <c r="Q478" s="52">
        <f t="shared" si="81"/>
        <v>0</v>
      </c>
      <c r="R478" s="52">
        <f t="shared" si="81"/>
        <v>0</v>
      </c>
      <c r="S478" s="52">
        <f t="shared" si="81"/>
        <v>0</v>
      </c>
      <c r="T478" s="52">
        <f t="shared" si="81"/>
        <v>1</v>
      </c>
      <c r="U478" s="52">
        <f t="shared" si="81"/>
        <v>0</v>
      </c>
      <c r="V478" s="52">
        <f t="shared" si="81"/>
        <v>0</v>
      </c>
      <c r="W478" s="52">
        <f t="shared" si="81"/>
        <v>0</v>
      </c>
      <c r="X478" s="52">
        <f t="shared" si="81"/>
        <v>0</v>
      </c>
      <c r="Y478" s="52">
        <f t="shared" si="81"/>
        <v>0</v>
      </c>
      <c r="Z478" s="52">
        <f t="shared" si="81"/>
        <v>0</v>
      </c>
      <c r="AA478" s="52">
        <f t="shared" si="76"/>
        <v>1</v>
      </c>
      <c r="AB478" s="52">
        <f t="shared" si="77"/>
        <v>0</v>
      </c>
      <c r="AC478" s="52">
        <f t="shared" si="78"/>
        <v>0</v>
      </c>
      <c r="AD478" s="52">
        <f t="shared" si="79"/>
        <v>1</v>
      </c>
      <c r="AE478" s="52">
        <f t="shared" si="80"/>
        <v>1</v>
      </c>
      <c r="AF478" s="4" t="s">
        <v>1487</v>
      </c>
      <c r="AG478" s="4" t="s">
        <v>1620</v>
      </c>
      <c r="AJ478" t="s">
        <v>9</v>
      </c>
      <c r="AK478" t="s">
        <v>9</v>
      </c>
    </row>
    <row r="479" spans="1:37" x14ac:dyDescent="0.2">
      <c r="A479" s="20" t="s">
        <v>1182</v>
      </c>
      <c r="B479" s="21">
        <v>44380.058622685174</v>
      </c>
      <c r="C479" s="22" t="s">
        <v>1183</v>
      </c>
      <c r="D479" s="23">
        <v>4</v>
      </c>
      <c r="E479" s="22" t="s">
        <v>1184</v>
      </c>
      <c r="F479" t="s">
        <v>9</v>
      </c>
      <c r="G479" s="22">
        <f t="shared" si="75"/>
        <v>1</v>
      </c>
      <c r="H479" s="24">
        <v>1</v>
      </c>
      <c r="I479" s="24">
        <v>2</v>
      </c>
      <c r="J479" s="24"/>
      <c r="K479" s="25"/>
      <c r="L479" s="52">
        <f t="shared" ref="L479:Z495" si="82">IF(OR($H479=L$1,$I479=L$1,$J479=L$1,$K479=L$1),1,0)</f>
        <v>1</v>
      </c>
      <c r="M479" s="52">
        <f t="shared" si="82"/>
        <v>1</v>
      </c>
      <c r="N479" s="52">
        <f t="shared" si="82"/>
        <v>0</v>
      </c>
      <c r="O479" s="52">
        <f t="shared" si="82"/>
        <v>0</v>
      </c>
      <c r="P479" s="52">
        <f t="shared" si="82"/>
        <v>0</v>
      </c>
      <c r="Q479" s="52">
        <f t="shared" si="82"/>
        <v>0</v>
      </c>
      <c r="R479" s="52">
        <f t="shared" si="82"/>
        <v>0</v>
      </c>
      <c r="S479" s="52">
        <f t="shared" si="82"/>
        <v>0</v>
      </c>
      <c r="T479" s="52">
        <f t="shared" si="82"/>
        <v>0</v>
      </c>
      <c r="U479" s="52">
        <f t="shared" si="82"/>
        <v>0</v>
      </c>
      <c r="V479" s="52">
        <f t="shared" si="82"/>
        <v>0</v>
      </c>
      <c r="W479" s="52">
        <f t="shared" si="82"/>
        <v>0</v>
      </c>
      <c r="X479" s="52">
        <f t="shared" si="82"/>
        <v>0</v>
      </c>
      <c r="Y479" s="52">
        <f t="shared" si="82"/>
        <v>0</v>
      </c>
      <c r="Z479" s="52">
        <f t="shared" si="82"/>
        <v>0</v>
      </c>
      <c r="AA479" s="52">
        <f t="shared" si="76"/>
        <v>1</v>
      </c>
      <c r="AB479" s="52">
        <f t="shared" si="77"/>
        <v>0</v>
      </c>
      <c r="AC479" s="52">
        <f t="shared" si="78"/>
        <v>0</v>
      </c>
      <c r="AD479" s="52">
        <f t="shared" si="79"/>
        <v>0</v>
      </c>
      <c r="AE479" s="52">
        <f t="shared" si="80"/>
        <v>1</v>
      </c>
      <c r="AF479" s="4" t="s">
        <v>1487</v>
      </c>
      <c r="AG479" s="4" t="s">
        <v>1621</v>
      </c>
      <c r="AJ479" t="s">
        <v>9</v>
      </c>
      <c r="AK479" t="s">
        <v>9</v>
      </c>
    </row>
    <row r="480" spans="1:37" x14ac:dyDescent="0.2">
      <c r="A480" s="20" t="s">
        <v>1185</v>
      </c>
      <c r="B480" s="21">
        <v>44382.096342592587</v>
      </c>
      <c r="C480" s="22" t="s">
        <v>1186</v>
      </c>
      <c r="D480" s="23">
        <v>3</v>
      </c>
      <c r="E480" s="22" t="s">
        <v>9</v>
      </c>
      <c r="F480" t="s">
        <v>9</v>
      </c>
      <c r="G480" s="22">
        <f t="shared" si="75"/>
        <v>0</v>
      </c>
      <c r="H480" s="24"/>
      <c r="I480" s="24"/>
      <c r="J480" s="24"/>
      <c r="K480" s="25"/>
      <c r="L480" s="52">
        <f t="shared" si="82"/>
        <v>0</v>
      </c>
      <c r="M480" s="52">
        <f t="shared" si="82"/>
        <v>0</v>
      </c>
      <c r="N480" s="52">
        <f t="shared" si="82"/>
        <v>0</v>
      </c>
      <c r="O480" s="52">
        <f t="shared" si="82"/>
        <v>0</v>
      </c>
      <c r="P480" s="52">
        <f t="shared" si="82"/>
        <v>0</v>
      </c>
      <c r="Q480" s="52">
        <f t="shared" si="82"/>
        <v>0</v>
      </c>
      <c r="R480" s="52">
        <f t="shared" si="82"/>
        <v>0</v>
      </c>
      <c r="S480" s="52">
        <f t="shared" si="82"/>
        <v>0</v>
      </c>
      <c r="T480" s="52">
        <f t="shared" si="82"/>
        <v>0</v>
      </c>
      <c r="U480" s="52">
        <f t="shared" si="82"/>
        <v>0</v>
      </c>
      <c r="V480" s="52">
        <f t="shared" si="82"/>
        <v>0</v>
      </c>
      <c r="W480" s="52">
        <f t="shared" si="82"/>
        <v>0</v>
      </c>
      <c r="X480" s="52">
        <f t="shared" si="82"/>
        <v>0</v>
      </c>
      <c r="Y480" s="52">
        <f t="shared" si="82"/>
        <v>0</v>
      </c>
      <c r="Z480" s="52">
        <f t="shared" si="82"/>
        <v>0</v>
      </c>
      <c r="AA480" s="52">
        <f t="shared" si="76"/>
        <v>0</v>
      </c>
      <c r="AB480" s="52">
        <f t="shared" si="77"/>
        <v>0</v>
      </c>
      <c r="AC480" s="52">
        <f t="shared" si="78"/>
        <v>0</v>
      </c>
      <c r="AD480" s="52">
        <f t="shared" si="79"/>
        <v>0</v>
      </c>
      <c r="AE480" s="52">
        <f t="shared" si="80"/>
        <v>0</v>
      </c>
      <c r="AJ480" t="s">
        <v>9</v>
      </c>
      <c r="AK480" t="s">
        <v>9</v>
      </c>
    </row>
    <row r="481" spans="1:37" x14ac:dyDescent="0.2">
      <c r="A481" s="20" t="s">
        <v>1187</v>
      </c>
      <c r="B481" s="21">
        <v>44382.122812499991</v>
      </c>
      <c r="C481" s="22" t="s">
        <v>1188</v>
      </c>
      <c r="D481" s="23">
        <v>-1</v>
      </c>
      <c r="E481" s="22" t="s">
        <v>1189</v>
      </c>
      <c r="F481" t="s">
        <v>9</v>
      </c>
      <c r="G481" s="22">
        <f t="shared" si="75"/>
        <v>1</v>
      </c>
      <c r="H481" s="24">
        <v>2</v>
      </c>
      <c r="I481" s="24"/>
      <c r="J481" s="24"/>
      <c r="K481" s="25"/>
      <c r="L481" s="52">
        <f t="shared" si="82"/>
        <v>0</v>
      </c>
      <c r="M481" s="52">
        <f t="shared" si="82"/>
        <v>1</v>
      </c>
      <c r="N481" s="52">
        <f t="shared" si="82"/>
        <v>0</v>
      </c>
      <c r="O481" s="52">
        <f t="shared" si="82"/>
        <v>0</v>
      </c>
      <c r="P481" s="52">
        <f t="shared" si="82"/>
        <v>0</v>
      </c>
      <c r="Q481" s="52">
        <f t="shared" si="82"/>
        <v>0</v>
      </c>
      <c r="R481" s="52">
        <f t="shared" si="82"/>
        <v>0</v>
      </c>
      <c r="S481" s="52">
        <f t="shared" si="82"/>
        <v>0</v>
      </c>
      <c r="T481" s="52">
        <f t="shared" si="82"/>
        <v>0</v>
      </c>
      <c r="U481" s="52">
        <f t="shared" si="82"/>
        <v>0</v>
      </c>
      <c r="V481" s="52">
        <f t="shared" si="82"/>
        <v>0</v>
      </c>
      <c r="W481" s="52">
        <f t="shared" si="82"/>
        <v>0</v>
      </c>
      <c r="X481" s="52">
        <f t="shared" si="82"/>
        <v>0</v>
      </c>
      <c r="Y481" s="52">
        <f t="shared" si="82"/>
        <v>0</v>
      </c>
      <c r="Z481" s="52">
        <f t="shared" si="82"/>
        <v>0</v>
      </c>
      <c r="AA481" s="52">
        <f t="shared" si="76"/>
        <v>1</v>
      </c>
      <c r="AB481" s="52">
        <f t="shared" si="77"/>
        <v>0</v>
      </c>
      <c r="AC481" s="52">
        <f t="shared" si="78"/>
        <v>0</v>
      </c>
      <c r="AD481" s="52">
        <f t="shared" si="79"/>
        <v>0</v>
      </c>
      <c r="AE481" s="52">
        <f t="shared" si="80"/>
        <v>1</v>
      </c>
      <c r="AF481" s="4" t="s">
        <v>1622</v>
      </c>
      <c r="AJ481" t="s">
        <v>9</v>
      </c>
      <c r="AK481" t="s">
        <v>9</v>
      </c>
    </row>
    <row r="482" spans="1:37" x14ac:dyDescent="0.2">
      <c r="A482" s="20" t="s">
        <v>34</v>
      </c>
      <c r="B482" s="21">
        <v>44383.314513888879</v>
      </c>
      <c r="C482" s="22" t="s">
        <v>1190</v>
      </c>
      <c r="D482" s="23">
        <v>4</v>
      </c>
      <c r="E482" s="22" t="s">
        <v>9</v>
      </c>
      <c r="F482" t="s">
        <v>9</v>
      </c>
      <c r="G482" s="22">
        <f t="shared" si="75"/>
        <v>0</v>
      </c>
      <c r="H482" s="24"/>
      <c r="I482" s="24"/>
      <c r="J482" s="24"/>
      <c r="K482" s="25"/>
      <c r="L482" s="52">
        <f t="shared" si="82"/>
        <v>0</v>
      </c>
      <c r="M482" s="52">
        <f t="shared" si="82"/>
        <v>0</v>
      </c>
      <c r="N482" s="52">
        <f t="shared" si="82"/>
        <v>0</v>
      </c>
      <c r="O482" s="52">
        <f t="shared" si="82"/>
        <v>0</v>
      </c>
      <c r="P482" s="52">
        <f t="shared" si="82"/>
        <v>0</v>
      </c>
      <c r="Q482" s="52">
        <f t="shared" si="82"/>
        <v>0</v>
      </c>
      <c r="R482" s="52">
        <f t="shared" si="82"/>
        <v>0</v>
      </c>
      <c r="S482" s="52">
        <f t="shared" si="82"/>
        <v>0</v>
      </c>
      <c r="T482" s="52">
        <f t="shared" si="82"/>
        <v>0</v>
      </c>
      <c r="U482" s="52">
        <f t="shared" si="82"/>
        <v>0</v>
      </c>
      <c r="V482" s="52">
        <f t="shared" si="82"/>
        <v>0</v>
      </c>
      <c r="W482" s="52">
        <f t="shared" si="82"/>
        <v>0</v>
      </c>
      <c r="X482" s="52">
        <f t="shared" si="82"/>
        <v>0</v>
      </c>
      <c r="Y482" s="52">
        <f t="shared" si="82"/>
        <v>0</v>
      </c>
      <c r="Z482" s="52">
        <f t="shared" si="82"/>
        <v>0</v>
      </c>
      <c r="AA482" s="52">
        <f t="shared" si="76"/>
        <v>0</v>
      </c>
      <c r="AB482" s="52">
        <f t="shared" si="77"/>
        <v>0</v>
      </c>
      <c r="AC482" s="52">
        <f t="shared" si="78"/>
        <v>0</v>
      </c>
      <c r="AD482" s="52">
        <f t="shared" si="79"/>
        <v>0</v>
      </c>
      <c r="AE482" s="52">
        <f t="shared" si="80"/>
        <v>0</v>
      </c>
      <c r="AJ482" t="s">
        <v>9</v>
      </c>
      <c r="AK482" t="s">
        <v>9</v>
      </c>
    </row>
    <row r="483" spans="1:37" x14ac:dyDescent="0.2">
      <c r="A483" s="20" t="s">
        <v>1191</v>
      </c>
      <c r="B483" s="21">
        <v>44383.406157407415</v>
      </c>
      <c r="C483" s="22" t="s">
        <v>1192</v>
      </c>
      <c r="D483" s="23">
        <v>3</v>
      </c>
      <c r="E483" s="22" t="s">
        <v>9</v>
      </c>
      <c r="F483" t="s">
        <v>9</v>
      </c>
      <c r="G483" s="22">
        <f t="shared" si="75"/>
        <v>0</v>
      </c>
      <c r="H483" s="24"/>
      <c r="I483" s="24"/>
      <c r="J483" s="24"/>
      <c r="K483" s="25"/>
      <c r="L483" s="52">
        <f t="shared" si="82"/>
        <v>0</v>
      </c>
      <c r="M483" s="52">
        <f t="shared" si="82"/>
        <v>0</v>
      </c>
      <c r="N483" s="52">
        <f t="shared" si="82"/>
        <v>0</v>
      </c>
      <c r="O483" s="52">
        <f t="shared" si="82"/>
        <v>0</v>
      </c>
      <c r="P483" s="52">
        <f t="shared" si="82"/>
        <v>0</v>
      </c>
      <c r="Q483" s="52">
        <f t="shared" si="82"/>
        <v>0</v>
      </c>
      <c r="R483" s="52">
        <f t="shared" si="82"/>
        <v>0</v>
      </c>
      <c r="S483" s="52">
        <f t="shared" si="82"/>
        <v>0</v>
      </c>
      <c r="T483" s="52">
        <f t="shared" si="82"/>
        <v>0</v>
      </c>
      <c r="U483" s="52">
        <f t="shared" si="82"/>
        <v>0</v>
      </c>
      <c r="V483" s="52">
        <f t="shared" si="82"/>
        <v>0</v>
      </c>
      <c r="W483" s="52">
        <f t="shared" si="82"/>
        <v>0</v>
      </c>
      <c r="X483" s="52">
        <f t="shared" si="82"/>
        <v>0</v>
      </c>
      <c r="Y483" s="52">
        <f t="shared" si="82"/>
        <v>0</v>
      </c>
      <c r="Z483" s="52">
        <f t="shared" si="82"/>
        <v>0</v>
      </c>
      <c r="AA483" s="52">
        <f t="shared" si="76"/>
        <v>0</v>
      </c>
      <c r="AB483" s="52">
        <f t="shared" si="77"/>
        <v>0</v>
      </c>
      <c r="AC483" s="52">
        <f t="shared" si="78"/>
        <v>0</v>
      </c>
      <c r="AD483" s="52">
        <f t="shared" si="79"/>
        <v>0</v>
      </c>
      <c r="AE483" s="52">
        <f t="shared" si="80"/>
        <v>0</v>
      </c>
      <c r="AJ483" t="s">
        <v>9</v>
      </c>
      <c r="AK483" t="s">
        <v>9</v>
      </c>
    </row>
    <row r="484" spans="1:37" x14ac:dyDescent="0.2">
      <c r="A484" s="20" t="s">
        <v>1193</v>
      </c>
      <c r="B484" s="21">
        <v>44385.428888888884</v>
      </c>
      <c r="C484" s="22" t="s">
        <v>1194</v>
      </c>
      <c r="D484" s="23">
        <v>4</v>
      </c>
      <c r="E484" s="22" t="s">
        <v>9</v>
      </c>
      <c r="F484" t="s">
        <v>9</v>
      </c>
      <c r="G484" s="22">
        <f t="shared" si="75"/>
        <v>0</v>
      </c>
      <c r="H484" s="24"/>
      <c r="I484" s="24"/>
      <c r="J484" s="24"/>
      <c r="K484" s="25"/>
      <c r="L484" s="52">
        <f t="shared" si="82"/>
        <v>0</v>
      </c>
      <c r="M484" s="52">
        <f t="shared" si="82"/>
        <v>0</v>
      </c>
      <c r="N484" s="52">
        <f t="shared" si="82"/>
        <v>0</v>
      </c>
      <c r="O484" s="52">
        <f t="shared" si="82"/>
        <v>0</v>
      </c>
      <c r="P484" s="52">
        <f t="shared" si="82"/>
        <v>0</v>
      </c>
      <c r="Q484" s="52">
        <f t="shared" si="82"/>
        <v>0</v>
      </c>
      <c r="R484" s="52">
        <f t="shared" si="82"/>
        <v>0</v>
      </c>
      <c r="S484" s="52">
        <f t="shared" si="82"/>
        <v>0</v>
      </c>
      <c r="T484" s="52">
        <f t="shared" si="82"/>
        <v>0</v>
      </c>
      <c r="U484" s="52">
        <f t="shared" si="82"/>
        <v>0</v>
      </c>
      <c r="V484" s="52">
        <f t="shared" si="82"/>
        <v>0</v>
      </c>
      <c r="W484" s="52">
        <f t="shared" si="82"/>
        <v>0</v>
      </c>
      <c r="X484" s="52">
        <f t="shared" si="82"/>
        <v>0</v>
      </c>
      <c r="Y484" s="52">
        <f t="shared" si="82"/>
        <v>0</v>
      </c>
      <c r="Z484" s="52">
        <f t="shared" si="82"/>
        <v>0</v>
      </c>
      <c r="AA484" s="52">
        <f t="shared" si="76"/>
        <v>0</v>
      </c>
      <c r="AB484" s="52">
        <f t="shared" si="77"/>
        <v>0</v>
      </c>
      <c r="AC484" s="52">
        <f t="shared" si="78"/>
        <v>0</v>
      </c>
      <c r="AD484" s="52">
        <f t="shared" si="79"/>
        <v>0</v>
      </c>
      <c r="AE484" s="52">
        <f t="shared" si="80"/>
        <v>0</v>
      </c>
      <c r="AJ484" t="s">
        <v>9</v>
      </c>
      <c r="AK484" t="s">
        <v>9</v>
      </c>
    </row>
    <row r="485" spans="1:37" x14ac:dyDescent="0.2">
      <c r="A485" s="20" t="s">
        <v>1195</v>
      </c>
      <c r="B485" s="21">
        <v>44391.47438657406</v>
      </c>
      <c r="C485" s="22" t="s">
        <v>1196</v>
      </c>
      <c r="D485" s="23">
        <v>4</v>
      </c>
      <c r="E485" s="22" t="s">
        <v>1197</v>
      </c>
      <c r="F485" t="s">
        <v>9</v>
      </c>
      <c r="G485" s="22">
        <f t="shared" si="75"/>
        <v>1</v>
      </c>
      <c r="H485" s="24">
        <v>1</v>
      </c>
      <c r="I485" s="24"/>
      <c r="J485" s="24"/>
      <c r="K485" s="25"/>
      <c r="L485" s="52">
        <f t="shared" si="82"/>
        <v>1</v>
      </c>
      <c r="M485" s="52">
        <f t="shared" si="82"/>
        <v>0</v>
      </c>
      <c r="N485" s="52">
        <f t="shared" si="82"/>
        <v>0</v>
      </c>
      <c r="O485" s="52">
        <f t="shared" si="82"/>
        <v>0</v>
      </c>
      <c r="P485" s="52">
        <f t="shared" si="82"/>
        <v>0</v>
      </c>
      <c r="Q485" s="52">
        <f t="shared" si="82"/>
        <v>0</v>
      </c>
      <c r="R485" s="52">
        <f t="shared" si="82"/>
        <v>0</v>
      </c>
      <c r="S485" s="52">
        <f t="shared" si="82"/>
        <v>0</v>
      </c>
      <c r="T485" s="52">
        <f t="shared" si="82"/>
        <v>0</v>
      </c>
      <c r="U485" s="52">
        <f t="shared" si="82"/>
        <v>0</v>
      </c>
      <c r="V485" s="52">
        <f t="shared" si="82"/>
        <v>0</v>
      </c>
      <c r="W485" s="52">
        <f t="shared" si="82"/>
        <v>0</v>
      </c>
      <c r="X485" s="52">
        <f t="shared" si="82"/>
        <v>0</v>
      </c>
      <c r="Y485" s="52">
        <f t="shared" si="82"/>
        <v>0</v>
      </c>
      <c r="Z485" s="52">
        <f t="shared" si="82"/>
        <v>0</v>
      </c>
      <c r="AA485" s="52">
        <f t="shared" si="76"/>
        <v>1</v>
      </c>
      <c r="AB485" s="52">
        <f t="shared" si="77"/>
        <v>0</v>
      </c>
      <c r="AC485" s="52">
        <f t="shared" si="78"/>
        <v>0</v>
      </c>
      <c r="AD485" s="52">
        <f t="shared" si="79"/>
        <v>0</v>
      </c>
      <c r="AE485" s="52">
        <f t="shared" si="80"/>
        <v>1</v>
      </c>
      <c r="AF485" s="4" t="s">
        <v>1487</v>
      </c>
      <c r="AJ485" t="s">
        <v>9</v>
      </c>
      <c r="AK485" t="s">
        <v>9</v>
      </c>
    </row>
    <row r="486" spans="1:37" x14ac:dyDescent="0.2">
      <c r="A486" s="20" t="s">
        <v>1198</v>
      </c>
      <c r="B486" s="21">
        <v>44406.385150462971</v>
      </c>
      <c r="C486" s="22" t="s">
        <v>1199</v>
      </c>
      <c r="D486" s="23">
        <v>3</v>
      </c>
      <c r="E486" s="22" t="s">
        <v>9</v>
      </c>
      <c r="F486" t="s">
        <v>9</v>
      </c>
      <c r="G486" s="22">
        <f t="shared" si="75"/>
        <v>0</v>
      </c>
      <c r="H486" s="24"/>
      <c r="I486" s="24"/>
      <c r="J486" s="24"/>
      <c r="K486" s="25"/>
      <c r="L486" s="52">
        <f t="shared" si="82"/>
        <v>0</v>
      </c>
      <c r="M486" s="52">
        <f t="shared" si="82"/>
        <v>0</v>
      </c>
      <c r="N486" s="52">
        <f t="shared" si="82"/>
        <v>0</v>
      </c>
      <c r="O486" s="52">
        <f t="shared" si="82"/>
        <v>0</v>
      </c>
      <c r="P486" s="52">
        <f t="shared" si="82"/>
        <v>0</v>
      </c>
      <c r="Q486" s="52">
        <f t="shared" si="82"/>
        <v>0</v>
      </c>
      <c r="R486" s="52">
        <f t="shared" si="82"/>
        <v>0</v>
      </c>
      <c r="S486" s="52">
        <f t="shared" si="82"/>
        <v>0</v>
      </c>
      <c r="T486" s="52">
        <f t="shared" si="82"/>
        <v>0</v>
      </c>
      <c r="U486" s="52">
        <f t="shared" si="82"/>
        <v>0</v>
      </c>
      <c r="V486" s="52">
        <f t="shared" si="82"/>
        <v>0</v>
      </c>
      <c r="W486" s="52">
        <f t="shared" si="82"/>
        <v>0</v>
      </c>
      <c r="X486" s="52">
        <f t="shared" si="82"/>
        <v>0</v>
      </c>
      <c r="Y486" s="52">
        <f t="shared" si="82"/>
        <v>0</v>
      </c>
      <c r="Z486" s="52">
        <f t="shared" si="82"/>
        <v>0</v>
      </c>
      <c r="AA486" s="52">
        <f t="shared" si="76"/>
        <v>0</v>
      </c>
      <c r="AB486" s="52">
        <f t="shared" si="77"/>
        <v>0</v>
      </c>
      <c r="AC486" s="52">
        <f t="shared" si="78"/>
        <v>0</v>
      </c>
      <c r="AD486" s="52">
        <f t="shared" si="79"/>
        <v>0</v>
      </c>
      <c r="AE486" s="52">
        <f t="shared" si="80"/>
        <v>0</v>
      </c>
      <c r="AJ486" t="s">
        <v>9</v>
      </c>
      <c r="AK486" t="s">
        <v>9</v>
      </c>
    </row>
    <row r="487" spans="1:37" x14ac:dyDescent="0.2">
      <c r="A487" s="20" t="s">
        <v>34</v>
      </c>
      <c r="B487" s="21">
        <v>44406.395729166659</v>
      </c>
      <c r="C487" s="22" t="s">
        <v>1200</v>
      </c>
      <c r="D487" s="23">
        <v>-1</v>
      </c>
      <c r="E487" s="22" t="s">
        <v>9</v>
      </c>
      <c r="F487" t="s">
        <v>9</v>
      </c>
      <c r="G487" s="22">
        <f t="shared" si="75"/>
        <v>0</v>
      </c>
      <c r="H487" s="24"/>
      <c r="I487" s="24"/>
      <c r="J487" s="24"/>
      <c r="K487" s="25"/>
      <c r="L487" s="52">
        <f t="shared" si="82"/>
        <v>0</v>
      </c>
      <c r="M487" s="52">
        <f t="shared" si="82"/>
        <v>0</v>
      </c>
      <c r="N487" s="52">
        <f t="shared" si="82"/>
        <v>0</v>
      </c>
      <c r="O487" s="52">
        <f t="shared" si="82"/>
        <v>0</v>
      </c>
      <c r="P487" s="52">
        <f t="shared" si="82"/>
        <v>0</v>
      </c>
      <c r="Q487" s="52">
        <f t="shared" si="82"/>
        <v>0</v>
      </c>
      <c r="R487" s="52">
        <f t="shared" si="82"/>
        <v>0</v>
      </c>
      <c r="S487" s="52">
        <f t="shared" si="82"/>
        <v>0</v>
      </c>
      <c r="T487" s="52">
        <f t="shared" si="82"/>
        <v>0</v>
      </c>
      <c r="U487" s="52">
        <f t="shared" si="82"/>
        <v>0</v>
      </c>
      <c r="V487" s="52">
        <f t="shared" si="82"/>
        <v>0</v>
      </c>
      <c r="W487" s="52">
        <f t="shared" si="82"/>
        <v>0</v>
      </c>
      <c r="X487" s="52">
        <f t="shared" si="82"/>
        <v>0</v>
      </c>
      <c r="Y487" s="52">
        <f t="shared" si="82"/>
        <v>0</v>
      </c>
      <c r="Z487" s="52">
        <f t="shared" si="82"/>
        <v>0</v>
      </c>
      <c r="AA487" s="52">
        <f t="shared" si="76"/>
        <v>0</v>
      </c>
      <c r="AB487" s="52">
        <f t="shared" si="77"/>
        <v>0</v>
      </c>
      <c r="AC487" s="52">
        <f t="shared" si="78"/>
        <v>0</v>
      </c>
      <c r="AD487" s="52">
        <f t="shared" si="79"/>
        <v>0</v>
      </c>
      <c r="AE487" s="52">
        <f t="shared" si="80"/>
        <v>0</v>
      </c>
      <c r="AJ487" t="s">
        <v>9</v>
      </c>
      <c r="AK487" t="s">
        <v>9</v>
      </c>
    </row>
    <row r="488" spans="1:37" x14ac:dyDescent="0.2">
      <c r="A488" s="20" t="s">
        <v>1201</v>
      </c>
      <c r="B488" s="21">
        <v>44406.398148148146</v>
      </c>
      <c r="C488" s="22" t="s">
        <v>1202</v>
      </c>
      <c r="D488" s="23">
        <v>4</v>
      </c>
      <c r="E488" s="22" t="s">
        <v>1203</v>
      </c>
      <c r="F488" t="s">
        <v>9</v>
      </c>
      <c r="G488" s="22">
        <f t="shared" si="75"/>
        <v>1</v>
      </c>
      <c r="H488" s="24">
        <v>3</v>
      </c>
      <c r="I488" s="24">
        <v>4</v>
      </c>
      <c r="J488" s="24"/>
      <c r="K488" s="25"/>
      <c r="L488" s="52">
        <f t="shared" si="82"/>
        <v>0</v>
      </c>
      <c r="M488" s="52">
        <f t="shared" si="82"/>
        <v>0</v>
      </c>
      <c r="N488" s="52">
        <f t="shared" si="82"/>
        <v>1</v>
      </c>
      <c r="O488" s="52">
        <f t="shared" si="82"/>
        <v>1</v>
      </c>
      <c r="P488" s="52">
        <f t="shared" si="82"/>
        <v>0</v>
      </c>
      <c r="Q488" s="52">
        <f t="shared" si="82"/>
        <v>0</v>
      </c>
      <c r="R488" s="52">
        <f t="shared" si="82"/>
        <v>0</v>
      </c>
      <c r="S488" s="52">
        <f t="shared" si="82"/>
        <v>0</v>
      </c>
      <c r="T488" s="52">
        <f t="shared" si="82"/>
        <v>0</v>
      </c>
      <c r="U488" s="52">
        <f t="shared" si="82"/>
        <v>0</v>
      </c>
      <c r="V488" s="52">
        <f t="shared" si="82"/>
        <v>0</v>
      </c>
      <c r="W488" s="52">
        <f t="shared" si="82"/>
        <v>0</v>
      </c>
      <c r="X488" s="52">
        <f t="shared" si="82"/>
        <v>0</v>
      </c>
      <c r="Y488" s="52">
        <f t="shared" si="82"/>
        <v>0</v>
      </c>
      <c r="Z488" s="52">
        <f t="shared" si="82"/>
        <v>0</v>
      </c>
      <c r="AA488" s="52">
        <f t="shared" si="76"/>
        <v>1</v>
      </c>
      <c r="AB488" s="52">
        <f t="shared" si="77"/>
        <v>0</v>
      </c>
      <c r="AC488" s="52">
        <f t="shared" si="78"/>
        <v>0</v>
      </c>
      <c r="AD488" s="52">
        <f t="shared" si="79"/>
        <v>1</v>
      </c>
      <c r="AE488" s="52">
        <f t="shared" si="80"/>
        <v>1</v>
      </c>
      <c r="AG488" t="s">
        <v>1490</v>
      </c>
      <c r="AH488" t="s">
        <v>1623</v>
      </c>
      <c r="AJ488" t="s">
        <v>9</v>
      </c>
      <c r="AK488" t="s">
        <v>9</v>
      </c>
    </row>
    <row r="489" spans="1:37" x14ac:dyDescent="0.2">
      <c r="A489" s="20" t="s">
        <v>1204</v>
      </c>
      <c r="B489" s="21">
        <v>44406.403599537036</v>
      </c>
      <c r="C489" s="22" t="s">
        <v>1205</v>
      </c>
      <c r="D489" s="23">
        <v>4</v>
      </c>
      <c r="E489" s="22" t="s">
        <v>9</v>
      </c>
      <c r="F489" t="s">
        <v>9</v>
      </c>
      <c r="G489" s="22">
        <f t="shared" si="75"/>
        <v>0</v>
      </c>
      <c r="H489" s="24"/>
      <c r="I489" s="24"/>
      <c r="J489" s="24"/>
      <c r="K489" s="25"/>
      <c r="L489" s="52">
        <f t="shared" si="82"/>
        <v>0</v>
      </c>
      <c r="M489" s="52">
        <f t="shared" si="82"/>
        <v>0</v>
      </c>
      <c r="N489" s="52">
        <f t="shared" si="82"/>
        <v>0</v>
      </c>
      <c r="O489" s="52">
        <f t="shared" si="82"/>
        <v>0</v>
      </c>
      <c r="P489" s="52">
        <f t="shared" si="82"/>
        <v>0</v>
      </c>
      <c r="Q489" s="52">
        <f t="shared" si="82"/>
        <v>0</v>
      </c>
      <c r="R489" s="52">
        <f t="shared" si="82"/>
        <v>0</v>
      </c>
      <c r="S489" s="52">
        <f t="shared" si="82"/>
        <v>0</v>
      </c>
      <c r="T489" s="52">
        <f t="shared" si="82"/>
        <v>0</v>
      </c>
      <c r="U489" s="52">
        <f t="shared" si="82"/>
        <v>0</v>
      </c>
      <c r="V489" s="52">
        <f t="shared" si="82"/>
        <v>0</v>
      </c>
      <c r="W489" s="52">
        <f t="shared" si="82"/>
        <v>0</v>
      </c>
      <c r="X489" s="52">
        <f t="shared" si="82"/>
        <v>0</v>
      </c>
      <c r="Y489" s="52">
        <f t="shared" si="82"/>
        <v>0</v>
      </c>
      <c r="Z489" s="52">
        <f t="shared" si="82"/>
        <v>0</v>
      </c>
      <c r="AA489" s="52">
        <f t="shared" si="76"/>
        <v>0</v>
      </c>
      <c r="AB489" s="52">
        <f t="shared" si="77"/>
        <v>0</v>
      </c>
      <c r="AC489" s="52">
        <f t="shared" si="78"/>
        <v>0</v>
      </c>
      <c r="AD489" s="52">
        <f t="shared" si="79"/>
        <v>0</v>
      </c>
      <c r="AE489" s="52">
        <f t="shared" si="80"/>
        <v>0</v>
      </c>
      <c r="AJ489" t="s">
        <v>9</v>
      </c>
      <c r="AK489" t="s">
        <v>9</v>
      </c>
    </row>
    <row r="490" spans="1:37" x14ac:dyDescent="0.2">
      <c r="A490" s="20" t="s">
        <v>1206</v>
      </c>
      <c r="B490" s="21">
        <v>44406.4296875</v>
      </c>
      <c r="C490" s="22" t="s">
        <v>1207</v>
      </c>
      <c r="D490" s="23">
        <v>5</v>
      </c>
      <c r="E490" s="22" t="s">
        <v>9</v>
      </c>
      <c r="F490" t="s">
        <v>9</v>
      </c>
      <c r="G490" s="22">
        <f t="shared" si="75"/>
        <v>0</v>
      </c>
      <c r="H490" s="24"/>
      <c r="I490" s="24"/>
      <c r="J490" s="24"/>
      <c r="K490" s="25"/>
      <c r="L490" s="52">
        <f t="shared" si="82"/>
        <v>0</v>
      </c>
      <c r="M490" s="52">
        <f t="shared" si="82"/>
        <v>0</v>
      </c>
      <c r="N490" s="52">
        <f t="shared" si="82"/>
        <v>0</v>
      </c>
      <c r="O490" s="52">
        <f t="shared" si="82"/>
        <v>0</v>
      </c>
      <c r="P490" s="52">
        <f t="shared" si="82"/>
        <v>0</v>
      </c>
      <c r="Q490" s="52">
        <f t="shared" si="82"/>
        <v>0</v>
      </c>
      <c r="R490" s="52">
        <f t="shared" si="82"/>
        <v>0</v>
      </c>
      <c r="S490" s="52">
        <f t="shared" si="82"/>
        <v>0</v>
      </c>
      <c r="T490" s="52">
        <f t="shared" si="82"/>
        <v>0</v>
      </c>
      <c r="U490" s="52">
        <f t="shared" si="82"/>
        <v>0</v>
      </c>
      <c r="V490" s="52">
        <f t="shared" si="82"/>
        <v>0</v>
      </c>
      <c r="W490" s="52">
        <f t="shared" si="82"/>
        <v>0</v>
      </c>
      <c r="X490" s="52">
        <f t="shared" si="82"/>
        <v>0</v>
      </c>
      <c r="Y490" s="52">
        <f t="shared" si="82"/>
        <v>0</v>
      </c>
      <c r="Z490" s="52">
        <f t="shared" si="82"/>
        <v>0</v>
      </c>
      <c r="AA490" s="52">
        <f t="shared" si="76"/>
        <v>0</v>
      </c>
      <c r="AB490" s="52">
        <f t="shared" si="77"/>
        <v>0</v>
      </c>
      <c r="AC490" s="52">
        <f t="shared" si="78"/>
        <v>0</v>
      </c>
      <c r="AD490" s="52">
        <f t="shared" si="79"/>
        <v>0</v>
      </c>
      <c r="AE490" s="52">
        <f t="shared" si="80"/>
        <v>0</v>
      </c>
      <c r="AJ490" t="s">
        <v>9</v>
      </c>
      <c r="AK490" t="s">
        <v>9</v>
      </c>
    </row>
    <row r="491" spans="1:37" x14ac:dyDescent="0.2">
      <c r="A491" s="20" t="s">
        <v>1208</v>
      </c>
      <c r="B491" s="21">
        <v>44406.447280092601</v>
      </c>
      <c r="C491" s="22" t="s">
        <v>1209</v>
      </c>
      <c r="D491" s="23">
        <v>5</v>
      </c>
      <c r="E491" s="22" t="s">
        <v>9</v>
      </c>
      <c r="F491" t="s">
        <v>9</v>
      </c>
      <c r="G491" s="22">
        <f t="shared" si="75"/>
        <v>0</v>
      </c>
      <c r="H491" s="24"/>
      <c r="I491" s="24"/>
      <c r="J491" s="24"/>
      <c r="K491" s="25"/>
      <c r="L491" s="52">
        <f t="shared" si="82"/>
        <v>0</v>
      </c>
      <c r="M491" s="52">
        <f t="shared" si="82"/>
        <v>0</v>
      </c>
      <c r="N491" s="52">
        <f t="shared" si="82"/>
        <v>0</v>
      </c>
      <c r="O491" s="52">
        <f t="shared" si="82"/>
        <v>0</v>
      </c>
      <c r="P491" s="52">
        <f t="shared" si="82"/>
        <v>0</v>
      </c>
      <c r="Q491" s="52">
        <f t="shared" si="82"/>
        <v>0</v>
      </c>
      <c r="R491" s="52">
        <f t="shared" si="82"/>
        <v>0</v>
      </c>
      <c r="S491" s="52">
        <f t="shared" si="82"/>
        <v>0</v>
      </c>
      <c r="T491" s="52">
        <f t="shared" si="82"/>
        <v>0</v>
      </c>
      <c r="U491" s="52">
        <f t="shared" si="82"/>
        <v>0</v>
      </c>
      <c r="V491" s="52">
        <f t="shared" si="82"/>
        <v>0</v>
      </c>
      <c r="W491" s="52">
        <f t="shared" si="82"/>
        <v>0</v>
      </c>
      <c r="X491" s="52">
        <f t="shared" si="82"/>
        <v>0</v>
      </c>
      <c r="Y491" s="52">
        <f t="shared" si="82"/>
        <v>0</v>
      </c>
      <c r="Z491" s="52">
        <f t="shared" si="82"/>
        <v>0</v>
      </c>
      <c r="AA491" s="52">
        <f t="shared" si="76"/>
        <v>0</v>
      </c>
      <c r="AB491" s="52">
        <f t="shared" si="77"/>
        <v>0</v>
      </c>
      <c r="AC491" s="52">
        <f t="shared" si="78"/>
        <v>0</v>
      </c>
      <c r="AD491" s="52">
        <f t="shared" si="79"/>
        <v>0</v>
      </c>
      <c r="AE491" s="52">
        <f t="shared" si="80"/>
        <v>0</v>
      </c>
      <c r="AJ491" t="s">
        <v>9</v>
      </c>
      <c r="AK491" t="s">
        <v>9</v>
      </c>
    </row>
    <row r="492" spans="1:37" x14ac:dyDescent="0.2">
      <c r="A492" s="20" t="s">
        <v>1210</v>
      </c>
      <c r="B492" s="21">
        <v>44406.451805555553</v>
      </c>
      <c r="C492" s="22" t="s">
        <v>1211</v>
      </c>
      <c r="D492" s="23">
        <v>4</v>
      </c>
      <c r="E492" s="22" t="s">
        <v>9</v>
      </c>
      <c r="F492" t="s">
        <v>9</v>
      </c>
      <c r="G492" s="22">
        <f t="shared" si="75"/>
        <v>0</v>
      </c>
      <c r="H492" s="24"/>
      <c r="I492" s="24"/>
      <c r="J492" s="24"/>
      <c r="K492" s="25"/>
      <c r="L492" s="52">
        <f t="shared" si="82"/>
        <v>0</v>
      </c>
      <c r="M492" s="52">
        <f t="shared" si="82"/>
        <v>0</v>
      </c>
      <c r="N492" s="52">
        <f t="shared" si="82"/>
        <v>0</v>
      </c>
      <c r="O492" s="52">
        <f t="shared" si="82"/>
        <v>0</v>
      </c>
      <c r="P492" s="52">
        <f t="shared" si="82"/>
        <v>0</v>
      </c>
      <c r="Q492" s="52">
        <f t="shared" si="82"/>
        <v>0</v>
      </c>
      <c r="R492" s="52">
        <f t="shared" si="82"/>
        <v>0</v>
      </c>
      <c r="S492" s="52">
        <f t="shared" si="82"/>
        <v>0</v>
      </c>
      <c r="T492" s="52">
        <f t="shared" si="82"/>
        <v>0</v>
      </c>
      <c r="U492" s="52">
        <f t="shared" si="82"/>
        <v>0</v>
      </c>
      <c r="V492" s="52">
        <f t="shared" si="82"/>
        <v>0</v>
      </c>
      <c r="W492" s="52">
        <f t="shared" si="82"/>
        <v>0</v>
      </c>
      <c r="X492" s="52">
        <f t="shared" si="82"/>
        <v>0</v>
      </c>
      <c r="Y492" s="52">
        <f t="shared" si="82"/>
        <v>0</v>
      </c>
      <c r="Z492" s="52">
        <f t="shared" si="82"/>
        <v>0</v>
      </c>
      <c r="AA492" s="52">
        <f t="shared" si="76"/>
        <v>0</v>
      </c>
      <c r="AB492" s="52">
        <f t="shared" si="77"/>
        <v>0</v>
      </c>
      <c r="AC492" s="52">
        <f t="shared" si="78"/>
        <v>0</v>
      </c>
      <c r="AD492" s="52">
        <f t="shared" si="79"/>
        <v>0</v>
      </c>
      <c r="AE492" s="52">
        <f t="shared" si="80"/>
        <v>0</v>
      </c>
      <c r="AJ492" t="s">
        <v>9</v>
      </c>
      <c r="AK492" t="s">
        <v>9</v>
      </c>
    </row>
    <row r="493" spans="1:37" x14ac:dyDescent="0.2">
      <c r="A493" s="20" t="s">
        <v>1212</v>
      </c>
      <c r="B493" s="21">
        <v>44406.455983796302</v>
      </c>
      <c r="C493" s="22" t="s">
        <v>1213</v>
      </c>
      <c r="D493" s="23">
        <v>4</v>
      </c>
      <c r="E493" s="22" t="s">
        <v>9</v>
      </c>
      <c r="F493" t="s">
        <v>9</v>
      </c>
      <c r="G493" s="22">
        <f t="shared" si="75"/>
        <v>0</v>
      </c>
      <c r="H493" s="24"/>
      <c r="I493" s="24"/>
      <c r="J493" s="24"/>
      <c r="K493" s="25"/>
      <c r="L493" s="52">
        <f t="shared" si="82"/>
        <v>0</v>
      </c>
      <c r="M493" s="52">
        <f t="shared" si="82"/>
        <v>0</v>
      </c>
      <c r="N493" s="52">
        <f t="shared" si="82"/>
        <v>0</v>
      </c>
      <c r="O493" s="52">
        <f t="shared" si="82"/>
        <v>0</v>
      </c>
      <c r="P493" s="52">
        <f t="shared" si="82"/>
        <v>0</v>
      </c>
      <c r="Q493" s="52">
        <f t="shared" si="82"/>
        <v>0</v>
      </c>
      <c r="R493" s="52">
        <f t="shared" si="82"/>
        <v>0</v>
      </c>
      <c r="S493" s="52">
        <f t="shared" si="82"/>
        <v>0</v>
      </c>
      <c r="T493" s="52">
        <f t="shared" si="82"/>
        <v>0</v>
      </c>
      <c r="U493" s="52">
        <f t="shared" si="82"/>
        <v>0</v>
      </c>
      <c r="V493" s="52">
        <f t="shared" si="82"/>
        <v>0</v>
      </c>
      <c r="W493" s="52">
        <f t="shared" si="82"/>
        <v>0</v>
      </c>
      <c r="X493" s="52">
        <f t="shared" si="82"/>
        <v>0</v>
      </c>
      <c r="Y493" s="52">
        <f t="shared" si="82"/>
        <v>0</v>
      </c>
      <c r="Z493" s="52">
        <f t="shared" si="82"/>
        <v>0</v>
      </c>
      <c r="AA493" s="52">
        <f t="shared" si="76"/>
        <v>0</v>
      </c>
      <c r="AB493" s="52">
        <f t="shared" si="77"/>
        <v>0</v>
      </c>
      <c r="AC493" s="52">
        <f t="shared" si="78"/>
        <v>0</v>
      </c>
      <c r="AD493" s="52">
        <f t="shared" si="79"/>
        <v>0</v>
      </c>
      <c r="AE493" s="52">
        <f t="shared" si="80"/>
        <v>0</v>
      </c>
      <c r="AJ493" t="s">
        <v>9</v>
      </c>
      <c r="AK493" t="s">
        <v>9</v>
      </c>
    </row>
    <row r="494" spans="1:37" x14ac:dyDescent="0.2">
      <c r="A494" s="20" t="s">
        <v>1214</v>
      </c>
      <c r="B494" s="21">
        <v>44406.461585648154</v>
      </c>
      <c r="C494" s="22" t="s">
        <v>1215</v>
      </c>
      <c r="D494" s="23">
        <v>4</v>
      </c>
      <c r="E494" s="22" t="s">
        <v>9</v>
      </c>
      <c r="F494" t="s">
        <v>9</v>
      </c>
      <c r="G494" s="22">
        <f t="shared" si="75"/>
        <v>0</v>
      </c>
      <c r="H494" s="24"/>
      <c r="I494" s="24"/>
      <c r="J494" s="24"/>
      <c r="K494" s="25"/>
      <c r="L494" s="52">
        <f t="shared" si="82"/>
        <v>0</v>
      </c>
      <c r="M494" s="52">
        <f t="shared" si="82"/>
        <v>0</v>
      </c>
      <c r="N494" s="52">
        <f t="shared" si="82"/>
        <v>0</v>
      </c>
      <c r="O494" s="52">
        <f t="shared" si="82"/>
        <v>0</v>
      </c>
      <c r="P494" s="52">
        <f t="shared" si="82"/>
        <v>0</v>
      </c>
      <c r="Q494" s="52">
        <f t="shared" si="82"/>
        <v>0</v>
      </c>
      <c r="R494" s="52">
        <f t="shared" si="82"/>
        <v>0</v>
      </c>
      <c r="S494" s="52">
        <f t="shared" si="82"/>
        <v>0</v>
      </c>
      <c r="T494" s="52">
        <f t="shared" si="82"/>
        <v>0</v>
      </c>
      <c r="U494" s="52">
        <f t="shared" si="82"/>
        <v>0</v>
      </c>
      <c r="V494" s="52">
        <f t="shared" si="82"/>
        <v>0</v>
      </c>
      <c r="W494" s="52">
        <f t="shared" si="82"/>
        <v>0</v>
      </c>
      <c r="X494" s="52">
        <f t="shared" si="82"/>
        <v>0</v>
      </c>
      <c r="Y494" s="52">
        <f t="shared" si="82"/>
        <v>0</v>
      </c>
      <c r="Z494" s="52">
        <f t="shared" si="82"/>
        <v>0</v>
      </c>
      <c r="AA494" s="52">
        <f t="shared" si="76"/>
        <v>0</v>
      </c>
      <c r="AB494" s="52">
        <f t="shared" si="77"/>
        <v>0</v>
      </c>
      <c r="AC494" s="52">
        <f t="shared" si="78"/>
        <v>0</v>
      </c>
      <c r="AD494" s="52">
        <f t="shared" si="79"/>
        <v>0</v>
      </c>
      <c r="AE494" s="52">
        <f t="shared" si="80"/>
        <v>0</v>
      </c>
      <c r="AJ494" t="s">
        <v>9</v>
      </c>
      <c r="AK494" t="s">
        <v>9</v>
      </c>
    </row>
    <row r="495" spans="1:37" x14ac:dyDescent="0.2">
      <c r="A495" s="20" t="s">
        <v>1216</v>
      </c>
      <c r="B495" s="21">
        <v>44407.433414351864</v>
      </c>
      <c r="C495" s="22" t="s">
        <v>1217</v>
      </c>
      <c r="D495" s="23">
        <v>3</v>
      </c>
      <c r="E495" s="22" t="s">
        <v>9</v>
      </c>
      <c r="F495" t="s">
        <v>9</v>
      </c>
      <c r="G495" s="22">
        <f t="shared" si="75"/>
        <v>0</v>
      </c>
      <c r="H495" s="24"/>
      <c r="I495" s="24"/>
      <c r="J495" s="24"/>
      <c r="K495" s="25"/>
      <c r="L495" s="52">
        <f t="shared" si="82"/>
        <v>0</v>
      </c>
      <c r="M495" s="52">
        <f t="shared" si="82"/>
        <v>0</v>
      </c>
      <c r="N495" s="52">
        <f t="shared" si="82"/>
        <v>0</v>
      </c>
      <c r="O495" s="52">
        <f t="shared" si="82"/>
        <v>0</v>
      </c>
      <c r="P495" s="52">
        <f t="shared" si="82"/>
        <v>0</v>
      </c>
      <c r="Q495" s="52">
        <f t="shared" si="82"/>
        <v>0</v>
      </c>
      <c r="R495" s="52">
        <f t="shared" si="82"/>
        <v>0</v>
      </c>
      <c r="S495" s="52">
        <f t="shared" si="82"/>
        <v>0</v>
      </c>
      <c r="T495" s="52">
        <f t="shared" si="82"/>
        <v>0</v>
      </c>
      <c r="U495" s="52">
        <f t="shared" si="82"/>
        <v>0</v>
      </c>
      <c r="V495" s="52">
        <f t="shared" si="82"/>
        <v>0</v>
      </c>
      <c r="W495" s="52">
        <f t="shared" si="82"/>
        <v>0</v>
      </c>
      <c r="X495" s="52">
        <f t="shared" si="82"/>
        <v>0</v>
      </c>
      <c r="Y495" s="52">
        <f t="shared" si="82"/>
        <v>0</v>
      </c>
      <c r="Z495" s="52">
        <f t="shared" si="82"/>
        <v>0</v>
      </c>
      <c r="AA495" s="52">
        <f t="shared" si="76"/>
        <v>0</v>
      </c>
      <c r="AB495" s="52">
        <f t="shared" si="77"/>
        <v>0</v>
      </c>
      <c r="AC495" s="52">
        <f t="shared" si="78"/>
        <v>0</v>
      </c>
      <c r="AD495" s="52">
        <f t="shared" si="79"/>
        <v>0</v>
      </c>
      <c r="AE495" s="52">
        <f t="shared" si="80"/>
        <v>0</v>
      </c>
      <c r="AJ495" t="s">
        <v>9</v>
      </c>
      <c r="AK495" t="s">
        <v>9</v>
      </c>
    </row>
    <row r="496" spans="1:37" x14ac:dyDescent="0.2">
      <c r="A496" s="20" t="s">
        <v>1218</v>
      </c>
      <c r="B496" s="21">
        <v>44409.11265046295</v>
      </c>
      <c r="C496" s="22" t="s">
        <v>1219</v>
      </c>
      <c r="D496" s="23">
        <v>5</v>
      </c>
      <c r="E496" s="22" t="s">
        <v>76</v>
      </c>
      <c r="F496" t="s">
        <v>9</v>
      </c>
      <c r="G496" s="22">
        <f t="shared" si="75"/>
        <v>0</v>
      </c>
      <c r="H496" s="24"/>
      <c r="I496" s="24"/>
      <c r="J496" s="24"/>
      <c r="K496" s="25"/>
      <c r="L496" s="52">
        <f t="shared" ref="L496:Z512" si="83">IF(OR($H496=L$1,$I496=L$1,$J496=L$1,$K496=L$1),1,0)</f>
        <v>0</v>
      </c>
      <c r="M496" s="52">
        <f t="shared" si="83"/>
        <v>0</v>
      </c>
      <c r="N496" s="52">
        <f t="shared" si="83"/>
        <v>0</v>
      </c>
      <c r="O496" s="52">
        <f t="shared" si="83"/>
        <v>0</v>
      </c>
      <c r="P496" s="52">
        <f t="shared" si="83"/>
        <v>0</v>
      </c>
      <c r="Q496" s="52">
        <f t="shared" si="83"/>
        <v>0</v>
      </c>
      <c r="R496" s="52">
        <f t="shared" si="83"/>
        <v>0</v>
      </c>
      <c r="S496" s="52">
        <f t="shared" si="83"/>
        <v>0</v>
      </c>
      <c r="T496" s="52">
        <f t="shared" si="83"/>
        <v>0</v>
      </c>
      <c r="U496" s="52">
        <f t="shared" si="83"/>
        <v>0</v>
      </c>
      <c r="V496" s="52">
        <f t="shared" si="83"/>
        <v>0</v>
      </c>
      <c r="W496" s="52">
        <f t="shared" si="83"/>
        <v>0</v>
      </c>
      <c r="X496" s="52">
        <f t="shared" si="83"/>
        <v>0</v>
      </c>
      <c r="Y496" s="52">
        <f t="shared" si="83"/>
        <v>0</v>
      </c>
      <c r="Z496" s="52">
        <f t="shared" si="83"/>
        <v>0</v>
      </c>
      <c r="AA496" s="52">
        <f t="shared" si="76"/>
        <v>0</v>
      </c>
      <c r="AB496" s="52">
        <f t="shared" si="77"/>
        <v>0</v>
      </c>
      <c r="AC496" s="52">
        <f t="shared" si="78"/>
        <v>0</v>
      </c>
      <c r="AD496" s="52">
        <f t="shared" si="79"/>
        <v>0</v>
      </c>
      <c r="AE496" s="52">
        <f t="shared" si="80"/>
        <v>0</v>
      </c>
      <c r="AJ496" t="s">
        <v>9</v>
      </c>
      <c r="AK496" t="s">
        <v>9</v>
      </c>
    </row>
    <row r="497" spans="1:37" x14ac:dyDescent="0.2">
      <c r="A497" s="20" t="s">
        <v>1220</v>
      </c>
      <c r="B497" s="21">
        <v>44409.352789351862</v>
      </c>
      <c r="C497" s="22" t="s">
        <v>1221</v>
      </c>
      <c r="D497" s="23">
        <v>5</v>
      </c>
      <c r="E497" s="22" t="s">
        <v>1222</v>
      </c>
      <c r="F497" t="s">
        <v>9</v>
      </c>
      <c r="G497" s="22">
        <f t="shared" si="75"/>
        <v>1</v>
      </c>
      <c r="H497" s="24">
        <v>1</v>
      </c>
      <c r="I497" s="24"/>
      <c r="J497" s="24"/>
      <c r="K497" s="25"/>
      <c r="L497" s="52">
        <f t="shared" si="83"/>
        <v>1</v>
      </c>
      <c r="M497" s="52">
        <f t="shared" si="83"/>
        <v>0</v>
      </c>
      <c r="N497" s="52">
        <f t="shared" si="83"/>
        <v>0</v>
      </c>
      <c r="O497" s="52">
        <f t="shared" si="83"/>
        <v>0</v>
      </c>
      <c r="P497" s="52">
        <f t="shared" si="83"/>
        <v>0</v>
      </c>
      <c r="Q497" s="52">
        <f t="shared" si="83"/>
        <v>0</v>
      </c>
      <c r="R497" s="52">
        <f t="shared" si="83"/>
        <v>0</v>
      </c>
      <c r="S497" s="52">
        <f t="shared" si="83"/>
        <v>0</v>
      </c>
      <c r="T497" s="52">
        <f t="shared" si="83"/>
        <v>0</v>
      </c>
      <c r="U497" s="52">
        <f t="shared" si="83"/>
        <v>0</v>
      </c>
      <c r="V497" s="52">
        <f t="shared" si="83"/>
        <v>0</v>
      </c>
      <c r="W497" s="52">
        <f t="shared" si="83"/>
        <v>0</v>
      </c>
      <c r="X497" s="52">
        <f t="shared" si="83"/>
        <v>0</v>
      </c>
      <c r="Y497" s="52">
        <f t="shared" si="83"/>
        <v>0</v>
      </c>
      <c r="Z497" s="52">
        <f t="shared" si="83"/>
        <v>0</v>
      </c>
      <c r="AA497" s="52">
        <f t="shared" si="76"/>
        <v>1</v>
      </c>
      <c r="AB497" s="52">
        <f t="shared" si="77"/>
        <v>0</v>
      </c>
      <c r="AC497" s="52">
        <f t="shared" si="78"/>
        <v>0</v>
      </c>
      <c r="AD497" s="52">
        <f t="shared" si="79"/>
        <v>0</v>
      </c>
      <c r="AE497" s="52">
        <f t="shared" si="80"/>
        <v>1</v>
      </c>
      <c r="AF497" s="4" t="s">
        <v>1487</v>
      </c>
      <c r="AG497" s="4" t="s">
        <v>1624</v>
      </c>
      <c r="AJ497" t="s">
        <v>9</v>
      </c>
      <c r="AK497" t="s">
        <v>9</v>
      </c>
    </row>
    <row r="498" spans="1:37" x14ac:dyDescent="0.2">
      <c r="A498" s="20" t="s">
        <v>1223</v>
      </c>
      <c r="B498" s="21">
        <v>44409.391076388885</v>
      </c>
      <c r="C498" s="22" t="s">
        <v>1224</v>
      </c>
      <c r="D498" s="23">
        <v>5</v>
      </c>
      <c r="E498" s="22" t="s">
        <v>1225</v>
      </c>
      <c r="F498" t="s">
        <v>9</v>
      </c>
      <c r="G498" s="22">
        <f t="shared" si="75"/>
        <v>1</v>
      </c>
      <c r="H498" s="24">
        <v>1</v>
      </c>
      <c r="I498" s="24"/>
      <c r="J498" s="24"/>
      <c r="K498" s="25"/>
      <c r="L498" s="52">
        <f t="shared" si="83"/>
        <v>1</v>
      </c>
      <c r="M498" s="52">
        <f t="shared" si="83"/>
        <v>0</v>
      </c>
      <c r="N498" s="52">
        <f t="shared" si="83"/>
        <v>0</v>
      </c>
      <c r="O498" s="52">
        <f t="shared" si="83"/>
        <v>0</v>
      </c>
      <c r="P498" s="52">
        <f t="shared" si="83"/>
        <v>0</v>
      </c>
      <c r="Q498" s="52">
        <f t="shared" si="83"/>
        <v>0</v>
      </c>
      <c r="R498" s="52">
        <f t="shared" si="83"/>
        <v>0</v>
      </c>
      <c r="S498" s="52">
        <f t="shared" si="83"/>
        <v>0</v>
      </c>
      <c r="T498" s="52">
        <f t="shared" si="83"/>
        <v>0</v>
      </c>
      <c r="U498" s="52">
        <f t="shared" si="83"/>
        <v>0</v>
      </c>
      <c r="V498" s="52">
        <f t="shared" si="83"/>
        <v>0</v>
      </c>
      <c r="W498" s="52">
        <f t="shared" si="83"/>
        <v>0</v>
      </c>
      <c r="X498" s="52">
        <f t="shared" si="83"/>
        <v>0</v>
      </c>
      <c r="Y498" s="52">
        <f t="shared" si="83"/>
        <v>0</v>
      </c>
      <c r="Z498" s="52">
        <f t="shared" si="83"/>
        <v>0</v>
      </c>
      <c r="AA498" s="52">
        <f t="shared" si="76"/>
        <v>1</v>
      </c>
      <c r="AB498" s="52">
        <f t="shared" si="77"/>
        <v>0</v>
      </c>
      <c r="AC498" s="52">
        <f t="shared" si="78"/>
        <v>0</v>
      </c>
      <c r="AD498" s="52">
        <f t="shared" si="79"/>
        <v>0</v>
      </c>
      <c r="AE498" s="52">
        <f t="shared" si="80"/>
        <v>1</v>
      </c>
      <c r="AF498" s="4" t="s">
        <v>1487</v>
      </c>
      <c r="AJ498" t="s">
        <v>9</v>
      </c>
      <c r="AK498" t="s">
        <v>9</v>
      </c>
    </row>
    <row r="499" spans="1:37" x14ac:dyDescent="0.2">
      <c r="A499" s="20" t="s">
        <v>1226</v>
      </c>
      <c r="B499" s="21">
        <v>44410.342025462975</v>
      </c>
      <c r="C499" s="22" t="s">
        <v>1227</v>
      </c>
      <c r="D499" s="23">
        <v>4</v>
      </c>
      <c r="E499" s="22" t="s">
        <v>9</v>
      </c>
      <c r="F499" t="s">
        <v>9</v>
      </c>
      <c r="G499" s="22">
        <f t="shared" si="75"/>
        <v>0</v>
      </c>
      <c r="H499" s="24"/>
      <c r="I499" s="24"/>
      <c r="J499" s="24"/>
      <c r="K499" s="25"/>
      <c r="L499" s="52">
        <f t="shared" si="83"/>
        <v>0</v>
      </c>
      <c r="M499" s="52">
        <f t="shared" si="83"/>
        <v>0</v>
      </c>
      <c r="N499" s="52">
        <f t="shared" si="83"/>
        <v>0</v>
      </c>
      <c r="O499" s="52">
        <f t="shared" si="83"/>
        <v>0</v>
      </c>
      <c r="P499" s="52">
        <f t="shared" si="83"/>
        <v>0</v>
      </c>
      <c r="Q499" s="52">
        <f t="shared" si="83"/>
        <v>0</v>
      </c>
      <c r="R499" s="52">
        <f t="shared" si="83"/>
        <v>0</v>
      </c>
      <c r="S499" s="52">
        <f t="shared" si="83"/>
        <v>0</v>
      </c>
      <c r="T499" s="52">
        <f t="shared" si="83"/>
        <v>0</v>
      </c>
      <c r="U499" s="52">
        <f t="shared" si="83"/>
        <v>0</v>
      </c>
      <c r="V499" s="52">
        <f t="shared" si="83"/>
        <v>0</v>
      </c>
      <c r="W499" s="52">
        <f t="shared" si="83"/>
        <v>0</v>
      </c>
      <c r="X499" s="52">
        <f t="shared" si="83"/>
        <v>0</v>
      </c>
      <c r="Y499" s="52">
        <f t="shared" si="83"/>
        <v>0</v>
      </c>
      <c r="Z499" s="52">
        <f t="shared" si="83"/>
        <v>0</v>
      </c>
      <c r="AA499" s="52">
        <f t="shared" si="76"/>
        <v>0</v>
      </c>
      <c r="AB499" s="52">
        <f t="shared" si="77"/>
        <v>0</v>
      </c>
      <c r="AC499" s="52">
        <f t="shared" si="78"/>
        <v>0</v>
      </c>
      <c r="AD499" s="52">
        <f t="shared" si="79"/>
        <v>0</v>
      </c>
      <c r="AE499" s="52">
        <f t="shared" si="80"/>
        <v>0</v>
      </c>
      <c r="AF499" s="4"/>
      <c r="AJ499" t="s">
        <v>9</v>
      </c>
      <c r="AK499" t="s">
        <v>9</v>
      </c>
    </row>
    <row r="500" spans="1:37" x14ac:dyDescent="0.2">
      <c r="A500" s="20" t="s">
        <v>1228</v>
      </c>
      <c r="B500" s="21">
        <v>44410.352430555562</v>
      </c>
      <c r="C500" s="22" t="s">
        <v>1229</v>
      </c>
      <c r="D500" s="23">
        <v>4</v>
      </c>
      <c r="E500" s="22" t="s">
        <v>1230</v>
      </c>
      <c r="F500" t="s">
        <v>9</v>
      </c>
      <c r="G500" s="22">
        <f t="shared" si="75"/>
        <v>1</v>
      </c>
      <c r="H500" s="24">
        <v>9</v>
      </c>
      <c r="I500" s="24"/>
      <c r="J500" s="24"/>
      <c r="K500" s="25"/>
      <c r="L500" s="52">
        <f t="shared" si="83"/>
        <v>0</v>
      </c>
      <c r="M500" s="52">
        <f t="shared" si="83"/>
        <v>0</v>
      </c>
      <c r="N500" s="52">
        <f t="shared" si="83"/>
        <v>0</v>
      </c>
      <c r="O500" s="52">
        <f t="shared" si="83"/>
        <v>0</v>
      </c>
      <c r="P500" s="52">
        <f t="shared" si="83"/>
        <v>0</v>
      </c>
      <c r="Q500" s="52">
        <f t="shared" si="83"/>
        <v>0</v>
      </c>
      <c r="R500" s="52">
        <f t="shared" si="83"/>
        <v>0</v>
      </c>
      <c r="S500" s="52">
        <f t="shared" si="83"/>
        <v>0</v>
      </c>
      <c r="T500" s="52">
        <f t="shared" si="83"/>
        <v>1</v>
      </c>
      <c r="U500" s="52">
        <f t="shared" si="83"/>
        <v>0</v>
      </c>
      <c r="V500" s="52">
        <f t="shared" si="83"/>
        <v>0</v>
      </c>
      <c r="W500" s="52">
        <f t="shared" si="83"/>
        <v>0</v>
      </c>
      <c r="X500" s="52">
        <f t="shared" si="83"/>
        <v>0</v>
      </c>
      <c r="Y500" s="52">
        <f t="shared" si="83"/>
        <v>0</v>
      </c>
      <c r="Z500" s="52">
        <f t="shared" si="83"/>
        <v>0</v>
      </c>
      <c r="AA500" s="52">
        <f t="shared" si="76"/>
        <v>0</v>
      </c>
      <c r="AB500" s="52">
        <f t="shared" si="77"/>
        <v>0</v>
      </c>
      <c r="AC500" s="52">
        <f t="shared" si="78"/>
        <v>0</v>
      </c>
      <c r="AD500" s="52">
        <f t="shared" si="79"/>
        <v>1</v>
      </c>
      <c r="AE500" s="52">
        <f t="shared" si="80"/>
        <v>0</v>
      </c>
      <c r="AG500" t="s">
        <v>1625</v>
      </c>
      <c r="AJ500" t="s">
        <v>9</v>
      </c>
      <c r="AK500" t="s">
        <v>9</v>
      </c>
    </row>
    <row r="501" spans="1:37" x14ac:dyDescent="0.2">
      <c r="A501" s="20" t="s">
        <v>1231</v>
      </c>
      <c r="B501" s="21">
        <v>44410.352905092586</v>
      </c>
      <c r="C501" s="22" t="s">
        <v>1232</v>
      </c>
      <c r="D501" s="23">
        <v>4</v>
      </c>
      <c r="E501" s="22" t="s">
        <v>1233</v>
      </c>
      <c r="F501" t="s">
        <v>9</v>
      </c>
      <c r="G501" s="22">
        <f t="shared" si="75"/>
        <v>1</v>
      </c>
      <c r="H501" s="24">
        <v>6</v>
      </c>
      <c r="I501" s="24"/>
      <c r="J501" s="24"/>
      <c r="K501" s="25"/>
      <c r="L501" s="52">
        <f t="shared" si="83"/>
        <v>0</v>
      </c>
      <c r="M501" s="52">
        <f t="shared" si="83"/>
        <v>0</v>
      </c>
      <c r="N501" s="52">
        <f t="shared" si="83"/>
        <v>0</v>
      </c>
      <c r="O501" s="52">
        <f t="shared" si="83"/>
        <v>0</v>
      </c>
      <c r="P501" s="52">
        <f t="shared" si="83"/>
        <v>0</v>
      </c>
      <c r="Q501" s="52">
        <f t="shared" si="83"/>
        <v>1</v>
      </c>
      <c r="R501" s="52">
        <f t="shared" si="83"/>
        <v>0</v>
      </c>
      <c r="S501" s="52">
        <f t="shared" si="83"/>
        <v>0</v>
      </c>
      <c r="T501" s="52">
        <f t="shared" si="83"/>
        <v>0</v>
      </c>
      <c r="U501" s="52">
        <f t="shared" si="83"/>
        <v>0</v>
      </c>
      <c r="V501" s="52">
        <f t="shared" si="83"/>
        <v>0</v>
      </c>
      <c r="W501" s="52">
        <f t="shared" si="83"/>
        <v>0</v>
      </c>
      <c r="X501" s="52">
        <f t="shared" si="83"/>
        <v>0</v>
      </c>
      <c r="Y501" s="52">
        <f t="shared" si="83"/>
        <v>0</v>
      </c>
      <c r="Z501" s="52">
        <f t="shared" si="83"/>
        <v>0</v>
      </c>
      <c r="AA501" s="52">
        <f t="shared" si="76"/>
        <v>0</v>
      </c>
      <c r="AB501" s="52">
        <f t="shared" si="77"/>
        <v>0</v>
      </c>
      <c r="AC501" s="52">
        <f t="shared" si="78"/>
        <v>1</v>
      </c>
      <c r="AD501" s="52">
        <f t="shared" si="79"/>
        <v>0</v>
      </c>
      <c r="AE501" s="52">
        <f t="shared" si="80"/>
        <v>0</v>
      </c>
      <c r="AH501" t="s">
        <v>1497</v>
      </c>
      <c r="AJ501" t="s">
        <v>9</v>
      </c>
      <c r="AK501" t="s">
        <v>9</v>
      </c>
    </row>
    <row r="502" spans="1:37" x14ac:dyDescent="0.2">
      <c r="A502" s="20" t="s">
        <v>1234</v>
      </c>
      <c r="B502" s="21">
        <v>44410.392430555541</v>
      </c>
      <c r="C502" s="22" t="s">
        <v>1235</v>
      </c>
      <c r="D502" s="23">
        <v>-1</v>
      </c>
      <c r="E502" s="22" t="s">
        <v>1236</v>
      </c>
      <c r="F502" t="s">
        <v>9</v>
      </c>
      <c r="G502" s="22">
        <f t="shared" si="75"/>
        <v>1</v>
      </c>
      <c r="H502" s="24">
        <v>1</v>
      </c>
      <c r="I502" s="24"/>
      <c r="J502" s="24"/>
      <c r="K502" s="25"/>
      <c r="L502" s="52">
        <f t="shared" si="83"/>
        <v>1</v>
      </c>
      <c r="M502" s="52">
        <f t="shared" si="83"/>
        <v>0</v>
      </c>
      <c r="N502" s="52">
        <f t="shared" si="83"/>
        <v>0</v>
      </c>
      <c r="O502" s="52">
        <f t="shared" si="83"/>
        <v>0</v>
      </c>
      <c r="P502" s="52">
        <f t="shared" si="83"/>
        <v>0</v>
      </c>
      <c r="Q502" s="52">
        <f t="shared" si="83"/>
        <v>0</v>
      </c>
      <c r="R502" s="52">
        <f t="shared" si="83"/>
        <v>0</v>
      </c>
      <c r="S502" s="52">
        <f t="shared" si="83"/>
        <v>0</v>
      </c>
      <c r="T502" s="52">
        <f t="shared" si="83"/>
        <v>0</v>
      </c>
      <c r="U502" s="52">
        <f t="shared" si="83"/>
        <v>0</v>
      </c>
      <c r="V502" s="52">
        <f t="shared" si="83"/>
        <v>0</v>
      </c>
      <c r="W502" s="52">
        <f t="shared" si="83"/>
        <v>0</v>
      </c>
      <c r="X502" s="52">
        <f t="shared" si="83"/>
        <v>0</v>
      </c>
      <c r="Y502" s="52">
        <f t="shared" si="83"/>
        <v>0</v>
      </c>
      <c r="Z502" s="52">
        <f t="shared" si="83"/>
        <v>0</v>
      </c>
      <c r="AA502" s="52">
        <f t="shared" si="76"/>
        <v>1</v>
      </c>
      <c r="AB502" s="52">
        <f t="shared" si="77"/>
        <v>0</v>
      </c>
      <c r="AC502" s="52">
        <f t="shared" si="78"/>
        <v>0</v>
      </c>
      <c r="AD502" s="52">
        <f t="shared" si="79"/>
        <v>0</v>
      </c>
      <c r="AE502" s="52">
        <f t="shared" si="80"/>
        <v>1</v>
      </c>
      <c r="AF502" s="4" t="s">
        <v>1487</v>
      </c>
      <c r="AJ502" t="s">
        <v>9</v>
      </c>
      <c r="AK502" t="s">
        <v>9</v>
      </c>
    </row>
    <row r="503" spans="1:37" x14ac:dyDescent="0.2">
      <c r="A503" s="20" t="s">
        <v>1237</v>
      </c>
      <c r="B503" s="21">
        <v>44414.335381944431</v>
      </c>
      <c r="C503" s="22" t="s">
        <v>1238</v>
      </c>
      <c r="D503" s="23">
        <v>5</v>
      </c>
      <c r="E503" s="22" t="s">
        <v>9</v>
      </c>
      <c r="F503" t="s">
        <v>9</v>
      </c>
      <c r="G503" s="22">
        <f t="shared" si="75"/>
        <v>0</v>
      </c>
      <c r="H503" s="24"/>
      <c r="I503" s="24"/>
      <c r="J503" s="24"/>
      <c r="K503" s="25"/>
      <c r="L503" s="52">
        <f t="shared" si="83"/>
        <v>0</v>
      </c>
      <c r="M503" s="52">
        <f t="shared" si="83"/>
        <v>0</v>
      </c>
      <c r="N503" s="52">
        <f t="shared" si="83"/>
        <v>0</v>
      </c>
      <c r="O503" s="52">
        <f t="shared" si="83"/>
        <v>0</v>
      </c>
      <c r="P503" s="52">
        <f t="shared" si="83"/>
        <v>0</v>
      </c>
      <c r="Q503" s="52">
        <f t="shared" si="83"/>
        <v>0</v>
      </c>
      <c r="R503" s="52">
        <f t="shared" si="83"/>
        <v>0</v>
      </c>
      <c r="S503" s="52">
        <f t="shared" si="83"/>
        <v>0</v>
      </c>
      <c r="T503" s="52">
        <f t="shared" si="83"/>
        <v>0</v>
      </c>
      <c r="U503" s="52">
        <f t="shared" si="83"/>
        <v>0</v>
      </c>
      <c r="V503" s="52">
        <f t="shared" si="83"/>
        <v>0</v>
      </c>
      <c r="W503" s="52">
        <f t="shared" si="83"/>
        <v>0</v>
      </c>
      <c r="X503" s="52">
        <f t="shared" si="83"/>
        <v>0</v>
      </c>
      <c r="Y503" s="52">
        <f t="shared" si="83"/>
        <v>0</v>
      </c>
      <c r="Z503" s="52">
        <f t="shared" si="83"/>
        <v>0</v>
      </c>
      <c r="AA503" s="52">
        <f t="shared" si="76"/>
        <v>0</v>
      </c>
      <c r="AB503" s="52">
        <f t="shared" si="77"/>
        <v>0</v>
      </c>
      <c r="AC503" s="52">
        <f t="shared" si="78"/>
        <v>0</v>
      </c>
      <c r="AD503" s="52">
        <f t="shared" si="79"/>
        <v>0</v>
      </c>
      <c r="AE503" s="52">
        <f t="shared" si="80"/>
        <v>0</v>
      </c>
      <c r="AJ503" t="s">
        <v>9</v>
      </c>
      <c r="AK503" t="s">
        <v>9</v>
      </c>
    </row>
    <row r="504" spans="1:37" x14ac:dyDescent="0.2">
      <c r="A504" s="20" t="s">
        <v>1239</v>
      </c>
      <c r="B504" s="21">
        <v>44419.237222222233</v>
      </c>
      <c r="C504" s="22" t="s">
        <v>1240</v>
      </c>
      <c r="D504" s="23">
        <v>4</v>
      </c>
      <c r="E504" s="22" t="s">
        <v>9</v>
      </c>
      <c r="F504" t="s">
        <v>9</v>
      </c>
      <c r="G504" s="22">
        <f t="shared" si="75"/>
        <v>0</v>
      </c>
      <c r="H504" s="24"/>
      <c r="I504" s="24"/>
      <c r="J504" s="24"/>
      <c r="K504" s="25"/>
      <c r="L504" s="52">
        <f t="shared" si="83"/>
        <v>0</v>
      </c>
      <c r="M504" s="52">
        <f t="shared" si="83"/>
        <v>0</v>
      </c>
      <c r="N504" s="52">
        <f t="shared" si="83"/>
        <v>0</v>
      </c>
      <c r="O504" s="52">
        <f t="shared" si="83"/>
        <v>0</v>
      </c>
      <c r="P504" s="52">
        <f t="shared" si="83"/>
        <v>0</v>
      </c>
      <c r="Q504" s="52">
        <f t="shared" si="83"/>
        <v>0</v>
      </c>
      <c r="R504" s="52">
        <f t="shared" si="83"/>
        <v>0</v>
      </c>
      <c r="S504" s="52">
        <f t="shared" si="83"/>
        <v>0</v>
      </c>
      <c r="T504" s="52">
        <f t="shared" si="83"/>
        <v>0</v>
      </c>
      <c r="U504" s="52">
        <f t="shared" si="83"/>
        <v>0</v>
      </c>
      <c r="V504" s="52">
        <f t="shared" si="83"/>
        <v>0</v>
      </c>
      <c r="W504" s="52">
        <f t="shared" si="83"/>
        <v>0</v>
      </c>
      <c r="X504" s="52">
        <f t="shared" si="83"/>
        <v>0</v>
      </c>
      <c r="Y504" s="52">
        <f t="shared" si="83"/>
        <v>0</v>
      </c>
      <c r="Z504" s="52">
        <f t="shared" si="83"/>
        <v>0</v>
      </c>
      <c r="AA504" s="52">
        <f t="shared" si="76"/>
        <v>0</v>
      </c>
      <c r="AB504" s="52">
        <f t="shared" si="77"/>
        <v>0</v>
      </c>
      <c r="AC504" s="52">
        <f t="shared" si="78"/>
        <v>0</v>
      </c>
      <c r="AD504" s="52">
        <f t="shared" si="79"/>
        <v>0</v>
      </c>
      <c r="AE504" s="52">
        <f t="shared" si="80"/>
        <v>0</v>
      </c>
      <c r="AJ504" t="s">
        <v>9</v>
      </c>
      <c r="AK504" t="s">
        <v>9</v>
      </c>
    </row>
    <row r="505" spans="1:37" x14ac:dyDescent="0.2">
      <c r="A505" s="20" t="s">
        <v>1241</v>
      </c>
      <c r="B505" s="21">
        <v>44421.228136574064</v>
      </c>
      <c r="C505" s="22" t="s">
        <v>1242</v>
      </c>
      <c r="D505" s="23">
        <v>4</v>
      </c>
      <c r="E505" s="22" t="s">
        <v>9</v>
      </c>
      <c r="F505" t="s">
        <v>1243</v>
      </c>
      <c r="G505" s="22">
        <f t="shared" si="75"/>
        <v>1</v>
      </c>
      <c r="H505" s="24">
        <v>13</v>
      </c>
      <c r="I505" s="24"/>
      <c r="J505" s="24"/>
      <c r="K505" s="25"/>
      <c r="L505" s="52">
        <f t="shared" si="83"/>
        <v>0</v>
      </c>
      <c r="M505" s="52">
        <f t="shared" si="83"/>
        <v>0</v>
      </c>
      <c r="N505" s="52">
        <f t="shared" si="83"/>
        <v>0</v>
      </c>
      <c r="O505" s="52">
        <f t="shared" si="83"/>
        <v>0</v>
      </c>
      <c r="P505" s="52">
        <f t="shared" si="83"/>
        <v>0</v>
      </c>
      <c r="Q505" s="52">
        <f t="shared" si="83"/>
        <v>0</v>
      </c>
      <c r="R505" s="52">
        <f t="shared" si="83"/>
        <v>0</v>
      </c>
      <c r="S505" s="52">
        <f t="shared" si="83"/>
        <v>0</v>
      </c>
      <c r="T505" s="52">
        <f t="shared" si="83"/>
        <v>0</v>
      </c>
      <c r="U505" s="52">
        <f t="shared" si="83"/>
        <v>0</v>
      </c>
      <c r="V505" s="52">
        <f t="shared" si="83"/>
        <v>0</v>
      </c>
      <c r="W505" s="52">
        <f t="shared" si="83"/>
        <v>0</v>
      </c>
      <c r="X505" s="52">
        <f t="shared" si="83"/>
        <v>1</v>
      </c>
      <c r="Y505" s="52">
        <f t="shared" si="83"/>
        <v>0</v>
      </c>
      <c r="Z505" s="52">
        <f t="shared" si="83"/>
        <v>0</v>
      </c>
      <c r="AA505" s="52">
        <f t="shared" si="76"/>
        <v>0</v>
      </c>
      <c r="AB505" s="52">
        <f t="shared" si="77"/>
        <v>0</v>
      </c>
      <c r="AC505" s="52">
        <f t="shared" si="78"/>
        <v>1</v>
      </c>
      <c r="AD505" s="52">
        <f t="shared" si="79"/>
        <v>0</v>
      </c>
      <c r="AE505" s="52">
        <f t="shared" si="80"/>
        <v>0</v>
      </c>
      <c r="AJ505" t="s">
        <v>1243</v>
      </c>
      <c r="AK505" t="s">
        <v>1243</v>
      </c>
    </row>
    <row r="506" spans="1:37" x14ac:dyDescent="0.2">
      <c r="A506" s="20" t="s">
        <v>1244</v>
      </c>
      <c r="B506" s="21">
        <v>44424.122233796283</v>
      </c>
      <c r="C506" s="22" t="s">
        <v>1245</v>
      </c>
      <c r="D506" s="23">
        <v>4</v>
      </c>
      <c r="E506" s="22" t="s">
        <v>9</v>
      </c>
      <c r="F506" t="s">
        <v>9</v>
      </c>
      <c r="G506" s="22">
        <f t="shared" si="75"/>
        <v>0</v>
      </c>
      <c r="H506" s="24"/>
      <c r="I506" s="24"/>
      <c r="J506" s="24"/>
      <c r="K506" s="25"/>
      <c r="L506" s="52">
        <f t="shared" si="83"/>
        <v>0</v>
      </c>
      <c r="M506" s="52">
        <f t="shared" si="83"/>
        <v>0</v>
      </c>
      <c r="N506" s="52">
        <f t="shared" si="83"/>
        <v>0</v>
      </c>
      <c r="O506" s="52">
        <f t="shared" si="83"/>
        <v>0</v>
      </c>
      <c r="P506" s="52">
        <f t="shared" si="83"/>
        <v>0</v>
      </c>
      <c r="Q506" s="52">
        <f t="shared" si="83"/>
        <v>0</v>
      </c>
      <c r="R506" s="52">
        <f t="shared" si="83"/>
        <v>0</v>
      </c>
      <c r="S506" s="52">
        <f t="shared" si="83"/>
        <v>0</v>
      </c>
      <c r="T506" s="52">
        <f t="shared" si="83"/>
        <v>0</v>
      </c>
      <c r="U506" s="52">
        <f t="shared" si="83"/>
        <v>0</v>
      </c>
      <c r="V506" s="52">
        <f t="shared" si="83"/>
        <v>0</v>
      </c>
      <c r="W506" s="52">
        <f t="shared" si="83"/>
        <v>0</v>
      </c>
      <c r="X506" s="52">
        <f t="shared" si="83"/>
        <v>0</v>
      </c>
      <c r="Y506" s="52">
        <f t="shared" si="83"/>
        <v>0</v>
      </c>
      <c r="Z506" s="52">
        <f t="shared" si="83"/>
        <v>0</v>
      </c>
      <c r="AA506" s="52">
        <f t="shared" si="76"/>
        <v>0</v>
      </c>
      <c r="AB506" s="52">
        <f t="shared" si="77"/>
        <v>0</v>
      </c>
      <c r="AC506" s="52">
        <f t="shared" si="78"/>
        <v>0</v>
      </c>
      <c r="AD506" s="52">
        <f t="shared" si="79"/>
        <v>0</v>
      </c>
      <c r="AE506" s="52">
        <f t="shared" si="80"/>
        <v>0</v>
      </c>
      <c r="AJ506" t="s">
        <v>9</v>
      </c>
      <c r="AK506" t="s">
        <v>9</v>
      </c>
    </row>
    <row r="507" spans="1:37" x14ac:dyDescent="0.2">
      <c r="A507" s="20" t="s">
        <v>163</v>
      </c>
      <c r="B507" s="21">
        <v>44424.123391203699</v>
      </c>
      <c r="C507" s="22" t="s">
        <v>1246</v>
      </c>
      <c r="D507" s="23">
        <v>5</v>
      </c>
      <c r="E507" s="22" t="s">
        <v>1247</v>
      </c>
      <c r="F507" t="s">
        <v>9</v>
      </c>
      <c r="G507" s="22">
        <f t="shared" si="75"/>
        <v>1</v>
      </c>
      <c r="H507" s="24">
        <v>1</v>
      </c>
      <c r="I507" s="24">
        <v>2</v>
      </c>
      <c r="J507" s="24"/>
      <c r="K507" s="25"/>
      <c r="L507" s="52">
        <f t="shared" si="83"/>
        <v>1</v>
      </c>
      <c r="M507" s="52">
        <f t="shared" si="83"/>
        <v>1</v>
      </c>
      <c r="N507" s="52">
        <f t="shared" si="83"/>
        <v>0</v>
      </c>
      <c r="O507" s="52">
        <f t="shared" si="83"/>
        <v>0</v>
      </c>
      <c r="P507" s="52">
        <f t="shared" si="83"/>
        <v>0</v>
      </c>
      <c r="Q507" s="52">
        <f t="shared" si="83"/>
        <v>0</v>
      </c>
      <c r="R507" s="52">
        <f t="shared" si="83"/>
        <v>0</v>
      </c>
      <c r="S507" s="52">
        <f t="shared" si="83"/>
        <v>0</v>
      </c>
      <c r="T507" s="52">
        <f t="shared" si="83"/>
        <v>0</v>
      </c>
      <c r="U507" s="52">
        <f t="shared" si="83"/>
        <v>0</v>
      </c>
      <c r="V507" s="52">
        <f t="shared" si="83"/>
        <v>0</v>
      </c>
      <c r="W507" s="52">
        <f t="shared" si="83"/>
        <v>0</v>
      </c>
      <c r="X507" s="52">
        <f t="shared" si="83"/>
        <v>0</v>
      </c>
      <c r="Y507" s="52">
        <f t="shared" si="83"/>
        <v>0</v>
      </c>
      <c r="Z507" s="52">
        <f t="shared" si="83"/>
        <v>0</v>
      </c>
      <c r="AA507" s="52">
        <f t="shared" si="76"/>
        <v>1</v>
      </c>
      <c r="AB507" s="52">
        <f t="shared" si="77"/>
        <v>0</v>
      </c>
      <c r="AC507" s="52">
        <f t="shared" si="78"/>
        <v>0</v>
      </c>
      <c r="AD507" s="52">
        <f t="shared" si="79"/>
        <v>0</v>
      </c>
      <c r="AE507" s="52">
        <f t="shared" si="80"/>
        <v>1</v>
      </c>
      <c r="AF507" s="4" t="s">
        <v>1487</v>
      </c>
      <c r="AG507" s="4" t="s">
        <v>1626</v>
      </c>
      <c r="AJ507" t="s">
        <v>9</v>
      </c>
      <c r="AK507" t="s">
        <v>9</v>
      </c>
    </row>
    <row r="508" spans="1:37" x14ac:dyDescent="0.2">
      <c r="A508" s="20" t="s">
        <v>1248</v>
      </c>
      <c r="B508" s="21">
        <v>44424.195081018523</v>
      </c>
      <c r="C508" s="22" t="s">
        <v>1249</v>
      </c>
      <c r="D508" s="23">
        <v>-1</v>
      </c>
      <c r="E508" s="22" t="s">
        <v>9</v>
      </c>
      <c r="F508" t="s">
        <v>9</v>
      </c>
      <c r="G508" s="22">
        <f t="shared" si="75"/>
        <v>0</v>
      </c>
      <c r="H508" s="24"/>
      <c r="I508" s="24"/>
      <c r="J508" s="24"/>
      <c r="K508" s="25"/>
      <c r="L508" s="52">
        <f t="shared" si="83"/>
        <v>0</v>
      </c>
      <c r="M508" s="52">
        <f t="shared" si="83"/>
        <v>0</v>
      </c>
      <c r="N508" s="52">
        <f t="shared" si="83"/>
        <v>0</v>
      </c>
      <c r="O508" s="52">
        <f t="shared" si="83"/>
        <v>0</v>
      </c>
      <c r="P508" s="52">
        <f t="shared" si="83"/>
        <v>0</v>
      </c>
      <c r="Q508" s="52">
        <f t="shared" si="83"/>
        <v>0</v>
      </c>
      <c r="R508" s="52">
        <f t="shared" si="83"/>
        <v>0</v>
      </c>
      <c r="S508" s="52">
        <f t="shared" si="83"/>
        <v>0</v>
      </c>
      <c r="T508" s="52">
        <f t="shared" si="83"/>
        <v>0</v>
      </c>
      <c r="U508" s="52">
        <f t="shared" si="83"/>
        <v>0</v>
      </c>
      <c r="V508" s="52">
        <f t="shared" si="83"/>
        <v>0</v>
      </c>
      <c r="W508" s="52">
        <f t="shared" si="83"/>
        <v>0</v>
      </c>
      <c r="X508" s="52">
        <f t="shared" si="83"/>
        <v>0</v>
      </c>
      <c r="Y508" s="52">
        <f t="shared" si="83"/>
        <v>0</v>
      </c>
      <c r="Z508" s="52">
        <f t="shared" si="83"/>
        <v>0</v>
      </c>
      <c r="AA508" s="52">
        <f t="shared" si="76"/>
        <v>0</v>
      </c>
      <c r="AB508" s="52">
        <f t="shared" si="77"/>
        <v>0</v>
      </c>
      <c r="AC508" s="52">
        <f t="shared" si="78"/>
        <v>0</v>
      </c>
      <c r="AD508" s="52">
        <f t="shared" si="79"/>
        <v>0</v>
      </c>
      <c r="AE508" s="52">
        <f t="shared" si="80"/>
        <v>0</v>
      </c>
      <c r="AJ508" t="s">
        <v>9</v>
      </c>
      <c r="AK508" t="s">
        <v>9</v>
      </c>
    </row>
    <row r="509" spans="1:37" x14ac:dyDescent="0.2">
      <c r="A509" s="20" t="s">
        <v>1250</v>
      </c>
      <c r="B509" s="21">
        <v>44361.306261574064</v>
      </c>
      <c r="C509" s="22" t="s">
        <v>1251</v>
      </c>
      <c r="D509" s="23">
        <v>-99</v>
      </c>
      <c r="E509" s="22" t="s">
        <v>9</v>
      </c>
      <c r="F509" t="s">
        <v>9</v>
      </c>
      <c r="G509" s="22">
        <f t="shared" si="75"/>
        <v>0</v>
      </c>
      <c r="H509" s="24"/>
      <c r="I509" s="24"/>
      <c r="J509" s="24"/>
      <c r="K509" s="25"/>
      <c r="L509" s="52">
        <f t="shared" si="83"/>
        <v>0</v>
      </c>
      <c r="M509" s="52">
        <f t="shared" si="83"/>
        <v>0</v>
      </c>
      <c r="N509" s="52">
        <f t="shared" si="83"/>
        <v>0</v>
      </c>
      <c r="O509" s="52">
        <f t="shared" si="83"/>
        <v>0</v>
      </c>
      <c r="P509" s="52">
        <f t="shared" si="83"/>
        <v>0</v>
      </c>
      <c r="Q509" s="52">
        <f t="shared" si="83"/>
        <v>0</v>
      </c>
      <c r="R509" s="52">
        <f t="shared" si="83"/>
        <v>0</v>
      </c>
      <c r="S509" s="52">
        <f t="shared" si="83"/>
        <v>0</v>
      </c>
      <c r="T509" s="52">
        <f t="shared" si="83"/>
        <v>0</v>
      </c>
      <c r="U509" s="52">
        <f t="shared" si="83"/>
        <v>0</v>
      </c>
      <c r="V509" s="52">
        <f t="shared" si="83"/>
        <v>0</v>
      </c>
      <c r="W509" s="52">
        <f t="shared" si="83"/>
        <v>0</v>
      </c>
      <c r="X509" s="52">
        <f t="shared" si="83"/>
        <v>0</v>
      </c>
      <c r="Y509" s="52">
        <f t="shared" si="83"/>
        <v>0</v>
      </c>
      <c r="Z509" s="52">
        <f t="shared" si="83"/>
        <v>0</v>
      </c>
      <c r="AA509" s="52">
        <f t="shared" si="76"/>
        <v>0</v>
      </c>
      <c r="AB509" s="52">
        <f t="shared" si="77"/>
        <v>0</v>
      </c>
      <c r="AC509" s="52">
        <f t="shared" si="78"/>
        <v>0</v>
      </c>
      <c r="AD509" s="52">
        <f t="shared" si="79"/>
        <v>0</v>
      </c>
      <c r="AE509" s="52">
        <f t="shared" si="80"/>
        <v>0</v>
      </c>
      <c r="AJ509" t="s">
        <v>9</v>
      </c>
      <c r="AK509" t="s">
        <v>9</v>
      </c>
    </row>
    <row r="510" spans="1:37" x14ac:dyDescent="0.2">
      <c r="A510" s="20" t="s">
        <v>1252</v>
      </c>
      <c r="B510" s="21">
        <v>44376.238969907397</v>
      </c>
      <c r="C510" s="22" t="s">
        <v>1253</v>
      </c>
      <c r="D510" s="23">
        <v>3</v>
      </c>
      <c r="E510" s="22" t="s">
        <v>9</v>
      </c>
      <c r="F510" t="s">
        <v>9</v>
      </c>
      <c r="G510" s="22">
        <f t="shared" si="75"/>
        <v>0</v>
      </c>
      <c r="H510" s="24"/>
      <c r="I510" s="24"/>
      <c r="J510" s="24"/>
      <c r="K510" s="25"/>
      <c r="L510" s="52">
        <f t="shared" si="83"/>
        <v>0</v>
      </c>
      <c r="M510" s="52">
        <f t="shared" si="83"/>
        <v>0</v>
      </c>
      <c r="N510" s="52">
        <f t="shared" si="83"/>
        <v>0</v>
      </c>
      <c r="O510" s="52">
        <f t="shared" si="83"/>
        <v>0</v>
      </c>
      <c r="P510" s="52">
        <f t="shared" si="83"/>
        <v>0</v>
      </c>
      <c r="Q510" s="52">
        <f t="shared" si="83"/>
        <v>0</v>
      </c>
      <c r="R510" s="52">
        <f t="shared" si="83"/>
        <v>0</v>
      </c>
      <c r="S510" s="52">
        <f t="shared" si="83"/>
        <v>0</v>
      </c>
      <c r="T510" s="52">
        <f t="shared" si="83"/>
        <v>0</v>
      </c>
      <c r="U510" s="52">
        <f t="shared" si="83"/>
        <v>0</v>
      </c>
      <c r="V510" s="52">
        <f t="shared" si="83"/>
        <v>0</v>
      </c>
      <c r="W510" s="52">
        <f t="shared" si="83"/>
        <v>0</v>
      </c>
      <c r="X510" s="52">
        <f t="shared" si="83"/>
        <v>0</v>
      </c>
      <c r="Y510" s="52">
        <f t="shared" si="83"/>
        <v>0</v>
      </c>
      <c r="Z510" s="52">
        <f t="shared" si="83"/>
        <v>0</v>
      </c>
      <c r="AA510" s="52">
        <f t="shared" si="76"/>
        <v>0</v>
      </c>
      <c r="AB510" s="52">
        <f t="shared" si="77"/>
        <v>0</v>
      </c>
      <c r="AC510" s="52">
        <f t="shared" si="78"/>
        <v>0</v>
      </c>
      <c r="AD510" s="52">
        <f t="shared" si="79"/>
        <v>0</v>
      </c>
      <c r="AE510" s="52">
        <f t="shared" si="80"/>
        <v>0</v>
      </c>
      <c r="AJ510" t="s">
        <v>9</v>
      </c>
      <c r="AK510" t="s">
        <v>9</v>
      </c>
    </row>
    <row r="511" spans="1:37" x14ac:dyDescent="0.2">
      <c r="A511" s="20" t="s">
        <v>34</v>
      </c>
      <c r="B511" s="21">
        <v>44376.242106481484</v>
      </c>
      <c r="C511" s="22" t="s">
        <v>1254</v>
      </c>
      <c r="D511" s="23">
        <v>4</v>
      </c>
      <c r="E511" s="22" t="s">
        <v>1255</v>
      </c>
      <c r="F511" t="s">
        <v>9</v>
      </c>
      <c r="G511" s="22">
        <f t="shared" si="75"/>
        <v>1</v>
      </c>
      <c r="H511" s="24">
        <v>8</v>
      </c>
      <c r="I511" s="24"/>
      <c r="J511" s="24"/>
      <c r="K511" s="25"/>
      <c r="L511" s="52">
        <f t="shared" si="83"/>
        <v>0</v>
      </c>
      <c r="M511" s="52">
        <f t="shared" si="83"/>
        <v>0</v>
      </c>
      <c r="N511" s="52">
        <f t="shared" si="83"/>
        <v>0</v>
      </c>
      <c r="O511" s="52">
        <f t="shared" si="83"/>
        <v>0</v>
      </c>
      <c r="P511" s="52">
        <f t="shared" si="83"/>
        <v>0</v>
      </c>
      <c r="Q511" s="52">
        <f t="shared" si="83"/>
        <v>0</v>
      </c>
      <c r="R511" s="52">
        <f t="shared" si="83"/>
        <v>0</v>
      </c>
      <c r="S511" s="52">
        <f t="shared" si="83"/>
        <v>1</v>
      </c>
      <c r="T511" s="52">
        <f t="shared" si="83"/>
        <v>0</v>
      </c>
      <c r="U511" s="52">
        <f t="shared" si="83"/>
        <v>0</v>
      </c>
      <c r="V511" s="52">
        <f t="shared" si="83"/>
        <v>0</v>
      </c>
      <c r="W511" s="52">
        <f t="shared" si="83"/>
        <v>0</v>
      </c>
      <c r="X511" s="52">
        <f t="shared" si="83"/>
        <v>0</v>
      </c>
      <c r="Y511" s="52">
        <f t="shared" si="83"/>
        <v>0</v>
      </c>
      <c r="Z511" s="52">
        <f t="shared" si="83"/>
        <v>0</v>
      </c>
      <c r="AA511" s="52">
        <f t="shared" si="76"/>
        <v>0</v>
      </c>
      <c r="AB511" s="52">
        <f t="shared" si="77"/>
        <v>0</v>
      </c>
      <c r="AC511" s="52">
        <f t="shared" si="78"/>
        <v>0</v>
      </c>
      <c r="AD511" s="52">
        <f t="shared" si="79"/>
        <v>0</v>
      </c>
      <c r="AE511" s="52">
        <f t="shared" si="80"/>
        <v>0</v>
      </c>
      <c r="AG511" t="s">
        <v>1627</v>
      </c>
      <c r="AJ511" t="s">
        <v>9</v>
      </c>
      <c r="AK511" t="s">
        <v>9</v>
      </c>
    </row>
    <row r="512" spans="1:37" x14ac:dyDescent="0.2">
      <c r="A512" s="20" t="s">
        <v>1256</v>
      </c>
      <c r="B512" s="21">
        <v>44376.24363425927</v>
      </c>
      <c r="C512" s="22" t="s">
        <v>1257</v>
      </c>
      <c r="D512" s="23">
        <v>5</v>
      </c>
      <c r="E512" s="22" t="s">
        <v>9</v>
      </c>
      <c r="F512" t="s">
        <v>9</v>
      </c>
      <c r="G512" s="22">
        <f t="shared" si="75"/>
        <v>0</v>
      </c>
      <c r="H512" s="24"/>
      <c r="I512" s="24"/>
      <c r="J512" s="24"/>
      <c r="K512" s="25"/>
      <c r="L512" s="52">
        <f t="shared" si="83"/>
        <v>0</v>
      </c>
      <c r="M512" s="52">
        <f t="shared" si="83"/>
        <v>0</v>
      </c>
      <c r="N512" s="52">
        <f t="shared" si="83"/>
        <v>0</v>
      </c>
      <c r="O512" s="52">
        <f t="shared" si="83"/>
        <v>0</v>
      </c>
      <c r="P512" s="52">
        <f t="shared" si="83"/>
        <v>0</v>
      </c>
      <c r="Q512" s="52">
        <f t="shared" si="83"/>
        <v>0</v>
      </c>
      <c r="R512" s="52">
        <f t="shared" si="83"/>
        <v>0</v>
      </c>
      <c r="S512" s="52">
        <f t="shared" si="83"/>
        <v>0</v>
      </c>
      <c r="T512" s="52">
        <f t="shared" si="83"/>
        <v>0</v>
      </c>
      <c r="U512" s="52">
        <f t="shared" si="83"/>
        <v>0</v>
      </c>
      <c r="V512" s="52">
        <f t="shared" si="83"/>
        <v>0</v>
      </c>
      <c r="W512" s="52">
        <f t="shared" si="83"/>
        <v>0</v>
      </c>
      <c r="X512" s="52">
        <f t="shared" si="83"/>
        <v>0</v>
      </c>
      <c r="Y512" s="52">
        <f t="shared" si="83"/>
        <v>0</v>
      </c>
      <c r="Z512" s="52">
        <f t="shared" si="83"/>
        <v>0</v>
      </c>
      <c r="AA512" s="52">
        <f t="shared" si="76"/>
        <v>0</v>
      </c>
      <c r="AB512" s="52">
        <f t="shared" si="77"/>
        <v>0</v>
      </c>
      <c r="AC512" s="52">
        <f t="shared" si="78"/>
        <v>0</v>
      </c>
      <c r="AD512" s="52">
        <f t="shared" si="79"/>
        <v>0</v>
      </c>
      <c r="AE512" s="52">
        <f t="shared" si="80"/>
        <v>0</v>
      </c>
      <c r="AJ512" t="s">
        <v>9</v>
      </c>
      <c r="AK512" t="s">
        <v>9</v>
      </c>
    </row>
    <row r="513" spans="1:37" x14ac:dyDescent="0.2">
      <c r="A513" s="20" t="s">
        <v>1258</v>
      </c>
      <c r="B513" s="21">
        <v>44376.26635416667</v>
      </c>
      <c r="C513" s="22" t="s">
        <v>1259</v>
      </c>
      <c r="D513" s="23">
        <v>5</v>
      </c>
      <c r="E513" s="22" t="s">
        <v>9</v>
      </c>
      <c r="F513" t="s">
        <v>9</v>
      </c>
      <c r="G513" s="22">
        <f t="shared" si="75"/>
        <v>0</v>
      </c>
      <c r="H513" s="24"/>
      <c r="I513" s="24"/>
      <c r="J513" s="24"/>
      <c r="K513" s="25"/>
      <c r="L513" s="52">
        <f t="shared" ref="L513:Z529" si="84">IF(OR($H513=L$1,$I513=L$1,$J513=L$1,$K513=L$1),1,0)</f>
        <v>0</v>
      </c>
      <c r="M513" s="52">
        <f t="shared" si="84"/>
        <v>0</v>
      </c>
      <c r="N513" s="52">
        <f t="shared" si="84"/>
        <v>0</v>
      </c>
      <c r="O513" s="52">
        <f t="shared" si="84"/>
        <v>0</v>
      </c>
      <c r="P513" s="52">
        <f t="shared" si="84"/>
        <v>0</v>
      </c>
      <c r="Q513" s="52">
        <f t="shared" si="84"/>
        <v>0</v>
      </c>
      <c r="R513" s="52">
        <f t="shared" si="84"/>
        <v>0</v>
      </c>
      <c r="S513" s="52">
        <f t="shared" si="84"/>
        <v>0</v>
      </c>
      <c r="T513" s="52">
        <f t="shared" si="84"/>
        <v>0</v>
      </c>
      <c r="U513" s="52">
        <f t="shared" si="84"/>
        <v>0</v>
      </c>
      <c r="V513" s="52">
        <f t="shared" si="84"/>
        <v>0</v>
      </c>
      <c r="W513" s="52">
        <f t="shared" si="84"/>
        <v>0</v>
      </c>
      <c r="X513" s="52">
        <f t="shared" si="84"/>
        <v>0</v>
      </c>
      <c r="Y513" s="52">
        <f t="shared" si="84"/>
        <v>0</v>
      </c>
      <c r="Z513" s="52">
        <f t="shared" si="84"/>
        <v>0</v>
      </c>
      <c r="AA513" s="52">
        <f t="shared" si="76"/>
        <v>0</v>
      </c>
      <c r="AB513" s="52">
        <f t="shared" si="77"/>
        <v>0</v>
      </c>
      <c r="AC513" s="52">
        <f t="shared" si="78"/>
        <v>0</v>
      </c>
      <c r="AD513" s="52">
        <f t="shared" si="79"/>
        <v>0</v>
      </c>
      <c r="AE513" s="52">
        <f t="shared" si="80"/>
        <v>0</v>
      </c>
      <c r="AJ513" t="s">
        <v>9</v>
      </c>
      <c r="AK513" t="s">
        <v>9</v>
      </c>
    </row>
    <row r="514" spans="1:37" x14ac:dyDescent="0.2">
      <c r="A514" s="20" t="s">
        <v>1260</v>
      </c>
      <c r="B514" s="21">
        <v>44376.266875000001</v>
      </c>
      <c r="C514" s="22" t="s">
        <v>1261</v>
      </c>
      <c r="D514" s="23">
        <v>4</v>
      </c>
      <c r="E514" s="22" t="s">
        <v>9</v>
      </c>
      <c r="F514" t="s">
        <v>9</v>
      </c>
      <c r="G514" s="22">
        <f t="shared" ref="G514:G577" si="85">IF(SUM(L514:Z514)&gt;0,1,0)</f>
        <v>0</v>
      </c>
      <c r="H514" s="24"/>
      <c r="I514" s="24"/>
      <c r="J514" s="24"/>
      <c r="K514" s="25"/>
      <c r="L514" s="52">
        <f t="shared" si="84"/>
        <v>0</v>
      </c>
      <c r="M514" s="52">
        <f t="shared" si="84"/>
        <v>0</v>
      </c>
      <c r="N514" s="52">
        <f t="shared" si="84"/>
        <v>0</v>
      </c>
      <c r="O514" s="52">
        <f t="shared" si="84"/>
        <v>0</v>
      </c>
      <c r="P514" s="52">
        <f t="shared" si="84"/>
        <v>0</v>
      </c>
      <c r="Q514" s="52">
        <f t="shared" si="84"/>
        <v>0</v>
      </c>
      <c r="R514" s="52">
        <f t="shared" si="84"/>
        <v>0</v>
      </c>
      <c r="S514" s="52">
        <f t="shared" si="84"/>
        <v>0</v>
      </c>
      <c r="T514" s="52">
        <f t="shared" si="84"/>
        <v>0</v>
      </c>
      <c r="U514" s="52">
        <f t="shared" si="84"/>
        <v>0</v>
      </c>
      <c r="V514" s="52">
        <f t="shared" si="84"/>
        <v>0</v>
      </c>
      <c r="W514" s="52">
        <f t="shared" si="84"/>
        <v>0</v>
      </c>
      <c r="X514" s="52">
        <f t="shared" si="84"/>
        <v>0</v>
      </c>
      <c r="Y514" s="52">
        <f t="shared" si="84"/>
        <v>0</v>
      </c>
      <c r="Z514" s="52">
        <f t="shared" si="84"/>
        <v>0</v>
      </c>
      <c r="AA514" s="52">
        <f t="shared" si="76"/>
        <v>0</v>
      </c>
      <c r="AB514" s="52">
        <f t="shared" si="77"/>
        <v>0</v>
      </c>
      <c r="AC514" s="52">
        <f t="shared" si="78"/>
        <v>0</v>
      </c>
      <c r="AD514" s="52">
        <f t="shared" si="79"/>
        <v>0</v>
      </c>
      <c r="AE514" s="52">
        <f t="shared" si="80"/>
        <v>0</v>
      </c>
      <c r="AJ514" t="s">
        <v>9</v>
      </c>
      <c r="AK514" t="s">
        <v>9</v>
      </c>
    </row>
    <row r="515" spans="1:37" x14ac:dyDescent="0.2">
      <c r="A515" s="20" t="s">
        <v>1262</v>
      </c>
      <c r="B515" s="21">
        <v>44376.269502314826</v>
      </c>
      <c r="C515" s="22" t="s">
        <v>1263</v>
      </c>
      <c r="D515" s="23">
        <v>5</v>
      </c>
      <c r="E515" s="22" t="s">
        <v>9</v>
      </c>
      <c r="F515" t="s">
        <v>9</v>
      </c>
      <c r="G515" s="22">
        <f t="shared" si="85"/>
        <v>0</v>
      </c>
      <c r="H515" s="24"/>
      <c r="I515" s="24"/>
      <c r="J515" s="24"/>
      <c r="K515" s="25"/>
      <c r="L515" s="52">
        <f t="shared" si="84"/>
        <v>0</v>
      </c>
      <c r="M515" s="52">
        <f t="shared" si="84"/>
        <v>0</v>
      </c>
      <c r="N515" s="52">
        <f t="shared" si="84"/>
        <v>0</v>
      </c>
      <c r="O515" s="52">
        <f t="shared" si="84"/>
        <v>0</v>
      </c>
      <c r="P515" s="52">
        <f t="shared" si="84"/>
        <v>0</v>
      </c>
      <c r="Q515" s="52">
        <f t="shared" si="84"/>
        <v>0</v>
      </c>
      <c r="R515" s="52">
        <f t="shared" si="84"/>
        <v>0</v>
      </c>
      <c r="S515" s="52">
        <f t="shared" si="84"/>
        <v>0</v>
      </c>
      <c r="T515" s="52">
        <f t="shared" si="84"/>
        <v>0</v>
      </c>
      <c r="U515" s="52">
        <f t="shared" si="84"/>
        <v>0</v>
      </c>
      <c r="V515" s="52">
        <f t="shared" si="84"/>
        <v>0</v>
      </c>
      <c r="W515" s="52">
        <f t="shared" si="84"/>
        <v>0</v>
      </c>
      <c r="X515" s="52">
        <f t="shared" si="84"/>
        <v>0</v>
      </c>
      <c r="Y515" s="52">
        <f t="shared" si="84"/>
        <v>0</v>
      </c>
      <c r="Z515" s="52">
        <f t="shared" si="84"/>
        <v>0</v>
      </c>
      <c r="AA515" s="52">
        <f t="shared" ref="AA515:AA578" si="86">IF(L515+M515+N515 &gt; 0, 1, 0)</f>
        <v>0</v>
      </c>
      <c r="AB515" s="52">
        <f t="shared" ref="AB515:AB578" si="87">IF(R515+U515+Y515+Z515 &gt; 0, 1, 0)</f>
        <v>0</v>
      </c>
      <c r="AC515" s="52">
        <f t="shared" ref="AC515:AC578" si="88">IF(P515+Q515+W515+X515 &gt; 0, 1, 0)</f>
        <v>0</v>
      </c>
      <c r="AD515" s="52">
        <f t="shared" ref="AD515:AD578" si="89">IF(O515+T515 &gt; 0, 1, 0)</f>
        <v>0</v>
      </c>
      <c r="AE515" s="52">
        <f t="shared" si="80"/>
        <v>0</v>
      </c>
      <c r="AJ515" t="s">
        <v>9</v>
      </c>
      <c r="AK515" t="s">
        <v>9</v>
      </c>
    </row>
    <row r="516" spans="1:37" x14ac:dyDescent="0.2">
      <c r="A516" s="20" t="s">
        <v>1264</v>
      </c>
      <c r="B516" s="21">
        <v>44376.271296296298</v>
      </c>
      <c r="C516" s="22" t="s">
        <v>1265</v>
      </c>
      <c r="D516" s="23">
        <v>3</v>
      </c>
      <c r="E516" s="22" t="s">
        <v>9</v>
      </c>
      <c r="F516" t="s">
        <v>9</v>
      </c>
      <c r="G516" s="22">
        <f t="shared" si="85"/>
        <v>0</v>
      </c>
      <c r="H516" s="24"/>
      <c r="I516" s="24"/>
      <c r="J516" s="24"/>
      <c r="K516" s="25"/>
      <c r="L516" s="52">
        <f t="shared" si="84"/>
        <v>0</v>
      </c>
      <c r="M516" s="52">
        <f t="shared" si="84"/>
        <v>0</v>
      </c>
      <c r="N516" s="52">
        <f t="shared" si="84"/>
        <v>0</v>
      </c>
      <c r="O516" s="52">
        <f t="shared" si="84"/>
        <v>0</v>
      </c>
      <c r="P516" s="52">
        <f t="shared" si="84"/>
        <v>0</v>
      </c>
      <c r="Q516" s="52">
        <f t="shared" si="84"/>
        <v>0</v>
      </c>
      <c r="R516" s="52">
        <f t="shared" si="84"/>
        <v>0</v>
      </c>
      <c r="S516" s="52">
        <f t="shared" si="84"/>
        <v>0</v>
      </c>
      <c r="T516" s="52">
        <f t="shared" si="84"/>
        <v>0</v>
      </c>
      <c r="U516" s="52">
        <f t="shared" si="84"/>
        <v>0</v>
      </c>
      <c r="V516" s="52">
        <f t="shared" si="84"/>
        <v>0</v>
      </c>
      <c r="W516" s="52">
        <f t="shared" si="84"/>
        <v>0</v>
      </c>
      <c r="X516" s="52">
        <f t="shared" si="84"/>
        <v>0</v>
      </c>
      <c r="Y516" s="52">
        <f t="shared" si="84"/>
        <v>0</v>
      </c>
      <c r="Z516" s="52">
        <f t="shared" si="84"/>
        <v>0</v>
      </c>
      <c r="AA516" s="52">
        <f t="shared" si="86"/>
        <v>0</v>
      </c>
      <c r="AB516" s="52">
        <f t="shared" si="87"/>
        <v>0</v>
      </c>
      <c r="AC516" s="52">
        <f t="shared" si="88"/>
        <v>0</v>
      </c>
      <c r="AD516" s="52">
        <f t="shared" si="89"/>
        <v>0</v>
      </c>
      <c r="AE516" s="52">
        <f t="shared" si="80"/>
        <v>0</v>
      </c>
      <c r="AJ516" t="s">
        <v>9</v>
      </c>
      <c r="AK516" t="s">
        <v>9</v>
      </c>
    </row>
    <row r="517" spans="1:37" x14ac:dyDescent="0.2">
      <c r="A517" s="20" t="s">
        <v>1266</v>
      </c>
      <c r="B517" s="21">
        <v>44376.274328703701</v>
      </c>
      <c r="C517" s="22" t="s">
        <v>1267</v>
      </c>
      <c r="D517" s="23">
        <v>4</v>
      </c>
      <c r="E517" s="22" t="s">
        <v>1268</v>
      </c>
      <c r="F517" t="s">
        <v>9</v>
      </c>
      <c r="G517" s="22">
        <f t="shared" si="85"/>
        <v>1</v>
      </c>
      <c r="H517" s="24">
        <v>8</v>
      </c>
      <c r="I517" s="24"/>
      <c r="J517" s="24"/>
      <c r="K517" s="25"/>
      <c r="L517" s="52">
        <f t="shared" si="84"/>
        <v>0</v>
      </c>
      <c r="M517" s="52">
        <f t="shared" si="84"/>
        <v>0</v>
      </c>
      <c r="N517" s="52">
        <f t="shared" si="84"/>
        <v>0</v>
      </c>
      <c r="O517" s="52">
        <f t="shared" si="84"/>
        <v>0</v>
      </c>
      <c r="P517" s="52">
        <f t="shared" si="84"/>
        <v>0</v>
      </c>
      <c r="Q517" s="52">
        <f t="shared" si="84"/>
        <v>0</v>
      </c>
      <c r="R517" s="52">
        <f t="shared" si="84"/>
        <v>0</v>
      </c>
      <c r="S517" s="52">
        <f t="shared" si="84"/>
        <v>1</v>
      </c>
      <c r="T517" s="52">
        <f t="shared" si="84"/>
        <v>0</v>
      </c>
      <c r="U517" s="52">
        <f t="shared" si="84"/>
        <v>0</v>
      </c>
      <c r="V517" s="52">
        <f t="shared" si="84"/>
        <v>0</v>
      </c>
      <c r="W517" s="52">
        <f t="shared" si="84"/>
        <v>0</v>
      </c>
      <c r="X517" s="52">
        <f t="shared" si="84"/>
        <v>0</v>
      </c>
      <c r="Y517" s="52">
        <f t="shared" si="84"/>
        <v>0</v>
      </c>
      <c r="Z517" s="52">
        <f t="shared" si="84"/>
        <v>0</v>
      </c>
      <c r="AA517" s="52">
        <f t="shared" si="86"/>
        <v>0</v>
      </c>
      <c r="AB517" s="52">
        <f t="shared" si="87"/>
        <v>0</v>
      </c>
      <c r="AC517" s="52">
        <f t="shared" si="88"/>
        <v>0</v>
      </c>
      <c r="AD517" s="52">
        <f t="shared" si="89"/>
        <v>0</v>
      </c>
      <c r="AE517" s="52">
        <f t="shared" si="80"/>
        <v>0</v>
      </c>
      <c r="AG517" t="s">
        <v>1628</v>
      </c>
      <c r="AH517" t="s">
        <v>1629</v>
      </c>
      <c r="AJ517" t="s">
        <v>9</v>
      </c>
      <c r="AK517" t="s">
        <v>9</v>
      </c>
    </row>
    <row r="518" spans="1:37" x14ac:dyDescent="0.2">
      <c r="A518" s="20" t="s">
        <v>1269</v>
      </c>
      <c r="B518" s="21">
        <v>44376.277476851858</v>
      </c>
      <c r="C518" s="22" t="s">
        <v>1270</v>
      </c>
      <c r="D518" s="23">
        <v>4</v>
      </c>
      <c r="E518" s="22" t="s">
        <v>1271</v>
      </c>
      <c r="F518" t="s">
        <v>9</v>
      </c>
      <c r="G518" s="22">
        <f t="shared" si="85"/>
        <v>1</v>
      </c>
      <c r="H518" s="24">
        <v>3</v>
      </c>
      <c r="I518" s="24">
        <v>12</v>
      </c>
      <c r="J518" s="24"/>
      <c r="K518" s="25"/>
      <c r="L518" s="52">
        <f t="shared" si="84"/>
        <v>0</v>
      </c>
      <c r="M518" s="52">
        <f t="shared" si="84"/>
        <v>0</v>
      </c>
      <c r="N518" s="52">
        <f t="shared" si="84"/>
        <v>1</v>
      </c>
      <c r="O518" s="52">
        <f t="shared" si="84"/>
        <v>0</v>
      </c>
      <c r="P518" s="52">
        <f t="shared" si="84"/>
        <v>0</v>
      </c>
      <c r="Q518" s="52">
        <f t="shared" si="84"/>
        <v>0</v>
      </c>
      <c r="R518" s="52">
        <f t="shared" si="84"/>
        <v>0</v>
      </c>
      <c r="S518" s="52">
        <f t="shared" si="84"/>
        <v>0</v>
      </c>
      <c r="T518" s="52">
        <f t="shared" si="84"/>
        <v>0</v>
      </c>
      <c r="U518" s="52">
        <f t="shared" si="84"/>
        <v>0</v>
      </c>
      <c r="V518" s="52">
        <f t="shared" si="84"/>
        <v>0</v>
      </c>
      <c r="W518" s="52">
        <f t="shared" si="84"/>
        <v>1</v>
      </c>
      <c r="X518" s="52">
        <f t="shared" si="84"/>
        <v>0</v>
      </c>
      <c r="Y518" s="52">
        <f t="shared" si="84"/>
        <v>0</v>
      </c>
      <c r="Z518" s="52">
        <f t="shared" si="84"/>
        <v>0</v>
      </c>
      <c r="AA518" s="52">
        <f t="shared" si="86"/>
        <v>1</v>
      </c>
      <c r="AB518" s="52">
        <f t="shared" si="87"/>
        <v>0</v>
      </c>
      <c r="AC518" s="52">
        <f t="shared" si="88"/>
        <v>1</v>
      </c>
      <c r="AD518" s="52">
        <f t="shared" si="89"/>
        <v>0</v>
      </c>
      <c r="AE518" s="52">
        <f t="shared" si="80"/>
        <v>1</v>
      </c>
      <c r="AF518" t="s">
        <v>1631</v>
      </c>
      <c r="AG518" t="s">
        <v>1630</v>
      </c>
      <c r="AJ518" t="s">
        <v>9</v>
      </c>
      <c r="AK518" t="s">
        <v>9</v>
      </c>
    </row>
    <row r="519" spans="1:37" x14ac:dyDescent="0.2">
      <c r="A519" s="20" t="s">
        <v>1272</v>
      </c>
      <c r="B519" s="21">
        <v>44376.282303240732</v>
      </c>
      <c r="C519" s="22" t="s">
        <v>1273</v>
      </c>
      <c r="D519" s="23">
        <v>3</v>
      </c>
      <c r="E519" s="22" t="s">
        <v>1274</v>
      </c>
      <c r="F519" t="s">
        <v>9</v>
      </c>
      <c r="G519" s="22">
        <f t="shared" si="85"/>
        <v>1</v>
      </c>
      <c r="H519" s="24">
        <v>1</v>
      </c>
      <c r="I519" s="24">
        <v>10</v>
      </c>
      <c r="J519" s="24"/>
      <c r="K519" s="25"/>
      <c r="L519" s="52">
        <f t="shared" si="84"/>
        <v>1</v>
      </c>
      <c r="M519" s="52">
        <f t="shared" si="84"/>
        <v>0</v>
      </c>
      <c r="N519" s="52">
        <f t="shared" si="84"/>
        <v>0</v>
      </c>
      <c r="O519" s="52">
        <f t="shared" si="84"/>
        <v>0</v>
      </c>
      <c r="P519" s="52">
        <f t="shared" si="84"/>
        <v>0</v>
      </c>
      <c r="Q519" s="52">
        <f t="shared" si="84"/>
        <v>0</v>
      </c>
      <c r="R519" s="52">
        <f t="shared" si="84"/>
        <v>0</v>
      </c>
      <c r="S519" s="52">
        <f t="shared" si="84"/>
        <v>0</v>
      </c>
      <c r="T519" s="52">
        <f t="shared" si="84"/>
        <v>0</v>
      </c>
      <c r="U519" s="52">
        <f t="shared" si="84"/>
        <v>1</v>
      </c>
      <c r="V519" s="52">
        <f t="shared" si="84"/>
        <v>0</v>
      </c>
      <c r="W519" s="52">
        <f t="shared" si="84"/>
        <v>0</v>
      </c>
      <c r="X519" s="52">
        <f t="shared" si="84"/>
        <v>0</v>
      </c>
      <c r="Y519" s="52">
        <f t="shared" si="84"/>
        <v>0</v>
      </c>
      <c r="Z519" s="52">
        <f t="shared" si="84"/>
        <v>0</v>
      </c>
      <c r="AA519" s="52">
        <f t="shared" si="86"/>
        <v>1</v>
      </c>
      <c r="AB519" s="52">
        <f t="shared" si="87"/>
        <v>1</v>
      </c>
      <c r="AC519" s="52">
        <f t="shared" si="88"/>
        <v>0</v>
      </c>
      <c r="AD519" s="52">
        <f t="shared" si="89"/>
        <v>0</v>
      </c>
      <c r="AE519" s="52">
        <f t="shared" si="80"/>
        <v>1</v>
      </c>
      <c r="AF519" s="4" t="s">
        <v>1487</v>
      </c>
      <c r="AG519" s="4" t="s">
        <v>1632</v>
      </c>
      <c r="AJ519" t="s">
        <v>9</v>
      </c>
      <c r="AK519" t="s">
        <v>9</v>
      </c>
    </row>
    <row r="520" spans="1:37" x14ac:dyDescent="0.2">
      <c r="A520" s="20" t="s">
        <v>103</v>
      </c>
      <c r="B520" s="21">
        <v>44376.282476851862</v>
      </c>
      <c r="C520" s="22" t="s">
        <v>1275</v>
      </c>
      <c r="D520" s="23">
        <v>3</v>
      </c>
      <c r="E520" s="22" t="s">
        <v>1276</v>
      </c>
      <c r="F520" t="s">
        <v>9</v>
      </c>
      <c r="G520" s="22">
        <f t="shared" si="85"/>
        <v>1</v>
      </c>
      <c r="H520" s="24">
        <v>12</v>
      </c>
      <c r="I520" s="24">
        <v>13</v>
      </c>
      <c r="J520" s="24"/>
      <c r="K520" s="25"/>
      <c r="L520" s="52">
        <f t="shared" si="84"/>
        <v>0</v>
      </c>
      <c r="M520" s="52">
        <f t="shared" si="84"/>
        <v>0</v>
      </c>
      <c r="N520" s="52">
        <f t="shared" si="84"/>
        <v>0</v>
      </c>
      <c r="O520" s="52">
        <f t="shared" si="84"/>
        <v>0</v>
      </c>
      <c r="P520" s="52">
        <f t="shared" si="84"/>
        <v>0</v>
      </c>
      <c r="Q520" s="52">
        <f t="shared" si="84"/>
        <v>0</v>
      </c>
      <c r="R520" s="52">
        <f t="shared" si="84"/>
        <v>0</v>
      </c>
      <c r="S520" s="52">
        <f t="shared" si="84"/>
        <v>0</v>
      </c>
      <c r="T520" s="52">
        <f t="shared" si="84"/>
        <v>0</v>
      </c>
      <c r="U520" s="52">
        <f t="shared" si="84"/>
        <v>0</v>
      </c>
      <c r="V520" s="52">
        <f t="shared" si="84"/>
        <v>0</v>
      </c>
      <c r="W520" s="52">
        <f t="shared" si="84"/>
        <v>1</v>
      </c>
      <c r="X520" s="52">
        <f t="shared" si="84"/>
        <v>1</v>
      </c>
      <c r="Y520" s="52">
        <f t="shared" si="84"/>
        <v>0</v>
      </c>
      <c r="Z520" s="52">
        <f t="shared" si="84"/>
        <v>0</v>
      </c>
      <c r="AA520" s="52">
        <f t="shared" si="86"/>
        <v>0</v>
      </c>
      <c r="AB520" s="52">
        <f t="shared" si="87"/>
        <v>0</v>
      </c>
      <c r="AC520" s="52">
        <f t="shared" si="88"/>
        <v>1</v>
      </c>
      <c r="AD520" s="52">
        <f t="shared" si="89"/>
        <v>0</v>
      </c>
      <c r="AE520" s="52">
        <f t="shared" ref="AE520:AE583" si="90">IF(OR(AA520=1,AB520=1),1,0)</f>
        <v>0</v>
      </c>
      <c r="AF520" s="4" t="s">
        <v>1660</v>
      </c>
      <c r="AH520" t="s">
        <v>1633</v>
      </c>
      <c r="AJ520" t="s">
        <v>9</v>
      </c>
      <c r="AK520" t="s">
        <v>9</v>
      </c>
    </row>
    <row r="521" spans="1:37" x14ac:dyDescent="0.2">
      <c r="A521" s="20" t="s">
        <v>1277</v>
      </c>
      <c r="B521" s="21">
        <v>44376.282800925925</v>
      </c>
      <c r="C521" s="22" t="s">
        <v>1278</v>
      </c>
      <c r="D521" s="23">
        <v>5</v>
      </c>
      <c r="E521" s="22" t="s">
        <v>9</v>
      </c>
      <c r="F521" t="s">
        <v>9</v>
      </c>
      <c r="G521" s="22">
        <f t="shared" si="85"/>
        <v>0</v>
      </c>
      <c r="H521" s="24"/>
      <c r="I521" s="24"/>
      <c r="J521" s="24"/>
      <c r="K521" s="25"/>
      <c r="L521" s="52">
        <f t="shared" si="84"/>
        <v>0</v>
      </c>
      <c r="M521" s="52">
        <f t="shared" si="84"/>
        <v>0</v>
      </c>
      <c r="N521" s="52">
        <f t="shared" si="84"/>
        <v>0</v>
      </c>
      <c r="O521" s="52">
        <f t="shared" si="84"/>
        <v>0</v>
      </c>
      <c r="P521" s="52">
        <f t="shared" si="84"/>
        <v>0</v>
      </c>
      <c r="Q521" s="52">
        <f t="shared" si="84"/>
        <v>0</v>
      </c>
      <c r="R521" s="52">
        <f t="shared" si="84"/>
        <v>0</v>
      </c>
      <c r="S521" s="52">
        <f t="shared" si="84"/>
        <v>0</v>
      </c>
      <c r="T521" s="52">
        <f t="shared" si="84"/>
        <v>0</v>
      </c>
      <c r="U521" s="52">
        <f t="shared" si="84"/>
        <v>0</v>
      </c>
      <c r="V521" s="52">
        <f t="shared" si="84"/>
        <v>0</v>
      </c>
      <c r="W521" s="52">
        <f t="shared" si="84"/>
        <v>0</v>
      </c>
      <c r="X521" s="52">
        <f t="shared" si="84"/>
        <v>0</v>
      </c>
      <c r="Y521" s="52">
        <f t="shared" si="84"/>
        <v>0</v>
      </c>
      <c r="Z521" s="52">
        <f t="shared" si="84"/>
        <v>0</v>
      </c>
      <c r="AA521" s="52">
        <f t="shared" si="86"/>
        <v>0</v>
      </c>
      <c r="AB521" s="52">
        <f t="shared" si="87"/>
        <v>0</v>
      </c>
      <c r="AC521" s="52">
        <f t="shared" si="88"/>
        <v>0</v>
      </c>
      <c r="AD521" s="52">
        <f t="shared" si="89"/>
        <v>0</v>
      </c>
      <c r="AE521" s="52">
        <f t="shared" si="90"/>
        <v>0</v>
      </c>
      <c r="AJ521" t="s">
        <v>9</v>
      </c>
      <c r="AK521" t="s">
        <v>9</v>
      </c>
    </row>
    <row r="522" spans="1:37" x14ac:dyDescent="0.2">
      <c r="A522" s="20" t="s">
        <v>1279</v>
      </c>
      <c r="B522" s="21">
        <v>44376.297106481477</v>
      </c>
      <c r="C522" s="22" t="s">
        <v>1280</v>
      </c>
      <c r="D522" s="23">
        <v>4</v>
      </c>
      <c r="E522" s="22" t="s">
        <v>9</v>
      </c>
      <c r="F522" t="s">
        <v>9</v>
      </c>
      <c r="G522" s="22">
        <f t="shared" si="85"/>
        <v>0</v>
      </c>
      <c r="H522" s="24"/>
      <c r="I522" s="24"/>
      <c r="J522" s="24"/>
      <c r="K522" s="25"/>
      <c r="L522" s="52">
        <f t="shared" si="84"/>
        <v>0</v>
      </c>
      <c r="M522" s="52">
        <f t="shared" si="84"/>
        <v>0</v>
      </c>
      <c r="N522" s="52">
        <f t="shared" si="84"/>
        <v>0</v>
      </c>
      <c r="O522" s="52">
        <f t="shared" si="84"/>
        <v>0</v>
      </c>
      <c r="P522" s="52">
        <f t="shared" si="84"/>
        <v>0</v>
      </c>
      <c r="Q522" s="52">
        <f t="shared" si="84"/>
        <v>0</v>
      </c>
      <c r="R522" s="52">
        <f t="shared" si="84"/>
        <v>0</v>
      </c>
      <c r="S522" s="52">
        <f t="shared" si="84"/>
        <v>0</v>
      </c>
      <c r="T522" s="52">
        <f t="shared" si="84"/>
        <v>0</v>
      </c>
      <c r="U522" s="52">
        <f t="shared" si="84"/>
        <v>0</v>
      </c>
      <c r="V522" s="52">
        <f t="shared" si="84"/>
        <v>0</v>
      </c>
      <c r="W522" s="52">
        <f t="shared" si="84"/>
        <v>0</v>
      </c>
      <c r="X522" s="52">
        <f t="shared" si="84"/>
        <v>0</v>
      </c>
      <c r="Y522" s="52">
        <f t="shared" si="84"/>
        <v>0</v>
      </c>
      <c r="Z522" s="52">
        <f t="shared" si="84"/>
        <v>0</v>
      </c>
      <c r="AA522" s="52">
        <f t="shared" si="86"/>
        <v>0</v>
      </c>
      <c r="AB522" s="52">
        <f t="shared" si="87"/>
        <v>0</v>
      </c>
      <c r="AC522" s="52">
        <f t="shared" si="88"/>
        <v>0</v>
      </c>
      <c r="AD522" s="52">
        <f t="shared" si="89"/>
        <v>0</v>
      </c>
      <c r="AE522" s="52">
        <f t="shared" si="90"/>
        <v>0</v>
      </c>
      <c r="AJ522" t="s">
        <v>9</v>
      </c>
      <c r="AK522" t="s">
        <v>9</v>
      </c>
    </row>
    <row r="523" spans="1:37" x14ac:dyDescent="0.2">
      <c r="A523" s="20" t="s">
        <v>1281</v>
      </c>
      <c r="B523" s="21">
        <v>44376.299131944455</v>
      </c>
      <c r="C523" s="22" t="s">
        <v>1282</v>
      </c>
      <c r="D523" s="23">
        <v>4</v>
      </c>
      <c r="E523" s="22" t="s">
        <v>1283</v>
      </c>
      <c r="F523" t="s">
        <v>9</v>
      </c>
      <c r="G523" s="22">
        <f t="shared" si="85"/>
        <v>1</v>
      </c>
      <c r="H523" s="24">
        <v>1</v>
      </c>
      <c r="I523" s="24">
        <v>14</v>
      </c>
      <c r="J523" s="24"/>
      <c r="K523" s="25"/>
      <c r="L523" s="52">
        <f t="shared" si="84"/>
        <v>1</v>
      </c>
      <c r="M523" s="52">
        <f t="shared" si="84"/>
        <v>0</v>
      </c>
      <c r="N523" s="52">
        <f t="shared" si="84"/>
        <v>0</v>
      </c>
      <c r="O523" s="52">
        <f t="shared" si="84"/>
        <v>0</v>
      </c>
      <c r="P523" s="52">
        <f t="shared" si="84"/>
        <v>0</v>
      </c>
      <c r="Q523" s="52">
        <f t="shared" si="84"/>
        <v>0</v>
      </c>
      <c r="R523" s="52">
        <f t="shared" si="84"/>
        <v>0</v>
      </c>
      <c r="S523" s="52">
        <f t="shared" si="84"/>
        <v>0</v>
      </c>
      <c r="T523" s="52">
        <f t="shared" si="84"/>
        <v>0</v>
      </c>
      <c r="U523" s="52">
        <f t="shared" si="84"/>
        <v>0</v>
      </c>
      <c r="V523" s="52">
        <f t="shared" si="84"/>
        <v>0</v>
      </c>
      <c r="W523" s="52">
        <f t="shared" si="84"/>
        <v>0</v>
      </c>
      <c r="X523" s="52">
        <f t="shared" si="84"/>
        <v>0</v>
      </c>
      <c r="Y523" s="52">
        <f t="shared" si="84"/>
        <v>1</v>
      </c>
      <c r="Z523" s="52">
        <f t="shared" si="84"/>
        <v>0</v>
      </c>
      <c r="AA523" s="52">
        <f t="shared" si="86"/>
        <v>1</v>
      </c>
      <c r="AB523" s="52">
        <f t="shared" si="87"/>
        <v>1</v>
      </c>
      <c r="AC523" s="52">
        <f t="shared" si="88"/>
        <v>0</v>
      </c>
      <c r="AD523" s="52">
        <f t="shared" si="89"/>
        <v>0</v>
      </c>
      <c r="AE523" s="52">
        <f t="shared" si="90"/>
        <v>1</v>
      </c>
      <c r="AF523" s="4" t="s">
        <v>1487</v>
      </c>
      <c r="AG523" s="4" t="s">
        <v>1634</v>
      </c>
      <c r="AJ523" t="s">
        <v>9</v>
      </c>
      <c r="AK523" t="s">
        <v>9</v>
      </c>
    </row>
    <row r="524" spans="1:37" x14ac:dyDescent="0.2">
      <c r="A524" s="20" t="s">
        <v>1284</v>
      </c>
      <c r="B524" s="21">
        <v>44376.299907407403</v>
      </c>
      <c r="C524" s="22" t="s">
        <v>1285</v>
      </c>
      <c r="D524" s="23">
        <v>5</v>
      </c>
      <c r="E524" s="22" t="s">
        <v>1286</v>
      </c>
      <c r="F524" t="s">
        <v>9</v>
      </c>
      <c r="G524" s="22">
        <f t="shared" si="85"/>
        <v>1</v>
      </c>
      <c r="H524" s="24">
        <v>1</v>
      </c>
      <c r="I524" s="24"/>
      <c r="J524" s="24"/>
      <c r="K524" s="25"/>
      <c r="L524" s="52">
        <f t="shared" si="84"/>
        <v>1</v>
      </c>
      <c r="M524" s="52">
        <f t="shared" si="84"/>
        <v>0</v>
      </c>
      <c r="N524" s="52">
        <f t="shared" si="84"/>
        <v>0</v>
      </c>
      <c r="O524" s="52">
        <f t="shared" si="84"/>
        <v>0</v>
      </c>
      <c r="P524" s="52">
        <f t="shared" si="84"/>
        <v>0</v>
      </c>
      <c r="Q524" s="52">
        <f t="shared" si="84"/>
        <v>0</v>
      </c>
      <c r="R524" s="52">
        <f t="shared" si="84"/>
        <v>0</v>
      </c>
      <c r="S524" s="52">
        <f t="shared" si="84"/>
        <v>0</v>
      </c>
      <c r="T524" s="52">
        <f t="shared" si="84"/>
        <v>0</v>
      </c>
      <c r="U524" s="52">
        <f t="shared" si="84"/>
        <v>0</v>
      </c>
      <c r="V524" s="52">
        <f t="shared" si="84"/>
        <v>0</v>
      </c>
      <c r="W524" s="52">
        <f t="shared" si="84"/>
        <v>0</v>
      </c>
      <c r="X524" s="52">
        <f t="shared" si="84"/>
        <v>0</v>
      </c>
      <c r="Y524" s="52">
        <f t="shared" si="84"/>
        <v>0</v>
      </c>
      <c r="Z524" s="52">
        <f t="shared" si="84"/>
        <v>0</v>
      </c>
      <c r="AA524" s="52">
        <f t="shared" si="86"/>
        <v>1</v>
      </c>
      <c r="AB524" s="52">
        <f t="shared" si="87"/>
        <v>0</v>
      </c>
      <c r="AC524" s="52">
        <f t="shared" si="88"/>
        <v>0</v>
      </c>
      <c r="AD524" s="52">
        <f t="shared" si="89"/>
        <v>0</v>
      </c>
      <c r="AE524" s="52">
        <f t="shared" si="90"/>
        <v>1</v>
      </c>
      <c r="AF524" s="4" t="s">
        <v>1487</v>
      </c>
      <c r="AJ524" t="s">
        <v>9</v>
      </c>
      <c r="AK524" t="s">
        <v>9</v>
      </c>
    </row>
    <row r="525" spans="1:37" x14ac:dyDescent="0.2">
      <c r="A525" s="20" t="s">
        <v>1287</v>
      </c>
      <c r="B525" s="21">
        <v>44376.302708333329</v>
      </c>
      <c r="C525" s="22" t="s">
        <v>1288</v>
      </c>
      <c r="D525" s="23">
        <v>5</v>
      </c>
      <c r="E525" s="22" t="s">
        <v>1289</v>
      </c>
      <c r="F525" t="s">
        <v>9</v>
      </c>
      <c r="G525" s="22">
        <f t="shared" si="85"/>
        <v>1</v>
      </c>
      <c r="H525" s="24">
        <v>1</v>
      </c>
      <c r="I525" s="24">
        <v>2</v>
      </c>
      <c r="J525" s="24"/>
      <c r="K525" s="25"/>
      <c r="L525" s="52">
        <f t="shared" si="84"/>
        <v>1</v>
      </c>
      <c r="M525" s="52">
        <f t="shared" si="84"/>
        <v>1</v>
      </c>
      <c r="N525" s="52">
        <f t="shared" si="84"/>
        <v>0</v>
      </c>
      <c r="O525" s="52">
        <f t="shared" si="84"/>
        <v>0</v>
      </c>
      <c r="P525" s="52">
        <f t="shared" si="84"/>
        <v>0</v>
      </c>
      <c r="Q525" s="52">
        <f t="shared" si="84"/>
        <v>0</v>
      </c>
      <c r="R525" s="52">
        <f t="shared" si="84"/>
        <v>0</v>
      </c>
      <c r="S525" s="52">
        <f t="shared" si="84"/>
        <v>0</v>
      </c>
      <c r="T525" s="52">
        <f t="shared" si="84"/>
        <v>0</v>
      </c>
      <c r="U525" s="52">
        <f t="shared" si="84"/>
        <v>0</v>
      </c>
      <c r="V525" s="52">
        <f t="shared" si="84"/>
        <v>0</v>
      </c>
      <c r="W525" s="52">
        <f t="shared" si="84"/>
        <v>0</v>
      </c>
      <c r="X525" s="52">
        <f t="shared" si="84"/>
        <v>0</v>
      </c>
      <c r="Y525" s="52">
        <f t="shared" si="84"/>
        <v>0</v>
      </c>
      <c r="Z525" s="52">
        <f t="shared" si="84"/>
        <v>0</v>
      </c>
      <c r="AA525" s="52">
        <f t="shared" si="86"/>
        <v>1</v>
      </c>
      <c r="AB525" s="52">
        <f t="shared" si="87"/>
        <v>0</v>
      </c>
      <c r="AC525" s="52">
        <f t="shared" si="88"/>
        <v>0</v>
      </c>
      <c r="AD525" s="52">
        <f t="shared" si="89"/>
        <v>0</v>
      </c>
      <c r="AE525" s="52">
        <f t="shared" si="90"/>
        <v>1</v>
      </c>
      <c r="AF525" s="4" t="s">
        <v>1635</v>
      </c>
      <c r="AJ525" t="s">
        <v>9</v>
      </c>
      <c r="AK525" t="s">
        <v>9</v>
      </c>
    </row>
    <row r="526" spans="1:37" x14ac:dyDescent="0.2">
      <c r="A526" s="20" t="s">
        <v>1290</v>
      </c>
      <c r="B526" s="21">
        <v>44376.332037037035</v>
      </c>
      <c r="C526" s="22" t="s">
        <v>1291</v>
      </c>
      <c r="D526" s="23">
        <v>4</v>
      </c>
      <c r="E526" s="22" t="s">
        <v>9</v>
      </c>
      <c r="F526" t="s">
        <v>9</v>
      </c>
      <c r="G526" s="22">
        <f t="shared" si="85"/>
        <v>0</v>
      </c>
      <c r="H526" s="24"/>
      <c r="I526" s="24"/>
      <c r="J526" s="24"/>
      <c r="K526" s="25"/>
      <c r="L526" s="52">
        <f t="shared" si="84"/>
        <v>0</v>
      </c>
      <c r="M526" s="52">
        <f t="shared" si="84"/>
        <v>0</v>
      </c>
      <c r="N526" s="52">
        <f t="shared" si="84"/>
        <v>0</v>
      </c>
      <c r="O526" s="52">
        <f t="shared" si="84"/>
        <v>0</v>
      </c>
      <c r="P526" s="52">
        <f t="shared" si="84"/>
        <v>0</v>
      </c>
      <c r="Q526" s="52">
        <f t="shared" si="84"/>
        <v>0</v>
      </c>
      <c r="R526" s="52">
        <f t="shared" si="84"/>
        <v>0</v>
      </c>
      <c r="S526" s="52">
        <f t="shared" si="84"/>
        <v>0</v>
      </c>
      <c r="T526" s="52">
        <f t="shared" si="84"/>
        <v>0</v>
      </c>
      <c r="U526" s="52">
        <f t="shared" si="84"/>
        <v>0</v>
      </c>
      <c r="V526" s="52">
        <f t="shared" si="84"/>
        <v>0</v>
      </c>
      <c r="W526" s="52">
        <f t="shared" si="84"/>
        <v>0</v>
      </c>
      <c r="X526" s="52">
        <f t="shared" si="84"/>
        <v>0</v>
      </c>
      <c r="Y526" s="52">
        <f t="shared" si="84"/>
        <v>0</v>
      </c>
      <c r="Z526" s="52">
        <f t="shared" si="84"/>
        <v>0</v>
      </c>
      <c r="AA526" s="52">
        <f t="shared" si="86"/>
        <v>0</v>
      </c>
      <c r="AB526" s="52">
        <f t="shared" si="87"/>
        <v>0</v>
      </c>
      <c r="AC526" s="52">
        <f t="shared" si="88"/>
        <v>0</v>
      </c>
      <c r="AD526" s="52">
        <f t="shared" si="89"/>
        <v>0</v>
      </c>
      <c r="AE526" s="52">
        <f t="shared" si="90"/>
        <v>0</v>
      </c>
      <c r="AJ526" t="s">
        <v>9</v>
      </c>
      <c r="AK526" t="s">
        <v>9</v>
      </c>
    </row>
    <row r="527" spans="1:37" x14ac:dyDescent="0.2">
      <c r="A527" s="20" t="s">
        <v>1292</v>
      </c>
      <c r="B527" s="21">
        <v>44376.34774305555</v>
      </c>
      <c r="C527" s="22" t="s">
        <v>1293</v>
      </c>
      <c r="D527" s="23">
        <v>-1</v>
      </c>
      <c r="E527" s="22" t="s">
        <v>1294</v>
      </c>
      <c r="F527" t="s">
        <v>9</v>
      </c>
      <c r="G527" s="22">
        <f t="shared" si="85"/>
        <v>1</v>
      </c>
      <c r="H527" s="24">
        <v>1</v>
      </c>
      <c r="I527" s="24">
        <v>14</v>
      </c>
      <c r="J527" s="24"/>
      <c r="K527" s="25"/>
      <c r="L527" s="52">
        <f t="shared" si="84"/>
        <v>1</v>
      </c>
      <c r="M527" s="52">
        <f t="shared" si="84"/>
        <v>0</v>
      </c>
      <c r="N527" s="52">
        <f t="shared" si="84"/>
        <v>0</v>
      </c>
      <c r="O527" s="52">
        <f t="shared" si="84"/>
        <v>0</v>
      </c>
      <c r="P527" s="52">
        <f t="shared" si="84"/>
        <v>0</v>
      </c>
      <c r="Q527" s="52">
        <f t="shared" si="84"/>
        <v>0</v>
      </c>
      <c r="R527" s="52">
        <f t="shared" si="84"/>
        <v>0</v>
      </c>
      <c r="S527" s="52">
        <f t="shared" si="84"/>
        <v>0</v>
      </c>
      <c r="T527" s="52">
        <f t="shared" si="84"/>
        <v>0</v>
      </c>
      <c r="U527" s="52">
        <f t="shared" si="84"/>
        <v>0</v>
      </c>
      <c r="V527" s="52">
        <f t="shared" si="84"/>
        <v>0</v>
      </c>
      <c r="W527" s="52">
        <f t="shared" si="84"/>
        <v>0</v>
      </c>
      <c r="X527" s="52">
        <f t="shared" si="84"/>
        <v>0</v>
      </c>
      <c r="Y527" s="52">
        <f t="shared" si="84"/>
        <v>1</v>
      </c>
      <c r="Z527" s="52">
        <f t="shared" si="84"/>
        <v>0</v>
      </c>
      <c r="AA527" s="52">
        <f t="shared" si="86"/>
        <v>1</v>
      </c>
      <c r="AB527" s="52">
        <f t="shared" si="87"/>
        <v>1</v>
      </c>
      <c r="AC527" s="52">
        <f t="shared" si="88"/>
        <v>0</v>
      </c>
      <c r="AD527" s="52">
        <f t="shared" si="89"/>
        <v>0</v>
      </c>
      <c r="AE527" s="52">
        <f t="shared" si="90"/>
        <v>1</v>
      </c>
      <c r="AF527" s="4" t="s">
        <v>1487</v>
      </c>
      <c r="AJ527" t="s">
        <v>9</v>
      </c>
      <c r="AK527" t="s">
        <v>9</v>
      </c>
    </row>
    <row r="528" spans="1:37" x14ac:dyDescent="0.2">
      <c r="A528" s="20" t="s">
        <v>103</v>
      </c>
      <c r="B528" s="21">
        <v>44376.39099537037</v>
      </c>
      <c r="C528" s="22" t="s">
        <v>1295</v>
      </c>
      <c r="D528" s="23">
        <v>3</v>
      </c>
      <c r="E528" s="22" t="s">
        <v>1296</v>
      </c>
      <c r="F528" t="s">
        <v>9</v>
      </c>
      <c r="G528" s="22">
        <f t="shared" si="85"/>
        <v>1</v>
      </c>
      <c r="H528" s="24">
        <v>1</v>
      </c>
      <c r="I528" s="24">
        <v>2</v>
      </c>
      <c r="J528" s="24"/>
      <c r="K528" s="25"/>
      <c r="L528" s="52">
        <f t="shared" si="84"/>
        <v>1</v>
      </c>
      <c r="M528" s="52">
        <f t="shared" si="84"/>
        <v>1</v>
      </c>
      <c r="N528" s="52">
        <f t="shared" si="84"/>
        <v>0</v>
      </c>
      <c r="O528" s="52">
        <f t="shared" si="84"/>
        <v>0</v>
      </c>
      <c r="P528" s="52">
        <f t="shared" si="84"/>
        <v>0</v>
      </c>
      <c r="Q528" s="52">
        <f t="shared" si="84"/>
        <v>0</v>
      </c>
      <c r="R528" s="52">
        <f t="shared" si="84"/>
        <v>0</v>
      </c>
      <c r="S528" s="52">
        <f t="shared" si="84"/>
        <v>0</v>
      </c>
      <c r="T528" s="52">
        <f t="shared" si="84"/>
        <v>0</v>
      </c>
      <c r="U528" s="52">
        <f t="shared" si="84"/>
        <v>0</v>
      </c>
      <c r="V528" s="52">
        <f t="shared" si="84"/>
        <v>0</v>
      </c>
      <c r="W528" s="52">
        <f t="shared" si="84"/>
        <v>0</v>
      </c>
      <c r="X528" s="52">
        <f t="shared" si="84"/>
        <v>0</v>
      </c>
      <c r="Y528" s="52">
        <f t="shared" si="84"/>
        <v>0</v>
      </c>
      <c r="Z528" s="52">
        <f t="shared" si="84"/>
        <v>0</v>
      </c>
      <c r="AA528" s="52">
        <f t="shared" si="86"/>
        <v>1</v>
      </c>
      <c r="AB528" s="52">
        <f t="shared" si="87"/>
        <v>0</v>
      </c>
      <c r="AC528" s="52">
        <f t="shared" si="88"/>
        <v>0</v>
      </c>
      <c r="AD528" s="52">
        <f t="shared" si="89"/>
        <v>0</v>
      </c>
      <c r="AE528" s="52">
        <f t="shared" si="90"/>
        <v>1</v>
      </c>
      <c r="AF528" s="4" t="s">
        <v>1487</v>
      </c>
      <c r="AG528" s="4" t="s">
        <v>1636</v>
      </c>
      <c r="AJ528" t="s">
        <v>9</v>
      </c>
      <c r="AK528" t="s">
        <v>9</v>
      </c>
    </row>
    <row r="529" spans="1:37" x14ac:dyDescent="0.2">
      <c r="A529" s="20" t="s">
        <v>1297</v>
      </c>
      <c r="B529" s="21">
        <v>44376.397442129615</v>
      </c>
      <c r="C529" s="22" t="s">
        <v>1298</v>
      </c>
      <c r="D529" s="23">
        <v>3</v>
      </c>
      <c r="E529" s="22" t="s">
        <v>1299</v>
      </c>
      <c r="F529" t="s">
        <v>9</v>
      </c>
      <c r="G529" s="22">
        <f t="shared" si="85"/>
        <v>1</v>
      </c>
      <c r="H529" s="24">
        <v>12</v>
      </c>
      <c r="I529" s="24">
        <v>13</v>
      </c>
      <c r="J529" s="24"/>
      <c r="K529" s="25"/>
      <c r="L529" s="52">
        <f t="shared" si="84"/>
        <v>0</v>
      </c>
      <c r="M529" s="52">
        <f t="shared" si="84"/>
        <v>0</v>
      </c>
      <c r="N529" s="52">
        <f t="shared" si="84"/>
        <v>0</v>
      </c>
      <c r="O529" s="52">
        <f t="shared" si="84"/>
        <v>0</v>
      </c>
      <c r="P529" s="52">
        <f t="shared" si="84"/>
        <v>0</v>
      </c>
      <c r="Q529" s="52">
        <f t="shared" si="84"/>
        <v>0</v>
      </c>
      <c r="R529" s="52">
        <f t="shared" si="84"/>
        <v>0</v>
      </c>
      <c r="S529" s="52">
        <f t="shared" si="84"/>
        <v>0</v>
      </c>
      <c r="T529" s="52">
        <f t="shared" si="84"/>
        <v>0</v>
      </c>
      <c r="U529" s="52">
        <f t="shared" si="84"/>
        <v>0</v>
      </c>
      <c r="V529" s="52">
        <f t="shared" si="84"/>
        <v>0</v>
      </c>
      <c r="W529" s="52">
        <f t="shared" si="84"/>
        <v>1</v>
      </c>
      <c r="X529" s="52">
        <f t="shared" si="84"/>
        <v>1</v>
      </c>
      <c r="Y529" s="52">
        <f t="shared" si="84"/>
        <v>0</v>
      </c>
      <c r="Z529" s="52">
        <f t="shared" si="84"/>
        <v>0</v>
      </c>
      <c r="AA529" s="52">
        <f t="shared" si="86"/>
        <v>0</v>
      </c>
      <c r="AB529" s="52">
        <f t="shared" si="87"/>
        <v>0</v>
      </c>
      <c r="AC529" s="52">
        <f t="shared" si="88"/>
        <v>1</v>
      </c>
      <c r="AD529" s="52">
        <f t="shared" si="89"/>
        <v>0</v>
      </c>
      <c r="AE529" s="52">
        <f t="shared" si="90"/>
        <v>0</v>
      </c>
      <c r="AG529" t="s">
        <v>1637</v>
      </c>
      <c r="AH529" t="s">
        <v>1497</v>
      </c>
      <c r="AJ529" t="s">
        <v>9</v>
      </c>
      <c r="AK529" t="s">
        <v>9</v>
      </c>
    </row>
    <row r="530" spans="1:37" x14ac:dyDescent="0.2">
      <c r="A530" s="20" t="s">
        <v>1300</v>
      </c>
      <c r="B530" s="21">
        <v>44376.617083333345</v>
      </c>
      <c r="C530" s="22" t="s">
        <v>1301</v>
      </c>
      <c r="D530" s="23">
        <v>4</v>
      </c>
      <c r="E530" s="22" t="s">
        <v>9</v>
      </c>
      <c r="F530" t="s">
        <v>9</v>
      </c>
      <c r="G530" s="22">
        <f t="shared" si="85"/>
        <v>0</v>
      </c>
      <c r="H530" s="24"/>
      <c r="I530" s="24"/>
      <c r="J530" s="24"/>
      <c r="K530" s="25"/>
      <c r="L530" s="52">
        <f t="shared" ref="L530:Z546" si="91">IF(OR($H530=L$1,$I530=L$1,$J530=L$1,$K530=L$1),1,0)</f>
        <v>0</v>
      </c>
      <c r="M530" s="52">
        <f t="shared" si="91"/>
        <v>0</v>
      </c>
      <c r="N530" s="52">
        <f t="shared" si="91"/>
        <v>0</v>
      </c>
      <c r="O530" s="52">
        <f t="shared" si="91"/>
        <v>0</v>
      </c>
      <c r="P530" s="52">
        <f t="shared" si="91"/>
        <v>0</v>
      </c>
      <c r="Q530" s="52">
        <f t="shared" si="91"/>
        <v>0</v>
      </c>
      <c r="R530" s="52">
        <f t="shared" si="91"/>
        <v>0</v>
      </c>
      <c r="S530" s="52">
        <f t="shared" si="91"/>
        <v>0</v>
      </c>
      <c r="T530" s="52">
        <f t="shared" si="91"/>
        <v>0</v>
      </c>
      <c r="U530" s="52">
        <f t="shared" si="91"/>
        <v>0</v>
      </c>
      <c r="V530" s="52">
        <f t="shared" si="91"/>
        <v>0</v>
      </c>
      <c r="W530" s="52">
        <f t="shared" si="91"/>
        <v>0</v>
      </c>
      <c r="X530" s="52">
        <f t="shared" si="91"/>
        <v>0</v>
      </c>
      <c r="Y530" s="52">
        <f t="shared" si="91"/>
        <v>0</v>
      </c>
      <c r="Z530" s="52">
        <f t="shared" si="91"/>
        <v>0</v>
      </c>
      <c r="AA530" s="52">
        <f t="shared" si="86"/>
        <v>0</v>
      </c>
      <c r="AB530" s="52">
        <f t="shared" si="87"/>
        <v>0</v>
      </c>
      <c r="AC530" s="52">
        <f t="shared" si="88"/>
        <v>0</v>
      </c>
      <c r="AD530" s="52">
        <f t="shared" si="89"/>
        <v>0</v>
      </c>
      <c r="AE530" s="52">
        <f t="shared" si="90"/>
        <v>0</v>
      </c>
      <c r="AJ530" t="s">
        <v>9</v>
      </c>
      <c r="AK530" t="s">
        <v>9</v>
      </c>
    </row>
    <row r="531" spans="1:37" x14ac:dyDescent="0.2">
      <c r="A531" s="20" t="s">
        <v>1302</v>
      </c>
      <c r="B531" s="21">
        <v>44377.105335648142</v>
      </c>
      <c r="C531" s="22" t="s">
        <v>1303</v>
      </c>
      <c r="D531" s="23">
        <v>3</v>
      </c>
      <c r="E531" s="22" t="s">
        <v>9</v>
      </c>
      <c r="F531" t="s">
        <v>9</v>
      </c>
      <c r="G531" s="22">
        <f t="shared" si="85"/>
        <v>0</v>
      </c>
      <c r="H531" s="24"/>
      <c r="I531" s="24"/>
      <c r="J531" s="24"/>
      <c r="K531" s="25"/>
      <c r="L531" s="52">
        <f t="shared" si="91"/>
        <v>0</v>
      </c>
      <c r="M531" s="52">
        <f t="shared" si="91"/>
        <v>0</v>
      </c>
      <c r="N531" s="52">
        <f t="shared" si="91"/>
        <v>0</v>
      </c>
      <c r="O531" s="52">
        <f t="shared" si="91"/>
        <v>0</v>
      </c>
      <c r="P531" s="52">
        <f t="shared" si="91"/>
        <v>0</v>
      </c>
      <c r="Q531" s="52">
        <f t="shared" si="91"/>
        <v>0</v>
      </c>
      <c r="R531" s="52">
        <f t="shared" si="91"/>
        <v>0</v>
      </c>
      <c r="S531" s="52">
        <f t="shared" si="91"/>
        <v>0</v>
      </c>
      <c r="T531" s="52">
        <f t="shared" si="91"/>
        <v>0</v>
      </c>
      <c r="U531" s="52">
        <f t="shared" si="91"/>
        <v>0</v>
      </c>
      <c r="V531" s="52">
        <f t="shared" si="91"/>
        <v>0</v>
      </c>
      <c r="W531" s="52">
        <f t="shared" si="91"/>
        <v>0</v>
      </c>
      <c r="X531" s="52">
        <f t="shared" si="91"/>
        <v>0</v>
      </c>
      <c r="Y531" s="52">
        <f t="shared" si="91"/>
        <v>0</v>
      </c>
      <c r="Z531" s="52">
        <f t="shared" si="91"/>
        <v>0</v>
      </c>
      <c r="AA531" s="52">
        <f t="shared" si="86"/>
        <v>0</v>
      </c>
      <c r="AB531" s="52">
        <f t="shared" si="87"/>
        <v>0</v>
      </c>
      <c r="AC531" s="52">
        <f t="shared" si="88"/>
        <v>0</v>
      </c>
      <c r="AD531" s="52">
        <f t="shared" si="89"/>
        <v>0</v>
      </c>
      <c r="AE531" s="52">
        <f t="shared" si="90"/>
        <v>0</v>
      </c>
      <c r="AJ531" t="s">
        <v>9</v>
      </c>
      <c r="AK531" t="s">
        <v>9</v>
      </c>
    </row>
    <row r="532" spans="1:37" x14ac:dyDescent="0.2">
      <c r="A532" s="20" t="s">
        <v>1304</v>
      </c>
      <c r="B532" s="21">
        <v>44378.235763888893</v>
      </c>
      <c r="C532" s="22" t="s">
        <v>1305</v>
      </c>
      <c r="D532" s="23">
        <v>4</v>
      </c>
      <c r="E532" s="22" t="s">
        <v>1306</v>
      </c>
      <c r="F532" t="s">
        <v>9</v>
      </c>
      <c r="G532" s="22">
        <f t="shared" si="85"/>
        <v>1</v>
      </c>
      <c r="H532" s="24">
        <v>14</v>
      </c>
      <c r="I532" s="24"/>
      <c r="J532" s="24"/>
      <c r="K532" s="25"/>
      <c r="L532" s="52">
        <f t="shared" si="91"/>
        <v>0</v>
      </c>
      <c r="M532" s="52">
        <f t="shared" si="91"/>
        <v>0</v>
      </c>
      <c r="N532" s="52">
        <f t="shared" si="91"/>
        <v>0</v>
      </c>
      <c r="O532" s="52">
        <f t="shared" si="91"/>
        <v>0</v>
      </c>
      <c r="P532" s="52">
        <f t="shared" si="91"/>
        <v>0</v>
      </c>
      <c r="Q532" s="52">
        <f t="shared" si="91"/>
        <v>0</v>
      </c>
      <c r="R532" s="52">
        <f t="shared" si="91"/>
        <v>0</v>
      </c>
      <c r="S532" s="52">
        <f t="shared" si="91"/>
        <v>0</v>
      </c>
      <c r="T532" s="52">
        <f t="shared" si="91"/>
        <v>0</v>
      </c>
      <c r="U532" s="52">
        <f t="shared" si="91"/>
        <v>0</v>
      </c>
      <c r="V532" s="52">
        <f t="shared" si="91"/>
        <v>0</v>
      </c>
      <c r="W532" s="52">
        <f t="shared" si="91"/>
        <v>0</v>
      </c>
      <c r="X532" s="52">
        <f t="shared" si="91"/>
        <v>0</v>
      </c>
      <c r="Y532" s="52">
        <f t="shared" si="91"/>
        <v>1</v>
      </c>
      <c r="Z532" s="52">
        <f t="shared" si="91"/>
        <v>0</v>
      </c>
      <c r="AA532" s="52">
        <f t="shared" si="86"/>
        <v>0</v>
      </c>
      <c r="AB532" s="52">
        <f t="shared" si="87"/>
        <v>1</v>
      </c>
      <c r="AC532" s="52">
        <f t="shared" si="88"/>
        <v>0</v>
      </c>
      <c r="AD532" s="52">
        <f t="shared" si="89"/>
        <v>0</v>
      </c>
      <c r="AE532" s="52">
        <f t="shared" si="90"/>
        <v>1</v>
      </c>
      <c r="AF532" t="s">
        <v>1639</v>
      </c>
      <c r="AH532" t="s">
        <v>1497</v>
      </c>
      <c r="AJ532" t="s">
        <v>9</v>
      </c>
      <c r="AK532" t="s">
        <v>9</v>
      </c>
    </row>
    <row r="533" spans="1:37" x14ac:dyDescent="0.2">
      <c r="A533" s="20" t="s">
        <v>1307</v>
      </c>
      <c r="B533" s="21">
        <v>44378.584583333344</v>
      </c>
      <c r="C533" s="22" t="s">
        <v>1308</v>
      </c>
      <c r="D533" s="23">
        <v>5</v>
      </c>
      <c r="E533" s="22" t="s">
        <v>9</v>
      </c>
      <c r="F533" t="s">
        <v>1309</v>
      </c>
      <c r="G533" s="22">
        <f t="shared" si="85"/>
        <v>0</v>
      </c>
      <c r="H533" s="24"/>
      <c r="I533" s="24"/>
      <c r="J533" s="24"/>
      <c r="K533" s="25"/>
      <c r="L533" s="52">
        <f t="shared" si="91"/>
        <v>0</v>
      </c>
      <c r="M533" s="52">
        <f t="shared" si="91"/>
        <v>0</v>
      </c>
      <c r="N533" s="52">
        <f t="shared" si="91"/>
        <v>0</v>
      </c>
      <c r="O533" s="52">
        <f t="shared" si="91"/>
        <v>0</v>
      </c>
      <c r="P533" s="52">
        <f t="shared" si="91"/>
        <v>0</v>
      </c>
      <c r="Q533" s="52">
        <f t="shared" si="91"/>
        <v>0</v>
      </c>
      <c r="R533" s="52">
        <f t="shared" si="91"/>
        <v>0</v>
      </c>
      <c r="S533" s="52">
        <f t="shared" si="91"/>
        <v>0</v>
      </c>
      <c r="T533" s="52">
        <f t="shared" si="91"/>
        <v>0</v>
      </c>
      <c r="U533" s="52">
        <f t="shared" si="91"/>
        <v>0</v>
      </c>
      <c r="V533" s="52">
        <f t="shared" si="91"/>
        <v>0</v>
      </c>
      <c r="W533" s="52">
        <f t="shared" si="91"/>
        <v>0</v>
      </c>
      <c r="X533" s="52">
        <f t="shared" si="91"/>
        <v>0</v>
      </c>
      <c r="Y533" s="52">
        <f t="shared" si="91"/>
        <v>0</v>
      </c>
      <c r="Z533" s="52">
        <f t="shared" si="91"/>
        <v>0</v>
      </c>
      <c r="AA533" s="52">
        <f t="shared" si="86"/>
        <v>0</v>
      </c>
      <c r="AB533" s="52">
        <f t="shared" si="87"/>
        <v>0</v>
      </c>
      <c r="AC533" s="52">
        <f t="shared" si="88"/>
        <v>0</v>
      </c>
      <c r="AD533" s="52">
        <f t="shared" si="89"/>
        <v>0</v>
      </c>
      <c r="AE533" s="52">
        <f t="shared" si="90"/>
        <v>0</v>
      </c>
      <c r="AJ533" t="s">
        <v>1309</v>
      </c>
      <c r="AK533" t="s">
        <v>1309</v>
      </c>
    </row>
    <row r="534" spans="1:37" x14ac:dyDescent="0.2">
      <c r="A534" s="20" t="s">
        <v>1310</v>
      </c>
      <c r="B534" s="21">
        <v>44379.070949074085</v>
      </c>
      <c r="C534" s="22" t="s">
        <v>1311</v>
      </c>
      <c r="D534" s="23">
        <v>3</v>
      </c>
      <c r="E534" s="22" t="s">
        <v>1312</v>
      </c>
      <c r="F534" t="s">
        <v>9</v>
      </c>
      <c r="G534" s="22">
        <f t="shared" si="85"/>
        <v>1</v>
      </c>
      <c r="H534" s="24">
        <v>1</v>
      </c>
      <c r="I534" s="24"/>
      <c r="J534" s="24"/>
      <c r="K534" s="25"/>
      <c r="L534" s="52">
        <f t="shared" si="91"/>
        <v>1</v>
      </c>
      <c r="M534" s="52">
        <f t="shared" si="91"/>
        <v>0</v>
      </c>
      <c r="N534" s="52">
        <f t="shared" si="91"/>
        <v>0</v>
      </c>
      <c r="O534" s="52">
        <f t="shared" si="91"/>
        <v>0</v>
      </c>
      <c r="P534" s="52">
        <f t="shared" si="91"/>
        <v>0</v>
      </c>
      <c r="Q534" s="52">
        <f t="shared" si="91"/>
        <v>0</v>
      </c>
      <c r="R534" s="52">
        <f t="shared" si="91"/>
        <v>0</v>
      </c>
      <c r="S534" s="52">
        <f t="shared" si="91"/>
        <v>0</v>
      </c>
      <c r="T534" s="52">
        <f t="shared" si="91"/>
        <v>0</v>
      </c>
      <c r="U534" s="52">
        <f t="shared" si="91"/>
        <v>0</v>
      </c>
      <c r="V534" s="52">
        <f t="shared" si="91"/>
        <v>0</v>
      </c>
      <c r="W534" s="52">
        <f t="shared" si="91"/>
        <v>0</v>
      </c>
      <c r="X534" s="52">
        <f t="shared" si="91"/>
        <v>0</v>
      </c>
      <c r="Y534" s="52">
        <f t="shared" si="91"/>
        <v>0</v>
      </c>
      <c r="Z534" s="52">
        <f t="shared" si="91"/>
        <v>0</v>
      </c>
      <c r="AA534" s="52">
        <f t="shared" si="86"/>
        <v>1</v>
      </c>
      <c r="AB534" s="52">
        <f t="shared" si="87"/>
        <v>0</v>
      </c>
      <c r="AC534" s="52">
        <f t="shared" si="88"/>
        <v>0</v>
      </c>
      <c r="AD534" s="52">
        <f t="shared" si="89"/>
        <v>0</v>
      </c>
      <c r="AE534" s="52">
        <f t="shared" si="90"/>
        <v>1</v>
      </c>
      <c r="AF534" s="4" t="s">
        <v>1638</v>
      </c>
      <c r="AJ534" t="s">
        <v>9</v>
      </c>
      <c r="AK534" t="s">
        <v>9</v>
      </c>
    </row>
    <row r="535" spans="1:37" x14ac:dyDescent="0.2">
      <c r="A535" s="20" t="s">
        <v>1313</v>
      </c>
      <c r="B535" s="21">
        <v>44379.098622685182</v>
      </c>
      <c r="C535" s="22" t="s">
        <v>1314</v>
      </c>
      <c r="D535" s="23">
        <v>4</v>
      </c>
      <c r="E535" s="22" t="s">
        <v>1315</v>
      </c>
      <c r="F535" t="s">
        <v>9</v>
      </c>
      <c r="G535" s="22">
        <f t="shared" si="85"/>
        <v>1</v>
      </c>
      <c r="H535" s="24">
        <v>1</v>
      </c>
      <c r="I535" s="24">
        <v>2</v>
      </c>
      <c r="J535" s="24"/>
      <c r="K535" s="25"/>
      <c r="L535" s="52">
        <f t="shared" si="91"/>
        <v>1</v>
      </c>
      <c r="M535" s="52">
        <f t="shared" si="91"/>
        <v>1</v>
      </c>
      <c r="N535" s="52">
        <f t="shared" si="91"/>
        <v>0</v>
      </c>
      <c r="O535" s="52">
        <f t="shared" si="91"/>
        <v>0</v>
      </c>
      <c r="P535" s="52">
        <f t="shared" si="91"/>
        <v>0</v>
      </c>
      <c r="Q535" s="52">
        <f t="shared" si="91"/>
        <v>0</v>
      </c>
      <c r="R535" s="52">
        <f t="shared" si="91"/>
        <v>0</v>
      </c>
      <c r="S535" s="52">
        <f t="shared" si="91"/>
        <v>0</v>
      </c>
      <c r="T535" s="52">
        <f t="shared" si="91"/>
        <v>0</v>
      </c>
      <c r="U535" s="52">
        <f t="shared" si="91"/>
        <v>0</v>
      </c>
      <c r="V535" s="52">
        <f t="shared" si="91"/>
        <v>0</v>
      </c>
      <c r="W535" s="52">
        <f t="shared" si="91"/>
        <v>0</v>
      </c>
      <c r="X535" s="52">
        <f t="shared" si="91"/>
        <v>0</v>
      </c>
      <c r="Y535" s="52">
        <f t="shared" si="91"/>
        <v>0</v>
      </c>
      <c r="Z535" s="52">
        <f t="shared" si="91"/>
        <v>0</v>
      </c>
      <c r="AA535" s="52">
        <f t="shared" si="86"/>
        <v>1</v>
      </c>
      <c r="AB535" s="52">
        <f t="shared" si="87"/>
        <v>0</v>
      </c>
      <c r="AC535" s="52">
        <f t="shared" si="88"/>
        <v>0</v>
      </c>
      <c r="AD535" s="52">
        <f t="shared" si="89"/>
        <v>0</v>
      </c>
      <c r="AE535" s="52">
        <f t="shared" si="90"/>
        <v>1</v>
      </c>
      <c r="AF535" s="4" t="s">
        <v>1640</v>
      </c>
      <c r="AJ535" t="s">
        <v>9</v>
      </c>
      <c r="AK535" t="s">
        <v>9</v>
      </c>
    </row>
    <row r="536" spans="1:37" x14ac:dyDescent="0.2">
      <c r="A536" s="20" t="s">
        <v>103</v>
      </c>
      <c r="B536" s="21">
        <v>44379.266689814802</v>
      </c>
      <c r="C536" s="22" t="s">
        <v>1316</v>
      </c>
      <c r="D536" s="23">
        <v>-99</v>
      </c>
      <c r="E536" s="22" t="s">
        <v>9</v>
      </c>
      <c r="F536" t="s">
        <v>9</v>
      </c>
      <c r="G536" s="22">
        <f t="shared" si="85"/>
        <v>0</v>
      </c>
      <c r="H536" s="24"/>
      <c r="I536" s="24"/>
      <c r="J536" s="24"/>
      <c r="K536" s="25"/>
      <c r="L536" s="52">
        <f t="shared" si="91"/>
        <v>0</v>
      </c>
      <c r="M536" s="52">
        <f t="shared" si="91"/>
        <v>0</v>
      </c>
      <c r="N536" s="52">
        <f t="shared" si="91"/>
        <v>0</v>
      </c>
      <c r="O536" s="52">
        <f t="shared" si="91"/>
        <v>0</v>
      </c>
      <c r="P536" s="52">
        <f t="shared" si="91"/>
        <v>0</v>
      </c>
      <c r="Q536" s="52">
        <f t="shared" si="91"/>
        <v>0</v>
      </c>
      <c r="R536" s="52">
        <f t="shared" si="91"/>
        <v>0</v>
      </c>
      <c r="S536" s="52">
        <f t="shared" si="91"/>
        <v>0</v>
      </c>
      <c r="T536" s="52">
        <f t="shared" si="91"/>
        <v>0</v>
      </c>
      <c r="U536" s="52">
        <f t="shared" si="91"/>
        <v>0</v>
      </c>
      <c r="V536" s="52">
        <f t="shared" si="91"/>
        <v>0</v>
      </c>
      <c r="W536" s="52">
        <f t="shared" si="91"/>
        <v>0</v>
      </c>
      <c r="X536" s="52">
        <f t="shared" si="91"/>
        <v>0</v>
      </c>
      <c r="Y536" s="52">
        <f t="shared" si="91"/>
        <v>0</v>
      </c>
      <c r="Z536" s="52">
        <f t="shared" si="91"/>
        <v>0</v>
      </c>
      <c r="AA536" s="52">
        <f t="shared" si="86"/>
        <v>0</v>
      </c>
      <c r="AB536" s="52">
        <f t="shared" si="87"/>
        <v>0</v>
      </c>
      <c r="AC536" s="52">
        <f t="shared" si="88"/>
        <v>0</v>
      </c>
      <c r="AD536" s="52">
        <f t="shared" si="89"/>
        <v>0</v>
      </c>
      <c r="AE536" s="52">
        <f t="shared" si="90"/>
        <v>0</v>
      </c>
      <c r="AJ536" t="s">
        <v>9</v>
      </c>
      <c r="AK536" t="s">
        <v>9</v>
      </c>
    </row>
    <row r="537" spans="1:37" x14ac:dyDescent="0.2">
      <c r="A537" s="20" t="s">
        <v>34</v>
      </c>
      <c r="B537" s="21">
        <v>44379.291180555563</v>
      </c>
      <c r="C537" s="22" t="s">
        <v>1317</v>
      </c>
      <c r="D537" s="23">
        <v>3</v>
      </c>
      <c r="E537" s="22" t="s">
        <v>1318</v>
      </c>
      <c r="F537" t="s">
        <v>1319</v>
      </c>
      <c r="G537" s="22">
        <f t="shared" si="85"/>
        <v>1</v>
      </c>
      <c r="H537" s="24">
        <v>13</v>
      </c>
      <c r="I537" s="24"/>
      <c r="J537" s="24"/>
      <c r="K537" s="25"/>
      <c r="L537" s="52">
        <f t="shared" si="91"/>
        <v>0</v>
      </c>
      <c r="M537" s="52">
        <f t="shared" si="91"/>
        <v>0</v>
      </c>
      <c r="N537" s="52">
        <f t="shared" si="91"/>
        <v>0</v>
      </c>
      <c r="O537" s="52">
        <f t="shared" si="91"/>
        <v>0</v>
      </c>
      <c r="P537" s="52">
        <f t="shared" si="91"/>
        <v>0</v>
      </c>
      <c r="Q537" s="52">
        <f t="shared" si="91"/>
        <v>0</v>
      </c>
      <c r="R537" s="52">
        <f t="shared" si="91"/>
        <v>0</v>
      </c>
      <c r="S537" s="52">
        <f t="shared" si="91"/>
        <v>0</v>
      </c>
      <c r="T537" s="52">
        <f t="shared" si="91"/>
        <v>0</v>
      </c>
      <c r="U537" s="52">
        <f t="shared" si="91"/>
        <v>0</v>
      </c>
      <c r="V537" s="52">
        <f t="shared" si="91"/>
        <v>0</v>
      </c>
      <c r="W537" s="52">
        <f t="shared" si="91"/>
        <v>0</v>
      </c>
      <c r="X537" s="52">
        <f t="shared" si="91"/>
        <v>1</v>
      </c>
      <c r="Y537" s="52">
        <f t="shared" si="91"/>
        <v>0</v>
      </c>
      <c r="Z537" s="52">
        <f t="shared" si="91"/>
        <v>0</v>
      </c>
      <c r="AA537" s="52">
        <f t="shared" si="86"/>
        <v>0</v>
      </c>
      <c r="AB537" s="52">
        <f t="shared" si="87"/>
        <v>0</v>
      </c>
      <c r="AC537" s="52">
        <f t="shared" si="88"/>
        <v>1</v>
      </c>
      <c r="AD537" s="52">
        <f t="shared" si="89"/>
        <v>0</v>
      </c>
      <c r="AE537" s="52">
        <f t="shared" si="90"/>
        <v>0</v>
      </c>
      <c r="AG537" t="s">
        <v>1641</v>
      </c>
      <c r="AJ537" t="s">
        <v>1319</v>
      </c>
      <c r="AK537" t="s">
        <v>1319</v>
      </c>
    </row>
    <row r="538" spans="1:37" x14ac:dyDescent="0.2">
      <c r="A538" s="20" t="s">
        <v>1320</v>
      </c>
      <c r="B538" s="21">
        <v>44379.59883101852</v>
      </c>
      <c r="C538" s="22" t="s">
        <v>1321</v>
      </c>
      <c r="D538" s="23">
        <v>5</v>
      </c>
      <c r="E538" s="22" t="s">
        <v>1322</v>
      </c>
      <c r="F538" t="s">
        <v>9</v>
      </c>
      <c r="G538" s="22">
        <f t="shared" si="85"/>
        <v>1</v>
      </c>
      <c r="H538" s="24">
        <v>1</v>
      </c>
      <c r="I538" s="24"/>
      <c r="J538" s="24"/>
      <c r="K538" s="25"/>
      <c r="L538" s="52">
        <f t="shared" si="91"/>
        <v>1</v>
      </c>
      <c r="M538" s="52">
        <f t="shared" si="91"/>
        <v>0</v>
      </c>
      <c r="N538" s="52">
        <f t="shared" si="91"/>
        <v>0</v>
      </c>
      <c r="O538" s="52">
        <f t="shared" si="91"/>
        <v>0</v>
      </c>
      <c r="P538" s="52">
        <f t="shared" si="91"/>
        <v>0</v>
      </c>
      <c r="Q538" s="52">
        <f t="shared" si="91"/>
        <v>0</v>
      </c>
      <c r="R538" s="52">
        <f t="shared" si="91"/>
        <v>0</v>
      </c>
      <c r="S538" s="52">
        <f t="shared" si="91"/>
        <v>0</v>
      </c>
      <c r="T538" s="52">
        <f t="shared" si="91"/>
        <v>0</v>
      </c>
      <c r="U538" s="52">
        <f t="shared" si="91"/>
        <v>0</v>
      </c>
      <c r="V538" s="52">
        <f t="shared" si="91"/>
        <v>0</v>
      </c>
      <c r="W538" s="52">
        <f t="shared" si="91"/>
        <v>0</v>
      </c>
      <c r="X538" s="52">
        <f t="shared" si="91"/>
        <v>0</v>
      </c>
      <c r="Y538" s="52">
        <f t="shared" si="91"/>
        <v>0</v>
      </c>
      <c r="Z538" s="52">
        <f t="shared" si="91"/>
        <v>0</v>
      </c>
      <c r="AA538" s="52">
        <f t="shared" si="86"/>
        <v>1</v>
      </c>
      <c r="AB538" s="52">
        <f t="shared" si="87"/>
        <v>0</v>
      </c>
      <c r="AC538" s="52">
        <f t="shared" si="88"/>
        <v>0</v>
      </c>
      <c r="AD538" s="52">
        <f t="shared" si="89"/>
        <v>0</v>
      </c>
      <c r="AE538" s="52">
        <f t="shared" si="90"/>
        <v>1</v>
      </c>
      <c r="AF538" s="4" t="s">
        <v>1642</v>
      </c>
      <c r="AJ538" t="s">
        <v>9</v>
      </c>
      <c r="AK538" t="s">
        <v>9</v>
      </c>
    </row>
    <row r="539" spans="1:37" x14ac:dyDescent="0.2">
      <c r="A539" s="20" t="s">
        <v>1323</v>
      </c>
      <c r="B539" s="21">
        <v>44379.611643518525</v>
      </c>
      <c r="C539" s="22" t="s">
        <v>1324</v>
      </c>
      <c r="D539" s="23">
        <v>2</v>
      </c>
      <c r="E539" s="22" t="s">
        <v>1325</v>
      </c>
      <c r="F539" t="s">
        <v>9</v>
      </c>
      <c r="G539" s="22">
        <f t="shared" si="85"/>
        <v>1</v>
      </c>
      <c r="H539" s="24">
        <v>1</v>
      </c>
      <c r="I539" s="24"/>
      <c r="J539" s="24"/>
      <c r="K539" s="25"/>
      <c r="L539" s="52">
        <f t="shared" si="91"/>
        <v>1</v>
      </c>
      <c r="M539" s="52">
        <f t="shared" si="91"/>
        <v>0</v>
      </c>
      <c r="N539" s="52">
        <f t="shared" si="91"/>
        <v>0</v>
      </c>
      <c r="O539" s="52">
        <f t="shared" si="91"/>
        <v>0</v>
      </c>
      <c r="P539" s="52">
        <f t="shared" si="91"/>
        <v>0</v>
      </c>
      <c r="Q539" s="52">
        <f t="shared" si="91"/>
        <v>0</v>
      </c>
      <c r="R539" s="52">
        <f t="shared" si="91"/>
        <v>0</v>
      </c>
      <c r="S539" s="52">
        <f t="shared" si="91"/>
        <v>0</v>
      </c>
      <c r="T539" s="52">
        <f t="shared" si="91"/>
        <v>0</v>
      </c>
      <c r="U539" s="52">
        <f t="shared" si="91"/>
        <v>0</v>
      </c>
      <c r="V539" s="52">
        <f t="shared" si="91"/>
        <v>0</v>
      </c>
      <c r="W539" s="52">
        <f t="shared" si="91"/>
        <v>0</v>
      </c>
      <c r="X539" s="52">
        <f t="shared" si="91"/>
        <v>0</v>
      </c>
      <c r="Y539" s="52">
        <f t="shared" si="91"/>
        <v>0</v>
      </c>
      <c r="Z539" s="52">
        <f t="shared" si="91"/>
        <v>0</v>
      </c>
      <c r="AA539" s="52">
        <f t="shared" si="86"/>
        <v>1</v>
      </c>
      <c r="AB539" s="52">
        <f t="shared" si="87"/>
        <v>0</v>
      </c>
      <c r="AC539" s="52">
        <f t="shared" si="88"/>
        <v>0</v>
      </c>
      <c r="AD539" s="52">
        <f t="shared" si="89"/>
        <v>0</v>
      </c>
      <c r="AE539" s="52">
        <f t="shared" si="90"/>
        <v>1</v>
      </c>
      <c r="AF539" s="4" t="s">
        <v>1487</v>
      </c>
      <c r="AJ539" t="s">
        <v>9</v>
      </c>
      <c r="AK539" t="s">
        <v>9</v>
      </c>
    </row>
    <row r="540" spans="1:37" x14ac:dyDescent="0.2">
      <c r="A540" s="20" t="s">
        <v>1326</v>
      </c>
      <c r="B540" s="21">
        <v>44379.679745370377</v>
      </c>
      <c r="C540" s="22" t="s">
        <v>1327</v>
      </c>
      <c r="D540" s="23">
        <v>3</v>
      </c>
      <c r="E540" s="22" t="s">
        <v>9</v>
      </c>
      <c r="F540" t="s">
        <v>9</v>
      </c>
      <c r="G540" s="22">
        <f t="shared" si="85"/>
        <v>0</v>
      </c>
      <c r="H540" s="24"/>
      <c r="I540" s="24"/>
      <c r="J540" s="24"/>
      <c r="K540" s="25"/>
      <c r="L540" s="52">
        <f t="shared" si="91"/>
        <v>0</v>
      </c>
      <c r="M540" s="52">
        <f t="shared" si="91"/>
        <v>0</v>
      </c>
      <c r="N540" s="52">
        <f t="shared" si="91"/>
        <v>0</v>
      </c>
      <c r="O540" s="52">
        <f t="shared" si="91"/>
        <v>0</v>
      </c>
      <c r="P540" s="52">
        <f t="shared" si="91"/>
        <v>0</v>
      </c>
      <c r="Q540" s="52">
        <f t="shared" si="91"/>
        <v>0</v>
      </c>
      <c r="R540" s="52">
        <f t="shared" si="91"/>
        <v>0</v>
      </c>
      <c r="S540" s="52">
        <f t="shared" si="91"/>
        <v>0</v>
      </c>
      <c r="T540" s="52">
        <f t="shared" si="91"/>
        <v>0</v>
      </c>
      <c r="U540" s="52">
        <f t="shared" si="91"/>
        <v>0</v>
      </c>
      <c r="V540" s="52">
        <f t="shared" si="91"/>
        <v>0</v>
      </c>
      <c r="W540" s="52">
        <f t="shared" si="91"/>
        <v>0</v>
      </c>
      <c r="X540" s="52">
        <f t="shared" si="91"/>
        <v>0</v>
      </c>
      <c r="Y540" s="52">
        <f t="shared" si="91"/>
        <v>0</v>
      </c>
      <c r="Z540" s="52">
        <f t="shared" si="91"/>
        <v>0</v>
      </c>
      <c r="AA540" s="52">
        <f t="shared" si="86"/>
        <v>0</v>
      </c>
      <c r="AB540" s="52">
        <f t="shared" si="87"/>
        <v>0</v>
      </c>
      <c r="AC540" s="52">
        <f t="shared" si="88"/>
        <v>0</v>
      </c>
      <c r="AD540" s="52">
        <f t="shared" si="89"/>
        <v>0</v>
      </c>
      <c r="AE540" s="52">
        <f t="shared" si="90"/>
        <v>0</v>
      </c>
      <c r="AJ540" t="s">
        <v>9</v>
      </c>
      <c r="AK540" t="s">
        <v>9</v>
      </c>
    </row>
    <row r="541" spans="1:37" x14ac:dyDescent="0.2">
      <c r="A541" s="20" t="s">
        <v>1328</v>
      </c>
      <c r="B541" s="21">
        <v>44382.103055555548</v>
      </c>
      <c r="C541" s="22" t="s">
        <v>1329</v>
      </c>
      <c r="D541" s="23">
        <v>3</v>
      </c>
      <c r="E541" s="22" t="s">
        <v>1330</v>
      </c>
      <c r="F541" t="s">
        <v>9</v>
      </c>
      <c r="G541" s="22">
        <f t="shared" si="85"/>
        <v>1</v>
      </c>
      <c r="H541" s="24">
        <v>1</v>
      </c>
      <c r="I541" s="24"/>
      <c r="J541" s="24"/>
      <c r="K541" s="25"/>
      <c r="L541" s="52">
        <f t="shared" si="91"/>
        <v>1</v>
      </c>
      <c r="M541" s="52">
        <f t="shared" si="91"/>
        <v>0</v>
      </c>
      <c r="N541" s="52">
        <f t="shared" si="91"/>
        <v>0</v>
      </c>
      <c r="O541" s="52">
        <f t="shared" si="91"/>
        <v>0</v>
      </c>
      <c r="P541" s="52">
        <f t="shared" si="91"/>
        <v>0</v>
      </c>
      <c r="Q541" s="52">
        <f t="shared" si="91"/>
        <v>0</v>
      </c>
      <c r="R541" s="52">
        <f t="shared" si="91"/>
        <v>0</v>
      </c>
      <c r="S541" s="52">
        <f t="shared" si="91"/>
        <v>0</v>
      </c>
      <c r="T541" s="52">
        <f t="shared" si="91"/>
        <v>0</v>
      </c>
      <c r="U541" s="52">
        <f t="shared" si="91"/>
        <v>0</v>
      </c>
      <c r="V541" s="52">
        <f t="shared" si="91"/>
        <v>0</v>
      </c>
      <c r="W541" s="52">
        <f t="shared" si="91"/>
        <v>0</v>
      </c>
      <c r="X541" s="52">
        <f t="shared" si="91"/>
        <v>0</v>
      </c>
      <c r="Y541" s="52">
        <f t="shared" si="91"/>
        <v>0</v>
      </c>
      <c r="Z541" s="52">
        <f t="shared" si="91"/>
        <v>0</v>
      </c>
      <c r="AA541" s="52">
        <f t="shared" si="86"/>
        <v>1</v>
      </c>
      <c r="AB541" s="52">
        <f t="shared" si="87"/>
        <v>0</v>
      </c>
      <c r="AC541" s="52">
        <f t="shared" si="88"/>
        <v>0</v>
      </c>
      <c r="AD541" s="52">
        <f t="shared" si="89"/>
        <v>0</v>
      </c>
      <c r="AE541" s="52">
        <f t="shared" si="90"/>
        <v>1</v>
      </c>
      <c r="AF541" s="4" t="s">
        <v>1487</v>
      </c>
      <c r="AJ541" t="s">
        <v>9</v>
      </c>
      <c r="AK541" t="s">
        <v>9</v>
      </c>
    </row>
    <row r="542" spans="1:37" x14ac:dyDescent="0.2">
      <c r="A542" s="20" t="s">
        <v>34</v>
      </c>
      <c r="B542" s="21">
        <v>44382.169525462959</v>
      </c>
      <c r="C542" s="22" t="s">
        <v>1331</v>
      </c>
      <c r="D542" s="23">
        <v>3</v>
      </c>
      <c r="E542" s="22" t="s">
        <v>9</v>
      </c>
      <c r="F542" t="s">
        <v>1332</v>
      </c>
      <c r="G542" s="22">
        <f t="shared" si="85"/>
        <v>0</v>
      </c>
      <c r="H542" s="24"/>
      <c r="I542" s="24"/>
      <c r="J542" s="24"/>
      <c r="K542" s="25"/>
      <c r="L542" s="52">
        <f t="shared" si="91"/>
        <v>0</v>
      </c>
      <c r="M542" s="52">
        <f t="shared" si="91"/>
        <v>0</v>
      </c>
      <c r="N542" s="52">
        <f t="shared" si="91"/>
        <v>0</v>
      </c>
      <c r="O542" s="52">
        <f t="shared" si="91"/>
        <v>0</v>
      </c>
      <c r="P542" s="52">
        <f t="shared" si="91"/>
        <v>0</v>
      </c>
      <c r="Q542" s="52">
        <f t="shared" si="91"/>
        <v>0</v>
      </c>
      <c r="R542" s="52">
        <f t="shared" si="91"/>
        <v>0</v>
      </c>
      <c r="S542" s="52">
        <f t="shared" si="91"/>
        <v>0</v>
      </c>
      <c r="T542" s="52">
        <f t="shared" si="91"/>
        <v>0</v>
      </c>
      <c r="U542" s="52">
        <f t="shared" si="91"/>
        <v>0</v>
      </c>
      <c r="V542" s="52">
        <f t="shared" si="91"/>
        <v>0</v>
      </c>
      <c r="W542" s="52">
        <f t="shared" si="91"/>
        <v>0</v>
      </c>
      <c r="X542" s="52">
        <f t="shared" si="91"/>
        <v>0</v>
      </c>
      <c r="Y542" s="52">
        <f t="shared" si="91"/>
        <v>0</v>
      </c>
      <c r="Z542" s="52">
        <f t="shared" si="91"/>
        <v>0</v>
      </c>
      <c r="AA542" s="52">
        <f t="shared" si="86"/>
        <v>0</v>
      </c>
      <c r="AB542" s="52">
        <f t="shared" si="87"/>
        <v>0</v>
      </c>
      <c r="AC542" s="52">
        <f t="shared" si="88"/>
        <v>0</v>
      </c>
      <c r="AD542" s="52">
        <f t="shared" si="89"/>
        <v>0</v>
      </c>
      <c r="AE542" s="52">
        <f t="shared" si="90"/>
        <v>0</v>
      </c>
      <c r="AJ542" t="s">
        <v>1332</v>
      </c>
      <c r="AK542" t="s">
        <v>1332</v>
      </c>
    </row>
    <row r="543" spans="1:37" x14ac:dyDescent="0.2">
      <c r="A543" s="20" t="s">
        <v>1333</v>
      </c>
      <c r="B543" s="21">
        <v>44382.195949074085</v>
      </c>
      <c r="C543" s="22" t="s">
        <v>1334</v>
      </c>
      <c r="D543" s="23">
        <v>4</v>
      </c>
      <c r="E543" s="22" t="s">
        <v>9</v>
      </c>
      <c r="F543" t="s">
        <v>9</v>
      </c>
      <c r="G543" s="22">
        <f t="shared" si="85"/>
        <v>0</v>
      </c>
      <c r="H543" s="24"/>
      <c r="I543" s="24"/>
      <c r="J543" s="24"/>
      <c r="K543" s="25"/>
      <c r="L543" s="52">
        <f t="shared" si="91"/>
        <v>0</v>
      </c>
      <c r="M543" s="52">
        <f t="shared" si="91"/>
        <v>0</v>
      </c>
      <c r="N543" s="52">
        <f t="shared" si="91"/>
        <v>0</v>
      </c>
      <c r="O543" s="52">
        <f t="shared" si="91"/>
        <v>0</v>
      </c>
      <c r="P543" s="52">
        <f t="shared" si="91"/>
        <v>0</v>
      </c>
      <c r="Q543" s="52">
        <f t="shared" si="91"/>
        <v>0</v>
      </c>
      <c r="R543" s="52">
        <f t="shared" si="91"/>
        <v>0</v>
      </c>
      <c r="S543" s="52">
        <f t="shared" si="91"/>
        <v>0</v>
      </c>
      <c r="T543" s="52">
        <f t="shared" si="91"/>
        <v>0</v>
      </c>
      <c r="U543" s="52">
        <f t="shared" si="91"/>
        <v>0</v>
      </c>
      <c r="V543" s="52">
        <f t="shared" si="91"/>
        <v>0</v>
      </c>
      <c r="W543" s="52">
        <f t="shared" si="91"/>
        <v>0</v>
      </c>
      <c r="X543" s="52">
        <f t="shared" si="91"/>
        <v>0</v>
      </c>
      <c r="Y543" s="52">
        <f t="shared" si="91"/>
        <v>0</v>
      </c>
      <c r="Z543" s="52">
        <f t="shared" si="91"/>
        <v>0</v>
      </c>
      <c r="AA543" s="52">
        <f t="shared" si="86"/>
        <v>0</v>
      </c>
      <c r="AB543" s="52">
        <f t="shared" si="87"/>
        <v>0</v>
      </c>
      <c r="AC543" s="52">
        <f t="shared" si="88"/>
        <v>0</v>
      </c>
      <c r="AD543" s="52">
        <f t="shared" si="89"/>
        <v>0</v>
      </c>
      <c r="AE543" s="52">
        <f t="shared" si="90"/>
        <v>0</v>
      </c>
      <c r="AJ543" t="s">
        <v>9</v>
      </c>
      <c r="AK543" t="s">
        <v>9</v>
      </c>
    </row>
    <row r="544" spans="1:37" x14ac:dyDescent="0.2">
      <c r="A544" s="20" t="s">
        <v>1335</v>
      </c>
      <c r="B544" s="21">
        <v>44383.225231481483</v>
      </c>
      <c r="C544" s="22" t="s">
        <v>1336</v>
      </c>
      <c r="D544" s="23">
        <v>3</v>
      </c>
      <c r="E544" s="22" t="s">
        <v>9</v>
      </c>
      <c r="F544" t="s">
        <v>9</v>
      </c>
      <c r="G544" s="22">
        <f t="shared" si="85"/>
        <v>0</v>
      </c>
      <c r="H544" s="24"/>
      <c r="I544" s="24"/>
      <c r="J544" s="24"/>
      <c r="K544" s="25"/>
      <c r="L544" s="52">
        <f t="shared" si="91"/>
        <v>0</v>
      </c>
      <c r="M544" s="52">
        <f t="shared" si="91"/>
        <v>0</v>
      </c>
      <c r="N544" s="52">
        <f t="shared" si="91"/>
        <v>0</v>
      </c>
      <c r="O544" s="52">
        <f t="shared" si="91"/>
        <v>0</v>
      </c>
      <c r="P544" s="52">
        <f t="shared" si="91"/>
        <v>0</v>
      </c>
      <c r="Q544" s="52">
        <f t="shared" si="91"/>
        <v>0</v>
      </c>
      <c r="R544" s="52">
        <f t="shared" si="91"/>
        <v>0</v>
      </c>
      <c r="S544" s="52">
        <f t="shared" si="91"/>
        <v>0</v>
      </c>
      <c r="T544" s="52">
        <f t="shared" si="91"/>
        <v>0</v>
      </c>
      <c r="U544" s="52">
        <f t="shared" si="91"/>
        <v>0</v>
      </c>
      <c r="V544" s="52">
        <f t="shared" si="91"/>
        <v>0</v>
      </c>
      <c r="W544" s="52">
        <f t="shared" si="91"/>
        <v>0</v>
      </c>
      <c r="X544" s="52">
        <f t="shared" si="91"/>
        <v>0</v>
      </c>
      <c r="Y544" s="52">
        <f t="shared" si="91"/>
        <v>0</v>
      </c>
      <c r="Z544" s="52">
        <f t="shared" si="91"/>
        <v>0</v>
      </c>
      <c r="AA544" s="52">
        <f t="shared" si="86"/>
        <v>0</v>
      </c>
      <c r="AB544" s="52">
        <f t="shared" si="87"/>
        <v>0</v>
      </c>
      <c r="AC544" s="52">
        <f t="shared" si="88"/>
        <v>0</v>
      </c>
      <c r="AD544" s="52">
        <f t="shared" si="89"/>
        <v>0</v>
      </c>
      <c r="AE544" s="52">
        <f t="shared" si="90"/>
        <v>0</v>
      </c>
      <c r="AJ544" t="s">
        <v>9</v>
      </c>
      <c r="AK544" t="s">
        <v>9</v>
      </c>
    </row>
    <row r="545" spans="1:37" x14ac:dyDescent="0.2">
      <c r="A545" s="20" t="s">
        <v>1337</v>
      </c>
      <c r="B545" s="21">
        <v>44384.350208333344</v>
      </c>
      <c r="C545" s="22" t="s">
        <v>1338</v>
      </c>
      <c r="D545" s="23">
        <v>-1</v>
      </c>
      <c r="E545" s="22" t="s">
        <v>9</v>
      </c>
      <c r="F545" t="s">
        <v>9</v>
      </c>
      <c r="G545" s="22">
        <f t="shared" si="85"/>
        <v>0</v>
      </c>
      <c r="H545" s="24"/>
      <c r="I545" s="24"/>
      <c r="J545" s="24"/>
      <c r="K545" s="25"/>
      <c r="L545" s="52">
        <f t="shared" si="91"/>
        <v>0</v>
      </c>
      <c r="M545" s="52">
        <f t="shared" si="91"/>
        <v>0</v>
      </c>
      <c r="N545" s="52">
        <f t="shared" si="91"/>
        <v>0</v>
      </c>
      <c r="O545" s="52">
        <f t="shared" si="91"/>
        <v>0</v>
      </c>
      <c r="P545" s="52">
        <f t="shared" si="91"/>
        <v>0</v>
      </c>
      <c r="Q545" s="52">
        <f t="shared" si="91"/>
        <v>0</v>
      </c>
      <c r="R545" s="52">
        <f t="shared" si="91"/>
        <v>0</v>
      </c>
      <c r="S545" s="52">
        <f t="shared" si="91"/>
        <v>0</v>
      </c>
      <c r="T545" s="52">
        <f t="shared" si="91"/>
        <v>0</v>
      </c>
      <c r="U545" s="52">
        <f t="shared" si="91"/>
        <v>0</v>
      </c>
      <c r="V545" s="52">
        <f t="shared" si="91"/>
        <v>0</v>
      </c>
      <c r="W545" s="52">
        <f t="shared" si="91"/>
        <v>0</v>
      </c>
      <c r="X545" s="52">
        <f t="shared" si="91"/>
        <v>0</v>
      </c>
      <c r="Y545" s="52">
        <f t="shared" si="91"/>
        <v>0</v>
      </c>
      <c r="Z545" s="52">
        <f t="shared" si="91"/>
        <v>0</v>
      </c>
      <c r="AA545" s="52">
        <f t="shared" si="86"/>
        <v>0</v>
      </c>
      <c r="AB545" s="52">
        <f t="shared" si="87"/>
        <v>0</v>
      </c>
      <c r="AC545" s="52">
        <f t="shared" si="88"/>
        <v>0</v>
      </c>
      <c r="AD545" s="52">
        <f t="shared" si="89"/>
        <v>0</v>
      </c>
      <c r="AE545" s="52">
        <f t="shared" si="90"/>
        <v>0</v>
      </c>
      <c r="AJ545" t="s">
        <v>9</v>
      </c>
      <c r="AK545" t="s">
        <v>9</v>
      </c>
    </row>
    <row r="546" spans="1:37" x14ac:dyDescent="0.2">
      <c r="A546" s="20" t="s">
        <v>1339</v>
      </c>
      <c r="B546" s="21">
        <v>44386.276087962964</v>
      </c>
      <c r="C546" s="22" t="s">
        <v>1340</v>
      </c>
      <c r="D546" s="23">
        <v>5</v>
      </c>
      <c r="E546" s="22" t="s">
        <v>9</v>
      </c>
      <c r="F546" t="s">
        <v>9</v>
      </c>
      <c r="G546" s="22">
        <f t="shared" si="85"/>
        <v>0</v>
      </c>
      <c r="H546" s="24"/>
      <c r="I546" s="24"/>
      <c r="J546" s="24"/>
      <c r="K546" s="25"/>
      <c r="L546" s="52">
        <f t="shared" si="91"/>
        <v>0</v>
      </c>
      <c r="M546" s="52">
        <f t="shared" si="91"/>
        <v>0</v>
      </c>
      <c r="N546" s="52">
        <f t="shared" si="91"/>
        <v>0</v>
      </c>
      <c r="O546" s="52">
        <f t="shared" si="91"/>
        <v>0</v>
      </c>
      <c r="P546" s="52">
        <f t="shared" si="91"/>
        <v>0</v>
      </c>
      <c r="Q546" s="52">
        <f t="shared" si="91"/>
        <v>0</v>
      </c>
      <c r="R546" s="52">
        <f t="shared" si="91"/>
        <v>0</v>
      </c>
      <c r="S546" s="52">
        <f t="shared" si="91"/>
        <v>0</v>
      </c>
      <c r="T546" s="52">
        <f t="shared" si="91"/>
        <v>0</v>
      </c>
      <c r="U546" s="52">
        <f t="shared" si="91"/>
        <v>0</v>
      </c>
      <c r="V546" s="52">
        <f t="shared" si="91"/>
        <v>0</v>
      </c>
      <c r="W546" s="52">
        <f t="shared" si="91"/>
        <v>0</v>
      </c>
      <c r="X546" s="52">
        <f t="shared" si="91"/>
        <v>0</v>
      </c>
      <c r="Y546" s="52">
        <f t="shared" si="91"/>
        <v>0</v>
      </c>
      <c r="Z546" s="52">
        <f t="shared" si="91"/>
        <v>0</v>
      </c>
      <c r="AA546" s="52">
        <f t="shared" si="86"/>
        <v>0</v>
      </c>
      <c r="AB546" s="52">
        <f t="shared" si="87"/>
        <v>0</v>
      </c>
      <c r="AC546" s="52">
        <f t="shared" si="88"/>
        <v>0</v>
      </c>
      <c r="AD546" s="52">
        <f t="shared" si="89"/>
        <v>0</v>
      </c>
      <c r="AE546" s="52">
        <f t="shared" si="90"/>
        <v>0</v>
      </c>
      <c r="AJ546" t="s">
        <v>9</v>
      </c>
      <c r="AK546" t="s">
        <v>9</v>
      </c>
    </row>
    <row r="547" spans="1:37" x14ac:dyDescent="0.2">
      <c r="A547" s="20" t="s">
        <v>1341</v>
      </c>
      <c r="B547" s="21">
        <v>44389.142280092579</v>
      </c>
      <c r="C547" s="22" t="s">
        <v>1342</v>
      </c>
      <c r="D547" s="23">
        <v>3</v>
      </c>
      <c r="E547" s="22" t="s">
        <v>1343</v>
      </c>
      <c r="F547" t="s">
        <v>1344</v>
      </c>
      <c r="G547" s="22">
        <f t="shared" si="85"/>
        <v>1</v>
      </c>
      <c r="H547" s="24">
        <v>11</v>
      </c>
      <c r="I547" s="24"/>
      <c r="J547" s="24"/>
      <c r="K547" s="25"/>
      <c r="L547" s="52">
        <f t="shared" ref="L547:Z563" si="92">IF(OR($H547=L$1,$I547=L$1,$J547=L$1,$K547=L$1),1,0)</f>
        <v>0</v>
      </c>
      <c r="M547" s="52">
        <f t="shared" si="92"/>
        <v>0</v>
      </c>
      <c r="N547" s="52">
        <f t="shared" si="92"/>
        <v>0</v>
      </c>
      <c r="O547" s="52">
        <f t="shared" si="92"/>
        <v>0</v>
      </c>
      <c r="P547" s="52">
        <f t="shared" si="92"/>
        <v>0</v>
      </c>
      <c r="Q547" s="52">
        <f t="shared" si="92"/>
        <v>0</v>
      </c>
      <c r="R547" s="52">
        <f t="shared" si="92"/>
        <v>0</v>
      </c>
      <c r="S547" s="52">
        <f t="shared" si="92"/>
        <v>0</v>
      </c>
      <c r="T547" s="52">
        <f t="shared" si="92"/>
        <v>0</v>
      </c>
      <c r="U547" s="52">
        <f t="shared" si="92"/>
        <v>0</v>
      </c>
      <c r="V547" s="52">
        <f t="shared" si="92"/>
        <v>1</v>
      </c>
      <c r="W547" s="52">
        <f t="shared" si="92"/>
        <v>0</v>
      </c>
      <c r="X547" s="52">
        <f t="shared" si="92"/>
        <v>0</v>
      </c>
      <c r="Y547" s="52">
        <f t="shared" si="92"/>
        <v>0</v>
      </c>
      <c r="Z547" s="52">
        <f t="shared" si="92"/>
        <v>0</v>
      </c>
      <c r="AA547" s="52">
        <f t="shared" si="86"/>
        <v>0</v>
      </c>
      <c r="AB547" s="52">
        <f t="shared" si="87"/>
        <v>0</v>
      </c>
      <c r="AC547" s="52">
        <f t="shared" si="88"/>
        <v>0</v>
      </c>
      <c r="AD547" s="52">
        <f t="shared" si="89"/>
        <v>0</v>
      </c>
      <c r="AE547" s="52">
        <f t="shared" si="90"/>
        <v>0</v>
      </c>
      <c r="AF547" t="s">
        <v>1643</v>
      </c>
      <c r="AJ547" t="s">
        <v>1344</v>
      </c>
      <c r="AK547" t="s">
        <v>1344</v>
      </c>
    </row>
    <row r="548" spans="1:37" x14ac:dyDescent="0.2">
      <c r="A548" s="20" t="s">
        <v>1345</v>
      </c>
      <c r="B548" s="21">
        <v>44392.321192129632</v>
      </c>
      <c r="C548" s="22" t="s">
        <v>1346</v>
      </c>
      <c r="D548" s="23">
        <v>5</v>
      </c>
      <c r="E548" s="22" t="s">
        <v>9</v>
      </c>
      <c r="F548" t="s">
        <v>9</v>
      </c>
      <c r="G548" s="22">
        <f t="shared" si="85"/>
        <v>0</v>
      </c>
      <c r="H548" s="24"/>
      <c r="I548" s="24"/>
      <c r="J548" s="24"/>
      <c r="K548" s="25"/>
      <c r="L548" s="52">
        <f t="shared" si="92"/>
        <v>0</v>
      </c>
      <c r="M548" s="52">
        <f t="shared" si="92"/>
        <v>0</v>
      </c>
      <c r="N548" s="52">
        <f t="shared" si="92"/>
        <v>0</v>
      </c>
      <c r="O548" s="52">
        <f t="shared" si="92"/>
        <v>0</v>
      </c>
      <c r="P548" s="52">
        <f t="shared" si="92"/>
        <v>0</v>
      </c>
      <c r="Q548" s="52">
        <f t="shared" si="92"/>
        <v>0</v>
      </c>
      <c r="R548" s="52">
        <f t="shared" si="92"/>
        <v>0</v>
      </c>
      <c r="S548" s="52">
        <f t="shared" si="92"/>
        <v>0</v>
      </c>
      <c r="T548" s="52">
        <f t="shared" si="92"/>
        <v>0</v>
      </c>
      <c r="U548" s="52">
        <f t="shared" si="92"/>
        <v>0</v>
      </c>
      <c r="V548" s="52">
        <f t="shared" si="92"/>
        <v>0</v>
      </c>
      <c r="W548" s="52">
        <f t="shared" si="92"/>
        <v>0</v>
      </c>
      <c r="X548" s="52">
        <f t="shared" si="92"/>
        <v>0</v>
      </c>
      <c r="Y548" s="52">
        <f t="shared" si="92"/>
        <v>0</v>
      </c>
      <c r="Z548" s="52">
        <f t="shared" si="92"/>
        <v>0</v>
      </c>
      <c r="AA548" s="52">
        <f t="shared" si="86"/>
        <v>0</v>
      </c>
      <c r="AB548" s="52">
        <f t="shared" si="87"/>
        <v>0</v>
      </c>
      <c r="AC548" s="52">
        <f t="shared" si="88"/>
        <v>0</v>
      </c>
      <c r="AD548" s="52">
        <f t="shared" si="89"/>
        <v>0</v>
      </c>
      <c r="AE548" s="52">
        <f t="shared" si="90"/>
        <v>0</v>
      </c>
      <c r="AJ548" t="s">
        <v>9</v>
      </c>
      <c r="AK548" t="s">
        <v>9</v>
      </c>
    </row>
    <row r="549" spans="1:37" x14ac:dyDescent="0.2">
      <c r="A549" s="20" t="s">
        <v>103</v>
      </c>
      <c r="B549" s="21">
        <v>44393.262233796297</v>
      </c>
      <c r="C549" s="22" t="s">
        <v>1347</v>
      </c>
      <c r="D549" s="23">
        <v>4</v>
      </c>
      <c r="E549" s="22" t="s">
        <v>9</v>
      </c>
      <c r="F549" t="s">
        <v>9</v>
      </c>
      <c r="G549" s="22">
        <f t="shared" si="85"/>
        <v>0</v>
      </c>
      <c r="H549" s="24"/>
      <c r="I549" s="24"/>
      <c r="J549" s="24"/>
      <c r="K549" s="25"/>
      <c r="L549" s="52">
        <f t="shared" si="92"/>
        <v>0</v>
      </c>
      <c r="M549" s="52">
        <f t="shared" si="92"/>
        <v>0</v>
      </c>
      <c r="N549" s="52">
        <f t="shared" si="92"/>
        <v>0</v>
      </c>
      <c r="O549" s="52">
        <f t="shared" si="92"/>
        <v>0</v>
      </c>
      <c r="P549" s="52">
        <f t="shared" si="92"/>
        <v>0</v>
      </c>
      <c r="Q549" s="52">
        <f t="shared" si="92"/>
        <v>0</v>
      </c>
      <c r="R549" s="52">
        <f t="shared" si="92"/>
        <v>0</v>
      </c>
      <c r="S549" s="52">
        <f t="shared" si="92"/>
        <v>0</v>
      </c>
      <c r="T549" s="52">
        <f t="shared" si="92"/>
        <v>0</v>
      </c>
      <c r="U549" s="52">
        <f t="shared" si="92"/>
        <v>0</v>
      </c>
      <c r="V549" s="52">
        <f t="shared" si="92"/>
        <v>0</v>
      </c>
      <c r="W549" s="52">
        <f t="shared" si="92"/>
        <v>0</v>
      </c>
      <c r="X549" s="52">
        <f t="shared" si="92"/>
        <v>0</v>
      </c>
      <c r="Y549" s="52">
        <f t="shared" si="92"/>
        <v>0</v>
      </c>
      <c r="Z549" s="52">
        <f t="shared" si="92"/>
        <v>0</v>
      </c>
      <c r="AA549" s="52">
        <f t="shared" si="86"/>
        <v>0</v>
      </c>
      <c r="AB549" s="52">
        <f t="shared" si="87"/>
        <v>0</v>
      </c>
      <c r="AC549" s="52">
        <f t="shared" si="88"/>
        <v>0</v>
      </c>
      <c r="AD549" s="52">
        <f t="shared" si="89"/>
        <v>0</v>
      </c>
      <c r="AE549" s="52">
        <f t="shared" si="90"/>
        <v>0</v>
      </c>
      <c r="AJ549" t="s">
        <v>9</v>
      </c>
      <c r="AK549" t="s">
        <v>9</v>
      </c>
    </row>
    <row r="550" spans="1:37" x14ac:dyDescent="0.2">
      <c r="A550" s="20" t="s">
        <v>1348</v>
      </c>
      <c r="B550" s="21">
        <v>44393.335277777776</v>
      </c>
      <c r="C550" s="22" t="s">
        <v>1349</v>
      </c>
      <c r="D550" s="23">
        <v>4</v>
      </c>
      <c r="E550" s="22" t="s">
        <v>9</v>
      </c>
      <c r="F550" t="s">
        <v>9</v>
      </c>
      <c r="G550" s="22">
        <f t="shared" si="85"/>
        <v>0</v>
      </c>
      <c r="H550" s="24"/>
      <c r="I550" s="24"/>
      <c r="J550" s="24"/>
      <c r="K550" s="25"/>
      <c r="L550" s="52">
        <f t="shared" si="92"/>
        <v>0</v>
      </c>
      <c r="M550" s="52">
        <f t="shared" si="92"/>
        <v>0</v>
      </c>
      <c r="N550" s="52">
        <f t="shared" si="92"/>
        <v>0</v>
      </c>
      <c r="O550" s="52">
        <f t="shared" si="92"/>
        <v>0</v>
      </c>
      <c r="P550" s="52">
        <f t="shared" si="92"/>
        <v>0</v>
      </c>
      <c r="Q550" s="52">
        <f t="shared" si="92"/>
        <v>0</v>
      </c>
      <c r="R550" s="52">
        <f t="shared" si="92"/>
        <v>0</v>
      </c>
      <c r="S550" s="52">
        <f t="shared" si="92"/>
        <v>0</v>
      </c>
      <c r="T550" s="52">
        <f t="shared" si="92"/>
        <v>0</v>
      </c>
      <c r="U550" s="52">
        <f t="shared" si="92"/>
        <v>0</v>
      </c>
      <c r="V550" s="52">
        <f t="shared" si="92"/>
        <v>0</v>
      </c>
      <c r="W550" s="52">
        <f t="shared" si="92"/>
        <v>0</v>
      </c>
      <c r="X550" s="52">
        <f t="shared" si="92"/>
        <v>0</v>
      </c>
      <c r="Y550" s="52">
        <f t="shared" si="92"/>
        <v>0</v>
      </c>
      <c r="Z550" s="52">
        <f t="shared" si="92"/>
        <v>0</v>
      </c>
      <c r="AA550" s="52">
        <f t="shared" si="86"/>
        <v>0</v>
      </c>
      <c r="AB550" s="52">
        <f t="shared" si="87"/>
        <v>0</v>
      </c>
      <c r="AC550" s="52">
        <f t="shared" si="88"/>
        <v>0</v>
      </c>
      <c r="AD550" s="52">
        <f t="shared" si="89"/>
        <v>0</v>
      </c>
      <c r="AE550" s="52">
        <f t="shared" si="90"/>
        <v>0</v>
      </c>
      <c r="AJ550" t="s">
        <v>9</v>
      </c>
      <c r="AK550" t="s">
        <v>9</v>
      </c>
    </row>
    <row r="551" spans="1:37" x14ac:dyDescent="0.2">
      <c r="A551" s="20" t="s">
        <v>1350</v>
      </c>
      <c r="B551" s="21">
        <v>44393.613229166658</v>
      </c>
      <c r="C551" s="22" t="s">
        <v>1351</v>
      </c>
      <c r="D551" s="23">
        <v>5</v>
      </c>
      <c r="E551" s="22" t="s">
        <v>9</v>
      </c>
      <c r="F551" t="s">
        <v>9</v>
      </c>
      <c r="G551" s="22">
        <f t="shared" si="85"/>
        <v>0</v>
      </c>
      <c r="H551" s="24"/>
      <c r="I551" s="24"/>
      <c r="J551" s="24"/>
      <c r="K551" s="25"/>
      <c r="L551" s="52">
        <f t="shared" si="92"/>
        <v>0</v>
      </c>
      <c r="M551" s="52">
        <f t="shared" si="92"/>
        <v>0</v>
      </c>
      <c r="N551" s="52">
        <f t="shared" si="92"/>
        <v>0</v>
      </c>
      <c r="O551" s="52">
        <f t="shared" si="92"/>
        <v>0</v>
      </c>
      <c r="P551" s="52">
        <f t="shared" si="92"/>
        <v>0</v>
      </c>
      <c r="Q551" s="52">
        <f t="shared" si="92"/>
        <v>0</v>
      </c>
      <c r="R551" s="52">
        <f t="shared" si="92"/>
        <v>0</v>
      </c>
      <c r="S551" s="52">
        <f t="shared" si="92"/>
        <v>0</v>
      </c>
      <c r="T551" s="52">
        <f t="shared" si="92"/>
        <v>0</v>
      </c>
      <c r="U551" s="52">
        <f t="shared" si="92"/>
        <v>0</v>
      </c>
      <c r="V551" s="52">
        <f t="shared" si="92"/>
        <v>0</v>
      </c>
      <c r="W551" s="52">
        <f t="shared" si="92"/>
        <v>0</v>
      </c>
      <c r="X551" s="52">
        <f t="shared" si="92"/>
        <v>0</v>
      </c>
      <c r="Y551" s="52">
        <f t="shared" si="92"/>
        <v>0</v>
      </c>
      <c r="Z551" s="52">
        <f t="shared" si="92"/>
        <v>0</v>
      </c>
      <c r="AA551" s="52">
        <f t="shared" si="86"/>
        <v>0</v>
      </c>
      <c r="AB551" s="52">
        <f t="shared" si="87"/>
        <v>0</v>
      </c>
      <c r="AC551" s="52">
        <f t="shared" si="88"/>
        <v>0</v>
      </c>
      <c r="AD551" s="52">
        <f t="shared" si="89"/>
        <v>0</v>
      </c>
      <c r="AE551" s="52">
        <f t="shared" si="90"/>
        <v>0</v>
      </c>
      <c r="AJ551" t="s">
        <v>9</v>
      </c>
      <c r="AK551" t="s">
        <v>9</v>
      </c>
    </row>
    <row r="552" spans="1:37" x14ac:dyDescent="0.2">
      <c r="A552" s="20" t="s">
        <v>1352</v>
      </c>
      <c r="B552" s="21">
        <v>44406.383553240739</v>
      </c>
      <c r="C552" s="22" t="s">
        <v>1353</v>
      </c>
      <c r="D552" s="23">
        <v>-1</v>
      </c>
      <c r="E552" s="22" t="s">
        <v>9</v>
      </c>
      <c r="F552" t="s">
        <v>9</v>
      </c>
      <c r="G552" s="22">
        <f t="shared" si="85"/>
        <v>0</v>
      </c>
      <c r="H552" s="24"/>
      <c r="I552" s="24"/>
      <c r="J552" s="24"/>
      <c r="K552" s="25"/>
      <c r="L552" s="52">
        <f t="shared" si="92"/>
        <v>0</v>
      </c>
      <c r="M552" s="52">
        <f t="shared" si="92"/>
        <v>0</v>
      </c>
      <c r="N552" s="52">
        <f t="shared" si="92"/>
        <v>0</v>
      </c>
      <c r="O552" s="52">
        <f t="shared" si="92"/>
        <v>0</v>
      </c>
      <c r="P552" s="52">
        <f t="shared" si="92"/>
        <v>0</v>
      </c>
      <c r="Q552" s="52">
        <f t="shared" si="92"/>
        <v>0</v>
      </c>
      <c r="R552" s="52">
        <f t="shared" si="92"/>
        <v>0</v>
      </c>
      <c r="S552" s="52">
        <f t="shared" si="92"/>
        <v>0</v>
      </c>
      <c r="T552" s="52">
        <f t="shared" si="92"/>
        <v>0</v>
      </c>
      <c r="U552" s="52">
        <f t="shared" si="92"/>
        <v>0</v>
      </c>
      <c r="V552" s="52">
        <f t="shared" si="92"/>
        <v>0</v>
      </c>
      <c r="W552" s="52">
        <f t="shared" si="92"/>
        <v>0</v>
      </c>
      <c r="X552" s="52">
        <f t="shared" si="92"/>
        <v>0</v>
      </c>
      <c r="Y552" s="52">
        <f t="shared" si="92"/>
        <v>0</v>
      </c>
      <c r="Z552" s="52">
        <f t="shared" si="92"/>
        <v>0</v>
      </c>
      <c r="AA552" s="52">
        <f t="shared" si="86"/>
        <v>0</v>
      </c>
      <c r="AB552" s="52">
        <f t="shared" si="87"/>
        <v>0</v>
      </c>
      <c r="AC552" s="52">
        <f t="shared" si="88"/>
        <v>0</v>
      </c>
      <c r="AD552" s="52">
        <f t="shared" si="89"/>
        <v>0</v>
      </c>
      <c r="AE552" s="52">
        <f t="shared" si="90"/>
        <v>0</v>
      </c>
      <c r="AJ552" t="s">
        <v>9</v>
      </c>
      <c r="AK552" t="s">
        <v>9</v>
      </c>
    </row>
    <row r="553" spans="1:37" x14ac:dyDescent="0.2">
      <c r="A553" s="20" t="s">
        <v>1354</v>
      </c>
      <c r="B553" s="21">
        <v>44406.384745370364</v>
      </c>
      <c r="C553" s="22" t="s">
        <v>1355</v>
      </c>
      <c r="D553" s="23">
        <v>3</v>
      </c>
      <c r="E553" s="22" t="s">
        <v>9</v>
      </c>
      <c r="F553" t="s">
        <v>9</v>
      </c>
      <c r="G553" s="22">
        <f t="shared" si="85"/>
        <v>0</v>
      </c>
      <c r="H553" s="24"/>
      <c r="I553" s="24"/>
      <c r="J553" s="24"/>
      <c r="K553" s="25"/>
      <c r="L553" s="52">
        <f t="shared" si="92"/>
        <v>0</v>
      </c>
      <c r="M553" s="52">
        <f t="shared" si="92"/>
        <v>0</v>
      </c>
      <c r="N553" s="52">
        <f t="shared" si="92"/>
        <v>0</v>
      </c>
      <c r="O553" s="52">
        <f t="shared" si="92"/>
        <v>0</v>
      </c>
      <c r="P553" s="52">
        <f t="shared" si="92"/>
        <v>0</v>
      </c>
      <c r="Q553" s="52">
        <f t="shared" si="92"/>
        <v>0</v>
      </c>
      <c r="R553" s="52">
        <f t="shared" si="92"/>
        <v>0</v>
      </c>
      <c r="S553" s="52">
        <f t="shared" si="92"/>
        <v>0</v>
      </c>
      <c r="T553" s="52">
        <f t="shared" si="92"/>
        <v>0</v>
      </c>
      <c r="U553" s="52">
        <f t="shared" si="92"/>
        <v>0</v>
      </c>
      <c r="V553" s="52">
        <f t="shared" si="92"/>
        <v>0</v>
      </c>
      <c r="W553" s="52">
        <f t="shared" si="92"/>
        <v>0</v>
      </c>
      <c r="X553" s="52">
        <f t="shared" si="92"/>
        <v>0</v>
      </c>
      <c r="Y553" s="52">
        <f t="shared" si="92"/>
        <v>0</v>
      </c>
      <c r="Z553" s="52">
        <f t="shared" si="92"/>
        <v>0</v>
      </c>
      <c r="AA553" s="52">
        <f t="shared" si="86"/>
        <v>0</v>
      </c>
      <c r="AB553" s="52">
        <f t="shared" si="87"/>
        <v>0</v>
      </c>
      <c r="AC553" s="52">
        <f t="shared" si="88"/>
        <v>0</v>
      </c>
      <c r="AD553" s="52">
        <f t="shared" si="89"/>
        <v>0</v>
      </c>
      <c r="AE553" s="52">
        <f t="shared" si="90"/>
        <v>0</v>
      </c>
      <c r="AJ553" t="s">
        <v>9</v>
      </c>
      <c r="AK553" t="s">
        <v>9</v>
      </c>
    </row>
    <row r="554" spans="1:37" x14ac:dyDescent="0.2">
      <c r="A554" s="20" t="s">
        <v>1356</v>
      </c>
      <c r="B554" s="21">
        <v>44406.391064814816</v>
      </c>
      <c r="C554" s="22" t="s">
        <v>1357</v>
      </c>
      <c r="D554" s="23">
        <v>4</v>
      </c>
      <c r="E554" s="22" t="s">
        <v>9</v>
      </c>
      <c r="F554" t="s">
        <v>9</v>
      </c>
      <c r="G554" s="22">
        <f t="shared" si="85"/>
        <v>0</v>
      </c>
      <c r="H554" s="24"/>
      <c r="I554" s="24"/>
      <c r="J554" s="24"/>
      <c r="K554" s="25"/>
      <c r="L554" s="52">
        <f t="shared" si="92"/>
        <v>0</v>
      </c>
      <c r="M554" s="52">
        <f t="shared" si="92"/>
        <v>0</v>
      </c>
      <c r="N554" s="52">
        <f t="shared" si="92"/>
        <v>0</v>
      </c>
      <c r="O554" s="52">
        <f t="shared" si="92"/>
        <v>0</v>
      </c>
      <c r="P554" s="52">
        <f t="shared" si="92"/>
        <v>0</v>
      </c>
      <c r="Q554" s="52">
        <f t="shared" si="92"/>
        <v>0</v>
      </c>
      <c r="R554" s="52">
        <f t="shared" si="92"/>
        <v>0</v>
      </c>
      <c r="S554" s="52">
        <f t="shared" si="92"/>
        <v>0</v>
      </c>
      <c r="T554" s="52">
        <f t="shared" si="92"/>
        <v>0</v>
      </c>
      <c r="U554" s="52">
        <f t="shared" si="92"/>
        <v>0</v>
      </c>
      <c r="V554" s="52">
        <f t="shared" si="92"/>
        <v>0</v>
      </c>
      <c r="W554" s="52">
        <f t="shared" si="92"/>
        <v>0</v>
      </c>
      <c r="X554" s="52">
        <f t="shared" si="92"/>
        <v>0</v>
      </c>
      <c r="Y554" s="52">
        <f t="shared" si="92"/>
        <v>0</v>
      </c>
      <c r="Z554" s="52">
        <f t="shared" si="92"/>
        <v>0</v>
      </c>
      <c r="AA554" s="52">
        <f t="shared" si="86"/>
        <v>0</v>
      </c>
      <c r="AB554" s="52">
        <f t="shared" si="87"/>
        <v>0</v>
      </c>
      <c r="AC554" s="52">
        <f t="shared" si="88"/>
        <v>0</v>
      </c>
      <c r="AD554" s="52">
        <f t="shared" si="89"/>
        <v>0</v>
      </c>
      <c r="AE554" s="52">
        <f t="shared" si="90"/>
        <v>0</v>
      </c>
      <c r="AJ554" t="s">
        <v>9</v>
      </c>
      <c r="AK554" t="s">
        <v>9</v>
      </c>
    </row>
    <row r="555" spans="1:37" x14ac:dyDescent="0.2">
      <c r="A555" s="20" t="s">
        <v>1358</v>
      </c>
      <c r="B555" s="21">
        <v>44406.391469907394</v>
      </c>
      <c r="C555" s="22" t="s">
        <v>1359</v>
      </c>
      <c r="D555" s="23">
        <v>3</v>
      </c>
      <c r="E555" s="22" t="s">
        <v>9</v>
      </c>
      <c r="F555" t="s">
        <v>9</v>
      </c>
      <c r="G555" s="22">
        <f t="shared" si="85"/>
        <v>0</v>
      </c>
      <c r="H555" s="24"/>
      <c r="I555" s="24"/>
      <c r="J555" s="24"/>
      <c r="K555" s="25"/>
      <c r="L555" s="52">
        <f t="shared" si="92"/>
        <v>0</v>
      </c>
      <c r="M555" s="52">
        <f t="shared" si="92"/>
        <v>0</v>
      </c>
      <c r="N555" s="52">
        <f t="shared" si="92"/>
        <v>0</v>
      </c>
      <c r="O555" s="52">
        <f t="shared" si="92"/>
        <v>0</v>
      </c>
      <c r="P555" s="52">
        <f t="shared" si="92"/>
        <v>0</v>
      </c>
      <c r="Q555" s="52">
        <f t="shared" si="92"/>
        <v>0</v>
      </c>
      <c r="R555" s="52">
        <f t="shared" si="92"/>
        <v>0</v>
      </c>
      <c r="S555" s="52">
        <f t="shared" si="92"/>
        <v>0</v>
      </c>
      <c r="T555" s="52">
        <f t="shared" si="92"/>
        <v>0</v>
      </c>
      <c r="U555" s="52">
        <f t="shared" si="92"/>
        <v>0</v>
      </c>
      <c r="V555" s="52">
        <f t="shared" si="92"/>
        <v>0</v>
      </c>
      <c r="W555" s="52">
        <f t="shared" si="92"/>
        <v>0</v>
      </c>
      <c r="X555" s="52">
        <f t="shared" si="92"/>
        <v>0</v>
      </c>
      <c r="Y555" s="52">
        <f t="shared" si="92"/>
        <v>0</v>
      </c>
      <c r="Z555" s="52">
        <f t="shared" si="92"/>
        <v>0</v>
      </c>
      <c r="AA555" s="52">
        <f t="shared" si="86"/>
        <v>0</v>
      </c>
      <c r="AB555" s="52">
        <f t="shared" si="87"/>
        <v>0</v>
      </c>
      <c r="AC555" s="52">
        <f t="shared" si="88"/>
        <v>0</v>
      </c>
      <c r="AD555" s="52">
        <f t="shared" si="89"/>
        <v>0</v>
      </c>
      <c r="AE555" s="52">
        <f t="shared" si="90"/>
        <v>0</v>
      </c>
      <c r="AJ555" t="s">
        <v>9</v>
      </c>
      <c r="AK555" t="s">
        <v>9</v>
      </c>
    </row>
    <row r="556" spans="1:37" x14ac:dyDescent="0.2">
      <c r="A556" s="20" t="s">
        <v>34</v>
      </c>
      <c r="B556" s="21">
        <v>44406.39171296297</v>
      </c>
      <c r="C556" s="22" t="s">
        <v>1360</v>
      </c>
      <c r="D556" s="23">
        <v>4</v>
      </c>
      <c r="E556" s="22" t="s">
        <v>6</v>
      </c>
      <c r="F556" t="s">
        <v>9</v>
      </c>
      <c r="G556" s="22">
        <f t="shared" si="85"/>
        <v>0</v>
      </c>
      <c r="H556" s="24"/>
      <c r="I556" s="24"/>
      <c r="J556" s="24"/>
      <c r="K556" s="25"/>
      <c r="L556" s="52">
        <f t="shared" si="92"/>
        <v>0</v>
      </c>
      <c r="M556" s="52">
        <f t="shared" si="92"/>
        <v>0</v>
      </c>
      <c r="N556" s="52">
        <f t="shared" si="92"/>
        <v>0</v>
      </c>
      <c r="O556" s="52">
        <f t="shared" si="92"/>
        <v>0</v>
      </c>
      <c r="P556" s="52">
        <f t="shared" si="92"/>
        <v>0</v>
      </c>
      <c r="Q556" s="52">
        <f t="shared" si="92"/>
        <v>0</v>
      </c>
      <c r="R556" s="52">
        <f t="shared" si="92"/>
        <v>0</v>
      </c>
      <c r="S556" s="52">
        <f t="shared" si="92"/>
        <v>0</v>
      </c>
      <c r="T556" s="52">
        <f t="shared" si="92"/>
        <v>0</v>
      </c>
      <c r="U556" s="52">
        <f t="shared" si="92"/>
        <v>0</v>
      </c>
      <c r="V556" s="52">
        <f t="shared" si="92"/>
        <v>0</v>
      </c>
      <c r="W556" s="52">
        <f t="shared" si="92"/>
        <v>0</v>
      </c>
      <c r="X556" s="52">
        <f t="shared" si="92"/>
        <v>0</v>
      </c>
      <c r="Y556" s="52">
        <f t="shared" si="92"/>
        <v>0</v>
      </c>
      <c r="Z556" s="52">
        <f t="shared" si="92"/>
        <v>0</v>
      </c>
      <c r="AA556" s="52">
        <f t="shared" si="86"/>
        <v>0</v>
      </c>
      <c r="AB556" s="52">
        <f t="shared" si="87"/>
        <v>0</v>
      </c>
      <c r="AC556" s="52">
        <f t="shared" si="88"/>
        <v>0</v>
      </c>
      <c r="AD556" s="52">
        <f t="shared" si="89"/>
        <v>0</v>
      </c>
      <c r="AE556" s="52">
        <f t="shared" si="90"/>
        <v>0</v>
      </c>
      <c r="AJ556" t="s">
        <v>9</v>
      </c>
      <c r="AK556" t="s">
        <v>9</v>
      </c>
    </row>
    <row r="557" spans="1:37" x14ac:dyDescent="0.2">
      <c r="A557" s="20" t="s">
        <v>1361</v>
      </c>
      <c r="B557" s="21">
        <v>44406.392233796301</v>
      </c>
      <c r="C557" s="22" t="s">
        <v>1362</v>
      </c>
      <c r="D557" s="23">
        <v>5</v>
      </c>
      <c r="E557" s="22" t="s">
        <v>1363</v>
      </c>
      <c r="F557" t="s">
        <v>9</v>
      </c>
      <c r="G557" s="22">
        <f t="shared" si="85"/>
        <v>1</v>
      </c>
      <c r="H557" s="24">
        <v>15</v>
      </c>
      <c r="I557" s="24"/>
      <c r="J557" s="24"/>
      <c r="K557" s="25"/>
      <c r="L557" s="52">
        <f t="shared" si="92"/>
        <v>0</v>
      </c>
      <c r="M557" s="52">
        <f t="shared" si="92"/>
        <v>0</v>
      </c>
      <c r="N557" s="52">
        <f t="shared" si="92"/>
        <v>0</v>
      </c>
      <c r="O557" s="52">
        <f t="shared" si="92"/>
        <v>0</v>
      </c>
      <c r="P557" s="52">
        <f t="shared" si="92"/>
        <v>0</v>
      </c>
      <c r="Q557" s="52">
        <f t="shared" si="92"/>
        <v>0</v>
      </c>
      <c r="R557" s="52">
        <f t="shared" si="92"/>
        <v>0</v>
      </c>
      <c r="S557" s="52">
        <f t="shared" si="92"/>
        <v>0</v>
      </c>
      <c r="T557" s="52">
        <f t="shared" si="92"/>
        <v>0</v>
      </c>
      <c r="U557" s="52">
        <f t="shared" si="92"/>
        <v>0</v>
      </c>
      <c r="V557" s="52">
        <f t="shared" si="92"/>
        <v>0</v>
      </c>
      <c r="W557" s="52">
        <f t="shared" si="92"/>
        <v>0</v>
      </c>
      <c r="X557" s="52">
        <f t="shared" si="92"/>
        <v>0</v>
      </c>
      <c r="Y557" s="52">
        <f t="shared" si="92"/>
        <v>0</v>
      </c>
      <c r="Z557" s="52">
        <f t="shared" si="92"/>
        <v>1</v>
      </c>
      <c r="AA557" s="52">
        <f t="shared" si="86"/>
        <v>0</v>
      </c>
      <c r="AB557" s="52">
        <f t="shared" si="87"/>
        <v>1</v>
      </c>
      <c r="AC557" s="52">
        <f t="shared" si="88"/>
        <v>0</v>
      </c>
      <c r="AD557" s="52">
        <f t="shared" si="89"/>
        <v>0</v>
      </c>
      <c r="AE557" s="52">
        <f t="shared" si="90"/>
        <v>1</v>
      </c>
      <c r="AF557" t="s">
        <v>1644</v>
      </c>
      <c r="AJ557" t="s">
        <v>9</v>
      </c>
      <c r="AK557" t="s">
        <v>9</v>
      </c>
    </row>
    <row r="558" spans="1:37" x14ac:dyDescent="0.2">
      <c r="A558" s="20" t="s">
        <v>1364</v>
      </c>
      <c r="B558" s="21">
        <v>44406.393148148141</v>
      </c>
      <c r="C558" s="22" t="s">
        <v>1365</v>
      </c>
      <c r="D558" s="23">
        <v>5</v>
      </c>
      <c r="E558" s="22" t="s">
        <v>9</v>
      </c>
      <c r="F558" t="s">
        <v>9</v>
      </c>
      <c r="G558" s="22">
        <f t="shared" si="85"/>
        <v>0</v>
      </c>
      <c r="H558" s="24"/>
      <c r="I558" s="24"/>
      <c r="J558" s="24"/>
      <c r="K558" s="25"/>
      <c r="L558" s="52">
        <f t="shared" si="92"/>
        <v>0</v>
      </c>
      <c r="M558" s="52">
        <f t="shared" si="92"/>
        <v>0</v>
      </c>
      <c r="N558" s="52">
        <f t="shared" si="92"/>
        <v>0</v>
      </c>
      <c r="O558" s="52">
        <f t="shared" si="92"/>
        <v>0</v>
      </c>
      <c r="P558" s="52">
        <f t="shared" si="92"/>
        <v>0</v>
      </c>
      <c r="Q558" s="52">
        <f t="shared" si="92"/>
        <v>0</v>
      </c>
      <c r="R558" s="52">
        <f t="shared" si="92"/>
        <v>0</v>
      </c>
      <c r="S558" s="52">
        <f t="shared" si="92"/>
        <v>0</v>
      </c>
      <c r="T558" s="52">
        <f t="shared" si="92"/>
        <v>0</v>
      </c>
      <c r="U558" s="52">
        <f t="shared" si="92"/>
        <v>0</v>
      </c>
      <c r="V558" s="52">
        <f t="shared" si="92"/>
        <v>0</v>
      </c>
      <c r="W558" s="52">
        <f t="shared" si="92"/>
        <v>0</v>
      </c>
      <c r="X558" s="52">
        <f t="shared" si="92"/>
        <v>0</v>
      </c>
      <c r="Y558" s="52">
        <f t="shared" si="92"/>
        <v>0</v>
      </c>
      <c r="Z558" s="52">
        <f t="shared" si="92"/>
        <v>0</v>
      </c>
      <c r="AA558" s="52">
        <f t="shared" si="86"/>
        <v>0</v>
      </c>
      <c r="AB558" s="52">
        <f t="shared" si="87"/>
        <v>0</v>
      </c>
      <c r="AC558" s="52">
        <f t="shared" si="88"/>
        <v>0</v>
      </c>
      <c r="AD558" s="52">
        <f t="shared" si="89"/>
        <v>0</v>
      </c>
      <c r="AE558" s="52">
        <f t="shared" si="90"/>
        <v>0</v>
      </c>
      <c r="AJ558" t="s">
        <v>9</v>
      </c>
      <c r="AK558" t="s">
        <v>9</v>
      </c>
    </row>
    <row r="559" spans="1:37" x14ac:dyDescent="0.2">
      <c r="A559" s="20" t="s">
        <v>34</v>
      </c>
      <c r="B559" s="21">
        <v>44406.39571759259</v>
      </c>
      <c r="C559" s="22" t="s">
        <v>1366</v>
      </c>
      <c r="D559" s="23">
        <v>4</v>
      </c>
      <c r="E559" s="22" t="s">
        <v>9</v>
      </c>
      <c r="F559" t="s">
        <v>9</v>
      </c>
      <c r="G559" s="22">
        <f t="shared" si="85"/>
        <v>0</v>
      </c>
      <c r="H559" s="24"/>
      <c r="I559" s="24"/>
      <c r="J559" s="24"/>
      <c r="K559" s="25"/>
      <c r="L559" s="52">
        <f t="shared" si="92"/>
        <v>0</v>
      </c>
      <c r="M559" s="52">
        <f t="shared" si="92"/>
        <v>0</v>
      </c>
      <c r="N559" s="52">
        <f t="shared" si="92"/>
        <v>0</v>
      </c>
      <c r="O559" s="52">
        <f t="shared" si="92"/>
        <v>0</v>
      </c>
      <c r="P559" s="52">
        <f t="shared" si="92"/>
        <v>0</v>
      </c>
      <c r="Q559" s="52">
        <f t="shared" si="92"/>
        <v>0</v>
      </c>
      <c r="R559" s="52">
        <f t="shared" si="92"/>
        <v>0</v>
      </c>
      <c r="S559" s="52">
        <f t="shared" si="92"/>
        <v>0</v>
      </c>
      <c r="T559" s="52">
        <f t="shared" si="92"/>
        <v>0</v>
      </c>
      <c r="U559" s="52">
        <f t="shared" si="92"/>
        <v>0</v>
      </c>
      <c r="V559" s="52">
        <f t="shared" si="92"/>
        <v>0</v>
      </c>
      <c r="W559" s="52">
        <f t="shared" si="92"/>
        <v>0</v>
      </c>
      <c r="X559" s="52">
        <f t="shared" si="92"/>
        <v>0</v>
      </c>
      <c r="Y559" s="52">
        <f t="shared" si="92"/>
        <v>0</v>
      </c>
      <c r="Z559" s="52">
        <f t="shared" si="92"/>
        <v>0</v>
      </c>
      <c r="AA559" s="52">
        <f t="shared" si="86"/>
        <v>0</v>
      </c>
      <c r="AB559" s="52">
        <f t="shared" si="87"/>
        <v>0</v>
      </c>
      <c r="AC559" s="52">
        <f t="shared" si="88"/>
        <v>0</v>
      </c>
      <c r="AD559" s="52">
        <f t="shared" si="89"/>
        <v>0</v>
      </c>
      <c r="AE559" s="52">
        <f t="shared" si="90"/>
        <v>0</v>
      </c>
      <c r="AJ559" t="s">
        <v>9</v>
      </c>
      <c r="AK559" t="s">
        <v>9</v>
      </c>
    </row>
    <row r="560" spans="1:37" x14ac:dyDescent="0.2">
      <c r="A560" s="20" t="s">
        <v>1367</v>
      </c>
      <c r="B560" s="21">
        <v>44406.3984375</v>
      </c>
      <c r="C560" s="22" t="s">
        <v>1368</v>
      </c>
      <c r="D560" s="23">
        <v>-1</v>
      </c>
      <c r="E560" s="22" t="s">
        <v>9</v>
      </c>
      <c r="F560" t="s">
        <v>9</v>
      </c>
      <c r="G560" s="22">
        <f t="shared" si="85"/>
        <v>0</v>
      </c>
      <c r="H560" s="24"/>
      <c r="I560" s="24"/>
      <c r="J560" s="24"/>
      <c r="K560" s="25"/>
      <c r="L560" s="52">
        <f t="shared" si="92"/>
        <v>0</v>
      </c>
      <c r="M560" s="52">
        <f t="shared" si="92"/>
        <v>0</v>
      </c>
      <c r="N560" s="52">
        <f t="shared" si="92"/>
        <v>0</v>
      </c>
      <c r="O560" s="52">
        <f t="shared" si="92"/>
        <v>0</v>
      </c>
      <c r="P560" s="52">
        <f t="shared" si="92"/>
        <v>0</v>
      </c>
      <c r="Q560" s="52">
        <f t="shared" si="92"/>
        <v>0</v>
      </c>
      <c r="R560" s="52">
        <f t="shared" si="92"/>
        <v>0</v>
      </c>
      <c r="S560" s="52">
        <f t="shared" si="92"/>
        <v>0</v>
      </c>
      <c r="T560" s="52">
        <f t="shared" si="92"/>
        <v>0</v>
      </c>
      <c r="U560" s="52">
        <f t="shared" si="92"/>
        <v>0</v>
      </c>
      <c r="V560" s="52">
        <f t="shared" si="92"/>
        <v>0</v>
      </c>
      <c r="W560" s="52">
        <f t="shared" si="92"/>
        <v>0</v>
      </c>
      <c r="X560" s="52">
        <f t="shared" si="92"/>
        <v>0</v>
      </c>
      <c r="Y560" s="52">
        <f t="shared" si="92"/>
        <v>0</v>
      </c>
      <c r="Z560" s="52">
        <f t="shared" si="92"/>
        <v>0</v>
      </c>
      <c r="AA560" s="52">
        <f t="shared" si="86"/>
        <v>0</v>
      </c>
      <c r="AB560" s="52">
        <f t="shared" si="87"/>
        <v>0</v>
      </c>
      <c r="AC560" s="52">
        <f t="shared" si="88"/>
        <v>0</v>
      </c>
      <c r="AD560" s="52">
        <f t="shared" si="89"/>
        <v>0</v>
      </c>
      <c r="AE560" s="52">
        <f t="shared" si="90"/>
        <v>0</v>
      </c>
      <c r="AJ560" t="s">
        <v>9</v>
      </c>
      <c r="AK560" t="s">
        <v>9</v>
      </c>
    </row>
    <row r="561" spans="1:37" x14ac:dyDescent="0.2">
      <c r="A561" s="20" t="s">
        <v>1369</v>
      </c>
      <c r="B561" s="21">
        <v>44406.403206018527</v>
      </c>
      <c r="C561" s="22" t="s">
        <v>1370</v>
      </c>
      <c r="D561" s="23">
        <v>5</v>
      </c>
      <c r="E561" s="22" t="s">
        <v>9</v>
      </c>
      <c r="F561" t="s">
        <v>9</v>
      </c>
      <c r="G561" s="22">
        <f t="shared" si="85"/>
        <v>0</v>
      </c>
      <c r="H561" s="24"/>
      <c r="I561" s="24"/>
      <c r="J561" s="24"/>
      <c r="K561" s="25"/>
      <c r="L561" s="52">
        <f t="shared" si="92"/>
        <v>0</v>
      </c>
      <c r="M561" s="52">
        <f t="shared" si="92"/>
        <v>0</v>
      </c>
      <c r="N561" s="52">
        <f t="shared" si="92"/>
        <v>0</v>
      </c>
      <c r="O561" s="52">
        <f t="shared" si="92"/>
        <v>0</v>
      </c>
      <c r="P561" s="52">
        <f t="shared" si="92"/>
        <v>0</v>
      </c>
      <c r="Q561" s="52">
        <f t="shared" si="92"/>
        <v>0</v>
      </c>
      <c r="R561" s="52">
        <f t="shared" si="92"/>
        <v>0</v>
      </c>
      <c r="S561" s="52">
        <f t="shared" si="92"/>
        <v>0</v>
      </c>
      <c r="T561" s="52">
        <f t="shared" si="92"/>
        <v>0</v>
      </c>
      <c r="U561" s="52">
        <f t="shared" si="92"/>
        <v>0</v>
      </c>
      <c r="V561" s="52">
        <f t="shared" si="92"/>
        <v>0</v>
      </c>
      <c r="W561" s="52">
        <f t="shared" si="92"/>
        <v>0</v>
      </c>
      <c r="X561" s="52">
        <f t="shared" si="92"/>
        <v>0</v>
      </c>
      <c r="Y561" s="52">
        <f t="shared" si="92"/>
        <v>0</v>
      </c>
      <c r="Z561" s="52">
        <f t="shared" si="92"/>
        <v>0</v>
      </c>
      <c r="AA561" s="52">
        <f t="shared" si="86"/>
        <v>0</v>
      </c>
      <c r="AB561" s="52">
        <f t="shared" si="87"/>
        <v>0</v>
      </c>
      <c r="AC561" s="52">
        <f t="shared" si="88"/>
        <v>0</v>
      </c>
      <c r="AD561" s="52">
        <f t="shared" si="89"/>
        <v>0</v>
      </c>
      <c r="AE561" s="52">
        <f t="shared" si="90"/>
        <v>0</v>
      </c>
      <c r="AJ561" t="s">
        <v>9</v>
      </c>
      <c r="AK561" t="s">
        <v>9</v>
      </c>
    </row>
    <row r="562" spans="1:37" x14ac:dyDescent="0.2">
      <c r="A562" s="20" t="s">
        <v>1371</v>
      </c>
      <c r="B562" s="21">
        <v>44406.404548611114</v>
      </c>
      <c r="C562" s="22" t="s">
        <v>1372</v>
      </c>
      <c r="D562" s="23">
        <v>4</v>
      </c>
      <c r="E562" s="22" t="s">
        <v>9</v>
      </c>
      <c r="F562" t="s">
        <v>9</v>
      </c>
      <c r="G562" s="22">
        <f t="shared" si="85"/>
        <v>0</v>
      </c>
      <c r="H562" s="24"/>
      <c r="I562" s="24"/>
      <c r="J562" s="24"/>
      <c r="K562" s="25"/>
      <c r="L562" s="52">
        <f t="shared" si="92"/>
        <v>0</v>
      </c>
      <c r="M562" s="52">
        <f t="shared" si="92"/>
        <v>0</v>
      </c>
      <c r="N562" s="52">
        <f t="shared" si="92"/>
        <v>0</v>
      </c>
      <c r="O562" s="52">
        <f t="shared" si="92"/>
        <v>0</v>
      </c>
      <c r="P562" s="52">
        <f t="shared" si="92"/>
        <v>0</v>
      </c>
      <c r="Q562" s="52">
        <f t="shared" si="92"/>
        <v>0</v>
      </c>
      <c r="R562" s="52">
        <f t="shared" si="92"/>
        <v>0</v>
      </c>
      <c r="S562" s="52">
        <f t="shared" si="92"/>
        <v>0</v>
      </c>
      <c r="T562" s="52">
        <f t="shared" si="92"/>
        <v>0</v>
      </c>
      <c r="U562" s="52">
        <f t="shared" si="92"/>
        <v>0</v>
      </c>
      <c r="V562" s="52">
        <f t="shared" si="92"/>
        <v>0</v>
      </c>
      <c r="W562" s="52">
        <f t="shared" si="92"/>
        <v>0</v>
      </c>
      <c r="X562" s="52">
        <f t="shared" si="92"/>
        <v>0</v>
      </c>
      <c r="Y562" s="52">
        <f t="shared" si="92"/>
        <v>0</v>
      </c>
      <c r="Z562" s="52">
        <f t="shared" si="92"/>
        <v>0</v>
      </c>
      <c r="AA562" s="52">
        <f t="shared" si="86"/>
        <v>0</v>
      </c>
      <c r="AB562" s="52">
        <f t="shared" si="87"/>
        <v>0</v>
      </c>
      <c r="AC562" s="52">
        <f t="shared" si="88"/>
        <v>0</v>
      </c>
      <c r="AD562" s="52">
        <f t="shared" si="89"/>
        <v>0</v>
      </c>
      <c r="AE562" s="52">
        <f t="shared" si="90"/>
        <v>0</v>
      </c>
      <c r="AJ562" t="s">
        <v>9</v>
      </c>
      <c r="AK562" t="s">
        <v>9</v>
      </c>
    </row>
    <row r="563" spans="1:37" x14ac:dyDescent="0.2">
      <c r="A563" s="20" t="s">
        <v>1373</v>
      </c>
      <c r="B563" s="21">
        <v>44406.414120370377</v>
      </c>
      <c r="C563" s="22" t="s">
        <v>1374</v>
      </c>
      <c r="D563" s="23">
        <v>3</v>
      </c>
      <c r="E563" s="22" t="s">
        <v>306</v>
      </c>
      <c r="F563" t="s">
        <v>9</v>
      </c>
      <c r="G563" s="22">
        <f t="shared" si="85"/>
        <v>1</v>
      </c>
      <c r="H563" s="24">
        <v>1</v>
      </c>
      <c r="I563" s="24"/>
      <c r="J563" s="24"/>
      <c r="K563" s="25"/>
      <c r="L563" s="52">
        <f t="shared" si="92"/>
        <v>1</v>
      </c>
      <c r="M563" s="52">
        <f t="shared" si="92"/>
        <v>0</v>
      </c>
      <c r="N563" s="52">
        <f t="shared" si="92"/>
        <v>0</v>
      </c>
      <c r="O563" s="52">
        <f t="shared" si="92"/>
        <v>0</v>
      </c>
      <c r="P563" s="52">
        <f t="shared" si="92"/>
        <v>0</v>
      </c>
      <c r="Q563" s="52">
        <f t="shared" si="92"/>
        <v>0</v>
      </c>
      <c r="R563" s="52">
        <f t="shared" si="92"/>
        <v>0</v>
      </c>
      <c r="S563" s="52">
        <f t="shared" si="92"/>
        <v>0</v>
      </c>
      <c r="T563" s="52">
        <f t="shared" si="92"/>
        <v>0</v>
      </c>
      <c r="U563" s="52">
        <f t="shared" si="92"/>
        <v>0</v>
      </c>
      <c r="V563" s="52">
        <f t="shared" si="92"/>
        <v>0</v>
      </c>
      <c r="W563" s="52">
        <f t="shared" si="92"/>
        <v>0</v>
      </c>
      <c r="X563" s="52">
        <f t="shared" si="92"/>
        <v>0</v>
      </c>
      <c r="Y563" s="52">
        <f t="shared" si="92"/>
        <v>0</v>
      </c>
      <c r="Z563" s="52">
        <f t="shared" si="92"/>
        <v>0</v>
      </c>
      <c r="AA563" s="52">
        <f t="shared" si="86"/>
        <v>1</v>
      </c>
      <c r="AB563" s="52">
        <f t="shared" si="87"/>
        <v>0</v>
      </c>
      <c r="AC563" s="52">
        <f t="shared" si="88"/>
        <v>0</v>
      </c>
      <c r="AD563" s="52">
        <f t="shared" si="89"/>
        <v>0</v>
      </c>
      <c r="AE563" s="52">
        <f t="shared" si="90"/>
        <v>1</v>
      </c>
      <c r="AF563" s="4" t="s">
        <v>1487</v>
      </c>
      <c r="AJ563" t="s">
        <v>9</v>
      </c>
      <c r="AK563" t="s">
        <v>9</v>
      </c>
    </row>
    <row r="564" spans="1:37" x14ac:dyDescent="0.2">
      <c r="A564" s="20" t="s">
        <v>1375</v>
      </c>
      <c r="B564" s="21">
        <v>44406.42405092594</v>
      </c>
      <c r="C564" s="22" t="s">
        <v>1376</v>
      </c>
      <c r="D564" s="23">
        <v>4</v>
      </c>
      <c r="E564" s="22" t="s">
        <v>9</v>
      </c>
      <c r="F564" t="s">
        <v>9</v>
      </c>
      <c r="G564" s="22">
        <f t="shared" si="85"/>
        <v>0</v>
      </c>
      <c r="H564" s="24"/>
      <c r="I564" s="24"/>
      <c r="J564" s="24"/>
      <c r="K564" s="25"/>
      <c r="L564" s="52">
        <f t="shared" ref="L564:Z580" si="93">IF(OR($H564=L$1,$I564=L$1,$J564=L$1,$K564=L$1),1,0)</f>
        <v>0</v>
      </c>
      <c r="M564" s="52">
        <f t="shared" si="93"/>
        <v>0</v>
      </c>
      <c r="N564" s="52">
        <f t="shared" si="93"/>
        <v>0</v>
      </c>
      <c r="O564" s="52">
        <f t="shared" si="93"/>
        <v>0</v>
      </c>
      <c r="P564" s="52">
        <f t="shared" si="93"/>
        <v>0</v>
      </c>
      <c r="Q564" s="52">
        <f t="shared" si="93"/>
        <v>0</v>
      </c>
      <c r="R564" s="52">
        <f t="shared" si="93"/>
        <v>0</v>
      </c>
      <c r="S564" s="52">
        <f t="shared" si="93"/>
        <v>0</v>
      </c>
      <c r="T564" s="52">
        <f t="shared" si="93"/>
        <v>0</v>
      </c>
      <c r="U564" s="52">
        <f t="shared" si="93"/>
        <v>0</v>
      </c>
      <c r="V564" s="52">
        <f t="shared" si="93"/>
        <v>0</v>
      </c>
      <c r="W564" s="52">
        <f t="shared" si="93"/>
        <v>0</v>
      </c>
      <c r="X564" s="52">
        <f t="shared" si="93"/>
        <v>0</v>
      </c>
      <c r="Y564" s="52">
        <f t="shared" si="93"/>
        <v>0</v>
      </c>
      <c r="Z564" s="52">
        <f t="shared" si="93"/>
        <v>0</v>
      </c>
      <c r="AA564" s="52">
        <f t="shared" si="86"/>
        <v>0</v>
      </c>
      <c r="AB564" s="52">
        <f t="shared" si="87"/>
        <v>0</v>
      </c>
      <c r="AC564" s="52">
        <f t="shared" si="88"/>
        <v>0</v>
      </c>
      <c r="AD564" s="52">
        <f t="shared" si="89"/>
        <v>0</v>
      </c>
      <c r="AE564" s="52">
        <f t="shared" si="90"/>
        <v>0</v>
      </c>
      <c r="AJ564" t="s">
        <v>9</v>
      </c>
      <c r="AK564" t="s">
        <v>9</v>
      </c>
    </row>
    <row r="565" spans="1:37" x14ac:dyDescent="0.2">
      <c r="A565" s="20" t="s">
        <v>1377</v>
      </c>
      <c r="B565" s="21">
        <v>44406.428368055553</v>
      </c>
      <c r="C565" s="22" t="s">
        <v>1378</v>
      </c>
      <c r="D565" s="23">
        <v>4</v>
      </c>
      <c r="E565" s="22" t="s">
        <v>9</v>
      </c>
      <c r="F565" t="s">
        <v>9</v>
      </c>
      <c r="G565" s="22">
        <f t="shared" si="85"/>
        <v>0</v>
      </c>
      <c r="H565" s="24"/>
      <c r="I565" s="24"/>
      <c r="J565" s="24"/>
      <c r="K565" s="25"/>
      <c r="L565" s="52">
        <f t="shared" si="93"/>
        <v>0</v>
      </c>
      <c r="M565" s="52">
        <f t="shared" si="93"/>
        <v>0</v>
      </c>
      <c r="N565" s="52">
        <f t="shared" si="93"/>
        <v>0</v>
      </c>
      <c r="O565" s="52">
        <f t="shared" si="93"/>
        <v>0</v>
      </c>
      <c r="P565" s="52">
        <f t="shared" si="93"/>
        <v>0</v>
      </c>
      <c r="Q565" s="52">
        <f t="shared" si="93"/>
        <v>0</v>
      </c>
      <c r="R565" s="52">
        <f t="shared" si="93"/>
        <v>0</v>
      </c>
      <c r="S565" s="52">
        <f t="shared" si="93"/>
        <v>0</v>
      </c>
      <c r="T565" s="52">
        <f t="shared" si="93"/>
        <v>0</v>
      </c>
      <c r="U565" s="52">
        <f t="shared" si="93"/>
        <v>0</v>
      </c>
      <c r="V565" s="52">
        <f t="shared" si="93"/>
        <v>0</v>
      </c>
      <c r="W565" s="52">
        <f t="shared" si="93"/>
        <v>0</v>
      </c>
      <c r="X565" s="52">
        <f t="shared" si="93"/>
        <v>0</v>
      </c>
      <c r="Y565" s="52">
        <f t="shared" si="93"/>
        <v>0</v>
      </c>
      <c r="Z565" s="52">
        <f t="shared" si="93"/>
        <v>0</v>
      </c>
      <c r="AA565" s="52">
        <f t="shared" si="86"/>
        <v>0</v>
      </c>
      <c r="AB565" s="52">
        <f t="shared" si="87"/>
        <v>0</v>
      </c>
      <c r="AC565" s="52">
        <f t="shared" si="88"/>
        <v>0</v>
      </c>
      <c r="AD565" s="52">
        <f t="shared" si="89"/>
        <v>0</v>
      </c>
      <c r="AE565" s="52">
        <f t="shared" si="90"/>
        <v>0</v>
      </c>
      <c r="AJ565" t="s">
        <v>9</v>
      </c>
      <c r="AK565" t="s">
        <v>9</v>
      </c>
    </row>
    <row r="566" spans="1:37" x14ac:dyDescent="0.2">
      <c r="A566" s="20" t="s">
        <v>1320</v>
      </c>
      <c r="B566" s="21">
        <v>44406.430127314816</v>
      </c>
      <c r="C566" s="22" t="s">
        <v>1379</v>
      </c>
      <c r="D566" s="23">
        <v>5</v>
      </c>
      <c r="E566" s="22" t="s">
        <v>1380</v>
      </c>
      <c r="F566" t="s">
        <v>9</v>
      </c>
      <c r="G566" s="22">
        <f t="shared" si="85"/>
        <v>1</v>
      </c>
      <c r="H566" s="24">
        <v>7</v>
      </c>
      <c r="I566" s="24"/>
      <c r="J566" s="24"/>
      <c r="K566" s="25"/>
      <c r="L566" s="52">
        <f t="shared" si="93"/>
        <v>0</v>
      </c>
      <c r="M566" s="52">
        <f t="shared" si="93"/>
        <v>0</v>
      </c>
      <c r="N566" s="52">
        <f t="shared" si="93"/>
        <v>0</v>
      </c>
      <c r="O566" s="52">
        <f t="shared" si="93"/>
        <v>0</v>
      </c>
      <c r="P566" s="52">
        <f t="shared" si="93"/>
        <v>0</v>
      </c>
      <c r="Q566" s="52">
        <f t="shared" si="93"/>
        <v>0</v>
      </c>
      <c r="R566" s="52">
        <f t="shared" si="93"/>
        <v>1</v>
      </c>
      <c r="S566" s="52">
        <f t="shared" si="93"/>
        <v>0</v>
      </c>
      <c r="T566" s="52">
        <f t="shared" si="93"/>
        <v>0</v>
      </c>
      <c r="U566" s="52">
        <f t="shared" si="93"/>
        <v>0</v>
      </c>
      <c r="V566" s="52">
        <f t="shared" si="93"/>
        <v>0</v>
      </c>
      <c r="W566" s="52">
        <f t="shared" si="93"/>
        <v>0</v>
      </c>
      <c r="X566" s="52">
        <f t="shared" si="93"/>
        <v>0</v>
      </c>
      <c r="Y566" s="52">
        <f t="shared" si="93"/>
        <v>0</v>
      </c>
      <c r="Z566" s="52">
        <f t="shared" si="93"/>
        <v>0</v>
      </c>
      <c r="AA566" s="52">
        <f t="shared" si="86"/>
        <v>0</v>
      </c>
      <c r="AB566" s="52">
        <f t="shared" si="87"/>
        <v>1</v>
      </c>
      <c r="AC566" s="52">
        <f t="shared" si="88"/>
        <v>0</v>
      </c>
      <c r="AD566" s="52">
        <f t="shared" si="89"/>
        <v>0</v>
      </c>
      <c r="AE566" s="52">
        <f t="shared" si="90"/>
        <v>1</v>
      </c>
      <c r="AF566" t="s">
        <v>1484</v>
      </c>
      <c r="AG566" t="s">
        <v>1481</v>
      </c>
      <c r="AJ566" t="s">
        <v>9</v>
      </c>
      <c r="AK566" t="s">
        <v>9</v>
      </c>
    </row>
    <row r="567" spans="1:37" x14ac:dyDescent="0.2">
      <c r="A567" s="20" t="s">
        <v>34</v>
      </c>
      <c r="B567" s="21">
        <v>44406.442083333328</v>
      </c>
      <c r="C567" s="22" t="s">
        <v>1381</v>
      </c>
      <c r="D567" s="23">
        <v>3</v>
      </c>
      <c r="E567" s="22" t="s">
        <v>1382</v>
      </c>
      <c r="F567" t="s">
        <v>9</v>
      </c>
      <c r="G567" s="22">
        <f t="shared" si="85"/>
        <v>1</v>
      </c>
      <c r="H567" s="24">
        <v>1</v>
      </c>
      <c r="I567" s="24">
        <v>2</v>
      </c>
      <c r="J567" s="24"/>
      <c r="K567" s="25"/>
      <c r="L567" s="52">
        <f t="shared" si="93"/>
        <v>1</v>
      </c>
      <c r="M567" s="52">
        <f t="shared" si="93"/>
        <v>1</v>
      </c>
      <c r="N567" s="52">
        <f t="shared" si="93"/>
        <v>0</v>
      </c>
      <c r="O567" s="52">
        <f t="shared" si="93"/>
        <v>0</v>
      </c>
      <c r="P567" s="52">
        <f t="shared" si="93"/>
        <v>0</v>
      </c>
      <c r="Q567" s="52">
        <f t="shared" si="93"/>
        <v>0</v>
      </c>
      <c r="R567" s="52">
        <f t="shared" si="93"/>
        <v>0</v>
      </c>
      <c r="S567" s="52">
        <f t="shared" si="93"/>
        <v>0</v>
      </c>
      <c r="T567" s="52">
        <f t="shared" si="93"/>
        <v>0</v>
      </c>
      <c r="U567" s="52">
        <f t="shared" si="93"/>
        <v>0</v>
      </c>
      <c r="V567" s="52">
        <f t="shared" si="93"/>
        <v>0</v>
      </c>
      <c r="W567" s="52">
        <f t="shared" si="93"/>
        <v>0</v>
      </c>
      <c r="X567" s="52">
        <f t="shared" si="93"/>
        <v>0</v>
      </c>
      <c r="Y567" s="52">
        <f t="shared" si="93"/>
        <v>0</v>
      </c>
      <c r="Z567" s="52">
        <f t="shared" si="93"/>
        <v>0</v>
      </c>
      <c r="AA567" s="52">
        <f t="shared" si="86"/>
        <v>1</v>
      </c>
      <c r="AB567" s="52">
        <f t="shared" si="87"/>
        <v>0</v>
      </c>
      <c r="AC567" s="52">
        <f t="shared" si="88"/>
        <v>0</v>
      </c>
      <c r="AD567" s="52">
        <f t="shared" si="89"/>
        <v>0</v>
      </c>
      <c r="AE567" s="52">
        <f t="shared" si="90"/>
        <v>1</v>
      </c>
      <c r="AF567" t="s">
        <v>1482</v>
      </c>
      <c r="AG567" t="s">
        <v>1483</v>
      </c>
      <c r="AJ567" t="s">
        <v>9</v>
      </c>
      <c r="AK567" t="s">
        <v>9</v>
      </c>
    </row>
    <row r="568" spans="1:37" x14ac:dyDescent="0.2">
      <c r="A568" s="20" t="s">
        <v>34</v>
      </c>
      <c r="B568" s="21">
        <v>44406.472442129627</v>
      </c>
      <c r="C568" s="22" t="s">
        <v>1383</v>
      </c>
      <c r="D568" s="23">
        <v>4</v>
      </c>
      <c r="E568" s="22" t="s">
        <v>9</v>
      </c>
      <c r="F568" t="s">
        <v>9</v>
      </c>
      <c r="G568" s="22">
        <f t="shared" si="85"/>
        <v>0</v>
      </c>
      <c r="H568" s="24"/>
      <c r="I568" s="24"/>
      <c r="J568" s="24"/>
      <c r="K568" s="25"/>
      <c r="L568" s="52">
        <f t="shared" si="93"/>
        <v>0</v>
      </c>
      <c r="M568" s="52">
        <f t="shared" si="93"/>
        <v>0</v>
      </c>
      <c r="N568" s="52">
        <f t="shared" si="93"/>
        <v>0</v>
      </c>
      <c r="O568" s="52">
        <f t="shared" si="93"/>
        <v>0</v>
      </c>
      <c r="P568" s="52">
        <f t="shared" si="93"/>
        <v>0</v>
      </c>
      <c r="Q568" s="52">
        <f t="shared" si="93"/>
        <v>0</v>
      </c>
      <c r="R568" s="52">
        <f t="shared" si="93"/>
        <v>0</v>
      </c>
      <c r="S568" s="52">
        <f t="shared" si="93"/>
        <v>0</v>
      </c>
      <c r="T568" s="52">
        <f t="shared" si="93"/>
        <v>0</v>
      </c>
      <c r="U568" s="52">
        <f t="shared" si="93"/>
        <v>0</v>
      </c>
      <c r="V568" s="52">
        <f t="shared" si="93"/>
        <v>0</v>
      </c>
      <c r="W568" s="52">
        <f t="shared" si="93"/>
        <v>0</v>
      </c>
      <c r="X568" s="52">
        <f t="shared" si="93"/>
        <v>0</v>
      </c>
      <c r="Y568" s="52">
        <f t="shared" si="93"/>
        <v>0</v>
      </c>
      <c r="Z568" s="52">
        <f t="shared" si="93"/>
        <v>0</v>
      </c>
      <c r="AA568" s="52">
        <f t="shared" si="86"/>
        <v>0</v>
      </c>
      <c r="AB568" s="52">
        <f t="shared" si="87"/>
        <v>0</v>
      </c>
      <c r="AC568" s="52">
        <f t="shared" si="88"/>
        <v>0</v>
      </c>
      <c r="AD568" s="52">
        <f t="shared" si="89"/>
        <v>0</v>
      </c>
      <c r="AE568" s="52">
        <f t="shared" si="90"/>
        <v>0</v>
      </c>
      <c r="AJ568" t="s">
        <v>9</v>
      </c>
      <c r="AK568" t="s">
        <v>9</v>
      </c>
    </row>
    <row r="569" spans="1:37" x14ac:dyDescent="0.2">
      <c r="A569" s="20" t="s">
        <v>1252</v>
      </c>
      <c r="B569" s="21">
        <v>44406.632731481484</v>
      </c>
      <c r="C569" s="22" t="s">
        <v>1384</v>
      </c>
      <c r="D569" s="23">
        <v>3</v>
      </c>
      <c r="E569" s="22" t="s">
        <v>9</v>
      </c>
      <c r="F569" t="s">
        <v>9</v>
      </c>
      <c r="G569" s="22">
        <f t="shared" si="85"/>
        <v>0</v>
      </c>
      <c r="H569" s="24"/>
      <c r="I569" s="24"/>
      <c r="J569" s="24"/>
      <c r="K569" s="25"/>
      <c r="L569" s="52">
        <f t="shared" si="93"/>
        <v>0</v>
      </c>
      <c r="M569" s="52">
        <f t="shared" si="93"/>
        <v>0</v>
      </c>
      <c r="N569" s="52">
        <f t="shared" si="93"/>
        <v>0</v>
      </c>
      <c r="O569" s="52">
        <f t="shared" si="93"/>
        <v>0</v>
      </c>
      <c r="P569" s="52">
        <f t="shared" si="93"/>
        <v>0</v>
      </c>
      <c r="Q569" s="52">
        <f t="shared" si="93"/>
        <v>0</v>
      </c>
      <c r="R569" s="52">
        <f t="shared" si="93"/>
        <v>0</v>
      </c>
      <c r="S569" s="52">
        <f t="shared" si="93"/>
        <v>0</v>
      </c>
      <c r="T569" s="52">
        <f t="shared" si="93"/>
        <v>0</v>
      </c>
      <c r="U569" s="52">
        <f t="shared" si="93"/>
        <v>0</v>
      </c>
      <c r="V569" s="52">
        <f t="shared" si="93"/>
        <v>0</v>
      </c>
      <c r="W569" s="52">
        <f t="shared" si="93"/>
        <v>0</v>
      </c>
      <c r="X569" s="52">
        <f t="shared" si="93"/>
        <v>0</v>
      </c>
      <c r="Y569" s="52">
        <f t="shared" si="93"/>
        <v>0</v>
      </c>
      <c r="Z569" s="52">
        <f t="shared" si="93"/>
        <v>0</v>
      </c>
      <c r="AA569" s="52">
        <f t="shared" si="86"/>
        <v>0</v>
      </c>
      <c r="AB569" s="52">
        <f t="shared" si="87"/>
        <v>0</v>
      </c>
      <c r="AC569" s="52">
        <f t="shared" si="88"/>
        <v>0</v>
      </c>
      <c r="AD569" s="52">
        <f t="shared" si="89"/>
        <v>0</v>
      </c>
      <c r="AE569" s="52">
        <f t="shared" si="90"/>
        <v>0</v>
      </c>
      <c r="AJ569" t="s">
        <v>9</v>
      </c>
      <c r="AK569" t="s">
        <v>9</v>
      </c>
    </row>
    <row r="570" spans="1:37" x14ac:dyDescent="0.2">
      <c r="A570" s="20" t="s">
        <v>1385</v>
      </c>
      <c r="B570" s="21">
        <v>44407.012974537036</v>
      </c>
      <c r="C570" s="22" t="s">
        <v>1386</v>
      </c>
      <c r="D570" s="23">
        <v>4</v>
      </c>
      <c r="E570" s="22" t="s">
        <v>9</v>
      </c>
      <c r="F570" t="s">
        <v>1387</v>
      </c>
      <c r="G570" s="22">
        <f t="shared" si="85"/>
        <v>0</v>
      </c>
      <c r="H570" s="24"/>
      <c r="I570" s="24"/>
      <c r="J570" s="24"/>
      <c r="K570" s="25"/>
      <c r="L570" s="52">
        <f t="shared" si="93"/>
        <v>0</v>
      </c>
      <c r="M570" s="52">
        <f t="shared" si="93"/>
        <v>0</v>
      </c>
      <c r="N570" s="52">
        <f t="shared" si="93"/>
        <v>0</v>
      </c>
      <c r="O570" s="52">
        <f t="shared" si="93"/>
        <v>0</v>
      </c>
      <c r="P570" s="52">
        <f t="shared" si="93"/>
        <v>0</v>
      </c>
      <c r="Q570" s="52">
        <f t="shared" si="93"/>
        <v>0</v>
      </c>
      <c r="R570" s="52">
        <f t="shared" si="93"/>
        <v>0</v>
      </c>
      <c r="S570" s="52">
        <f t="shared" si="93"/>
        <v>0</v>
      </c>
      <c r="T570" s="52">
        <f t="shared" si="93"/>
        <v>0</v>
      </c>
      <c r="U570" s="52">
        <f t="shared" si="93"/>
        <v>0</v>
      </c>
      <c r="V570" s="52">
        <f t="shared" si="93"/>
        <v>0</v>
      </c>
      <c r="W570" s="52">
        <f t="shared" si="93"/>
        <v>0</v>
      </c>
      <c r="X570" s="52">
        <f t="shared" si="93"/>
        <v>0</v>
      </c>
      <c r="Y570" s="52">
        <f t="shared" si="93"/>
        <v>0</v>
      </c>
      <c r="Z570" s="52">
        <f t="shared" si="93"/>
        <v>0</v>
      </c>
      <c r="AA570" s="52">
        <f t="shared" si="86"/>
        <v>0</v>
      </c>
      <c r="AB570" s="52">
        <f t="shared" si="87"/>
        <v>0</v>
      </c>
      <c r="AC570" s="52">
        <f t="shared" si="88"/>
        <v>0</v>
      </c>
      <c r="AD570" s="52">
        <f t="shared" si="89"/>
        <v>0</v>
      </c>
      <c r="AE570" s="52">
        <f t="shared" si="90"/>
        <v>0</v>
      </c>
      <c r="AJ570" t="s">
        <v>1387</v>
      </c>
      <c r="AK570" t="s">
        <v>1387</v>
      </c>
    </row>
    <row r="571" spans="1:37" x14ac:dyDescent="0.2">
      <c r="A571" s="20" t="s">
        <v>1388</v>
      </c>
      <c r="B571" s="21">
        <v>44407.115509259253</v>
      </c>
      <c r="C571" s="22" t="s">
        <v>1389</v>
      </c>
      <c r="D571" s="23">
        <v>4</v>
      </c>
      <c r="E571" s="22" t="s">
        <v>9</v>
      </c>
      <c r="F571" t="s">
        <v>9</v>
      </c>
      <c r="G571" s="22">
        <f t="shared" si="85"/>
        <v>0</v>
      </c>
      <c r="H571" s="24"/>
      <c r="I571" s="24"/>
      <c r="J571" s="24"/>
      <c r="K571" s="25"/>
      <c r="L571" s="52">
        <f t="shared" si="93"/>
        <v>0</v>
      </c>
      <c r="M571" s="52">
        <f t="shared" si="93"/>
        <v>0</v>
      </c>
      <c r="N571" s="52">
        <f t="shared" si="93"/>
        <v>0</v>
      </c>
      <c r="O571" s="52">
        <f t="shared" si="93"/>
        <v>0</v>
      </c>
      <c r="P571" s="52">
        <f t="shared" si="93"/>
        <v>0</v>
      </c>
      <c r="Q571" s="52">
        <f t="shared" si="93"/>
        <v>0</v>
      </c>
      <c r="R571" s="52">
        <f t="shared" si="93"/>
        <v>0</v>
      </c>
      <c r="S571" s="52">
        <f t="shared" si="93"/>
        <v>0</v>
      </c>
      <c r="T571" s="52">
        <f t="shared" si="93"/>
        <v>0</v>
      </c>
      <c r="U571" s="52">
        <f t="shared" si="93"/>
        <v>0</v>
      </c>
      <c r="V571" s="52">
        <f t="shared" si="93"/>
        <v>0</v>
      </c>
      <c r="W571" s="52">
        <f t="shared" si="93"/>
        <v>0</v>
      </c>
      <c r="X571" s="52">
        <f t="shared" si="93"/>
        <v>0</v>
      </c>
      <c r="Y571" s="52">
        <f t="shared" si="93"/>
        <v>0</v>
      </c>
      <c r="Z571" s="52">
        <f t="shared" si="93"/>
        <v>0</v>
      </c>
      <c r="AA571" s="52">
        <f t="shared" si="86"/>
        <v>0</v>
      </c>
      <c r="AB571" s="52">
        <f t="shared" si="87"/>
        <v>0</v>
      </c>
      <c r="AC571" s="52">
        <f t="shared" si="88"/>
        <v>0</v>
      </c>
      <c r="AD571" s="52">
        <f t="shared" si="89"/>
        <v>0</v>
      </c>
      <c r="AE571" s="52">
        <f t="shared" si="90"/>
        <v>0</v>
      </c>
      <c r="AJ571" t="s">
        <v>9</v>
      </c>
      <c r="AK571" t="s">
        <v>9</v>
      </c>
    </row>
    <row r="572" spans="1:37" x14ac:dyDescent="0.2">
      <c r="A572" s="20" t="s">
        <v>1390</v>
      </c>
      <c r="B572" s="21">
        <v>44407.116909722215</v>
      </c>
      <c r="C572" s="22" t="s">
        <v>1391</v>
      </c>
      <c r="D572" s="23">
        <v>5</v>
      </c>
      <c r="E572" s="22" t="s">
        <v>1392</v>
      </c>
      <c r="F572" t="s">
        <v>9</v>
      </c>
      <c r="G572" s="22">
        <f t="shared" si="85"/>
        <v>1</v>
      </c>
      <c r="H572" s="24">
        <v>1</v>
      </c>
      <c r="I572" s="24">
        <v>13</v>
      </c>
      <c r="J572" s="24"/>
      <c r="K572" s="25"/>
      <c r="L572" s="52">
        <f t="shared" si="93"/>
        <v>1</v>
      </c>
      <c r="M572" s="52">
        <f t="shared" si="93"/>
        <v>0</v>
      </c>
      <c r="N572" s="52">
        <f t="shared" si="93"/>
        <v>0</v>
      </c>
      <c r="O572" s="52">
        <f t="shared" si="93"/>
        <v>0</v>
      </c>
      <c r="P572" s="52">
        <f t="shared" si="93"/>
        <v>0</v>
      </c>
      <c r="Q572" s="52">
        <f t="shared" si="93"/>
        <v>0</v>
      </c>
      <c r="R572" s="52">
        <f t="shared" si="93"/>
        <v>0</v>
      </c>
      <c r="S572" s="52">
        <f t="shared" si="93"/>
        <v>0</v>
      </c>
      <c r="T572" s="52">
        <f t="shared" si="93"/>
        <v>0</v>
      </c>
      <c r="U572" s="52">
        <f t="shared" si="93"/>
        <v>0</v>
      </c>
      <c r="V572" s="52">
        <f t="shared" si="93"/>
        <v>0</v>
      </c>
      <c r="W572" s="52">
        <f t="shared" si="93"/>
        <v>0</v>
      </c>
      <c r="X572" s="52">
        <f t="shared" si="93"/>
        <v>1</v>
      </c>
      <c r="Y572" s="52">
        <f t="shared" si="93"/>
        <v>0</v>
      </c>
      <c r="Z572" s="52">
        <f t="shared" si="93"/>
        <v>0</v>
      </c>
      <c r="AA572" s="52">
        <f t="shared" si="86"/>
        <v>1</v>
      </c>
      <c r="AB572" s="52">
        <f t="shared" si="87"/>
        <v>0</v>
      </c>
      <c r="AC572" s="52">
        <f t="shared" si="88"/>
        <v>1</v>
      </c>
      <c r="AD572" s="52">
        <f t="shared" si="89"/>
        <v>0</v>
      </c>
      <c r="AE572" s="52">
        <f t="shared" si="90"/>
        <v>1</v>
      </c>
      <c r="AF572" s="4" t="s">
        <v>1487</v>
      </c>
      <c r="AG572" s="4" t="s">
        <v>1645</v>
      </c>
      <c r="AH572" s="4" t="s">
        <v>1648</v>
      </c>
      <c r="AJ572" t="s">
        <v>9</v>
      </c>
      <c r="AK572" t="s">
        <v>9</v>
      </c>
    </row>
    <row r="573" spans="1:37" x14ac:dyDescent="0.2">
      <c r="A573" s="20" t="s">
        <v>1361</v>
      </c>
      <c r="B573" s="21">
        <v>44407.121203703689</v>
      </c>
      <c r="C573" s="22" t="s">
        <v>1393</v>
      </c>
      <c r="D573" s="23">
        <v>5</v>
      </c>
      <c r="E573" s="22" t="s">
        <v>9</v>
      </c>
      <c r="F573" t="s">
        <v>9</v>
      </c>
      <c r="G573" s="22">
        <f t="shared" si="85"/>
        <v>0</v>
      </c>
      <c r="H573" s="24"/>
      <c r="I573" s="24"/>
      <c r="J573" s="24"/>
      <c r="K573" s="25"/>
      <c r="L573" s="52">
        <f t="shared" si="93"/>
        <v>0</v>
      </c>
      <c r="M573" s="52">
        <f t="shared" si="93"/>
        <v>0</v>
      </c>
      <c r="N573" s="52">
        <f t="shared" si="93"/>
        <v>0</v>
      </c>
      <c r="O573" s="52">
        <f t="shared" si="93"/>
        <v>0</v>
      </c>
      <c r="P573" s="52">
        <f t="shared" si="93"/>
        <v>0</v>
      </c>
      <c r="Q573" s="52">
        <f t="shared" si="93"/>
        <v>0</v>
      </c>
      <c r="R573" s="52">
        <f t="shared" si="93"/>
        <v>0</v>
      </c>
      <c r="S573" s="52">
        <f t="shared" si="93"/>
        <v>0</v>
      </c>
      <c r="T573" s="52">
        <f t="shared" si="93"/>
        <v>0</v>
      </c>
      <c r="U573" s="52">
        <f t="shared" si="93"/>
        <v>0</v>
      </c>
      <c r="V573" s="52">
        <f t="shared" si="93"/>
        <v>0</v>
      </c>
      <c r="W573" s="52">
        <f t="shared" si="93"/>
        <v>0</v>
      </c>
      <c r="X573" s="52">
        <f t="shared" si="93"/>
        <v>0</v>
      </c>
      <c r="Y573" s="52">
        <f t="shared" si="93"/>
        <v>0</v>
      </c>
      <c r="Z573" s="52">
        <f t="shared" si="93"/>
        <v>0</v>
      </c>
      <c r="AA573" s="52">
        <f t="shared" si="86"/>
        <v>0</v>
      </c>
      <c r="AB573" s="52">
        <f t="shared" si="87"/>
        <v>0</v>
      </c>
      <c r="AC573" s="52">
        <f t="shared" si="88"/>
        <v>0</v>
      </c>
      <c r="AD573" s="52">
        <f t="shared" si="89"/>
        <v>0</v>
      </c>
      <c r="AE573" s="52">
        <f t="shared" si="90"/>
        <v>0</v>
      </c>
      <c r="AJ573" t="s">
        <v>9</v>
      </c>
      <c r="AK573" t="s">
        <v>9</v>
      </c>
    </row>
    <row r="574" spans="1:37" x14ac:dyDescent="0.2">
      <c r="A574" s="20" t="s">
        <v>1394</v>
      </c>
      <c r="B574" s="21">
        <v>44407.169062500005</v>
      </c>
      <c r="C574" s="22" t="s">
        <v>1395</v>
      </c>
      <c r="D574" s="23">
        <v>5</v>
      </c>
      <c r="E574" s="22" t="s">
        <v>9</v>
      </c>
      <c r="F574" t="s">
        <v>9</v>
      </c>
      <c r="G574" s="22">
        <f t="shared" si="85"/>
        <v>0</v>
      </c>
      <c r="H574" s="24"/>
      <c r="I574" s="24"/>
      <c r="J574" s="24"/>
      <c r="K574" s="25"/>
      <c r="L574" s="52">
        <f t="shared" si="93"/>
        <v>0</v>
      </c>
      <c r="M574" s="52">
        <f t="shared" si="93"/>
        <v>0</v>
      </c>
      <c r="N574" s="52">
        <f t="shared" si="93"/>
        <v>0</v>
      </c>
      <c r="O574" s="52">
        <f t="shared" si="93"/>
        <v>0</v>
      </c>
      <c r="P574" s="52">
        <f t="shared" si="93"/>
        <v>0</v>
      </c>
      <c r="Q574" s="52">
        <f t="shared" si="93"/>
        <v>0</v>
      </c>
      <c r="R574" s="52">
        <f t="shared" si="93"/>
        <v>0</v>
      </c>
      <c r="S574" s="52">
        <f t="shared" si="93"/>
        <v>0</v>
      </c>
      <c r="T574" s="52">
        <f t="shared" si="93"/>
        <v>0</v>
      </c>
      <c r="U574" s="52">
        <f t="shared" si="93"/>
        <v>0</v>
      </c>
      <c r="V574" s="52">
        <f t="shared" si="93"/>
        <v>0</v>
      </c>
      <c r="W574" s="52">
        <f t="shared" si="93"/>
        <v>0</v>
      </c>
      <c r="X574" s="52">
        <f t="shared" si="93"/>
        <v>0</v>
      </c>
      <c r="Y574" s="52">
        <f t="shared" si="93"/>
        <v>0</v>
      </c>
      <c r="Z574" s="52">
        <f t="shared" si="93"/>
        <v>0</v>
      </c>
      <c r="AA574" s="52">
        <f t="shared" si="86"/>
        <v>0</v>
      </c>
      <c r="AB574" s="52">
        <f t="shared" si="87"/>
        <v>0</v>
      </c>
      <c r="AC574" s="52">
        <f t="shared" si="88"/>
        <v>0</v>
      </c>
      <c r="AD574" s="52">
        <f t="shared" si="89"/>
        <v>0</v>
      </c>
      <c r="AE574" s="52">
        <f t="shared" si="90"/>
        <v>0</v>
      </c>
      <c r="AJ574" t="s">
        <v>9</v>
      </c>
      <c r="AK574" t="s">
        <v>9</v>
      </c>
    </row>
    <row r="575" spans="1:37" x14ac:dyDescent="0.2">
      <c r="A575" s="20" t="s">
        <v>34</v>
      </c>
      <c r="B575" s="21">
        <v>44407.183032407396</v>
      </c>
      <c r="C575" s="22" t="s">
        <v>1396</v>
      </c>
      <c r="D575" s="23">
        <v>4</v>
      </c>
      <c r="E575" s="22" t="s">
        <v>9</v>
      </c>
      <c r="F575" t="s">
        <v>9</v>
      </c>
      <c r="G575" s="22">
        <f t="shared" si="85"/>
        <v>0</v>
      </c>
      <c r="H575" s="24"/>
      <c r="I575" s="24"/>
      <c r="J575" s="24"/>
      <c r="K575" s="25"/>
      <c r="L575" s="52">
        <f t="shared" si="93"/>
        <v>0</v>
      </c>
      <c r="M575" s="52">
        <f t="shared" si="93"/>
        <v>0</v>
      </c>
      <c r="N575" s="52">
        <f t="shared" si="93"/>
        <v>0</v>
      </c>
      <c r="O575" s="52">
        <f t="shared" si="93"/>
        <v>0</v>
      </c>
      <c r="P575" s="52">
        <f t="shared" si="93"/>
        <v>0</v>
      </c>
      <c r="Q575" s="52">
        <f t="shared" si="93"/>
        <v>0</v>
      </c>
      <c r="R575" s="52">
        <f t="shared" si="93"/>
        <v>0</v>
      </c>
      <c r="S575" s="52">
        <f t="shared" si="93"/>
        <v>0</v>
      </c>
      <c r="T575" s="52">
        <f t="shared" si="93"/>
        <v>0</v>
      </c>
      <c r="U575" s="52">
        <f t="shared" si="93"/>
        <v>0</v>
      </c>
      <c r="V575" s="52">
        <f t="shared" si="93"/>
        <v>0</v>
      </c>
      <c r="W575" s="52">
        <f t="shared" si="93"/>
        <v>0</v>
      </c>
      <c r="X575" s="52">
        <f t="shared" si="93"/>
        <v>0</v>
      </c>
      <c r="Y575" s="52">
        <f t="shared" si="93"/>
        <v>0</v>
      </c>
      <c r="Z575" s="52">
        <f t="shared" si="93"/>
        <v>0</v>
      </c>
      <c r="AA575" s="52">
        <f t="shared" si="86"/>
        <v>0</v>
      </c>
      <c r="AB575" s="52">
        <f t="shared" si="87"/>
        <v>0</v>
      </c>
      <c r="AC575" s="52">
        <f t="shared" si="88"/>
        <v>0</v>
      </c>
      <c r="AD575" s="52">
        <f t="shared" si="89"/>
        <v>0</v>
      </c>
      <c r="AE575" s="52">
        <f t="shared" si="90"/>
        <v>0</v>
      </c>
      <c r="AJ575" t="s">
        <v>9</v>
      </c>
      <c r="AK575" t="s">
        <v>9</v>
      </c>
    </row>
    <row r="576" spans="1:37" x14ac:dyDescent="0.2">
      <c r="A576" s="20" t="s">
        <v>1313</v>
      </c>
      <c r="B576" s="21">
        <v>44409.386238425912</v>
      </c>
      <c r="C576" s="22" t="s">
        <v>1397</v>
      </c>
      <c r="D576" s="23">
        <v>5</v>
      </c>
      <c r="E576" s="22" t="s">
        <v>1398</v>
      </c>
      <c r="F576" t="s">
        <v>9</v>
      </c>
      <c r="G576" s="22">
        <f t="shared" si="85"/>
        <v>1</v>
      </c>
      <c r="H576" s="24">
        <v>1</v>
      </c>
      <c r="I576" s="24">
        <v>2</v>
      </c>
      <c r="J576" s="24"/>
      <c r="K576" s="25"/>
      <c r="L576" s="52">
        <f t="shared" si="93"/>
        <v>1</v>
      </c>
      <c r="M576" s="52">
        <f t="shared" si="93"/>
        <v>1</v>
      </c>
      <c r="N576" s="52">
        <f t="shared" si="93"/>
        <v>0</v>
      </c>
      <c r="O576" s="52">
        <f t="shared" si="93"/>
        <v>0</v>
      </c>
      <c r="P576" s="52">
        <f t="shared" si="93"/>
        <v>0</v>
      </c>
      <c r="Q576" s="52">
        <f t="shared" si="93"/>
        <v>0</v>
      </c>
      <c r="R576" s="52">
        <f t="shared" si="93"/>
        <v>0</v>
      </c>
      <c r="S576" s="52">
        <f t="shared" si="93"/>
        <v>0</v>
      </c>
      <c r="T576" s="52">
        <f t="shared" si="93"/>
        <v>0</v>
      </c>
      <c r="U576" s="52">
        <f t="shared" si="93"/>
        <v>0</v>
      </c>
      <c r="V576" s="52">
        <f t="shared" si="93"/>
        <v>0</v>
      </c>
      <c r="W576" s="52">
        <f t="shared" si="93"/>
        <v>0</v>
      </c>
      <c r="X576" s="52">
        <f t="shared" si="93"/>
        <v>0</v>
      </c>
      <c r="Y576" s="52">
        <f t="shared" si="93"/>
        <v>0</v>
      </c>
      <c r="Z576" s="52">
        <f t="shared" si="93"/>
        <v>0</v>
      </c>
      <c r="AA576" s="52">
        <f t="shared" si="86"/>
        <v>1</v>
      </c>
      <c r="AB576" s="52">
        <f t="shared" si="87"/>
        <v>0</v>
      </c>
      <c r="AC576" s="52">
        <f t="shared" si="88"/>
        <v>0</v>
      </c>
      <c r="AD576" s="52">
        <f t="shared" si="89"/>
        <v>0</v>
      </c>
      <c r="AE576" s="52">
        <f t="shared" si="90"/>
        <v>1</v>
      </c>
      <c r="AF576" t="s">
        <v>1646</v>
      </c>
      <c r="AG576" t="s">
        <v>1423</v>
      </c>
      <c r="AH576" t="s">
        <v>1497</v>
      </c>
      <c r="AJ576" t="s">
        <v>9</v>
      </c>
      <c r="AK576" t="s">
        <v>9</v>
      </c>
    </row>
    <row r="577" spans="1:37" x14ac:dyDescent="0.2">
      <c r="A577" s="20" t="s">
        <v>1399</v>
      </c>
      <c r="B577" s="21">
        <v>44409.436249999999</v>
      </c>
      <c r="C577" s="22" t="s">
        <v>1400</v>
      </c>
      <c r="D577" s="23">
        <v>5</v>
      </c>
      <c r="E577" s="22" t="s">
        <v>1401</v>
      </c>
      <c r="F577" t="s">
        <v>9</v>
      </c>
      <c r="G577" s="22">
        <f t="shared" si="85"/>
        <v>1</v>
      </c>
      <c r="H577" s="24">
        <v>6</v>
      </c>
      <c r="I577" s="24"/>
      <c r="J577" s="24"/>
      <c r="K577" s="25"/>
      <c r="L577" s="52">
        <f t="shared" si="93"/>
        <v>0</v>
      </c>
      <c r="M577" s="52">
        <f t="shared" si="93"/>
        <v>0</v>
      </c>
      <c r="N577" s="52">
        <f t="shared" si="93"/>
        <v>0</v>
      </c>
      <c r="O577" s="52">
        <f t="shared" si="93"/>
        <v>0</v>
      </c>
      <c r="P577" s="52">
        <f t="shared" si="93"/>
        <v>0</v>
      </c>
      <c r="Q577" s="52">
        <f t="shared" si="93"/>
        <v>1</v>
      </c>
      <c r="R577" s="52">
        <f t="shared" si="93"/>
        <v>0</v>
      </c>
      <c r="S577" s="52">
        <f t="shared" si="93"/>
        <v>0</v>
      </c>
      <c r="T577" s="52">
        <f t="shared" si="93"/>
        <v>0</v>
      </c>
      <c r="U577" s="52">
        <f t="shared" si="93"/>
        <v>0</v>
      </c>
      <c r="V577" s="52">
        <f t="shared" si="93"/>
        <v>0</v>
      </c>
      <c r="W577" s="52">
        <f t="shared" si="93"/>
        <v>0</v>
      </c>
      <c r="X577" s="52">
        <f t="shared" si="93"/>
        <v>0</v>
      </c>
      <c r="Y577" s="52">
        <f t="shared" si="93"/>
        <v>0</v>
      </c>
      <c r="Z577" s="52">
        <f t="shared" si="93"/>
        <v>0</v>
      </c>
      <c r="AA577" s="52">
        <f t="shared" si="86"/>
        <v>0</v>
      </c>
      <c r="AB577" s="52">
        <f t="shared" si="87"/>
        <v>0</v>
      </c>
      <c r="AC577" s="52">
        <f t="shared" si="88"/>
        <v>1</v>
      </c>
      <c r="AD577" s="52">
        <f t="shared" si="89"/>
        <v>0</v>
      </c>
      <c r="AE577" s="52">
        <f t="shared" si="90"/>
        <v>0</v>
      </c>
      <c r="AJ577" t="s">
        <v>9</v>
      </c>
      <c r="AK577" t="s">
        <v>9</v>
      </c>
    </row>
    <row r="578" spans="1:37" x14ac:dyDescent="0.2">
      <c r="A578" s="20" t="s">
        <v>1402</v>
      </c>
      <c r="B578" s="21">
        <v>44411.252210648148</v>
      </c>
      <c r="C578" s="22" t="s">
        <v>1403</v>
      </c>
      <c r="D578" s="23">
        <v>3</v>
      </c>
      <c r="E578" s="22" t="s">
        <v>9</v>
      </c>
      <c r="F578" t="s">
        <v>9</v>
      </c>
      <c r="G578" s="22">
        <f t="shared" ref="G578:G582" si="94">IF(SUM(L578:Z578)&gt;0,1,0)</f>
        <v>0</v>
      </c>
      <c r="H578" s="24"/>
      <c r="I578" s="24"/>
      <c r="J578" s="24"/>
      <c r="K578" s="25"/>
      <c r="L578" s="52">
        <f t="shared" si="93"/>
        <v>0</v>
      </c>
      <c r="M578" s="52">
        <f t="shared" si="93"/>
        <v>0</v>
      </c>
      <c r="N578" s="52">
        <f t="shared" si="93"/>
        <v>0</v>
      </c>
      <c r="O578" s="52">
        <f t="shared" si="93"/>
        <v>0</v>
      </c>
      <c r="P578" s="52">
        <f t="shared" si="93"/>
        <v>0</v>
      </c>
      <c r="Q578" s="52">
        <f t="shared" si="93"/>
        <v>0</v>
      </c>
      <c r="R578" s="52">
        <f t="shared" si="93"/>
        <v>0</v>
      </c>
      <c r="S578" s="52">
        <f t="shared" si="93"/>
        <v>0</v>
      </c>
      <c r="T578" s="52">
        <f t="shared" si="93"/>
        <v>0</v>
      </c>
      <c r="U578" s="52">
        <f t="shared" si="93"/>
        <v>0</v>
      </c>
      <c r="V578" s="52">
        <f t="shared" si="93"/>
        <v>0</v>
      </c>
      <c r="W578" s="52">
        <f t="shared" si="93"/>
        <v>0</v>
      </c>
      <c r="X578" s="52">
        <f t="shared" si="93"/>
        <v>0</v>
      </c>
      <c r="Y578" s="52">
        <f t="shared" si="93"/>
        <v>0</v>
      </c>
      <c r="Z578" s="52">
        <f t="shared" si="93"/>
        <v>0</v>
      </c>
      <c r="AA578" s="52">
        <f t="shared" si="86"/>
        <v>0</v>
      </c>
      <c r="AB578" s="52">
        <f t="shared" si="87"/>
        <v>0</v>
      </c>
      <c r="AC578" s="52">
        <f t="shared" si="88"/>
        <v>0</v>
      </c>
      <c r="AD578" s="52">
        <f t="shared" si="89"/>
        <v>0</v>
      </c>
      <c r="AE578" s="52">
        <f t="shared" si="90"/>
        <v>0</v>
      </c>
      <c r="AJ578" t="s">
        <v>9</v>
      </c>
      <c r="AK578" t="s">
        <v>9</v>
      </c>
    </row>
    <row r="579" spans="1:37" x14ac:dyDescent="0.2">
      <c r="A579" s="20" t="s">
        <v>1404</v>
      </c>
      <c r="B579" s="21">
        <v>44411.254386574088</v>
      </c>
      <c r="C579" s="22" t="s">
        <v>1405</v>
      </c>
      <c r="D579" s="23">
        <v>4</v>
      </c>
      <c r="E579" s="22" t="s">
        <v>1406</v>
      </c>
      <c r="F579" t="s">
        <v>9</v>
      </c>
      <c r="G579" s="22">
        <f t="shared" si="94"/>
        <v>1</v>
      </c>
      <c r="H579" s="24">
        <v>1</v>
      </c>
      <c r="I579" s="24"/>
      <c r="J579" s="24"/>
      <c r="K579" s="25"/>
      <c r="L579" s="52">
        <f t="shared" si="93"/>
        <v>1</v>
      </c>
      <c r="M579" s="52">
        <f t="shared" si="93"/>
        <v>0</v>
      </c>
      <c r="N579" s="52">
        <f t="shared" si="93"/>
        <v>0</v>
      </c>
      <c r="O579" s="52">
        <f t="shared" si="93"/>
        <v>0</v>
      </c>
      <c r="P579" s="52">
        <f t="shared" si="93"/>
        <v>0</v>
      </c>
      <c r="Q579" s="52">
        <f t="shared" si="93"/>
        <v>0</v>
      </c>
      <c r="R579" s="52">
        <f t="shared" si="93"/>
        <v>0</v>
      </c>
      <c r="S579" s="52">
        <f t="shared" si="93"/>
        <v>0</v>
      </c>
      <c r="T579" s="52">
        <f t="shared" si="93"/>
        <v>0</v>
      </c>
      <c r="U579" s="52">
        <f t="shared" si="93"/>
        <v>0</v>
      </c>
      <c r="V579" s="52">
        <f t="shared" si="93"/>
        <v>0</v>
      </c>
      <c r="W579" s="52">
        <f t="shared" si="93"/>
        <v>0</v>
      </c>
      <c r="X579" s="52">
        <f t="shared" si="93"/>
        <v>0</v>
      </c>
      <c r="Y579" s="52">
        <f t="shared" si="93"/>
        <v>0</v>
      </c>
      <c r="Z579" s="52">
        <f t="shared" si="93"/>
        <v>0</v>
      </c>
      <c r="AA579" s="52">
        <f t="shared" ref="AA579:AA584" si="95">IF(L579+M579+N579 &gt; 0, 1, 0)</f>
        <v>1</v>
      </c>
      <c r="AB579" s="52">
        <f t="shared" ref="AB579:AB584" si="96">IF(R579+U579+Y579+Z579 &gt; 0, 1, 0)</f>
        <v>0</v>
      </c>
      <c r="AC579" s="52">
        <f t="shared" ref="AC579:AC584" si="97">IF(P579+Q579+W579+X579 &gt; 0, 1, 0)</f>
        <v>0</v>
      </c>
      <c r="AD579" s="52">
        <f t="shared" ref="AD579:AD584" si="98">IF(O579+T579 &gt; 0, 1, 0)</f>
        <v>0</v>
      </c>
      <c r="AE579" s="52">
        <f t="shared" si="90"/>
        <v>1</v>
      </c>
      <c r="AF579" s="4" t="s">
        <v>1487</v>
      </c>
      <c r="AJ579" t="s">
        <v>9</v>
      </c>
      <c r="AK579" t="s">
        <v>9</v>
      </c>
    </row>
    <row r="580" spans="1:37" x14ac:dyDescent="0.2">
      <c r="A580" s="20" t="s">
        <v>1407</v>
      </c>
      <c r="B580" s="21">
        <v>44411.383576388878</v>
      </c>
      <c r="C580" s="22" t="s">
        <v>1408</v>
      </c>
      <c r="D580" s="23">
        <v>4</v>
      </c>
      <c r="E580" s="22" t="s">
        <v>1409</v>
      </c>
      <c r="F580" t="s">
        <v>9</v>
      </c>
      <c r="G580" s="22">
        <f t="shared" si="94"/>
        <v>1</v>
      </c>
      <c r="H580" s="24">
        <v>15</v>
      </c>
      <c r="I580" s="24"/>
      <c r="J580" s="24"/>
      <c r="K580" s="25"/>
      <c r="L580" s="52">
        <f t="shared" si="93"/>
        <v>0</v>
      </c>
      <c r="M580" s="52">
        <f t="shared" si="93"/>
        <v>0</v>
      </c>
      <c r="N580" s="52">
        <f t="shared" si="93"/>
        <v>0</v>
      </c>
      <c r="O580" s="52">
        <f t="shared" si="93"/>
        <v>0</v>
      </c>
      <c r="P580" s="52">
        <f t="shared" si="93"/>
        <v>0</v>
      </c>
      <c r="Q580" s="52">
        <f t="shared" si="93"/>
        <v>0</v>
      </c>
      <c r="R580" s="52">
        <f t="shared" si="93"/>
        <v>0</v>
      </c>
      <c r="S580" s="52">
        <f t="shared" si="93"/>
        <v>0</v>
      </c>
      <c r="T580" s="52">
        <f t="shared" si="93"/>
        <v>0</v>
      </c>
      <c r="U580" s="52">
        <f t="shared" si="93"/>
        <v>0</v>
      </c>
      <c r="V580" s="52">
        <f t="shared" si="93"/>
        <v>0</v>
      </c>
      <c r="W580" s="52">
        <f t="shared" si="93"/>
        <v>0</v>
      </c>
      <c r="X580" s="52">
        <f t="shared" si="93"/>
        <v>0</v>
      </c>
      <c r="Y580" s="52">
        <f t="shared" si="93"/>
        <v>0</v>
      </c>
      <c r="Z580" s="52">
        <f t="shared" si="93"/>
        <v>1</v>
      </c>
      <c r="AA580" s="52">
        <f t="shared" si="95"/>
        <v>0</v>
      </c>
      <c r="AB580" s="52">
        <f t="shared" si="96"/>
        <v>1</v>
      </c>
      <c r="AC580" s="52">
        <f t="shared" si="97"/>
        <v>0</v>
      </c>
      <c r="AD580" s="52">
        <f t="shared" si="98"/>
        <v>0</v>
      </c>
      <c r="AE580" s="52">
        <f t="shared" si="90"/>
        <v>1</v>
      </c>
      <c r="AF580" t="s">
        <v>1647</v>
      </c>
      <c r="AJ580" t="s">
        <v>9</v>
      </c>
      <c r="AK580" t="s">
        <v>9</v>
      </c>
    </row>
    <row r="581" spans="1:37" x14ac:dyDescent="0.2">
      <c r="A581" s="20" t="s">
        <v>1410</v>
      </c>
      <c r="B581" s="21">
        <v>44414.30287037036</v>
      </c>
      <c r="C581" s="22" t="s">
        <v>1411</v>
      </c>
      <c r="D581" s="23">
        <v>5</v>
      </c>
      <c r="E581" s="22" t="s">
        <v>9</v>
      </c>
      <c r="F581" t="s">
        <v>9</v>
      </c>
      <c r="G581" s="22">
        <f t="shared" si="94"/>
        <v>0</v>
      </c>
      <c r="H581" s="24"/>
      <c r="I581" s="24"/>
      <c r="J581" s="24"/>
      <c r="K581" s="25"/>
      <c r="L581" s="52">
        <f t="shared" ref="L581:Z583" si="99">IF(OR($H581=L$1,$I581=L$1,$J581=L$1,$K581=L$1),1,0)</f>
        <v>0</v>
      </c>
      <c r="M581" s="52">
        <f t="shared" si="99"/>
        <v>0</v>
      </c>
      <c r="N581" s="52">
        <f t="shared" si="99"/>
        <v>0</v>
      </c>
      <c r="O581" s="52">
        <f t="shared" si="99"/>
        <v>0</v>
      </c>
      <c r="P581" s="52">
        <f t="shared" si="99"/>
        <v>0</v>
      </c>
      <c r="Q581" s="52">
        <f t="shared" si="99"/>
        <v>0</v>
      </c>
      <c r="R581" s="52">
        <f t="shared" si="99"/>
        <v>0</v>
      </c>
      <c r="S581" s="52">
        <f t="shared" si="99"/>
        <v>0</v>
      </c>
      <c r="T581" s="52">
        <f t="shared" si="99"/>
        <v>0</v>
      </c>
      <c r="U581" s="52">
        <f t="shared" si="99"/>
        <v>0</v>
      </c>
      <c r="V581" s="52">
        <f t="shared" si="99"/>
        <v>0</v>
      </c>
      <c r="W581" s="52">
        <f t="shared" si="99"/>
        <v>0</v>
      </c>
      <c r="X581" s="52">
        <f t="shared" si="99"/>
        <v>0</v>
      </c>
      <c r="Y581" s="52">
        <f t="shared" si="99"/>
        <v>0</v>
      </c>
      <c r="Z581" s="52">
        <f t="shared" si="99"/>
        <v>0</v>
      </c>
      <c r="AA581" s="52">
        <f t="shared" si="95"/>
        <v>0</v>
      </c>
      <c r="AB581" s="52">
        <f t="shared" si="96"/>
        <v>0</v>
      </c>
      <c r="AC581" s="52">
        <f t="shared" si="97"/>
        <v>0</v>
      </c>
      <c r="AD581" s="52">
        <f t="shared" si="98"/>
        <v>0</v>
      </c>
      <c r="AE581" s="52">
        <f t="shared" si="90"/>
        <v>0</v>
      </c>
      <c r="AJ581" t="s">
        <v>9</v>
      </c>
      <c r="AK581" t="s">
        <v>9</v>
      </c>
    </row>
    <row r="582" spans="1:37" x14ac:dyDescent="0.2">
      <c r="A582" s="20" t="s">
        <v>1412</v>
      </c>
      <c r="B582" s="21">
        <v>44414.446851851855</v>
      </c>
      <c r="C582" s="22" t="s">
        <v>1413</v>
      </c>
      <c r="D582" s="23">
        <v>4</v>
      </c>
      <c r="E582" s="22" t="s">
        <v>9</v>
      </c>
      <c r="F582" t="s">
        <v>9</v>
      </c>
      <c r="G582" s="22">
        <f t="shared" si="94"/>
        <v>0</v>
      </c>
      <c r="H582" s="24"/>
      <c r="I582" s="24"/>
      <c r="J582" s="24"/>
      <c r="K582" s="25"/>
      <c r="L582" s="52">
        <f t="shared" si="99"/>
        <v>0</v>
      </c>
      <c r="M582" s="52">
        <f t="shared" si="99"/>
        <v>0</v>
      </c>
      <c r="N582" s="52">
        <f t="shared" si="99"/>
        <v>0</v>
      </c>
      <c r="O582" s="52">
        <f t="shared" si="99"/>
        <v>0</v>
      </c>
      <c r="P582" s="52">
        <f t="shared" si="99"/>
        <v>0</v>
      </c>
      <c r="Q582" s="52">
        <f t="shared" si="99"/>
        <v>0</v>
      </c>
      <c r="R582" s="52">
        <f t="shared" si="99"/>
        <v>0</v>
      </c>
      <c r="S582" s="52">
        <f t="shared" si="99"/>
        <v>0</v>
      </c>
      <c r="T582" s="52">
        <f t="shared" si="99"/>
        <v>0</v>
      </c>
      <c r="U582" s="52">
        <f t="shared" si="99"/>
        <v>0</v>
      </c>
      <c r="V582" s="52">
        <f t="shared" si="99"/>
        <v>0</v>
      </c>
      <c r="W582" s="52">
        <f t="shared" si="99"/>
        <v>0</v>
      </c>
      <c r="X582" s="52">
        <f t="shared" si="99"/>
        <v>0</v>
      </c>
      <c r="Y582" s="52">
        <f t="shared" si="99"/>
        <v>0</v>
      </c>
      <c r="Z582" s="52">
        <f t="shared" si="99"/>
        <v>0</v>
      </c>
      <c r="AA582" s="52">
        <f t="shared" si="95"/>
        <v>0</v>
      </c>
      <c r="AB582" s="52">
        <f t="shared" si="96"/>
        <v>0</v>
      </c>
      <c r="AC582" s="52">
        <f t="shared" si="97"/>
        <v>0</v>
      </c>
      <c r="AD582" s="52">
        <f t="shared" si="98"/>
        <v>0</v>
      </c>
      <c r="AE582" s="52">
        <f t="shared" si="90"/>
        <v>0</v>
      </c>
      <c r="AJ582" t="s">
        <v>9</v>
      </c>
      <c r="AK582" t="s">
        <v>9</v>
      </c>
    </row>
    <row r="583" spans="1:37" x14ac:dyDescent="0.2">
      <c r="A583" s="20" t="s">
        <v>1414</v>
      </c>
      <c r="B583" s="21">
        <v>44414.449178240728</v>
      </c>
      <c r="C583" s="22" t="s">
        <v>1415</v>
      </c>
      <c r="D583" s="23">
        <v>4</v>
      </c>
      <c r="E583" s="22" t="s">
        <v>1416</v>
      </c>
      <c r="F583" t="s">
        <v>1417</v>
      </c>
      <c r="G583" s="22">
        <f t="shared" ref="G583:G584" si="100">IF(SUM(L583:Z583)&gt;0,1,0)</f>
        <v>1</v>
      </c>
      <c r="H583" s="24">
        <v>1</v>
      </c>
      <c r="I583" s="24"/>
      <c r="J583" s="24"/>
      <c r="K583" s="25"/>
      <c r="L583" s="52">
        <f t="shared" si="99"/>
        <v>1</v>
      </c>
      <c r="M583" s="52">
        <f t="shared" si="99"/>
        <v>0</v>
      </c>
      <c r="N583" s="52">
        <f t="shared" si="99"/>
        <v>0</v>
      </c>
      <c r="O583" s="52">
        <f t="shared" si="99"/>
        <v>0</v>
      </c>
      <c r="P583" s="52">
        <f t="shared" si="99"/>
        <v>0</v>
      </c>
      <c r="Q583" s="52">
        <f t="shared" si="99"/>
        <v>0</v>
      </c>
      <c r="R583" s="52">
        <f t="shared" si="99"/>
        <v>0</v>
      </c>
      <c r="S583" s="52">
        <f t="shared" si="99"/>
        <v>0</v>
      </c>
      <c r="T583" s="52">
        <f t="shared" si="99"/>
        <v>0</v>
      </c>
      <c r="U583" s="52">
        <f t="shared" si="99"/>
        <v>0</v>
      </c>
      <c r="V583" s="52">
        <f t="shared" si="99"/>
        <v>0</v>
      </c>
      <c r="W583" s="52">
        <f t="shared" si="99"/>
        <v>0</v>
      </c>
      <c r="X583" s="52">
        <f t="shared" si="99"/>
        <v>0</v>
      </c>
      <c r="Y583" s="52">
        <f t="shared" si="99"/>
        <v>0</v>
      </c>
      <c r="Z583" s="52">
        <f t="shared" si="99"/>
        <v>0</v>
      </c>
      <c r="AA583" s="52">
        <f t="shared" si="95"/>
        <v>1</v>
      </c>
      <c r="AB583" s="52">
        <f t="shared" si="96"/>
        <v>0</v>
      </c>
      <c r="AC583" s="52">
        <f t="shared" si="97"/>
        <v>0</v>
      </c>
      <c r="AD583" s="52">
        <f t="shared" si="98"/>
        <v>0</v>
      </c>
      <c r="AE583" s="52">
        <f t="shared" si="90"/>
        <v>1</v>
      </c>
      <c r="AF583" s="4" t="s">
        <v>1487</v>
      </c>
      <c r="AJ583" t="s">
        <v>1417</v>
      </c>
      <c r="AK583" t="s">
        <v>1417</v>
      </c>
    </row>
    <row r="584" spans="1:37" x14ac:dyDescent="0.2">
      <c r="A584" s="32" t="s">
        <v>1418</v>
      </c>
      <c r="B584" s="33">
        <v>44419.179525462969</v>
      </c>
      <c r="C584" s="34" t="s">
        <v>1419</v>
      </c>
      <c r="D584" s="35">
        <v>5</v>
      </c>
      <c r="E584" s="34" t="s">
        <v>9</v>
      </c>
      <c r="F584" t="s">
        <v>9</v>
      </c>
      <c r="G584" s="22">
        <f t="shared" si="100"/>
        <v>0</v>
      </c>
      <c r="H584" s="36"/>
      <c r="I584" s="36"/>
      <c r="J584" s="36"/>
      <c r="K584" s="37"/>
      <c r="L584" s="52">
        <f t="shared" ref="L584:Z584" si="101">IF(OR($H584=L$1,$I584=L$1,$J584=L$1,$K584=L$1),1,0)</f>
        <v>0</v>
      </c>
      <c r="M584" s="52">
        <f t="shared" si="101"/>
        <v>0</v>
      </c>
      <c r="N584" s="52">
        <f t="shared" si="101"/>
        <v>0</v>
      </c>
      <c r="O584" s="52">
        <f t="shared" si="101"/>
        <v>0</v>
      </c>
      <c r="P584" s="52">
        <f t="shared" si="101"/>
        <v>0</v>
      </c>
      <c r="Q584" s="52">
        <f t="shared" si="101"/>
        <v>0</v>
      </c>
      <c r="R584" s="52">
        <f t="shared" si="101"/>
        <v>0</v>
      </c>
      <c r="S584" s="52">
        <f t="shared" si="101"/>
        <v>0</v>
      </c>
      <c r="T584" s="52">
        <f t="shared" si="101"/>
        <v>0</v>
      </c>
      <c r="U584" s="52">
        <f t="shared" si="101"/>
        <v>0</v>
      </c>
      <c r="V584" s="52">
        <f t="shared" si="101"/>
        <v>0</v>
      </c>
      <c r="W584" s="52">
        <f t="shared" si="101"/>
        <v>0</v>
      </c>
      <c r="X584" s="52">
        <f t="shared" si="101"/>
        <v>0</v>
      </c>
      <c r="Y584" s="52">
        <f t="shared" si="101"/>
        <v>0</v>
      </c>
      <c r="Z584" s="52">
        <f t="shared" si="101"/>
        <v>0</v>
      </c>
      <c r="AA584" s="52">
        <f t="shared" si="95"/>
        <v>0</v>
      </c>
      <c r="AB584" s="52">
        <f t="shared" si="96"/>
        <v>0</v>
      </c>
      <c r="AC584" s="52">
        <f t="shared" si="97"/>
        <v>0</v>
      </c>
      <c r="AD584" s="52">
        <f t="shared" si="98"/>
        <v>0</v>
      </c>
      <c r="AE584" s="52">
        <f>IF(OR(AA584=1,AB584=1),1,0)</f>
        <v>0</v>
      </c>
      <c r="AJ584" t="s">
        <v>9</v>
      </c>
      <c r="AK584" t="s">
        <v>9</v>
      </c>
    </row>
    <row r="585" spans="1:37" x14ac:dyDescent="0.2">
      <c r="E585" s="120" t="s">
        <v>1661</v>
      </c>
      <c r="F585" s="120"/>
      <c r="G585" s="9">
        <f>COUNTA(G2:G584)</f>
        <v>583</v>
      </c>
      <c r="H585" s="6"/>
      <c r="L585" s="96">
        <f>SUM(L2:L584)</f>
        <v>121</v>
      </c>
      <c r="M585" s="96">
        <f>SUM(M2:M584)</f>
        <v>52</v>
      </c>
      <c r="N585" s="96">
        <f>SUM(N2:N584)</f>
        <v>23</v>
      </c>
      <c r="O585" s="96">
        <f>SUM(O2:O584)</f>
        <v>16</v>
      </c>
      <c r="P585" s="96">
        <f t="shared" ref="P585:Z585" si="102">SUM(P2:P584)</f>
        <v>5</v>
      </c>
      <c r="Q585" s="96">
        <f t="shared" si="102"/>
        <v>32</v>
      </c>
      <c r="R585" s="96">
        <f t="shared" si="102"/>
        <v>28</v>
      </c>
      <c r="S585" s="96">
        <f t="shared" si="102"/>
        <v>25</v>
      </c>
      <c r="T585" s="96">
        <f t="shared" si="102"/>
        <v>10</v>
      </c>
      <c r="U585" s="96">
        <f t="shared" si="102"/>
        <v>11</v>
      </c>
      <c r="V585" s="96">
        <f t="shared" si="102"/>
        <v>5</v>
      </c>
      <c r="W585" s="96">
        <f t="shared" si="102"/>
        <v>20</v>
      </c>
      <c r="X585" s="96">
        <f t="shared" si="102"/>
        <v>13</v>
      </c>
      <c r="Y585" s="96">
        <f t="shared" si="102"/>
        <v>15</v>
      </c>
      <c r="Z585" s="96">
        <f t="shared" si="102"/>
        <v>15</v>
      </c>
      <c r="AA585" s="96">
        <f>SUM(AA2:AA584)</f>
        <v>153</v>
      </c>
      <c r="AB585" s="96">
        <f>SUM(AB2:AB584)</f>
        <v>65</v>
      </c>
      <c r="AC585" s="96">
        <f>SUM(AC2:AC584)</f>
        <v>63</v>
      </c>
      <c r="AD585" s="96">
        <f>SUM(AD2:AD584)</f>
        <v>25</v>
      </c>
      <c r="AE585" s="96"/>
    </row>
    <row r="586" spans="1:37" x14ac:dyDescent="0.2">
      <c r="A586" s="14"/>
      <c r="B586" s="16"/>
      <c r="C586" s="38" t="s">
        <v>1666</v>
      </c>
      <c r="D586" s="39">
        <f>AVERAGE(D2:D584)</f>
        <v>2.2075471698113209</v>
      </c>
      <c r="E586" s="121" t="s">
        <v>1662</v>
      </c>
      <c r="F586" s="122"/>
      <c r="G586" s="6">
        <f>COUNTIF(G2:G584,1)</f>
        <v>269</v>
      </c>
      <c r="H586" s="10">
        <f>G586/G585</f>
        <v>0.46140651801029159</v>
      </c>
      <c r="I586" s="97" t="s">
        <v>1755</v>
      </c>
      <c r="J586" s="5"/>
    </row>
    <row r="587" spans="1:37" x14ac:dyDescent="0.2">
      <c r="A587" s="20"/>
      <c r="B587" s="22"/>
      <c r="C587" s="22" t="s">
        <v>1667</v>
      </c>
      <c r="D587" s="40">
        <f>MAX(D2:D584)</f>
        <v>5</v>
      </c>
      <c r="E587" s="121" t="s">
        <v>1663</v>
      </c>
      <c r="F587" s="122"/>
      <c r="G587" s="6">
        <f>G585-G586</f>
        <v>314</v>
      </c>
      <c r="H587" s="10">
        <f>G587/G585</f>
        <v>0.53859348198970836</v>
      </c>
    </row>
    <row r="588" spans="1:37" x14ac:dyDescent="0.2">
      <c r="A588" s="20"/>
      <c r="B588" s="22"/>
      <c r="C588" s="22" t="s">
        <v>1668</v>
      </c>
      <c r="D588" s="40">
        <f>MIN(D2:D584)</f>
        <v>-99</v>
      </c>
      <c r="J588" s="8"/>
    </row>
    <row r="589" spans="1:37" x14ac:dyDescent="0.2">
      <c r="A589" s="20"/>
      <c r="B589" s="22"/>
      <c r="C589" s="22"/>
      <c r="D589" s="41"/>
    </row>
    <row r="590" spans="1:37" x14ac:dyDescent="0.2">
      <c r="A590" s="42" t="s">
        <v>1672</v>
      </c>
      <c r="B590" s="45" t="s">
        <v>1688</v>
      </c>
      <c r="C590" s="43" t="s">
        <v>1671</v>
      </c>
      <c r="D590" s="78" t="s">
        <v>1670</v>
      </c>
      <c r="E590" s="84" t="s">
        <v>1674</v>
      </c>
      <c r="F590" s="85"/>
      <c r="G590" s="85" t="s">
        <v>1675</v>
      </c>
      <c r="H590" s="85" t="s">
        <v>1670</v>
      </c>
      <c r="I590" s="86" t="s">
        <v>1684</v>
      </c>
      <c r="J590" s="87" t="s">
        <v>1722</v>
      </c>
      <c r="K590" s="90" t="s">
        <v>1734</v>
      </c>
      <c r="L590" s="90" t="s">
        <v>1736</v>
      </c>
      <c r="AF590" s="13" t="s">
        <v>1665</v>
      </c>
    </row>
    <row r="591" spans="1:37" x14ac:dyDescent="0.2">
      <c r="A591" s="46">
        <f t="shared" ref="A591:A598" si="103">D591/$D$599</f>
        <v>0.30531732418524871</v>
      </c>
      <c r="B591" s="47">
        <f>D591/SUM($D$591:$D$597)</f>
        <v>0.30956521739130433</v>
      </c>
      <c r="C591" s="44">
        <v>5</v>
      </c>
      <c r="D591" s="24">
        <f>COUNTIF($D$2:$D$584, C591)</f>
        <v>178</v>
      </c>
      <c r="E591" s="61" t="s">
        <v>1686</v>
      </c>
      <c r="G591" s="44">
        <v>1</v>
      </c>
      <c r="H591" s="44">
        <f>COUNTIF($H$2:$K$584,G591)</f>
        <v>121</v>
      </c>
      <c r="I591" s="82">
        <f t="shared" ref="I591:I605" si="104">H591/$G$586</f>
        <v>0.44981412639405205</v>
      </c>
      <c r="J591" s="62">
        <f t="shared" ref="J591:J606" si="105">H591/$G$585</f>
        <v>0.20754716981132076</v>
      </c>
      <c r="K591" s="92">
        <v>1</v>
      </c>
      <c r="L591" s="89" t="s">
        <v>1731</v>
      </c>
    </row>
    <row r="592" spans="1:37" x14ac:dyDescent="0.2">
      <c r="A592" s="46">
        <f t="shared" si="103"/>
        <v>0.34133790737564323</v>
      </c>
      <c r="B592" s="47">
        <f t="shared" ref="B592:B597" si="106">D592/SUM($D$591:$D$597)</f>
        <v>0.34608695652173915</v>
      </c>
      <c r="C592" s="44">
        <v>4</v>
      </c>
      <c r="D592" s="24">
        <f t="shared" ref="D592:D598" si="107">COUNTIF($D$2:$D$584, C592)</f>
        <v>199</v>
      </c>
      <c r="E592" s="61" t="s">
        <v>1676</v>
      </c>
      <c r="G592" s="44">
        <v>2</v>
      </c>
      <c r="H592" s="44">
        <f t="shared" ref="H592:H605" si="108">COUNTIF($H$2:$K$584,G592)</f>
        <v>52</v>
      </c>
      <c r="I592" s="82">
        <f t="shared" si="104"/>
        <v>0.19330855018587362</v>
      </c>
      <c r="J592" s="62">
        <f t="shared" si="105"/>
        <v>8.9193825042881647E-2</v>
      </c>
      <c r="K592" s="92">
        <v>1</v>
      </c>
      <c r="L592" s="89" t="s">
        <v>1731</v>
      </c>
      <c r="AF592" s="13"/>
    </row>
    <row r="593" spans="1:32" x14ac:dyDescent="0.2">
      <c r="A593" s="46">
        <f t="shared" si="103"/>
        <v>0.19897084048027444</v>
      </c>
      <c r="B593" s="47">
        <f t="shared" si="106"/>
        <v>0.20173913043478262</v>
      </c>
      <c r="C593" s="44">
        <v>3</v>
      </c>
      <c r="D593" s="24">
        <f t="shared" si="107"/>
        <v>116</v>
      </c>
      <c r="E593" s="61" t="s">
        <v>1677</v>
      </c>
      <c r="G593" s="44">
        <v>3</v>
      </c>
      <c r="H593" s="44">
        <f t="shared" si="108"/>
        <v>23</v>
      </c>
      <c r="I593" s="82">
        <f t="shared" si="104"/>
        <v>8.5501858736059477E-2</v>
      </c>
      <c r="J593" s="62">
        <f t="shared" si="105"/>
        <v>3.9451114922813037E-2</v>
      </c>
      <c r="K593" s="92">
        <v>1</v>
      </c>
      <c r="L593" s="89" t="s">
        <v>1731</v>
      </c>
      <c r="AF593" t="s">
        <v>1685</v>
      </c>
    </row>
    <row r="594" spans="1:32" x14ac:dyDescent="0.2">
      <c r="A594" s="46">
        <f t="shared" si="103"/>
        <v>6.0034305317324184E-2</v>
      </c>
      <c r="B594" s="47">
        <f t="shared" si="106"/>
        <v>6.0869565217391307E-2</v>
      </c>
      <c r="C594" s="44">
        <v>2</v>
      </c>
      <c r="D594" s="24">
        <f t="shared" si="107"/>
        <v>35</v>
      </c>
      <c r="E594" s="61" t="s">
        <v>1713</v>
      </c>
      <c r="G594" s="44">
        <v>4</v>
      </c>
      <c r="H594" s="107">
        <f t="shared" si="108"/>
        <v>16</v>
      </c>
      <c r="I594" s="82">
        <f t="shared" si="104"/>
        <v>5.9479553903345722E-2</v>
      </c>
      <c r="J594" s="62">
        <f t="shared" si="105"/>
        <v>2.7444253859348199E-2</v>
      </c>
      <c r="K594" s="92">
        <v>4</v>
      </c>
      <c r="L594" s="89" t="s">
        <v>1732</v>
      </c>
    </row>
    <row r="595" spans="1:32" x14ac:dyDescent="0.2">
      <c r="A595" s="46">
        <f t="shared" si="103"/>
        <v>1.8867924528301886E-2</v>
      </c>
      <c r="B595" s="47">
        <f t="shared" si="106"/>
        <v>1.9130434782608695E-2</v>
      </c>
      <c r="C595" s="44">
        <v>1</v>
      </c>
      <c r="D595" s="24">
        <f t="shared" si="107"/>
        <v>11</v>
      </c>
      <c r="E595" s="61" t="s">
        <v>1678</v>
      </c>
      <c r="G595" s="44">
        <v>5</v>
      </c>
      <c r="H595" s="107">
        <f t="shared" si="108"/>
        <v>5</v>
      </c>
      <c r="I595" s="82">
        <f t="shared" si="104"/>
        <v>1.858736059479554E-2</v>
      </c>
      <c r="J595" s="62">
        <f t="shared" si="105"/>
        <v>8.5763293310463125E-3</v>
      </c>
      <c r="K595" s="92">
        <v>3</v>
      </c>
      <c r="L595" s="89" t="s">
        <v>1733</v>
      </c>
    </row>
    <row r="596" spans="1:32" x14ac:dyDescent="0.2">
      <c r="A596" s="46">
        <f t="shared" si="103"/>
        <v>0</v>
      </c>
      <c r="B596" s="47">
        <f t="shared" si="106"/>
        <v>0</v>
      </c>
      <c r="C596" s="44">
        <v>0</v>
      </c>
      <c r="D596" s="24">
        <f t="shared" si="107"/>
        <v>0</v>
      </c>
      <c r="E596" s="61" t="s">
        <v>1679</v>
      </c>
      <c r="G596" s="44">
        <v>6</v>
      </c>
      <c r="H596" s="107">
        <f t="shared" si="108"/>
        <v>32</v>
      </c>
      <c r="I596" s="82">
        <f t="shared" si="104"/>
        <v>0.11895910780669144</v>
      </c>
      <c r="J596" s="62">
        <f t="shared" si="105"/>
        <v>5.4888507718696397E-2</v>
      </c>
      <c r="K596" s="92">
        <v>3</v>
      </c>
      <c r="L596" s="89" t="s">
        <v>1733</v>
      </c>
    </row>
    <row r="597" spans="1:32" x14ac:dyDescent="0.2">
      <c r="A597" s="46">
        <f t="shared" si="103"/>
        <v>6.1749571183533448E-2</v>
      </c>
      <c r="B597" s="47">
        <f t="shared" si="106"/>
        <v>6.2608695652173918E-2</v>
      </c>
      <c r="C597" s="44">
        <v>-1</v>
      </c>
      <c r="D597" s="24">
        <f t="shared" si="107"/>
        <v>36</v>
      </c>
      <c r="E597" s="61" t="s">
        <v>1680</v>
      </c>
      <c r="G597" s="44">
        <v>7</v>
      </c>
      <c r="H597" s="107">
        <f t="shared" si="108"/>
        <v>28</v>
      </c>
      <c r="I597" s="82">
        <f t="shared" si="104"/>
        <v>0.10408921933085502</v>
      </c>
      <c r="J597" s="62">
        <f t="shared" si="105"/>
        <v>4.8027444253859346E-2</v>
      </c>
      <c r="K597" s="92">
        <v>2</v>
      </c>
      <c r="L597" s="89" t="s">
        <v>1735</v>
      </c>
    </row>
    <row r="598" spans="1:32" x14ac:dyDescent="0.2">
      <c r="A598" s="46">
        <f t="shared" si="103"/>
        <v>1.3722126929674099E-2</v>
      </c>
      <c r="B598" s="47"/>
      <c r="C598" s="44">
        <v>-99</v>
      </c>
      <c r="D598" s="24">
        <f t="shared" si="107"/>
        <v>8</v>
      </c>
      <c r="E598" s="61" t="s">
        <v>1714</v>
      </c>
      <c r="G598" s="44">
        <v>8</v>
      </c>
      <c r="H598" s="107">
        <f t="shared" si="108"/>
        <v>25</v>
      </c>
      <c r="I598" s="82">
        <f t="shared" si="104"/>
        <v>9.2936802973977689E-2</v>
      </c>
      <c r="J598" s="62">
        <f t="shared" si="105"/>
        <v>4.2881646655231559E-2</v>
      </c>
      <c r="K598" s="92">
        <v>3</v>
      </c>
      <c r="L598" s="89" t="s">
        <v>1733</v>
      </c>
    </row>
    <row r="599" spans="1:32" x14ac:dyDescent="0.2">
      <c r="A599" s="20"/>
      <c r="B599" s="79"/>
      <c r="C599" s="44" t="s">
        <v>1669</v>
      </c>
      <c r="D599" s="79">
        <f>SUM(D591:D598)</f>
        <v>583</v>
      </c>
      <c r="E599" s="63" t="s">
        <v>1715</v>
      </c>
      <c r="G599" s="44">
        <v>9</v>
      </c>
      <c r="H599" s="107">
        <f t="shared" si="108"/>
        <v>10</v>
      </c>
      <c r="I599" s="82">
        <f t="shared" si="104"/>
        <v>3.717472118959108E-2</v>
      </c>
      <c r="J599" s="62">
        <f t="shared" si="105"/>
        <v>1.7152658662092625E-2</v>
      </c>
      <c r="K599" s="92">
        <v>4</v>
      </c>
      <c r="L599" s="89" t="s">
        <v>1732</v>
      </c>
    </row>
    <row r="600" spans="1:32" x14ac:dyDescent="0.2">
      <c r="A600" s="20"/>
      <c r="B600" s="79"/>
      <c r="C600" s="22"/>
      <c r="D600" s="88"/>
      <c r="E600" s="61" t="s">
        <v>1716</v>
      </c>
      <c r="G600" s="44">
        <v>10</v>
      </c>
      <c r="H600" s="107">
        <f t="shared" si="108"/>
        <v>11</v>
      </c>
      <c r="I600" s="82">
        <f t="shared" si="104"/>
        <v>4.0892193308550186E-2</v>
      </c>
      <c r="J600" s="62">
        <f t="shared" si="105"/>
        <v>1.8867924528301886E-2</v>
      </c>
      <c r="K600" s="92">
        <v>2</v>
      </c>
      <c r="L600" s="89" t="s">
        <v>1735</v>
      </c>
    </row>
    <row r="601" spans="1:32" x14ac:dyDescent="0.2">
      <c r="A601" s="20"/>
      <c r="B601" s="22"/>
      <c r="C601" s="22" t="s">
        <v>1673</v>
      </c>
      <c r="D601" s="80">
        <f>SUMPRODUCT(C591:C598,A591:A598)</f>
        <v>2.2075471698113205</v>
      </c>
      <c r="E601" s="61" t="s">
        <v>1681</v>
      </c>
      <c r="G601" s="44">
        <v>11</v>
      </c>
      <c r="H601" s="107">
        <f t="shared" si="108"/>
        <v>5</v>
      </c>
      <c r="I601" s="82">
        <f t="shared" si="104"/>
        <v>1.858736059479554E-2</v>
      </c>
      <c r="J601" s="62">
        <f t="shared" si="105"/>
        <v>8.5763293310463125E-3</v>
      </c>
      <c r="K601" s="92"/>
      <c r="L601" s="89"/>
    </row>
    <row r="602" spans="1:32" x14ac:dyDescent="0.2">
      <c r="A602" s="32"/>
      <c r="B602" s="34"/>
      <c r="C602" s="48" t="s">
        <v>1730</v>
      </c>
      <c r="D602" s="81">
        <f>SUMPRODUCT(C591:C596,B591:B596)</f>
        <v>3.6782608695652175</v>
      </c>
      <c r="E602" s="61" t="s">
        <v>1717</v>
      </c>
      <c r="G602" s="44">
        <v>12</v>
      </c>
      <c r="H602" s="44">
        <f t="shared" si="108"/>
        <v>20</v>
      </c>
      <c r="I602" s="82">
        <f t="shared" si="104"/>
        <v>7.434944237918216E-2</v>
      </c>
      <c r="J602" s="62">
        <f t="shared" si="105"/>
        <v>3.430531732418525E-2</v>
      </c>
      <c r="K602" s="92">
        <v>3</v>
      </c>
      <c r="L602" s="89" t="s">
        <v>1733</v>
      </c>
    </row>
    <row r="603" spans="1:32" x14ac:dyDescent="0.2">
      <c r="E603" s="61" t="s">
        <v>1682</v>
      </c>
      <c r="G603" s="44">
        <v>13</v>
      </c>
      <c r="H603" s="44">
        <f t="shared" si="108"/>
        <v>13</v>
      </c>
      <c r="I603" s="82">
        <f t="shared" si="104"/>
        <v>4.8327137546468404E-2</v>
      </c>
      <c r="J603" s="62">
        <f t="shared" si="105"/>
        <v>2.2298456260720412E-2</v>
      </c>
      <c r="K603" s="92">
        <v>3</v>
      </c>
      <c r="L603" s="89" t="s">
        <v>1733</v>
      </c>
      <c r="AF603" t="s">
        <v>1683</v>
      </c>
    </row>
    <row r="604" spans="1:32" x14ac:dyDescent="0.2">
      <c r="E604" s="61" t="s">
        <v>1718</v>
      </c>
      <c r="G604" s="44">
        <v>14</v>
      </c>
      <c r="H604" s="44">
        <f t="shared" si="108"/>
        <v>15</v>
      </c>
      <c r="I604" s="82">
        <f t="shared" si="104"/>
        <v>5.5762081784386616E-2</v>
      </c>
      <c r="J604" s="62">
        <f t="shared" si="105"/>
        <v>2.5728987993138937E-2</v>
      </c>
      <c r="K604" s="92">
        <v>2</v>
      </c>
      <c r="L604" s="89" t="s">
        <v>1735</v>
      </c>
    </row>
    <row r="605" spans="1:32" x14ac:dyDescent="0.2">
      <c r="E605" s="64" t="s">
        <v>1719</v>
      </c>
      <c r="F605" s="75"/>
      <c r="G605" s="75">
        <v>15</v>
      </c>
      <c r="H605" s="75">
        <f t="shared" si="108"/>
        <v>15</v>
      </c>
      <c r="I605" s="83">
        <f t="shared" si="104"/>
        <v>5.5762081784386616E-2</v>
      </c>
      <c r="J605" s="65">
        <f t="shared" si="105"/>
        <v>2.5728987993138937E-2</v>
      </c>
      <c r="K605" s="92">
        <v>2</v>
      </c>
      <c r="L605" s="89" t="s">
        <v>1735</v>
      </c>
    </row>
    <row r="606" spans="1:32" x14ac:dyDescent="0.2">
      <c r="H606" s="7">
        <f>SUM(H591:H605)</f>
        <v>391</v>
      </c>
      <c r="I606" s="5" t="s">
        <v>1687</v>
      </c>
      <c r="J606" s="7">
        <f t="shared" si="105"/>
        <v>0.67066895368782165</v>
      </c>
    </row>
    <row r="607" spans="1:32" x14ac:dyDescent="0.2">
      <c r="D607" s="104" t="s">
        <v>1748</v>
      </c>
      <c r="E607" s="98" t="s">
        <v>1747</v>
      </c>
      <c r="F607" s="98"/>
      <c r="G607" s="98"/>
      <c r="H607" s="103" t="s">
        <v>1670</v>
      </c>
      <c r="I607" s="99" t="s">
        <v>1744</v>
      </c>
    </row>
    <row r="608" spans="1:32" x14ac:dyDescent="0.2">
      <c r="D608" s="100" t="s">
        <v>1757</v>
      </c>
      <c r="E608" s="100" t="s">
        <v>1731</v>
      </c>
      <c r="F608" s="100" t="str">
        <f>_xlfn.CONCAT(D608,E608)</f>
        <v>TF 1 : Flexibility of work</v>
      </c>
      <c r="G608" s="105"/>
      <c r="H608" s="101">
        <f>SUM(AA2:AA584)</f>
        <v>153</v>
      </c>
      <c r="I608" s="102">
        <f>H608/$G$586</f>
        <v>0.56877323420074355</v>
      </c>
      <c r="J608" s="95"/>
    </row>
    <row r="609" spans="3:12" x14ac:dyDescent="0.2">
      <c r="D609" s="100" t="s">
        <v>1758</v>
      </c>
      <c r="E609" s="100" t="s">
        <v>1756</v>
      </c>
      <c r="F609" s="100" t="str">
        <f>_xlfn.CONCAT(D609,E609)</f>
        <v>TF 2 : Relationship to organisation</v>
      </c>
      <c r="G609" s="105"/>
      <c r="H609" s="101">
        <f>SUM(AB2:AB584)</f>
        <v>65</v>
      </c>
      <c r="I609" s="102">
        <f>H609/$G$586</f>
        <v>0.24163568773234201</v>
      </c>
      <c r="J609" s="95"/>
    </row>
    <row r="610" spans="3:12" x14ac:dyDescent="0.2">
      <c r="C610" t="s">
        <v>1754</v>
      </c>
      <c r="D610" s="100" t="s">
        <v>1759</v>
      </c>
      <c r="E610" s="100" t="s">
        <v>1733</v>
      </c>
      <c r="F610" s="100" t="str">
        <f>_xlfn.CONCAT(D610,E610)</f>
        <v>TF 3 : Effectiveness</v>
      </c>
      <c r="G610" s="105"/>
      <c r="H610" s="101">
        <f>SUM(AC2:AC584)</f>
        <v>63</v>
      </c>
      <c r="I610" s="102">
        <f>H610/$G$586</f>
        <v>0.2342007434944238</v>
      </c>
      <c r="J610" s="95"/>
    </row>
    <row r="611" spans="3:12" x14ac:dyDescent="0.2">
      <c r="D611" s="100" t="s">
        <v>1760</v>
      </c>
      <c r="E611" s="100" t="s">
        <v>1732</v>
      </c>
      <c r="F611" s="100" t="str">
        <f>_xlfn.CONCAT(D611,E611)</f>
        <v>TF 4 : Work pressures</v>
      </c>
      <c r="G611" s="105"/>
      <c r="H611" s="101">
        <f>SUM(AD2:AD584)</f>
        <v>25</v>
      </c>
      <c r="I611" s="102">
        <f>H611/$G$586</f>
        <v>9.2936802973977689E-2</v>
      </c>
      <c r="J611" s="95"/>
    </row>
    <row r="613" spans="3:12" x14ac:dyDescent="0.2">
      <c r="E613" s="106" t="s">
        <v>1746</v>
      </c>
      <c r="F613" t="s">
        <v>1761</v>
      </c>
      <c r="H613" s="97" t="s">
        <v>1745</v>
      </c>
      <c r="K613" s="91"/>
      <c r="L613" s="93"/>
    </row>
    <row r="614" spans="3:12" x14ac:dyDescent="0.2">
      <c r="K614" s="91"/>
      <c r="L614" s="93"/>
    </row>
    <row r="615" spans="3:12" x14ac:dyDescent="0.2">
      <c r="E615" s="44" t="s">
        <v>1721</v>
      </c>
      <c r="G615" s="7"/>
      <c r="H615" s="24"/>
    </row>
    <row r="616" spans="3:12" x14ac:dyDescent="0.2">
      <c r="E616" s="44" t="s">
        <v>1720</v>
      </c>
      <c r="G616" s="24"/>
      <c r="H616" s="24"/>
    </row>
    <row r="618" spans="3:12" x14ac:dyDescent="0.2">
      <c r="F618" s="66" t="s">
        <v>1674</v>
      </c>
      <c r="G618" s="67" t="str">
        <f>H590</f>
        <v>N</v>
      </c>
      <c r="H618" s="108" t="s">
        <v>1744</v>
      </c>
    </row>
    <row r="619" spans="3:12" x14ac:dyDescent="0.2">
      <c r="F619" s="68" t="s">
        <v>1686</v>
      </c>
      <c r="G619" s="69">
        <v>121</v>
      </c>
      <c r="H619" s="70">
        <v>0.44981412639405205</v>
      </c>
    </row>
    <row r="620" spans="3:12" x14ac:dyDescent="0.2">
      <c r="F620" s="68" t="s">
        <v>1676</v>
      </c>
      <c r="G620" s="69">
        <v>52</v>
      </c>
      <c r="H620" s="70">
        <v>0.19330855018587362</v>
      </c>
    </row>
    <row r="621" spans="3:12" x14ac:dyDescent="0.2">
      <c r="F621" s="68" t="s">
        <v>1679</v>
      </c>
      <c r="G621" s="69">
        <v>32</v>
      </c>
      <c r="H621" s="70">
        <v>0.11895910780669144</v>
      </c>
    </row>
    <row r="622" spans="3:12" x14ac:dyDescent="0.2">
      <c r="F622" s="68" t="s">
        <v>1680</v>
      </c>
      <c r="G622" s="69">
        <v>28</v>
      </c>
      <c r="H622" s="70">
        <v>0.10408921933085502</v>
      </c>
    </row>
    <row r="623" spans="3:12" x14ac:dyDescent="0.2">
      <c r="F623" s="68" t="s">
        <v>1714</v>
      </c>
      <c r="G623" s="69">
        <v>25</v>
      </c>
      <c r="H623" s="70">
        <v>9.2936802973977689E-2</v>
      </c>
    </row>
    <row r="624" spans="3:12" x14ac:dyDescent="0.2">
      <c r="F624" s="68" t="s">
        <v>1677</v>
      </c>
      <c r="G624" s="69">
        <v>23</v>
      </c>
      <c r="H624" s="70">
        <v>8.5501858736059477E-2</v>
      </c>
    </row>
    <row r="625" spans="6:8" x14ac:dyDescent="0.2">
      <c r="F625" s="68" t="s">
        <v>1717</v>
      </c>
      <c r="G625" s="69">
        <v>20</v>
      </c>
      <c r="H625" s="70">
        <v>7.434944237918216E-2</v>
      </c>
    </row>
    <row r="626" spans="6:8" x14ac:dyDescent="0.2">
      <c r="F626" s="68" t="s">
        <v>1713</v>
      </c>
      <c r="G626" s="69">
        <v>16</v>
      </c>
      <c r="H626" s="70">
        <v>5.9479553903345722E-2</v>
      </c>
    </row>
    <row r="627" spans="6:8" x14ac:dyDescent="0.2">
      <c r="F627" s="68" t="s">
        <v>1718</v>
      </c>
      <c r="G627" s="69">
        <v>15</v>
      </c>
      <c r="H627" s="70">
        <v>5.5762081784386616E-2</v>
      </c>
    </row>
    <row r="628" spans="6:8" x14ac:dyDescent="0.2">
      <c r="F628" s="68" t="s">
        <v>1719</v>
      </c>
      <c r="G628" s="69">
        <v>15</v>
      </c>
      <c r="H628" s="70">
        <v>5.5762081784386616E-2</v>
      </c>
    </row>
    <row r="629" spans="6:8" x14ac:dyDescent="0.2">
      <c r="F629" s="68" t="s">
        <v>1682</v>
      </c>
      <c r="G629" s="69">
        <v>13</v>
      </c>
      <c r="H629" s="70">
        <v>4.8327137546468404E-2</v>
      </c>
    </row>
    <row r="630" spans="6:8" x14ac:dyDescent="0.2">
      <c r="F630" s="68" t="s">
        <v>1716</v>
      </c>
      <c r="G630" s="69">
        <v>11</v>
      </c>
      <c r="H630" s="70">
        <v>4.0892193308550186E-2</v>
      </c>
    </row>
    <row r="631" spans="6:8" x14ac:dyDescent="0.2">
      <c r="F631" s="71" t="s">
        <v>1715</v>
      </c>
      <c r="G631" s="69">
        <v>10</v>
      </c>
      <c r="H631" s="70">
        <v>3.717472118959108E-2</v>
      </c>
    </row>
    <row r="632" spans="6:8" x14ac:dyDescent="0.2">
      <c r="F632" s="68" t="s">
        <v>1678</v>
      </c>
      <c r="G632" s="69">
        <v>5</v>
      </c>
      <c r="H632" s="70">
        <v>1.858736059479554E-2</v>
      </c>
    </row>
    <row r="633" spans="6:8" x14ac:dyDescent="0.2">
      <c r="F633" s="72" t="s">
        <v>1681</v>
      </c>
      <c r="G633" s="73">
        <v>5</v>
      </c>
      <c r="H633" s="74">
        <v>1.858736059479554E-2</v>
      </c>
    </row>
  </sheetData>
  <sortState xmlns:xlrd2="http://schemas.microsoft.com/office/spreadsheetml/2017/richdata2" ref="F619:H633">
    <sortCondition descending="1" ref="H619:H633"/>
  </sortState>
  <mergeCells count="3">
    <mergeCell ref="E585:F585"/>
    <mergeCell ref="E586:F586"/>
    <mergeCell ref="E587:F587"/>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AA7B-8330-C442-A63B-F25A47699637}">
  <sheetPr filterMode="1"/>
  <dimension ref="B1:F586"/>
  <sheetViews>
    <sheetView workbookViewId="0">
      <selection activeCell="F40" sqref="F40"/>
    </sheetView>
  </sheetViews>
  <sheetFormatPr baseColWidth="10" defaultRowHeight="15" x14ac:dyDescent="0.2"/>
  <cols>
    <col min="3" max="3" width="10.83203125" style="7"/>
  </cols>
  <sheetData>
    <row r="1" spans="3:6" x14ac:dyDescent="0.2">
      <c r="C1" s="114" t="str">
        <f>'Hybrid Working survey (full)'!D1</f>
        <v>HW_satisf</v>
      </c>
      <c r="D1" s="19" t="str">
        <f>'Hybrid Working survey (full)'!G1</f>
        <v>Responded</v>
      </c>
    </row>
    <row r="2" spans="3:6" x14ac:dyDescent="0.2">
      <c r="C2" s="115">
        <f>'Hybrid Working survey (full)'!D2</f>
        <v>4</v>
      </c>
      <c r="D2" s="25">
        <f>'Hybrid Working survey (full)'!G2</f>
        <v>0</v>
      </c>
    </row>
    <row r="3" spans="3:6" x14ac:dyDescent="0.2">
      <c r="C3" s="115">
        <f>'Hybrid Working survey (full)'!D3</f>
        <v>2</v>
      </c>
      <c r="D3" s="25">
        <f>'Hybrid Working survey (full)'!G3</f>
        <v>1</v>
      </c>
    </row>
    <row r="4" spans="3:6" x14ac:dyDescent="0.2">
      <c r="C4" s="115">
        <f>'Hybrid Working survey (full)'!D4</f>
        <v>4</v>
      </c>
      <c r="D4" s="25">
        <f>'Hybrid Working survey (full)'!G4</f>
        <v>1</v>
      </c>
    </row>
    <row r="5" spans="3:6" x14ac:dyDescent="0.2">
      <c r="C5" s="115">
        <f>'Hybrid Working survey (full)'!D5</f>
        <v>5</v>
      </c>
      <c r="D5" s="25">
        <f>'Hybrid Working survey (full)'!G5</f>
        <v>1</v>
      </c>
    </row>
    <row r="6" spans="3:6" x14ac:dyDescent="0.2">
      <c r="C6" s="115">
        <f>'Hybrid Working survey (full)'!D6</f>
        <v>5</v>
      </c>
      <c r="D6" s="25">
        <f>'Hybrid Working survey (full)'!G6</f>
        <v>0</v>
      </c>
    </row>
    <row r="7" spans="3:6" x14ac:dyDescent="0.2">
      <c r="C7" s="115">
        <f>'Hybrid Working survey (full)'!D7</f>
        <v>4</v>
      </c>
      <c r="D7" s="25">
        <f>'Hybrid Working survey (full)'!G7</f>
        <v>1</v>
      </c>
    </row>
    <row r="8" spans="3:6" x14ac:dyDescent="0.2">
      <c r="C8" s="115">
        <f>'Hybrid Working survey (full)'!D8</f>
        <v>4</v>
      </c>
      <c r="D8" s="25">
        <f>'Hybrid Working survey (full)'!G8</f>
        <v>0</v>
      </c>
    </row>
    <row r="9" spans="3:6" x14ac:dyDescent="0.2">
      <c r="C9" s="115">
        <f>'Hybrid Working survey (full)'!D9</f>
        <v>3</v>
      </c>
      <c r="D9" s="25">
        <f>'Hybrid Working survey (full)'!G9</f>
        <v>0</v>
      </c>
    </row>
    <row r="10" spans="3:6" x14ac:dyDescent="0.2">
      <c r="C10" s="115">
        <f>'Hybrid Working survey (full)'!D10</f>
        <v>4</v>
      </c>
      <c r="D10" s="25">
        <f>'Hybrid Working survey (full)'!G10</f>
        <v>0</v>
      </c>
    </row>
    <row r="11" spans="3:6" x14ac:dyDescent="0.2">
      <c r="C11" s="115">
        <f>'Hybrid Working survey (full)'!D11</f>
        <v>5</v>
      </c>
      <c r="D11" s="25">
        <f>'Hybrid Working survey (full)'!G11</f>
        <v>1</v>
      </c>
    </row>
    <row r="12" spans="3:6" x14ac:dyDescent="0.2">
      <c r="C12" s="115">
        <f>'Hybrid Working survey (full)'!D12</f>
        <v>5</v>
      </c>
      <c r="D12" s="25">
        <f>'Hybrid Working survey (full)'!G12</f>
        <v>0</v>
      </c>
    </row>
    <row r="13" spans="3:6" x14ac:dyDescent="0.2">
      <c r="C13" s="115">
        <f>'Hybrid Working survey (full)'!D13</f>
        <v>3</v>
      </c>
      <c r="D13" s="25">
        <f>'Hybrid Working survey (full)'!G13</f>
        <v>1</v>
      </c>
    </row>
    <row r="14" spans="3:6" x14ac:dyDescent="0.2">
      <c r="C14" s="115">
        <f>'Hybrid Working survey (full)'!D14</f>
        <v>4</v>
      </c>
      <c r="D14" s="25">
        <f>'Hybrid Working survey (full)'!G14</f>
        <v>0</v>
      </c>
    </row>
    <row r="15" spans="3:6" x14ac:dyDescent="0.2">
      <c r="C15" s="115">
        <f>'Hybrid Working survey (full)'!D15</f>
        <v>2</v>
      </c>
      <c r="D15" s="25">
        <f>'Hybrid Working survey (full)'!G15</f>
        <v>1</v>
      </c>
      <c r="E15" s="115"/>
      <c r="F15" s="25"/>
    </row>
    <row r="16" spans="3:6" x14ac:dyDescent="0.2">
      <c r="C16" s="115">
        <f>'Hybrid Working survey (full)'!D16</f>
        <v>3</v>
      </c>
      <c r="D16" s="25">
        <f>'Hybrid Working survey (full)'!G16</f>
        <v>0</v>
      </c>
      <c r="E16" s="115"/>
      <c r="F16" s="25"/>
    </row>
    <row r="17" spans="3:6" x14ac:dyDescent="0.2">
      <c r="C17" s="115">
        <f>'Hybrid Working survey (full)'!D17</f>
        <v>3</v>
      </c>
      <c r="D17" s="25">
        <f>'Hybrid Working survey (full)'!G17</f>
        <v>0</v>
      </c>
      <c r="E17" s="115"/>
      <c r="F17" s="25"/>
    </row>
    <row r="18" spans="3:6" hidden="1" x14ac:dyDescent="0.2">
      <c r="C18" s="115">
        <f>'Hybrid Working survey (full)'!D18</f>
        <v>-99</v>
      </c>
      <c r="D18" s="25">
        <f>'Hybrid Working survey (full)'!G18</f>
        <v>1</v>
      </c>
      <c r="E18" s="115">
        <v>3</v>
      </c>
      <c r="F18" s="25">
        <v>1</v>
      </c>
    </row>
    <row r="19" spans="3:6" hidden="1" x14ac:dyDescent="0.2">
      <c r="C19" s="115">
        <f>'Hybrid Working survey (full)'!D19</f>
        <v>-99</v>
      </c>
      <c r="D19" s="25">
        <f>'Hybrid Working survey (full)'!G19</f>
        <v>1</v>
      </c>
      <c r="E19" s="115">
        <v>5</v>
      </c>
      <c r="F19" s="25">
        <v>0</v>
      </c>
    </row>
    <row r="20" spans="3:6" hidden="1" x14ac:dyDescent="0.2">
      <c r="C20" s="115">
        <f>'Hybrid Working survey (full)'!D20</f>
        <v>-99</v>
      </c>
      <c r="D20" s="25">
        <f>'Hybrid Working survey (full)'!G20</f>
        <v>0</v>
      </c>
      <c r="E20" s="115">
        <v>4</v>
      </c>
      <c r="F20" s="25">
        <v>1</v>
      </c>
    </row>
    <row r="21" spans="3:6" hidden="1" x14ac:dyDescent="0.2">
      <c r="C21" s="115">
        <f>'Hybrid Working survey (full)'!D21</f>
        <v>-99</v>
      </c>
      <c r="D21" s="25">
        <f>'Hybrid Working survey (full)'!G21</f>
        <v>0</v>
      </c>
      <c r="E21" s="115">
        <v>2</v>
      </c>
      <c r="F21" s="25">
        <v>0</v>
      </c>
    </row>
    <row r="22" spans="3:6" hidden="1" x14ac:dyDescent="0.2">
      <c r="C22" s="115">
        <f>'Hybrid Working survey (full)'!D22</f>
        <v>-99</v>
      </c>
      <c r="D22" s="25">
        <f>'Hybrid Working survey (full)'!G22</f>
        <v>1</v>
      </c>
      <c r="E22" s="115">
        <v>3</v>
      </c>
      <c r="F22" s="25">
        <v>1</v>
      </c>
    </row>
    <row r="23" spans="3:6" hidden="1" x14ac:dyDescent="0.2">
      <c r="C23" s="115">
        <f>'Hybrid Working survey (full)'!D23</f>
        <v>-99</v>
      </c>
      <c r="D23" s="25">
        <f>'Hybrid Working survey (full)'!G23</f>
        <v>0</v>
      </c>
      <c r="E23" s="115">
        <v>5</v>
      </c>
      <c r="F23" s="25">
        <v>0</v>
      </c>
    </row>
    <row r="24" spans="3:6" x14ac:dyDescent="0.2">
      <c r="C24" s="115">
        <f>'Hybrid Working survey (full)'!D24</f>
        <v>3</v>
      </c>
      <c r="D24" s="25">
        <f>'Hybrid Working survey (full)'!G24</f>
        <v>1</v>
      </c>
      <c r="E24" s="115"/>
      <c r="F24" s="25"/>
    </row>
    <row r="25" spans="3:6" x14ac:dyDescent="0.2">
      <c r="C25" s="115">
        <f>'Hybrid Working survey (full)'!D25</f>
        <v>5</v>
      </c>
      <c r="D25" s="25">
        <f>'Hybrid Working survey (full)'!G25</f>
        <v>0</v>
      </c>
      <c r="E25" s="115"/>
      <c r="F25" s="25"/>
    </row>
    <row r="26" spans="3:6" hidden="1" x14ac:dyDescent="0.2">
      <c r="C26" s="115">
        <f>'Hybrid Working survey (full)'!D26</f>
        <v>-1</v>
      </c>
      <c r="D26" s="25">
        <f>'Hybrid Working survey (full)'!G26</f>
        <v>1</v>
      </c>
      <c r="E26" s="115">
        <v>4</v>
      </c>
      <c r="F26" s="25">
        <v>1</v>
      </c>
    </row>
    <row r="27" spans="3:6" x14ac:dyDescent="0.2">
      <c r="C27" s="115">
        <f>'Hybrid Working survey (full)'!D27</f>
        <v>4</v>
      </c>
      <c r="D27" s="25">
        <f>'Hybrid Working survey (full)'!G27</f>
        <v>1</v>
      </c>
      <c r="E27" s="115"/>
      <c r="F27" s="25"/>
    </row>
    <row r="28" spans="3:6" x14ac:dyDescent="0.2">
      <c r="C28" s="115">
        <f>'Hybrid Working survey (full)'!D28</f>
        <v>2</v>
      </c>
      <c r="D28" s="25">
        <f>'Hybrid Working survey (full)'!G28</f>
        <v>0</v>
      </c>
      <c r="E28" s="115"/>
      <c r="F28" s="25"/>
    </row>
    <row r="29" spans="3:6" x14ac:dyDescent="0.2">
      <c r="C29" s="115">
        <f>'Hybrid Working survey (full)'!D29</f>
        <v>3</v>
      </c>
      <c r="D29" s="25">
        <f>'Hybrid Working survey (full)'!G29</f>
        <v>1</v>
      </c>
      <c r="E29" s="115"/>
      <c r="F29" s="25"/>
    </row>
    <row r="30" spans="3:6" x14ac:dyDescent="0.2">
      <c r="C30" s="115">
        <f>'Hybrid Working survey (full)'!D30</f>
        <v>5</v>
      </c>
      <c r="D30" s="25">
        <f>'Hybrid Working survey (full)'!G30</f>
        <v>0</v>
      </c>
    </row>
    <row r="31" spans="3:6" x14ac:dyDescent="0.2">
      <c r="C31" s="115">
        <f>'Hybrid Working survey (full)'!D31</f>
        <v>1</v>
      </c>
      <c r="D31" s="25">
        <f>'Hybrid Working survey (full)'!G31</f>
        <v>1</v>
      </c>
    </row>
    <row r="32" spans="3:6" x14ac:dyDescent="0.2">
      <c r="C32" s="115">
        <f>'Hybrid Working survey (full)'!D32</f>
        <v>4</v>
      </c>
      <c r="D32" s="25">
        <f>'Hybrid Working survey (full)'!G32</f>
        <v>0</v>
      </c>
    </row>
    <row r="33" spans="3:4" x14ac:dyDescent="0.2">
      <c r="C33" s="115">
        <f>'Hybrid Working survey (full)'!D33</f>
        <v>5</v>
      </c>
      <c r="D33" s="25">
        <f>'Hybrid Working survey (full)'!G33</f>
        <v>1</v>
      </c>
    </row>
    <row r="34" spans="3:4" x14ac:dyDescent="0.2">
      <c r="C34" s="115">
        <f>'Hybrid Working survey (full)'!D34</f>
        <v>4</v>
      </c>
      <c r="D34" s="25">
        <f>'Hybrid Working survey (full)'!G34</f>
        <v>1</v>
      </c>
    </row>
    <row r="35" spans="3:4" x14ac:dyDescent="0.2">
      <c r="C35" s="115">
        <f>'Hybrid Working survey (full)'!D35</f>
        <v>2</v>
      </c>
      <c r="D35" s="25">
        <f>'Hybrid Working survey (full)'!G35</f>
        <v>1</v>
      </c>
    </row>
    <row r="36" spans="3:4" x14ac:dyDescent="0.2">
      <c r="C36" s="115">
        <f>'Hybrid Working survey (full)'!D36</f>
        <v>5</v>
      </c>
      <c r="D36" s="25">
        <f>'Hybrid Working survey (full)'!G36</f>
        <v>0</v>
      </c>
    </row>
    <row r="37" spans="3:4" x14ac:dyDescent="0.2">
      <c r="C37" s="115">
        <f>'Hybrid Working survey (full)'!D37</f>
        <v>5</v>
      </c>
      <c r="D37" s="25">
        <f>'Hybrid Working survey (full)'!G37</f>
        <v>0</v>
      </c>
    </row>
    <row r="38" spans="3:4" x14ac:dyDescent="0.2">
      <c r="C38" s="115">
        <f>'Hybrid Working survey (full)'!D38</f>
        <v>4</v>
      </c>
      <c r="D38" s="25">
        <f>'Hybrid Working survey (full)'!G38</f>
        <v>0</v>
      </c>
    </row>
    <row r="39" spans="3:4" x14ac:dyDescent="0.2">
      <c r="C39" s="115">
        <f>'Hybrid Working survey (full)'!D39</f>
        <v>2</v>
      </c>
      <c r="D39" s="25">
        <f>'Hybrid Working survey (full)'!G39</f>
        <v>1</v>
      </c>
    </row>
    <row r="40" spans="3:4" x14ac:dyDescent="0.2">
      <c r="C40" s="115">
        <f>'Hybrid Working survey (full)'!D40</f>
        <v>3</v>
      </c>
      <c r="D40" s="25">
        <f>'Hybrid Working survey (full)'!G40</f>
        <v>0</v>
      </c>
    </row>
    <row r="41" spans="3:4" x14ac:dyDescent="0.2">
      <c r="C41" s="115">
        <f>'Hybrid Working survey (full)'!D41</f>
        <v>4</v>
      </c>
      <c r="D41" s="25">
        <f>'Hybrid Working survey (full)'!G41</f>
        <v>0</v>
      </c>
    </row>
    <row r="42" spans="3:4" x14ac:dyDescent="0.2">
      <c r="C42" s="115">
        <f>'Hybrid Working survey (full)'!D42</f>
        <v>4</v>
      </c>
      <c r="D42" s="25">
        <f>'Hybrid Working survey (full)'!G42</f>
        <v>0</v>
      </c>
    </row>
    <row r="43" spans="3:4" x14ac:dyDescent="0.2">
      <c r="C43" s="115">
        <f>'Hybrid Working survey (full)'!D43</f>
        <v>5</v>
      </c>
      <c r="D43" s="25">
        <f>'Hybrid Working survey (full)'!G43</f>
        <v>0</v>
      </c>
    </row>
    <row r="44" spans="3:4" x14ac:dyDescent="0.2">
      <c r="C44" s="115">
        <f>'Hybrid Working survey (full)'!D44</f>
        <v>4</v>
      </c>
      <c r="D44" s="25">
        <f>'Hybrid Working survey (full)'!G44</f>
        <v>1</v>
      </c>
    </row>
    <row r="45" spans="3:4" x14ac:dyDescent="0.2">
      <c r="C45" s="115">
        <f>'Hybrid Working survey (full)'!D45</f>
        <v>4</v>
      </c>
      <c r="D45" s="25">
        <f>'Hybrid Working survey (full)'!G45</f>
        <v>1</v>
      </c>
    </row>
    <row r="46" spans="3:4" x14ac:dyDescent="0.2">
      <c r="C46" s="115">
        <f>'Hybrid Working survey (full)'!D46</f>
        <v>5</v>
      </c>
      <c r="D46" s="25">
        <f>'Hybrid Working survey (full)'!G46</f>
        <v>1</v>
      </c>
    </row>
    <row r="47" spans="3:4" x14ac:dyDescent="0.2">
      <c r="C47" s="115">
        <f>'Hybrid Working survey (full)'!D47</f>
        <v>5</v>
      </c>
      <c r="D47" s="25">
        <f>'Hybrid Working survey (full)'!G47</f>
        <v>1</v>
      </c>
    </row>
    <row r="48" spans="3:4" x14ac:dyDescent="0.2">
      <c r="C48" s="115">
        <f>'Hybrid Working survey (full)'!D48</f>
        <v>4</v>
      </c>
      <c r="D48" s="25">
        <f>'Hybrid Working survey (full)'!G48</f>
        <v>1</v>
      </c>
    </row>
    <row r="49" spans="3:4" x14ac:dyDescent="0.2">
      <c r="C49" s="115">
        <f>'Hybrid Working survey (full)'!D49</f>
        <v>5</v>
      </c>
      <c r="D49" s="25">
        <f>'Hybrid Working survey (full)'!G49</f>
        <v>0</v>
      </c>
    </row>
    <row r="50" spans="3:4" x14ac:dyDescent="0.2">
      <c r="C50" s="115">
        <f>'Hybrid Working survey (full)'!D50</f>
        <v>4</v>
      </c>
      <c r="D50" s="25">
        <f>'Hybrid Working survey (full)'!G50</f>
        <v>1</v>
      </c>
    </row>
    <row r="51" spans="3:4" x14ac:dyDescent="0.2">
      <c r="C51" s="115">
        <f>'Hybrid Working survey (full)'!D51</f>
        <v>4</v>
      </c>
      <c r="D51" s="25">
        <f>'Hybrid Working survey (full)'!G51</f>
        <v>0</v>
      </c>
    </row>
    <row r="52" spans="3:4" x14ac:dyDescent="0.2">
      <c r="C52" s="115">
        <f>'Hybrid Working survey (full)'!D52</f>
        <v>4</v>
      </c>
      <c r="D52" s="25">
        <f>'Hybrid Working survey (full)'!G52</f>
        <v>0</v>
      </c>
    </row>
    <row r="53" spans="3:4" x14ac:dyDescent="0.2">
      <c r="C53" s="115">
        <f>'Hybrid Working survey (full)'!D53</f>
        <v>4</v>
      </c>
      <c r="D53" s="25">
        <f>'Hybrid Working survey (full)'!G53</f>
        <v>0</v>
      </c>
    </row>
    <row r="54" spans="3:4" x14ac:dyDescent="0.2">
      <c r="C54" s="115">
        <f>'Hybrid Working survey (full)'!D54</f>
        <v>3</v>
      </c>
      <c r="D54" s="25">
        <f>'Hybrid Working survey (full)'!G54</f>
        <v>1</v>
      </c>
    </row>
    <row r="55" spans="3:4" x14ac:dyDescent="0.2">
      <c r="C55" s="115">
        <f>'Hybrid Working survey (full)'!D55</f>
        <v>5</v>
      </c>
      <c r="D55" s="25">
        <f>'Hybrid Working survey (full)'!G55</f>
        <v>0</v>
      </c>
    </row>
    <row r="56" spans="3:4" x14ac:dyDescent="0.2">
      <c r="C56" s="115">
        <f>'Hybrid Working survey (full)'!D56</f>
        <v>5</v>
      </c>
      <c r="D56" s="25">
        <f>'Hybrid Working survey (full)'!G56</f>
        <v>0</v>
      </c>
    </row>
    <row r="57" spans="3:4" x14ac:dyDescent="0.2">
      <c r="C57" s="115">
        <f>'Hybrid Working survey (full)'!D57</f>
        <v>3</v>
      </c>
      <c r="D57" s="25">
        <f>'Hybrid Working survey (full)'!G57</f>
        <v>0</v>
      </c>
    </row>
    <row r="58" spans="3:4" x14ac:dyDescent="0.2">
      <c r="C58" s="115">
        <f>'Hybrid Working survey (full)'!D58</f>
        <v>4</v>
      </c>
      <c r="D58" s="25">
        <f>'Hybrid Working survey (full)'!G58</f>
        <v>0</v>
      </c>
    </row>
    <row r="59" spans="3:4" x14ac:dyDescent="0.2">
      <c r="C59" s="115">
        <f>'Hybrid Working survey (full)'!D59</f>
        <v>5</v>
      </c>
      <c r="D59" s="25">
        <f>'Hybrid Working survey (full)'!G59</f>
        <v>0</v>
      </c>
    </row>
    <row r="60" spans="3:4" x14ac:dyDescent="0.2">
      <c r="C60" s="115">
        <f>'Hybrid Working survey (full)'!D60</f>
        <v>5</v>
      </c>
      <c r="D60" s="25">
        <f>'Hybrid Working survey (full)'!G60</f>
        <v>0</v>
      </c>
    </row>
    <row r="61" spans="3:4" x14ac:dyDescent="0.2">
      <c r="C61" s="115">
        <f>'Hybrid Working survey (full)'!D61</f>
        <v>3</v>
      </c>
      <c r="D61" s="25">
        <f>'Hybrid Working survey (full)'!G61</f>
        <v>1</v>
      </c>
    </row>
    <row r="62" spans="3:4" x14ac:dyDescent="0.2">
      <c r="C62" s="115">
        <f>'Hybrid Working survey (full)'!D62</f>
        <v>3</v>
      </c>
      <c r="D62" s="25">
        <f>'Hybrid Working survey (full)'!G62</f>
        <v>1</v>
      </c>
    </row>
    <row r="63" spans="3:4" hidden="1" x14ac:dyDescent="0.2">
      <c r="C63" s="115">
        <f>'Hybrid Working survey (full)'!D63</f>
        <v>-1</v>
      </c>
      <c r="D63" s="25">
        <f>'Hybrid Working survey (full)'!G63</f>
        <v>1</v>
      </c>
    </row>
    <row r="64" spans="3:4" x14ac:dyDescent="0.2">
      <c r="C64" s="115">
        <f>'Hybrid Working survey (full)'!D64</f>
        <v>5</v>
      </c>
      <c r="D64" s="25">
        <f>'Hybrid Working survey (full)'!G64</f>
        <v>1</v>
      </c>
    </row>
    <row r="65" spans="3:4" x14ac:dyDescent="0.2">
      <c r="C65" s="115">
        <f>'Hybrid Working survey (full)'!D65</f>
        <v>3</v>
      </c>
      <c r="D65" s="25">
        <f>'Hybrid Working survey (full)'!G65</f>
        <v>1</v>
      </c>
    </row>
    <row r="66" spans="3:4" x14ac:dyDescent="0.2">
      <c r="C66" s="115">
        <f>'Hybrid Working survey (full)'!D66</f>
        <v>5</v>
      </c>
      <c r="D66" s="25">
        <f>'Hybrid Working survey (full)'!G66</f>
        <v>0</v>
      </c>
    </row>
    <row r="67" spans="3:4" x14ac:dyDescent="0.2">
      <c r="C67" s="115">
        <f>'Hybrid Working survey (full)'!D67</f>
        <v>5</v>
      </c>
      <c r="D67" s="25">
        <f>'Hybrid Working survey (full)'!G67</f>
        <v>1</v>
      </c>
    </row>
    <row r="68" spans="3:4" x14ac:dyDescent="0.2">
      <c r="C68" s="115">
        <f>'Hybrid Working survey (full)'!D68</f>
        <v>5</v>
      </c>
      <c r="D68" s="25">
        <f>'Hybrid Working survey (full)'!G68</f>
        <v>0</v>
      </c>
    </row>
    <row r="69" spans="3:4" x14ac:dyDescent="0.2">
      <c r="C69" s="115">
        <f>'Hybrid Working survey (full)'!D69</f>
        <v>5</v>
      </c>
      <c r="D69" s="25">
        <f>'Hybrid Working survey (full)'!G69</f>
        <v>0</v>
      </c>
    </row>
    <row r="70" spans="3:4" x14ac:dyDescent="0.2">
      <c r="C70" s="115">
        <f>'Hybrid Working survey (full)'!D70</f>
        <v>4</v>
      </c>
      <c r="D70" s="25">
        <f>'Hybrid Working survey (full)'!G70</f>
        <v>0</v>
      </c>
    </row>
    <row r="71" spans="3:4" x14ac:dyDescent="0.2">
      <c r="C71" s="115">
        <f>'Hybrid Working survey (full)'!D71</f>
        <v>3</v>
      </c>
      <c r="D71" s="25">
        <f>'Hybrid Working survey (full)'!G71</f>
        <v>0</v>
      </c>
    </row>
    <row r="72" spans="3:4" x14ac:dyDescent="0.2">
      <c r="C72" s="115">
        <f>'Hybrid Working survey (full)'!D72</f>
        <v>5</v>
      </c>
      <c r="D72" s="25">
        <f>'Hybrid Working survey (full)'!G72</f>
        <v>1</v>
      </c>
    </row>
    <row r="73" spans="3:4" x14ac:dyDescent="0.2">
      <c r="C73" s="115">
        <f>'Hybrid Working survey (full)'!D73</f>
        <v>4</v>
      </c>
      <c r="D73" s="25">
        <f>'Hybrid Working survey (full)'!G73</f>
        <v>0</v>
      </c>
    </row>
    <row r="74" spans="3:4" x14ac:dyDescent="0.2">
      <c r="C74" s="115">
        <f>'Hybrid Working survey (full)'!D74</f>
        <v>3</v>
      </c>
      <c r="D74" s="25">
        <f>'Hybrid Working survey (full)'!G74</f>
        <v>0</v>
      </c>
    </row>
    <row r="75" spans="3:4" x14ac:dyDescent="0.2">
      <c r="C75" s="115">
        <f>'Hybrid Working survey (full)'!D75</f>
        <v>4</v>
      </c>
      <c r="D75" s="25">
        <f>'Hybrid Working survey (full)'!G75</f>
        <v>1</v>
      </c>
    </row>
    <row r="76" spans="3:4" x14ac:dyDescent="0.2">
      <c r="C76" s="115">
        <f>'Hybrid Working survey (full)'!D76</f>
        <v>3</v>
      </c>
      <c r="D76" s="25">
        <f>'Hybrid Working survey (full)'!G76</f>
        <v>1</v>
      </c>
    </row>
    <row r="77" spans="3:4" x14ac:dyDescent="0.2">
      <c r="C77" s="115">
        <f>'Hybrid Working survey (full)'!D77</f>
        <v>3</v>
      </c>
      <c r="D77" s="25">
        <f>'Hybrid Working survey (full)'!G77</f>
        <v>1</v>
      </c>
    </row>
    <row r="78" spans="3:4" x14ac:dyDescent="0.2">
      <c r="C78" s="115">
        <f>'Hybrid Working survey (full)'!D78</f>
        <v>5</v>
      </c>
      <c r="D78" s="25">
        <f>'Hybrid Working survey (full)'!G78</f>
        <v>1</v>
      </c>
    </row>
    <row r="79" spans="3:4" x14ac:dyDescent="0.2">
      <c r="C79" s="115">
        <f>'Hybrid Working survey (full)'!D79</f>
        <v>5</v>
      </c>
      <c r="D79" s="25">
        <f>'Hybrid Working survey (full)'!G79</f>
        <v>1</v>
      </c>
    </row>
    <row r="80" spans="3:4" x14ac:dyDescent="0.2">
      <c r="C80" s="115">
        <f>'Hybrid Working survey (full)'!D80</f>
        <v>5</v>
      </c>
      <c r="D80" s="25">
        <f>'Hybrid Working survey (full)'!G80</f>
        <v>0</v>
      </c>
    </row>
    <row r="81" spans="3:4" x14ac:dyDescent="0.2">
      <c r="C81" s="115">
        <f>'Hybrid Working survey (full)'!D81</f>
        <v>5</v>
      </c>
      <c r="D81" s="25">
        <f>'Hybrid Working survey (full)'!G81</f>
        <v>0</v>
      </c>
    </row>
    <row r="82" spans="3:4" x14ac:dyDescent="0.2">
      <c r="C82" s="115">
        <f>'Hybrid Working survey (full)'!D82</f>
        <v>5</v>
      </c>
      <c r="D82" s="25">
        <f>'Hybrid Working survey (full)'!G82</f>
        <v>0</v>
      </c>
    </row>
    <row r="83" spans="3:4" x14ac:dyDescent="0.2">
      <c r="C83" s="115">
        <f>'Hybrid Working survey (full)'!D83</f>
        <v>4</v>
      </c>
      <c r="D83" s="25">
        <f>'Hybrid Working survey (full)'!G83</f>
        <v>0</v>
      </c>
    </row>
    <row r="84" spans="3:4" x14ac:dyDescent="0.2">
      <c r="C84" s="115">
        <f>'Hybrid Working survey (full)'!D84</f>
        <v>4</v>
      </c>
      <c r="D84" s="25">
        <f>'Hybrid Working survey (full)'!G84</f>
        <v>1</v>
      </c>
    </row>
    <row r="85" spans="3:4" x14ac:dyDescent="0.2">
      <c r="C85" s="115">
        <f>'Hybrid Working survey (full)'!D85</f>
        <v>3</v>
      </c>
      <c r="D85" s="25">
        <f>'Hybrid Working survey (full)'!G85</f>
        <v>1</v>
      </c>
    </row>
    <row r="86" spans="3:4" x14ac:dyDescent="0.2">
      <c r="C86" s="115">
        <f>'Hybrid Working survey (full)'!D86</f>
        <v>3</v>
      </c>
      <c r="D86" s="25">
        <f>'Hybrid Working survey (full)'!G86</f>
        <v>1</v>
      </c>
    </row>
    <row r="87" spans="3:4" x14ac:dyDescent="0.2">
      <c r="C87" s="115">
        <f>'Hybrid Working survey (full)'!D87</f>
        <v>4</v>
      </c>
      <c r="D87" s="25">
        <f>'Hybrid Working survey (full)'!G87</f>
        <v>0</v>
      </c>
    </row>
    <row r="88" spans="3:4" x14ac:dyDescent="0.2">
      <c r="C88" s="115">
        <f>'Hybrid Working survey (full)'!D88</f>
        <v>5</v>
      </c>
      <c r="D88" s="25">
        <f>'Hybrid Working survey (full)'!G88</f>
        <v>0</v>
      </c>
    </row>
    <row r="89" spans="3:4" x14ac:dyDescent="0.2">
      <c r="C89" s="115">
        <f>'Hybrid Working survey (full)'!D89</f>
        <v>2</v>
      </c>
      <c r="D89" s="25">
        <f>'Hybrid Working survey (full)'!G89</f>
        <v>1</v>
      </c>
    </row>
    <row r="90" spans="3:4" x14ac:dyDescent="0.2">
      <c r="C90" s="115">
        <f>'Hybrid Working survey (full)'!D90</f>
        <v>5</v>
      </c>
      <c r="D90" s="25">
        <f>'Hybrid Working survey (full)'!G90</f>
        <v>1</v>
      </c>
    </row>
    <row r="91" spans="3:4" x14ac:dyDescent="0.2">
      <c r="C91" s="115">
        <f>'Hybrid Working survey (full)'!D91</f>
        <v>4</v>
      </c>
      <c r="D91" s="25">
        <f>'Hybrid Working survey (full)'!G91</f>
        <v>1</v>
      </c>
    </row>
    <row r="92" spans="3:4" x14ac:dyDescent="0.2">
      <c r="C92" s="115">
        <f>'Hybrid Working survey (full)'!D92</f>
        <v>5</v>
      </c>
      <c r="D92" s="25">
        <f>'Hybrid Working survey (full)'!G92</f>
        <v>1</v>
      </c>
    </row>
    <row r="93" spans="3:4" x14ac:dyDescent="0.2">
      <c r="C93" s="115">
        <f>'Hybrid Working survey (full)'!D93</f>
        <v>5</v>
      </c>
      <c r="D93" s="25">
        <f>'Hybrid Working survey (full)'!G93</f>
        <v>0</v>
      </c>
    </row>
    <row r="94" spans="3:4" x14ac:dyDescent="0.2">
      <c r="C94" s="115">
        <f>'Hybrid Working survey (full)'!D94</f>
        <v>4</v>
      </c>
      <c r="D94" s="25">
        <f>'Hybrid Working survey (full)'!G94</f>
        <v>0</v>
      </c>
    </row>
    <row r="95" spans="3:4" x14ac:dyDescent="0.2">
      <c r="C95" s="115">
        <f>'Hybrid Working survey (full)'!D95</f>
        <v>4</v>
      </c>
      <c r="D95" s="25">
        <f>'Hybrid Working survey (full)'!G95</f>
        <v>0</v>
      </c>
    </row>
    <row r="96" spans="3:4" x14ac:dyDescent="0.2">
      <c r="C96" s="115">
        <f>'Hybrid Working survey (full)'!D96</f>
        <v>5</v>
      </c>
      <c r="D96" s="25">
        <f>'Hybrid Working survey (full)'!G96</f>
        <v>1</v>
      </c>
    </row>
    <row r="97" spans="3:4" x14ac:dyDescent="0.2">
      <c r="C97" s="115">
        <f>'Hybrid Working survey (full)'!D97</f>
        <v>4</v>
      </c>
      <c r="D97" s="25">
        <f>'Hybrid Working survey (full)'!G97</f>
        <v>0</v>
      </c>
    </row>
    <row r="98" spans="3:4" x14ac:dyDescent="0.2">
      <c r="C98" s="115">
        <f>'Hybrid Working survey (full)'!D98</f>
        <v>4</v>
      </c>
      <c r="D98" s="25">
        <f>'Hybrid Working survey (full)'!G98</f>
        <v>1</v>
      </c>
    </row>
    <row r="99" spans="3:4" x14ac:dyDescent="0.2">
      <c r="C99" s="115">
        <f>'Hybrid Working survey (full)'!D99</f>
        <v>4</v>
      </c>
      <c r="D99" s="25">
        <f>'Hybrid Working survey (full)'!G99</f>
        <v>0</v>
      </c>
    </row>
    <row r="100" spans="3:4" x14ac:dyDescent="0.2">
      <c r="C100" s="115">
        <f>'Hybrid Working survey (full)'!D100</f>
        <v>5</v>
      </c>
      <c r="D100" s="25">
        <f>'Hybrid Working survey (full)'!G100</f>
        <v>1</v>
      </c>
    </row>
    <row r="101" spans="3:4" x14ac:dyDescent="0.2">
      <c r="C101" s="115">
        <f>'Hybrid Working survey (full)'!D101</f>
        <v>3</v>
      </c>
      <c r="D101" s="25">
        <f>'Hybrid Working survey (full)'!G101</f>
        <v>0</v>
      </c>
    </row>
    <row r="102" spans="3:4" x14ac:dyDescent="0.2">
      <c r="C102" s="115">
        <f>'Hybrid Working survey (full)'!D102</f>
        <v>2</v>
      </c>
      <c r="D102" s="25">
        <f>'Hybrid Working survey (full)'!G102</f>
        <v>1</v>
      </c>
    </row>
    <row r="103" spans="3:4" x14ac:dyDescent="0.2">
      <c r="C103" s="115">
        <f>'Hybrid Working survey (full)'!D103</f>
        <v>3</v>
      </c>
      <c r="D103" s="25">
        <f>'Hybrid Working survey (full)'!G103</f>
        <v>1</v>
      </c>
    </row>
    <row r="104" spans="3:4" x14ac:dyDescent="0.2">
      <c r="C104" s="115">
        <f>'Hybrid Working survey (full)'!D104</f>
        <v>4</v>
      </c>
      <c r="D104" s="25">
        <f>'Hybrid Working survey (full)'!G104</f>
        <v>1</v>
      </c>
    </row>
    <row r="105" spans="3:4" x14ac:dyDescent="0.2">
      <c r="C105" s="115">
        <f>'Hybrid Working survey (full)'!D105</f>
        <v>4</v>
      </c>
      <c r="D105" s="25">
        <f>'Hybrid Working survey (full)'!G105</f>
        <v>0</v>
      </c>
    </row>
    <row r="106" spans="3:4" x14ac:dyDescent="0.2">
      <c r="C106" s="115">
        <f>'Hybrid Working survey (full)'!D106</f>
        <v>4</v>
      </c>
      <c r="D106" s="25">
        <f>'Hybrid Working survey (full)'!G106</f>
        <v>0</v>
      </c>
    </row>
    <row r="107" spans="3:4" x14ac:dyDescent="0.2">
      <c r="C107" s="115">
        <f>'Hybrid Working survey (full)'!D107</f>
        <v>4</v>
      </c>
      <c r="D107" s="25">
        <f>'Hybrid Working survey (full)'!G107</f>
        <v>1</v>
      </c>
    </row>
    <row r="108" spans="3:4" x14ac:dyDescent="0.2">
      <c r="C108" s="115">
        <f>'Hybrid Working survey (full)'!D108</f>
        <v>5</v>
      </c>
      <c r="D108" s="25">
        <f>'Hybrid Working survey (full)'!G108</f>
        <v>0</v>
      </c>
    </row>
    <row r="109" spans="3:4" x14ac:dyDescent="0.2">
      <c r="C109" s="115">
        <f>'Hybrid Working survey (full)'!D109</f>
        <v>5</v>
      </c>
      <c r="D109" s="25">
        <f>'Hybrid Working survey (full)'!G109</f>
        <v>0</v>
      </c>
    </row>
    <row r="110" spans="3:4" x14ac:dyDescent="0.2">
      <c r="C110" s="115">
        <f>'Hybrid Working survey (full)'!D110</f>
        <v>5</v>
      </c>
      <c r="D110" s="25">
        <f>'Hybrid Working survey (full)'!G110</f>
        <v>0</v>
      </c>
    </row>
    <row r="111" spans="3:4" x14ac:dyDescent="0.2">
      <c r="C111" s="115">
        <f>'Hybrid Working survey (full)'!D111</f>
        <v>5</v>
      </c>
      <c r="D111" s="25">
        <f>'Hybrid Working survey (full)'!G111</f>
        <v>1</v>
      </c>
    </row>
    <row r="112" spans="3:4" x14ac:dyDescent="0.2">
      <c r="C112" s="115">
        <f>'Hybrid Working survey (full)'!D112</f>
        <v>4</v>
      </c>
      <c r="D112" s="25">
        <f>'Hybrid Working survey (full)'!G112</f>
        <v>1</v>
      </c>
    </row>
    <row r="113" spans="3:4" hidden="1" x14ac:dyDescent="0.2">
      <c r="C113" s="115">
        <f>'Hybrid Working survey (full)'!D113</f>
        <v>-1</v>
      </c>
      <c r="D113" s="25">
        <f>'Hybrid Working survey (full)'!G113</f>
        <v>1</v>
      </c>
    </row>
    <row r="114" spans="3:4" x14ac:dyDescent="0.2">
      <c r="C114" s="115">
        <f>'Hybrid Working survey (full)'!D114</f>
        <v>3</v>
      </c>
      <c r="D114" s="25">
        <f>'Hybrid Working survey (full)'!G114</f>
        <v>1</v>
      </c>
    </row>
    <row r="115" spans="3:4" x14ac:dyDescent="0.2">
      <c r="C115" s="115">
        <f>'Hybrid Working survey (full)'!D115</f>
        <v>3</v>
      </c>
      <c r="D115" s="25">
        <f>'Hybrid Working survey (full)'!G115</f>
        <v>1</v>
      </c>
    </row>
    <row r="116" spans="3:4" x14ac:dyDescent="0.2">
      <c r="C116" s="115">
        <f>'Hybrid Working survey (full)'!D116</f>
        <v>4</v>
      </c>
      <c r="D116" s="25">
        <f>'Hybrid Working survey (full)'!G116</f>
        <v>0</v>
      </c>
    </row>
    <row r="117" spans="3:4" x14ac:dyDescent="0.2">
      <c r="C117" s="115">
        <f>'Hybrid Working survey (full)'!D117</f>
        <v>4</v>
      </c>
      <c r="D117" s="25">
        <f>'Hybrid Working survey (full)'!G117</f>
        <v>1</v>
      </c>
    </row>
    <row r="118" spans="3:4" x14ac:dyDescent="0.2">
      <c r="C118" s="115">
        <f>'Hybrid Working survey (full)'!D118</f>
        <v>3</v>
      </c>
      <c r="D118" s="25">
        <f>'Hybrid Working survey (full)'!G118</f>
        <v>0</v>
      </c>
    </row>
    <row r="119" spans="3:4" x14ac:dyDescent="0.2">
      <c r="C119" s="115">
        <f>'Hybrid Working survey (full)'!D119</f>
        <v>4</v>
      </c>
      <c r="D119" s="25">
        <f>'Hybrid Working survey (full)'!G119</f>
        <v>0</v>
      </c>
    </row>
    <row r="120" spans="3:4" x14ac:dyDescent="0.2">
      <c r="C120" s="115">
        <f>'Hybrid Working survey (full)'!D120</f>
        <v>5</v>
      </c>
      <c r="D120" s="25">
        <f>'Hybrid Working survey (full)'!G120</f>
        <v>1</v>
      </c>
    </row>
    <row r="121" spans="3:4" x14ac:dyDescent="0.2">
      <c r="C121" s="115">
        <f>'Hybrid Working survey (full)'!D121</f>
        <v>5</v>
      </c>
      <c r="D121" s="25">
        <f>'Hybrid Working survey (full)'!G121</f>
        <v>0</v>
      </c>
    </row>
    <row r="122" spans="3:4" x14ac:dyDescent="0.2">
      <c r="C122" s="115">
        <f>'Hybrid Working survey (full)'!D122</f>
        <v>5</v>
      </c>
      <c r="D122" s="25">
        <f>'Hybrid Working survey (full)'!G122</f>
        <v>0</v>
      </c>
    </row>
    <row r="123" spans="3:4" hidden="1" x14ac:dyDescent="0.2">
      <c r="C123" s="115">
        <f>'Hybrid Working survey (full)'!D123</f>
        <v>-1</v>
      </c>
      <c r="D123" s="25">
        <f>'Hybrid Working survey (full)'!G123</f>
        <v>0</v>
      </c>
    </row>
    <row r="124" spans="3:4" x14ac:dyDescent="0.2">
      <c r="C124" s="115">
        <f>'Hybrid Working survey (full)'!D124</f>
        <v>4</v>
      </c>
      <c r="D124" s="25">
        <f>'Hybrid Working survey (full)'!G124</f>
        <v>0</v>
      </c>
    </row>
    <row r="125" spans="3:4" x14ac:dyDescent="0.2">
      <c r="C125" s="115">
        <f>'Hybrid Working survey (full)'!D125</f>
        <v>5</v>
      </c>
      <c r="D125" s="25">
        <f>'Hybrid Working survey (full)'!G125</f>
        <v>0</v>
      </c>
    </row>
    <row r="126" spans="3:4" x14ac:dyDescent="0.2">
      <c r="C126" s="115">
        <f>'Hybrid Working survey (full)'!D126</f>
        <v>4</v>
      </c>
      <c r="D126" s="25">
        <f>'Hybrid Working survey (full)'!G126</f>
        <v>0</v>
      </c>
    </row>
    <row r="127" spans="3:4" x14ac:dyDescent="0.2">
      <c r="C127" s="115">
        <f>'Hybrid Working survey (full)'!D127</f>
        <v>3</v>
      </c>
      <c r="D127" s="25">
        <f>'Hybrid Working survey (full)'!G127</f>
        <v>1</v>
      </c>
    </row>
    <row r="128" spans="3:4" x14ac:dyDescent="0.2">
      <c r="C128" s="115">
        <f>'Hybrid Working survey (full)'!D128</f>
        <v>4</v>
      </c>
      <c r="D128" s="25">
        <f>'Hybrid Working survey (full)'!G128</f>
        <v>0</v>
      </c>
    </row>
    <row r="129" spans="3:4" x14ac:dyDescent="0.2">
      <c r="C129" s="115">
        <f>'Hybrid Working survey (full)'!D129</f>
        <v>4</v>
      </c>
      <c r="D129" s="25">
        <f>'Hybrid Working survey (full)'!G129</f>
        <v>0</v>
      </c>
    </row>
    <row r="130" spans="3:4" x14ac:dyDescent="0.2">
      <c r="C130" s="115">
        <f>'Hybrid Working survey (full)'!D130</f>
        <v>5</v>
      </c>
      <c r="D130" s="25">
        <f>'Hybrid Working survey (full)'!G130</f>
        <v>0</v>
      </c>
    </row>
    <row r="131" spans="3:4" x14ac:dyDescent="0.2">
      <c r="C131" s="115">
        <f>'Hybrid Working survey (full)'!D131</f>
        <v>3</v>
      </c>
      <c r="D131" s="25">
        <f>'Hybrid Working survey (full)'!G131</f>
        <v>0</v>
      </c>
    </row>
    <row r="132" spans="3:4" x14ac:dyDescent="0.2">
      <c r="C132" s="115">
        <f>'Hybrid Working survey (full)'!D132</f>
        <v>3</v>
      </c>
      <c r="D132" s="25">
        <f>'Hybrid Working survey (full)'!G132</f>
        <v>0</v>
      </c>
    </row>
    <row r="133" spans="3:4" x14ac:dyDescent="0.2">
      <c r="C133" s="115">
        <f>'Hybrid Working survey (full)'!D133</f>
        <v>3</v>
      </c>
      <c r="D133" s="25">
        <f>'Hybrid Working survey (full)'!G133</f>
        <v>1</v>
      </c>
    </row>
    <row r="134" spans="3:4" x14ac:dyDescent="0.2">
      <c r="C134" s="115">
        <f>'Hybrid Working survey (full)'!D134</f>
        <v>5</v>
      </c>
      <c r="D134" s="25">
        <f>'Hybrid Working survey (full)'!G134</f>
        <v>1</v>
      </c>
    </row>
    <row r="135" spans="3:4" x14ac:dyDescent="0.2">
      <c r="C135" s="115">
        <f>'Hybrid Working survey (full)'!D135</f>
        <v>4</v>
      </c>
      <c r="D135" s="25">
        <f>'Hybrid Working survey (full)'!G135</f>
        <v>0</v>
      </c>
    </row>
    <row r="136" spans="3:4" hidden="1" x14ac:dyDescent="0.2">
      <c r="C136" s="115">
        <f>'Hybrid Working survey (full)'!D136</f>
        <v>-1</v>
      </c>
      <c r="D136" s="25">
        <f>'Hybrid Working survey (full)'!G136</f>
        <v>0</v>
      </c>
    </row>
    <row r="137" spans="3:4" x14ac:dyDescent="0.2">
      <c r="C137" s="115">
        <f>'Hybrid Working survey (full)'!D137</f>
        <v>5</v>
      </c>
      <c r="D137" s="25">
        <f>'Hybrid Working survey (full)'!G137</f>
        <v>1</v>
      </c>
    </row>
    <row r="138" spans="3:4" hidden="1" x14ac:dyDescent="0.2">
      <c r="C138" s="115">
        <f>'Hybrid Working survey (full)'!D138</f>
        <v>-1</v>
      </c>
      <c r="D138" s="25">
        <f>'Hybrid Working survey (full)'!G138</f>
        <v>1</v>
      </c>
    </row>
    <row r="139" spans="3:4" x14ac:dyDescent="0.2">
      <c r="C139" s="115">
        <f>'Hybrid Working survey (full)'!D139</f>
        <v>1</v>
      </c>
      <c r="D139" s="25">
        <f>'Hybrid Working survey (full)'!G139</f>
        <v>0</v>
      </c>
    </row>
    <row r="140" spans="3:4" x14ac:dyDescent="0.2">
      <c r="C140" s="115">
        <f>'Hybrid Working survey (full)'!D140</f>
        <v>3</v>
      </c>
      <c r="D140" s="25">
        <f>'Hybrid Working survey (full)'!G140</f>
        <v>0</v>
      </c>
    </row>
    <row r="141" spans="3:4" x14ac:dyDescent="0.2">
      <c r="C141" s="115">
        <f>'Hybrid Working survey (full)'!D141</f>
        <v>5</v>
      </c>
      <c r="D141" s="25">
        <f>'Hybrid Working survey (full)'!G141</f>
        <v>0</v>
      </c>
    </row>
    <row r="142" spans="3:4" hidden="1" x14ac:dyDescent="0.2">
      <c r="C142" s="115">
        <f>'Hybrid Working survey (full)'!D142</f>
        <v>-1</v>
      </c>
      <c r="D142" s="25">
        <f>'Hybrid Working survey (full)'!G142</f>
        <v>1</v>
      </c>
    </row>
    <row r="143" spans="3:4" x14ac:dyDescent="0.2">
      <c r="C143" s="115">
        <f>'Hybrid Working survey (full)'!D143</f>
        <v>5</v>
      </c>
      <c r="D143" s="25">
        <f>'Hybrid Working survey (full)'!G143</f>
        <v>0</v>
      </c>
    </row>
    <row r="144" spans="3:4" x14ac:dyDescent="0.2">
      <c r="C144" s="115">
        <f>'Hybrid Working survey (full)'!D144</f>
        <v>5</v>
      </c>
      <c r="D144" s="25">
        <f>'Hybrid Working survey (full)'!G144</f>
        <v>0</v>
      </c>
    </row>
    <row r="145" spans="3:4" x14ac:dyDescent="0.2">
      <c r="C145" s="115">
        <f>'Hybrid Working survey (full)'!D145</f>
        <v>2</v>
      </c>
      <c r="D145" s="25">
        <f>'Hybrid Working survey (full)'!G145</f>
        <v>1</v>
      </c>
    </row>
    <row r="146" spans="3:4" x14ac:dyDescent="0.2">
      <c r="C146" s="115">
        <f>'Hybrid Working survey (full)'!D146</f>
        <v>3</v>
      </c>
      <c r="D146" s="25">
        <f>'Hybrid Working survey (full)'!G146</f>
        <v>0</v>
      </c>
    </row>
    <row r="147" spans="3:4" x14ac:dyDescent="0.2">
      <c r="C147" s="115">
        <f>'Hybrid Working survey (full)'!D147</f>
        <v>5</v>
      </c>
      <c r="D147" s="25">
        <f>'Hybrid Working survey (full)'!G147</f>
        <v>1</v>
      </c>
    </row>
    <row r="148" spans="3:4" x14ac:dyDescent="0.2">
      <c r="C148" s="115">
        <f>'Hybrid Working survey (full)'!D148</f>
        <v>4</v>
      </c>
      <c r="D148" s="25">
        <f>'Hybrid Working survey (full)'!G148</f>
        <v>1</v>
      </c>
    </row>
    <row r="149" spans="3:4" x14ac:dyDescent="0.2">
      <c r="C149" s="115">
        <f>'Hybrid Working survey (full)'!D149</f>
        <v>4</v>
      </c>
      <c r="D149" s="25">
        <f>'Hybrid Working survey (full)'!G149</f>
        <v>0</v>
      </c>
    </row>
    <row r="150" spans="3:4" x14ac:dyDescent="0.2">
      <c r="C150" s="115">
        <f>'Hybrid Working survey (full)'!D150</f>
        <v>3</v>
      </c>
      <c r="D150" s="25">
        <f>'Hybrid Working survey (full)'!G150</f>
        <v>0</v>
      </c>
    </row>
    <row r="151" spans="3:4" hidden="1" x14ac:dyDescent="0.2">
      <c r="C151" s="115">
        <f>'Hybrid Working survey (full)'!D151</f>
        <v>-1</v>
      </c>
      <c r="D151" s="25">
        <f>'Hybrid Working survey (full)'!G151</f>
        <v>0</v>
      </c>
    </row>
    <row r="152" spans="3:4" x14ac:dyDescent="0.2">
      <c r="C152" s="115">
        <f>'Hybrid Working survey (full)'!D152</f>
        <v>4</v>
      </c>
      <c r="D152" s="25">
        <f>'Hybrid Working survey (full)'!G152</f>
        <v>0</v>
      </c>
    </row>
    <row r="153" spans="3:4" x14ac:dyDescent="0.2">
      <c r="C153" s="115">
        <f>'Hybrid Working survey (full)'!D153</f>
        <v>3</v>
      </c>
      <c r="D153" s="25">
        <f>'Hybrid Working survey (full)'!G153</f>
        <v>1</v>
      </c>
    </row>
    <row r="154" spans="3:4" x14ac:dyDescent="0.2">
      <c r="C154" s="115">
        <f>'Hybrid Working survey (full)'!D154</f>
        <v>3</v>
      </c>
      <c r="D154" s="25">
        <f>'Hybrid Working survey (full)'!G154</f>
        <v>0</v>
      </c>
    </row>
    <row r="155" spans="3:4" x14ac:dyDescent="0.2">
      <c r="C155" s="115">
        <f>'Hybrid Working survey (full)'!D155</f>
        <v>4</v>
      </c>
      <c r="D155" s="25">
        <f>'Hybrid Working survey (full)'!G155</f>
        <v>0</v>
      </c>
    </row>
    <row r="156" spans="3:4" x14ac:dyDescent="0.2">
      <c r="C156" s="115">
        <f>'Hybrid Working survey (full)'!D156</f>
        <v>3</v>
      </c>
      <c r="D156" s="25">
        <f>'Hybrid Working survey (full)'!G156</f>
        <v>1</v>
      </c>
    </row>
    <row r="157" spans="3:4" x14ac:dyDescent="0.2">
      <c r="C157" s="115">
        <f>'Hybrid Working survey (full)'!D157</f>
        <v>5</v>
      </c>
      <c r="D157" s="25">
        <f>'Hybrid Working survey (full)'!G157</f>
        <v>1</v>
      </c>
    </row>
    <row r="158" spans="3:4" x14ac:dyDescent="0.2">
      <c r="C158" s="115">
        <f>'Hybrid Working survey (full)'!D158</f>
        <v>3</v>
      </c>
      <c r="D158" s="25">
        <f>'Hybrid Working survey (full)'!G158</f>
        <v>0</v>
      </c>
    </row>
    <row r="159" spans="3:4" x14ac:dyDescent="0.2">
      <c r="C159" s="115">
        <f>'Hybrid Working survey (full)'!D159</f>
        <v>5</v>
      </c>
      <c r="D159" s="25">
        <f>'Hybrid Working survey (full)'!G159</f>
        <v>1</v>
      </c>
    </row>
    <row r="160" spans="3:4" x14ac:dyDescent="0.2">
      <c r="C160" s="115">
        <f>'Hybrid Working survey (full)'!D160</f>
        <v>2</v>
      </c>
      <c r="D160" s="25">
        <f>'Hybrid Working survey (full)'!G160</f>
        <v>1</v>
      </c>
    </row>
    <row r="161" spans="3:4" x14ac:dyDescent="0.2">
      <c r="C161" s="115">
        <f>'Hybrid Working survey (full)'!D161</f>
        <v>5</v>
      </c>
      <c r="D161" s="25">
        <f>'Hybrid Working survey (full)'!G161</f>
        <v>0</v>
      </c>
    </row>
    <row r="162" spans="3:4" x14ac:dyDescent="0.2">
      <c r="C162" s="115">
        <f>'Hybrid Working survey (full)'!D162</f>
        <v>3</v>
      </c>
      <c r="D162" s="25">
        <f>'Hybrid Working survey (full)'!G162</f>
        <v>1</v>
      </c>
    </row>
    <row r="163" spans="3:4" x14ac:dyDescent="0.2">
      <c r="C163" s="115">
        <f>'Hybrid Working survey (full)'!D163</f>
        <v>5</v>
      </c>
      <c r="D163" s="25">
        <f>'Hybrid Working survey (full)'!G163</f>
        <v>1</v>
      </c>
    </row>
    <row r="164" spans="3:4" x14ac:dyDescent="0.2">
      <c r="C164" s="115">
        <f>'Hybrid Working survey (full)'!D164</f>
        <v>4</v>
      </c>
      <c r="D164" s="25">
        <f>'Hybrid Working survey (full)'!G164</f>
        <v>1</v>
      </c>
    </row>
    <row r="165" spans="3:4" x14ac:dyDescent="0.2">
      <c r="C165" s="115">
        <f>'Hybrid Working survey (full)'!D165</f>
        <v>4</v>
      </c>
      <c r="D165" s="25">
        <f>'Hybrid Working survey (full)'!G165</f>
        <v>0</v>
      </c>
    </row>
    <row r="166" spans="3:4" x14ac:dyDescent="0.2">
      <c r="C166" s="115">
        <f>'Hybrid Working survey (full)'!D166</f>
        <v>3</v>
      </c>
      <c r="D166" s="25">
        <f>'Hybrid Working survey (full)'!G166</f>
        <v>1</v>
      </c>
    </row>
    <row r="167" spans="3:4" x14ac:dyDescent="0.2">
      <c r="C167" s="115">
        <f>'Hybrid Working survey (full)'!D167</f>
        <v>2</v>
      </c>
      <c r="D167" s="25">
        <f>'Hybrid Working survey (full)'!G167</f>
        <v>1</v>
      </c>
    </row>
    <row r="168" spans="3:4" x14ac:dyDescent="0.2">
      <c r="C168" s="115">
        <f>'Hybrid Working survey (full)'!D168</f>
        <v>5</v>
      </c>
      <c r="D168" s="25">
        <f>'Hybrid Working survey (full)'!G168</f>
        <v>1</v>
      </c>
    </row>
    <row r="169" spans="3:4" x14ac:dyDescent="0.2">
      <c r="C169" s="115">
        <f>'Hybrid Working survey (full)'!D169</f>
        <v>3</v>
      </c>
      <c r="D169" s="25">
        <f>'Hybrid Working survey (full)'!G169</f>
        <v>1</v>
      </c>
    </row>
    <row r="170" spans="3:4" x14ac:dyDescent="0.2">
      <c r="C170" s="115">
        <f>'Hybrid Working survey (full)'!D170</f>
        <v>2</v>
      </c>
      <c r="D170" s="25">
        <f>'Hybrid Working survey (full)'!G170</f>
        <v>1</v>
      </c>
    </row>
    <row r="171" spans="3:4" x14ac:dyDescent="0.2">
      <c r="C171" s="115">
        <f>'Hybrid Working survey (full)'!D171</f>
        <v>3</v>
      </c>
      <c r="D171" s="25">
        <f>'Hybrid Working survey (full)'!G171</f>
        <v>1</v>
      </c>
    </row>
    <row r="172" spans="3:4" x14ac:dyDescent="0.2">
      <c r="C172" s="115">
        <f>'Hybrid Working survey (full)'!D172</f>
        <v>2</v>
      </c>
      <c r="D172" s="25">
        <f>'Hybrid Working survey (full)'!G172</f>
        <v>1</v>
      </c>
    </row>
    <row r="173" spans="3:4" x14ac:dyDescent="0.2">
      <c r="C173" s="115">
        <f>'Hybrid Working survey (full)'!D173</f>
        <v>5</v>
      </c>
      <c r="D173" s="25">
        <f>'Hybrid Working survey (full)'!G173</f>
        <v>0</v>
      </c>
    </row>
    <row r="174" spans="3:4" x14ac:dyDescent="0.2">
      <c r="C174" s="115">
        <f>'Hybrid Working survey (full)'!D174</f>
        <v>4</v>
      </c>
      <c r="D174" s="25">
        <f>'Hybrid Working survey (full)'!G174</f>
        <v>1</v>
      </c>
    </row>
    <row r="175" spans="3:4" x14ac:dyDescent="0.2">
      <c r="C175" s="115">
        <f>'Hybrid Working survey (full)'!D175</f>
        <v>4</v>
      </c>
      <c r="D175" s="25">
        <f>'Hybrid Working survey (full)'!G175</f>
        <v>0</v>
      </c>
    </row>
    <row r="176" spans="3:4" x14ac:dyDescent="0.2">
      <c r="C176" s="115">
        <f>'Hybrid Working survey (full)'!D176</f>
        <v>4</v>
      </c>
      <c r="D176" s="25">
        <f>'Hybrid Working survey (full)'!G176</f>
        <v>1</v>
      </c>
    </row>
    <row r="177" spans="3:4" x14ac:dyDescent="0.2">
      <c r="C177" s="115">
        <f>'Hybrid Working survey (full)'!D177</f>
        <v>3</v>
      </c>
      <c r="D177" s="25">
        <f>'Hybrid Working survey (full)'!G177</f>
        <v>1</v>
      </c>
    </row>
    <row r="178" spans="3:4" hidden="1" x14ac:dyDescent="0.2">
      <c r="C178" s="115">
        <f>'Hybrid Working survey (full)'!D178</f>
        <v>-1</v>
      </c>
      <c r="D178" s="25">
        <f>'Hybrid Working survey (full)'!G178</f>
        <v>0</v>
      </c>
    </row>
    <row r="179" spans="3:4" hidden="1" x14ac:dyDescent="0.2">
      <c r="C179" s="115">
        <f>'Hybrid Working survey (full)'!D179</f>
        <v>-1</v>
      </c>
      <c r="D179" s="25">
        <f>'Hybrid Working survey (full)'!G179</f>
        <v>1</v>
      </c>
    </row>
    <row r="180" spans="3:4" x14ac:dyDescent="0.2">
      <c r="C180" s="115">
        <f>'Hybrid Working survey (full)'!D180</f>
        <v>2</v>
      </c>
      <c r="D180" s="25">
        <f>'Hybrid Working survey (full)'!G180</f>
        <v>0</v>
      </c>
    </row>
    <row r="181" spans="3:4" x14ac:dyDescent="0.2">
      <c r="C181" s="115">
        <f>'Hybrid Working survey (full)'!D181</f>
        <v>5</v>
      </c>
      <c r="D181" s="25">
        <f>'Hybrid Working survey (full)'!G181</f>
        <v>0</v>
      </c>
    </row>
    <row r="182" spans="3:4" x14ac:dyDescent="0.2">
      <c r="C182" s="115">
        <f>'Hybrid Working survey (full)'!D182</f>
        <v>2</v>
      </c>
      <c r="D182" s="25">
        <f>'Hybrid Working survey (full)'!G182</f>
        <v>1</v>
      </c>
    </row>
    <row r="183" spans="3:4" x14ac:dyDescent="0.2">
      <c r="C183" s="115">
        <f>'Hybrid Working survey (full)'!D183</f>
        <v>3</v>
      </c>
      <c r="D183" s="25">
        <f>'Hybrid Working survey (full)'!G183</f>
        <v>1</v>
      </c>
    </row>
    <row r="184" spans="3:4" x14ac:dyDescent="0.2">
      <c r="C184" s="115">
        <f>'Hybrid Working survey (full)'!D184</f>
        <v>4</v>
      </c>
      <c r="D184" s="25">
        <f>'Hybrid Working survey (full)'!G184</f>
        <v>0</v>
      </c>
    </row>
    <row r="185" spans="3:4" x14ac:dyDescent="0.2">
      <c r="C185" s="115">
        <f>'Hybrid Working survey (full)'!D185</f>
        <v>4</v>
      </c>
      <c r="D185" s="25">
        <f>'Hybrid Working survey (full)'!G185</f>
        <v>0</v>
      </c>
    </row>
    <row r="186" spans="3:4" x14ac:dyDescent="0.2">
      <c r="C186" s="115">
        <f>'Hybrid Working survey (full)'!D186</f>
        <v>5</v>
      </c>
      <c r="D186" s="25">
        <f>'Hybrid Working survey (full)'!G186</f>
        <v>1</v>
      </c>
    </row>
    <row r="187" spans="3:4" x14ac:dyDescent="0.2">
      <c r="C187" s="115">
        <f>'Hybrid Working survey (full)'!D187</f>
        <v>5</v>
      </c>
      <c r="D187" s="25">
        <f>'Hybrid Working survey (full)'!G187</f>
        <v>1</v>
      </c>
    </row>
    <row r="188" spans="3:4" x14ac:dyDescent="0.2">
      <c r="C188" s="115">
        <f>'Hybrid Working survey (full)'!D188</f>
        <v>5</v>
      </c>
      <c r="D188" s="25">
        <f>'Hybrid Working survey (full)'!G188</f>
        <v>0</v>
      </c>
    </row>
    <row r="189" spans="3:4" x14ac:dyDescent="0.2">
      <c r="C189" s="115">
        <f>'Hybrid Working survey (full)'!D189</f>
        <v>4</v>
      </c>
      <c r="D189" s="25">
        <f>'Hybrid Working survey (full)'!G189</f>
        <v>1</v>
      </c>
    </row>
    <row r="190" spans="3:4" x14ac:dyDescent="0.2">
      <c r="C190" s="115">
        <f>'Hybrid Working survey (full)'!D190</f>
        <v>1</v>
      </c>
      <c r="D190" s="25">
        <f>'Hybrid Working survey (full)'!G190</f>
        <v>1</v>
      </c>
    </row>
    <row r="191" spans="3:4" hidden="1" x14ac:dyDescent="0.2">
      <c r="C191" s="115">
        <f>'Hybrid Working survey (full)'!D191</f>
        <v>-1</v>
      </c>
      <c r="D191" s="25">
        <f>'Hybrid Working survey (full)'!G191</f>
        <v>0</v>
      </c>
    </row>
    <row r="192" spans="3:4" x14ac:dyDescent="0.2">
      <c r="C192" s="115">
        <f>'Hybrid Working survey (full)'!D192</f>
        <v>4</v>
      </c>
      <c r="D192" s="25">
        <f>'Hybrid Working survey (full)'!G192</f>
        <v>0</v>
      </c>
    </row>
    <row r="193" spans="3:4" x14ac:dyDescent="0.2">
      <c r="C193" s="115">
        <f>'Hybrid Working survey (full)'!D193</f>
        <v>1</v>
      </c>
      <c r="D193" s="25">
        <f>'Hybrid Working survey (full)'!G193</f>
        <v>0</v>
      </c>
    </row>
    <row r="194" spans="3:4" x14ac:dyDescent="0.2">
      <c r="C194" s="115">
        <f>'Hybrid Working survey (full)'!D194</f>
        <v>5</v>
      </c>
      <c r="D194" s="25">
        <f>'Hybrid Working survey (full)'!G194</f>
        <v>0</v>
      </c>
    </row>
    <row r="195" spans="3:4" x14ac:dyDescent="0.2">
      <c r="C195" s="115">
        <f>'Hybrid Working survey (full)'!D195</f>
        <v>3</v>
      </c>
      <c r="D195" s="25">
        <f>'Hybrid Working survey (full)'!G195</f>
        <v>1</v>
      </c>
    </row>
    <row r="196" spans="3:4" x14ac:dyDescent="0.2">
      <c r="C196" s="115">
        <f>'Hybrid Working survey (full)'!D196</f>
        <v>4</v>
      </c>
      <c r="D196" s="25">
        <f>'Hybrid Working survey (full)'!G196</f>
        <v>0</v>
      </c>
    </row>
    <row r="197" spans="3:4" x14ac:dyDescent="0.2">
      <c r="C197" s="115">
        <f>'Hybrid Working survey (full)'!D197</f>
        <v>4</v>
      </c>
      <c r="D197" s="25">
        <f>'Hybrid Working survey (full)'!G197</f>
        <v>1</v>
      </c>
    </row>
    <row r="198" spans="3:4" x14ac:dyDescent="0.2">
      <c r="C198" s="115">
        <f>'Hybrid Working survey (full)'!D198</f>
        <v>4</v>
      </c>
      <c r="D198" s="25">
        <f>'Hybrid Working survey (full)'!G198</f>
        <v>1</v>
      </c>
    </row>
    <row r="199" spans="3:4" x14ac:dyDescent="0.2">
      <c r="C199" s="115">
        <f>'Hybrid Working survey (full)'!D199</f>
        <v>4</v>
      </c>
      <c r="D199" s="25">
        <f>'Hybrid Working survey (full)'!G199</f>
        <v>1</v>
      </c>
    </row>
    <row r="200" spans="3:4" x14ac:dyDescent="0.2">
      <c r="C200" s="115">
        <f>'Hybrid Working survey (full)'!D200</f>
        <v>5</v>
      </c>
      <c r="D200" s="25">
        <f>'Hybrid Working survey (full)'!G200</f>
        <v>0</v>
      </c>
    </row>
    <row r="201" spans="3:4" x14ac:dyDescent="0.2">
      <c r="C201" s="115">
        <f>'Hybrid Working survey (full)'!D201</f>
        <v>2</v>
      </c>
      <c r="D201" s="25">
        <f>'Hybrid Working survey (full)'!G201</f>
        <v>1</v>
      </c>
    </row>
    <row r="202" spans="3:4" x14ac:dyDescent="0.2">
      <c r="C202" s="115">
        <f>'Hybrid Working survey (full)'!D202</f>
        <v>4</v>
      </c>
      <c r="D202" s="25">
        <f>'Hybrid Working survey (full)'!G202</f>
        <v>0</v>
      </c>
    </row>
    <row r="203" spans="3:4" x14ac:dyDescent="0.2">
      <c r="C203" s="115">
        <f>'Hybrid Working survey (full)'!D203</f>
        <v>4</v>
      </c>
      <c r="D203" s="25">
        <f>'Hybrid Working survey (full)'!G203</f>
        <v>0</v>
      </c>
    </row>
    <row r="204" spans="3:4" x14ac:dyDescent="0.2">
      <c r="C204" s="115">
        <f>'Hybrid Working survey (full)'!D204</f>
        <v>4</v>
      </c>
      <c r="D204" s="25">
        <f>'Hybrid Working survey (full)'!G204</f>
        <v>1</v>
      </c>
    </row>
    <row r="205" spans="3:4" x14ac:dyDescent="0.2">
      <c r="C205" s="115">
        <f>'Hybrid Working survey (full)'!D205</f>
        <v>5</v>
      </c>
      <c r="D205" s="25">
        <f>'Hybrid Working survey (full)'!G205</f>
        <v>0</v>
      </c>
    </row>
    <row r="206" spans="3:4" x14ac:dyDescent="0.2">
      <c r="C206" s="115">
        <f>'Hybrid Working survey (full)'!D206</f>
        <v>5</v>
      </c>
      <c r="D206" s="25">
        <f>'Hybrid Working survey (full)'!G206</f>
        <v>0</v>
      </c>
    </row>
    <row r="207" spans="3:4" x14ac:dyDescent="0.2">
      <c r="C207" s="115">
        <f>'Hybrid Working survey (full)'!D207</f>
        <v>4</v>
      </c>
      <c r="D207" s="25">
        <f>'Hybrid Working survey (full)'!G207</f>
        <v>1</v>
      </c>
    </row>
    <row r="208" spans="3:4" x14ac:dyDescent="0.2">
      <c r="C208" s="115">
        <f>'Hybrid Working survey (full)'!D208</f>
        <v>2</v>
      </c>
      <c r="D208" s="25">
        <f>'Hybrid Working survey (full)'!G208</f>
        <v>1</v>
      </c>
    </row>
    <row r="209" spans="3:4" hidden="1" x14ac:dyDescent="0.2">
      <c r="C209" s="115">
        <f>'Hybrid Working survey (full)'!D209</f>
        <v>-1</v>
      </c>
      <c r="D209" s="25">
        <f>'Hybrid Working survey (full)'!G209</f>
        <v>0</v>
      </c>
    </row>
    <row r="210" spans="3:4" x14ac:dyDescent="0.2">
      <c r="C210" s="115">
        <f>'Hybrid Working survey (full)'!D210</f>
        <v>5</v>
      </c>
      <c r="D210" s="25">
        <f>'Hybrid Working survey (full)'!G210</f>
        <v>1</v>
      </c>
    </row>
    <row r="211" spans="3:4" x14ac:dyDescent="0.2">
      <c r="C211" s="115">
        <f>'Hybrid Working survey (full)'!D211</f>
        <v>5</v>
      </c>
      <c r="D211" s="25">
        <f>'Hybrid Working survey (full)'!G211</f>
        <v>1</v>
      </c>
    </row>
    <row r="212" spans="3:4" x14ac:dyDescent="0.2">
      <c r="C212" s="115">
        <f>'Hybrid Working survey (full)'!D212</f>
        <v>5</v>
      </c>
      <c r="D212" s="25">
        <f>'Hybrid Working survey (full)'!G212</f>
        <v>0</v>
      </c>
    </row>
    <row r="213" spans="3:4" x14ac:dyDescent="0.2">
      <c r="C213" s="115">
        <f>'Hybrid Working survey (full)'!D213</f>
        <v>4</v>
      </c>
      <c r="D213" s="25">
        <f>'Hybrid Working survey (full)'!G213</f>
        <v>0</v>
      </c>
    </row>
    <row r="214" spans="3:4" x14ac:dyDescent="0.2">
      <c r="C214" s="115">
        <f>'Hybrid Working survey (full)'!D214</f>
        <v>4</v>
      </c>
      <c r="D214" s="25">
        <f>'Hybrid Working survey (full)'!G214</f>
        <v>1</v>
      </c>
    </row>
    <row r="215" spans="3:4" x14ac:dyDescent="0.2">
      <c r="C215" s="115">
        <f>'Hybrid Working survey (full)'!D215</f>
        <v>4</v>
      </c>
      <c r="D215" s="25">
        <f>'Hybrid Working survey (full)'!G215</f>
        <v>0</v>
      </c>
    </row>
    <row r="216" spans="3:4" x14ac:dyDescent="0.2">
      <c r="C216" s="115">
        <f>'Hybrid Working survey (full)'!D216</f>
        <v>5</v>
      </c>
      <c r="D216" s="25">
        <f>'Hybrid Working survey (full)'!G216</f>
        <v>1</v>
      </c>
    </row>
    <row r="217" spans="3:4" x14ac:dyDescent="0.2">
      <c r="C217" s="115">
        <f>'Hybrid Working survey (full)'!D217</f>
        <v>5</v>
      </c>
      <c r="D217" s="25">
        <f>'Hybrid Working survey (full)'!G217</f>
        <v>0</v>
      </c>
    </row>
    <row r="218" spans="3:4" hidden="1" x14ac:dyDescent="0.2">
      <c r="C218" s="115">
        <f>'Hybrid Working survey (full)'!D218</f>
        <v>-1</v>
      </c>
      <c r="D218" s="25">
        <f>'Hybrid Working survey (full)'!G218</f>
        <v>1</v>
      </c>
    </row>
    <row r="219" spans="3:4" x14ac:dyDescent="0.2">
      <c r="C219" s="115">
        <f>'Hybrid Working survey (full)'!D219</f>
        <v>5</v>
      </c>
      <c r="D219" s="25">
        <f>'Hybrid Working survey (full)'!G219</f>
        <v>0</v>
      </c>
    </row>
    <row r="220" spans="3:4" x14ac:dyDescent="0.2">
      <c r="C220" s="115">
        <f>'Hybrid Working survey (full)'!D220</f>
        <v>5</v>
      </c>
      <c r="D220" s="25">
        <f>'Hybrid Working survey (full)'!G220</f>
        <v>0</v>
      </c>
    </row>
    <row r="221" spans="3:4" x14ac:dyDescent="0.2">
      <c r="C221" s="115">
        <f>'Hybrid Working survey (full)'!D221</f>
        <v>5</v>
      </c>
      <c r="D221" s="25">
        <f>'Hybrid Working survey (full)'!G221</f>
        <v>1</v>
      </c>
    </row>
    <row r="222" spans="3:4" x14ac:dyDescent="0.2">
      <c r="C222" s="115">
        <f>'Hybrid Working survey (full)'!D222</f>
        <v>5</v>
      </c>
      <c r="D222" s="25">
        <f>'Hybrid Working survey (full)'!G222</f>
        <v>0</v>
      </c>
    </row>
    <row r="223" spans="3:4" hidden="1" x14ac:dyDescent="0.2">
      <c r="C223" s="115">
        <f>'Hybrid Working survey (full)'!D223</f>
        <v>-1</v>
      </c>
      <c r="D223" s="25">
        <f>'Hybrid Working survey (full)'!G223</f>
        <v>1</v>
      </c>
    </row>
    <row r="224" spans="3:4" x14ac:dyDescent="0.2">
      <c r="C224" s="115">
        <f>'Hybrid Working survey (full)'!D224</f>
        <v>5</v>
      </c>
      <c r="D224" s="25">
        <f>'Hybrid Working survey (full)'!G224</f>
        <v>0</v>
      </c>
    </row>
    <row r="225" spans="3:4" x14ac:dyDescent="0.2">
      <c r="C225" s="115">
        <f>'Hybrid Working survey (full)'!D225</f>
        <v>5</v>
      </c>
      <c r="D225" s="25">
        <f>'Hybrid Working survey (full)'!G225</f>
        <v>1</v>
      </c>
    </row>
    <row r="226" spans="3:4" x14ac:dyDescent="0.2">
      <c r="C226" s="115">
        <f>'Hybrid Working survey (full)'!D226</f>
        <v>4</v>
      </c>
      <c r="D226" s="25">
        <f>'Hybrid Working survey (full)'!G226</f>
        <v>0</v>
      </c>
    </row>
    <row r="227" spans="3:4" x14ac:dyDescent="0.2">
      <c r="C227" s="115">
        <f>'Hybrid Working survey (full)'!D227</f>
        <v>4</v>
      </c>
      <c r="D227" s="25">
        <f>'Hybrid Working survey (full)'!G227</f>
        <v>0</v>
      </c>
    </row>
    <row r="228" spans="3:4" hidden="1" x14ac:dyDescent="0.2">
      <c r="C228" s="115">
        <f>'Hybrid Working survey (full)'!D228</f>
        <v>-1</v>
      </c>
      <c r="D228" s="25">
        <f>'Hybrid Working survey (full)'!G228</f>
        <v>0</v>
      </c>
    </row>
    <row r="229" spans="3:4" x14ac:dyDescent="0.2">
      <c r="C229" s="115">
        <f>'Hybrid Working survey (full)'!D229</f>
        <v>3</v>
      </c>
      <c r="D229" s="25">
        <f>'Hybrid Working survey (full)'!G229</f>
        <v>0</v>
      </c>
    </row>
    <row r="230" spans="3:4" x14ac:dyDescent="0.2">
      <c r="C230" s="115">
        <f>'Hybrid Working survey (full)'!D230</f>
        <v>4</v>
      </c>
      <c r="D230" s="25">
        <f>'Hybrid Working survey (full)'!G230</f>
        <v>1</v>
      </c>
    </row>
    <row r="231" spans="3:4" x14ac:dyDescent="0.2">
      <c r="C231" s="115">
        <f>'Hybrid Working survey (full)'!D231</f>
        <v>4</v>
      </c>
      <c r="D231" s="25">
        <f>'Hybrid Working survey (full)'!G231</f>
        <v>0</v>
      </c>
    </row>
    <row r="232" spans="3:4" x14ac:dyDescent="0.2">
      <c r="C232" s="115">
        <f>'Hybrid Working survey (full)'!D232</f>
        <v>4</v>
      </c>
      <c r="D232" s="25">
        <f>'Hybrid Working survey (full)'!G232</f>
        <v>0</v>
      </c>
    </row>
    <row r="233" spans="3:4" x14ac:dyDescent="0.2">
      <c r="C233" s="115">
        <f>'Hybrid Working survey (full)'!D233</f>
        <v>1</v>
      </c>
      <c r="D233" s="25">
        <f>'Hybrid Working survey (full)'!G233</f>
        <v>1</v>
      </c>
    </row>
    <row r="234" spans="3:4" hidden="1" x14ac:dyDescent="0.2">
      <c r="C234" s="115">
        <f>'Hybrid Working survey (full)'!D234</f>
        <v>-1</v>
      </c>
      <c r="D234" s="25">
        <f>'Hybrid Working survey (full)'!G234</f>
        <v>0</v>
      </c>
    </row>
    <row r="235" spans="3:4" x14ac:dyDescent="0.2">
      <c r="C235" s="115">
        <f>'Hybrid Working survey (full)'!D235</f>
        <v>3</v>
      </c>
      <c r="D235" s="25">
        <f>'Hybrid Working survey (full)'!G235</f>
        <v>1</v>
      </c>
    </row>
    <row r="236" spans="3:4" x14ac:dyDescent="0.2">
      <c r="C236" s="115">
        <f>'Hybrid Working survey (full)'!D236</f>
        <v>4</v>
      </c>
      <c r="D236" s="25">
        <f>'Hybrid Working survey (full)'!G236</f>
        <v>0</v>
      </c>
    </row>
    <row r="237" spans="3:4" x14ac:dyDescent="0.2">
      <c r="C237" s="115">
        <f>'Hybrid Working survey (full)'!D237</f>
        <v>5</v>
      </c>
      <c r="D237" s="25">
        <f>'Hybrid Working survey (full)'!G237</f>
        <v>0</v>
      </c>
    </row>
    <row r="238" spans="3:4" x14ac:dyDescent="0.2">
      <c r="C238" s="115">
        <f>'Hybrid Working survey (full)'!D238</f>
        <v>4</v>
      </c>
      <c r="D238" s="25">
        <f>'Hybrid Working survey (full)'!G238</f>
        <v>0</v>
      </c>
    </row>
    <row r="239" spans="3:4" x14ac:dyDescent="0.2">
      <c r="C239" s="115">
        <f>'Hybrid Working survey (full)'!D239</f>
        <v>3</v>
      </c>
      <c r="D239" s="25">
        <f>'Hybrid Working survey (full)'!G239</f>
        <v>1</v>
      </c>
    </row>
    <row r="240" spans="3:4" x14ac:dyDescent="0.2">
      <c r="C240" s="115">
        <f>'Hybrid Working survey (full)'!D240</f>
        <v>4</v>
      </c>
      <c r="D240" s="25">
        <f>'Hybrid Working survey (full)'!G240</f>
        <v>1</v>
      </c>
    </row>
    <row r="241" spans="3:4" x14ac:dyDescent="0.2">
      <c r="C241" s="115">
        <f>'Hybrid Working survey (full)'!D241</f>
        <v>4</v>
      </c>
      <c r="D241" s="25">
        <f>'Hybrid Working survey (full)'!G241</f>
        <v>0</v>
      </c>
    </row>
    <row r="242" spans="3:4" x14ac:dyDescent="0.2">
      <c r="C242" s="115">
        <f>'Hybrid Working survey (full)'!D242</f>
        <v>3</v>
      </c>
      <c r="D242" s="25">
        <f>'Hybrid Working survey (full)'!G242</f>
        <v>0</v>
      </c>
    </row>
    <row r="243" spans="3:4" x14ac:dyDescent="0.2">
      <c r="C243" s="115">
        <f>'Hybrid Working survey (full)'!D243</f>
        <v>3</v>
      </c>
      <c r="D243" s="25">
        <f>'Hybrid Working survey (full)'!G243</f>
        <v>0</v>
      </c>
    </row>
    <row r="244" spans="3:4" hidden="1" x14ac:dyDescent="0.2">
      <c r="C244" s="115">
        <f>'Hybrid Working survey (full)'!D244</f>
        <v>-1</v>
      </c>
      <c r="D244" s="25">
        <f>'Hybrid Working survey (full)'!G244</f>
        <v>1</v>
      </c>
    </row>
    <row r="245" spans="3:4" x14ac:dyDescent="0.2">
      <c r="C245" s="115">
        <f>'Hybrid Working survey (full)'!D245</f>
        <v>5</v>
      </c>
      <c r="D245" s="25">
        <f>'Hybrid Working survey (full)'!G245</f>
        <v>0</v>
      </c>
    </row>
    <row r="246" spans="3:4" x14ac:dyDescent="0.2">
      <c r="C246" s="115">
        <f>'Hybrid Working survey (full)'!D246</f>
        <v>5</v>
      </c>
      <c r="D246" s="25">
        <f>'Hybrid Working survey (full)'!G246</f>
        <v>0</v>
      </c>
    </row>
    <row r="247" spans="3:4" x14ac:dyDescent="0.2">
      <c r="C247" s="115">
        <f>'Hybrid Working survey (full)'!D247</f>
        <v>5</v>
      </c>
      <c r="D247" s="25">
        <f>'Hybrid Working survey (full)'!G247</f>
        <v>1</v>
      </c>
    </row>
    <row r="248" spans="3:4" x14ac:dyDescent="0.2">
      <c r="C248" s="115">
        <f>'Hybrid Working survey (full)'!D248</f>
        <v>3</v>
      </c>
      <c r="D248" s="25">
        <f>'Hybrid Working survey (full)'!G248</f>
        <v>0</v>
      </c>
    </row>
    <row r="249" spans="3:4" x14ac:dyDescent="0.2">
      <c r="C249" s="115">
        <f>'Hybrid Working survey (full)'!D249</f>
        <v>3</v>
      </c>
      <c r="D249" s="25">
        <f>'Hybrid Working survey (full)'!G249</f>
        <v>1</v>
      </c>
    </row>
    <row r="250" spans="3:4" x14ac:dyDescent="0.2">
      <c r="C250" s="115">
        <f>'Hybrid Working survey (full)'!D250</f>
        <v>5</v>
      </c>
      <c r="D250" s="25">
        <f>'Hybrid Working survey (full)'!G250</f>
        <v>0</v>
      </c>
    </row>
    <row r="251" spans="3:4" x14ac:dyDescent="0.2">
      <c r="C251" s="115">
        <f>'Hybrid Working survey (full)'!D251</f>
        <v>4</v>
      </c>
      <c r="D251" s="25">
        <f>'Hybrid Working survey (full)'!G251</f>
        <v>0</v>
      </c>
    </row>
    <row r="252" spans="3:4" x14ac:dyDescent="0.2">
      <c r="C252" s="115">
        <f>'Hybrid Working survey (full)'!D252</f>
        <v>3</v>
      </c>
      <c r="D252" s="25">
        <f>'Hybrid Working survey (full)'!G252</f>
        <v>0</v>
      </c>
    </row>
    <row r="253" spans="3:4" hidden="1" x14ac:dyDescent="0.2">
      <c r="C253" s="115">
        <f>'Hybrid Working survey (full)'!D253</f>
        <v>-1</v>
      </c>
      <c r="D253" s="25">
        <f>'Hybrid Working survey (full)'!G253</f>
        <v>0</v>
      </c>
    </row>
    <row r="254" spans="3:4" hidden="1" x14ac:dyDescent="0.2">
      <c r="C254" s="115">
        <f>'Hybrid Working survey (full)'!D254</f>
        <v>-1</v>
      </c>
      <c r="D254" s="25">
        <f>'Hybrid Working survey (full)'!G254</f>
        <v>0</v>
      </c>
    </row>
    <row r="255" spans="3:4" x14ac:dyDescent="0.2">
      <c r="C255" s="115">
        <f>'Hybrid Working survey (full)'!D255</f>
        <v>5</v>
      </c>
      <c r="D255" s="25">
        <f>'Hybrid Working survey (full)'!G255</f>
        <v>1</v>
      </c>
    </row>
    <row r="256" spans="3:4" x14ac:dyDescent="0.2">
      <c r="C256" s="115">
        <f>'Hybrid Working survey (full)'!D256</f>
        <v>3</v>
      </c>
      <c r="D256" s="25">
        <f>'Hybrid Working survey (full)'!G256</f>
        <v>0</v>
      </c>
    </row>
    <row r="257" spans="3:4" x14ac:dyDescent="0.2">
      <c r="C257" s="115">
        <f>'Hybrid Working survey (full)'!D257</f>
        <v>4</v>
      </c>
      <c r="D257" s="25">
        <f>'Hybrid Working survey (full)'!G257</f>
        <v>1</v>
      </c>
    </row>
    <row r="258" spans="3:4" x14ac:dyDescent="0.2">
      <c r="C258" s="115">
        <f>'Hybrid Working survey (full)'!D258</f>
        <v>5</v>
      </c>
      <c r="D258" s="25">
        <f>'Hybrid Working survey (full)'!G258</f>
        <v>1</v>
      </c>
    </row>
    <row r="259" spans="3:4" x14ac:dyDescent="0.2">
      <c r="C259" s="115">
        <f>'Hybrid Working survey (full)'!D259</f>
        <v>1</v>
      </c>
      <c r="D259" s="25">
        <f>'Hybrid Working survey (full)'!G259</f>
        <v>1</v>
      </c>
    </row>
    <row r="260" spans="3:4" x14ac:dyDescent="0.2">
      <c r="C260" s="115">
        <f>'Hybrid Working survey (full)'!D260</f>
        <v>2</v>
      </c>
      <c r="D260" s="25">
        <f>'Hybrid Working survey (full)'!G260</f>
        <v>1</v>
      </c>
    </row>
    <row r="261" spans="3:4" x14ac:dyDescent="0.2">
      <c r="C261" s="115">
        <f>'Hybrid Working survey (full)'!D261</f>
        <v>5</v>
      </c>
      <c r="D261" s="25">
        <f>'Hybrid Working survey (full)'!G261</f>
        <v>0</v>
      </c>
    </row>
    <row r="262" spans="3:4" x14ac:dyDescent="0.2">
      <c r="C262" s="115">
        <f>'Hybrid Working survey (full)'!D262</f>
        <v>4</v>
      </c>
      <c r="D262" s="25">
        <f>'Hybrid Working survey (full)'!G262</f>
        <v>1</v>
      </c>
    </row>
    <row r="263" spans="3:4" x14ac:dyDescent="0.2">
      <c r="C263" s="115">
        <f>'Hybrid Working survey (full)'!D263</f>
        <v>4</v>
      </c>
      <c r="D263" s="25">
        <f>'Hybrid Working survey (full)'!G263</f>
        <v>1</v>
      </c>
    </row>
    <row r="264" spans="3:4" x14ac:dyDescent="0.2">
      <c r="C264" s="115">
        <f>'Hybrid Working survey (full)'!D264</f>
        <v>5</v>
      </c>
      <c r="D264" s="25">
        <f>'Hybrid Working survey (full)'!G264</f>
        <v>0</v>
      </c>
    </row>
    <row r="265" spans="3:4" x14ac:dyDescent="0.2">
      <c r="C265" s="115">
        <f>'Hybrid Working survey (full)'!D265</f>
        <v>3</v>
      </c>
      <c r="D265" s="25">
        <f>'Hybrid Working survey (full)'!G265</f>
        <v>0</v>
      </c>
    </row>
    <row r="266" spans="3:4" x14ac:dyDescent="0.2">
      <c r="C266" s="115">
        <f>'Hybrid Working survey (full)'!D266</f>
        <v>4</v>
      </c>
      <c r="D266" s="25">
        <f>'Hybrid Working survey (full)'!G266</f>
        <v>0</v>
      </c>
    </row>
    <row r="267" spans="3:4" x14ac:dyDescent="0.2">
      <c r="C267" s="115">
        <f>'Hybrid Working survey (full)'!D267</f>
        <v>4</v>
      </c>
      <c r="D267" s="25">
        <f>'Hybrid Working survey (full)'!G267</f>
        <v>0</v>
      </c>
    </row>
    <row r="268" spans="3:4" x14ac:dyDescent="0.2">
      <c r="C268" s="115">
        <f>'Hybrid Working survey (full)'!D268</f>
        <v>3</v>
      </c>
      <c r="D268" s="25">
        <f>'Hybrid Working survey (full)'!G268</f>
        <v>0</v>
      </c>
    </row>
    <row r="269" spans="3:4" x14ac:dyDescent="0.2">
      <c r="C269" s="115">
        <f>'Hybrid Working survey (full)'!D269</f>
        <v>4</v>
      </c>
      <c r="D269" s="25">
        <f>'Hybrid Working survey (full)'!G269</f>
        <v>0</v>
      </c>
    </row>
    <row r="270" spans="3:4" x14ac:dyDescent="0.2">
      <c r="C270" s="115">
        <f>'Hybrid Working survey (full)'!D270</f>
        <v>5</v>
      </c>
      <c r="D270" s="25">
        <f>'Hybrid Working survey (full)'!G270</f>
        <v>0</v>
      </c>
    </row>
    <row r="271" spans="3:4" x14ac:dyDescent="0.2">
      <c r="C271" s="115">
        <f>'Hybrid Working survey (full)'!D271</f>
        <v>4</v>
      </c>
      <c r="D271" s="25">
        <f>'Hybrid Working survey (full)'!G271</f>
        <v>1</v>
      </c>
    </row>
    <row r="272" spans="3:4" x14ac:dyDescent="0.2">
      <c r="C272" s="115">
        <f>'Hybrid Working survey (full)'!D272</f>
        <v>5</v>
      </c>
      <c r="D272" s="25">
        <f>'Hybrid Working survey (full)'!G272</f>
        <v>1</v>
      </c>
    </row>
    <row r="273" spans="3:4" x14ac:dyDescent="0.2">
      <c r="C273" s="115">
        <f>'Hybrid Working survey (full)'!D273</f>
        <v>4</v>
      </c>
      <c r="D273" s="25">
        <f>'Hybrid Working survey (full)'!G273</f>
        <v>0</v>
      </c>
    </row>
    <row r="274" spans="3:4" hidden="1" x14ac:dyDescent="0.2">
      <c r="C274" s="115">
        <f>'Hybrid Working survey (full)'!D274</f>
        <v>-1</v>
      </c>
      <c r="D274" s="25">
        <f>'Hybrid Working survey (full)'!G274</f>
        <v>1</v>
      </c>
    </row>
    <row r="275" spans="3:4" x14ac:dyDescent="0.2">
      <c r="C275" s="115">
        <f>'Hybrid Working survey (full)'!D275</f>
        <v>5</v>
      </c>
      <c r="D275" s="25">
        <f>'Hybrid Working survey (full)'!G275</f>
        <v>0</v>
      </c>
    </row>
    <row r="276" spans="3:4" x14ac:dyDescent="0.2">
      <c r="C276" s="115">
        <f>'Hybrid Working survey (full)'!D276</f>
        <v>4</v>
      </c>
      <c r="D276" s="25">
        <f>'Hybrid Working survey (full)'!G276</f>
        <v>0</v>
      </c>
    </row>
    <row r="277" spans="3:4" x14ac:dyDescent="0.2">
      <c r="C277" s="115">
        <f>'Hybrid Working survey (full)'!D277</f>
        <v>4</v>
      </c>
      <c r="D277" s="25">
        <f>'Hybrid Working survey (full)'!G277</f>
        <v>1</v>
      </c>
    </row>
    <row r="278" spans="3:4" hidden="1" x14ac:dyDescent="0.2">
      <c r="C278" s="115">
        <f>'Hybrid Working survey (full)'!D278</f>
        <v>-1</v>
      </c>
      <c r="D278" s="25">
        <f>'Hybrid Working survey (full)'!G278</f>
        <v>1</v>
      </c>
    </row>
    <row r="279" spans="3:4" x14ac:dyDescent="0.2">
      <c r="C279" s="115">
        <f>'Hybrid Working survey (full)'!D279</f>
        <v>5</v>
      </c>
      <c r="D279" s="25">
        <f>'Hybrid Working survey (full)'!G279</f>
        <v>1</v>
      </c>
    </row>
    <row r="280" spans="3:4" hidden="1" x14ac:dyDescent="0.2">
      <c r="C280" s="115">
        <f>'Hybrid Working survey (full)'!D280</f>
        <v>-1</v>
      </c>
      <c r="D280" s="25">
        <f>'Hybrid Working survey (full)'!G280</f>
        <v>0</v>
      </c>
    </row>
    <row r="281" spans="3:4" x14ac:dyDescent="0.2">
      <c r="C281" s="115">
        <f>'Hybrid Working survey (full)'!D281</f>
        <v>4</v>
      </c>
      <c r="D281" s="25">
        <f>'Hybrid Working survey (full)'!G281</f>
        <v>0</v>
      </c>
    </row>
    <row r="282" spans="3:4" x14ac:dyDescent="0.2">
      <c r="C282" s="115">
        <f>'Hybrid Working survey (full)'!D282</f>
        <v>5</v>
      </c>
      <c r="D282" s="25">
        <f>'Hybrid Working survey (full)'!G282</f>
        <v>0</v>
      </c>
    </row>
    <row r="283" spans="3:4" x14ac:dyDescent="0.2">
      <c r="C283" s="115">
        <f>'Hybrid Working survey (full)'!D283</f>
        <v>5</v>
      </c>
      <c r="D283" s="25">
        <f>'Hybrid Working survey (full)'!G283</f>
        <v>0</v>
      </c>
    </row>
    <row r="284" spans="3:4" x14ac:dyDescent="0.2">
      <c r="C284" s="115">
        <f>'Hybrid Working survey (full)'!D284</f>
        <v>5</v>
      </c>
      <c r="D284" s="25">
        <f>'Hybrid Working survey (full)'!G284</f>
        <v>0</v>
      </c>
    </row>
    <row r="285" spans="3:4" x14ac:dyDescent="0.2">
      <c r="C285" s="115">
        <f>'Hybrid Working survey (full)'!D285</f>
        <v>3</v>
      </c>
      <c r="D285" s="25">
        <f>'Hybrid Working survey (full)'!G285</f>
        <v>0</v>
      </c>
    </row>
    <row r="286" spans="3:4" x14ac:dyDescent="0.2">
      <c r="C286" s="115">
        <f>'Hybrid Working survey (full)'!D286</f>
        <v>4</v>
      </c>
      <c r="D286" s="25">
        <f>'Hybrid Working survey (full)'!G286</f>
        <v>1</v>
      </c>
    </row>
    <row r="287" spans="3:4" x14ac:dyDescent="0.2">
      <c r="C287" s="115">
        <f>'Hybrid Working survey (full)'!D287</f>
        <v>5</v>
      </c>
      <c r="D287" s="25">
        <f>'Hybrid Working survey (full)'!G287</f>
        <v>0</v>
      </c>
    </row>
    <row r="288" spans="3:4" x14ac:dyDescent="0.2">
      <c r="C288" s="115">
        <f>'Hybrid Working survey (full)'!D288</f>
        <v>3</v>
      </c>
      <c r="D288" s="25">
        <f>'Hybrid Working survey (full)'!G288</f>
        <v>0</v>
      </c>
    </row>
    <row r="289" spans="3:4" x14ac:dyDescent="0.2">
      <c r="C289" s="115">
        <f>'Hybrid Working survey (full)'!D289</f>
        <v>4</v>
      </c>
      <c r="D289" s="25">
        <f>'Hybrid Working survey (full)'!G289</f>
        <v>0</v>
      </c>
    </row>
    <row r="290" spans="3:4" x14ac:dyDescent="0.2">
      <c r="C290" s="115">
        <f>'Hybrid Working survey (full)'!D290</f>
        <v>4</v>
      </c>
      <c r="D290" s="25">
        <f>'Hybrid Working survey (full)'!G290</f>
        <v>0</v>
      </c>
    </row>
    <row r="291" spans="3:4" x14ac:dyDescent="0.2">
      <c r="C291" s="115">
        <f>'Hybrid Working survey (full)'!D291</f>
        <v>3</v>
      </c>
      <c r="D291" s="25">
        <f>'Hybrid Working survey (full)'!G291</f>
        <v>1</v>
      </c>
    </row>
    <row r="292" spans="3:4" x14ac:dyDescent="0.2">
      <c r="C292" s="115">
        <f>'Hybrid Working survey (full)'!D292</f>
        <v>4</v>
      </c>
      <c r="D292" s="25">
        <f>'Hybrid Working survey (full)'!G292</f>
        <v>0</v>
      </c>
    </row>
    <row r="293" spans="3:4" x14ac:dyDescent="0.2">
      <c r="C293" s="115">
        <f>'Hybrid Working survey (full)'!D293</f>
        <v>5</v>
      </c>
      <c r="D293" s="25">
        <f>'Hybrid Working survey (full)'!G293</f>
        <v>0</v>
      </c>
    </row>
    <row r="294" spans="3:4" hidden="1" x14ac:dyDescent="0.2">
      <c r="C294" s="115">
        <f>'Hybrid Working survey (full)'!D294</f>
        <v>-1</v>
      </c>
      <c r="D294" s="25">
        <f>'Hybrid Working survey (full)'!G294</f>
        <v>0</v>
      </c>
    </row>
    <row r="295" spans="3:4" x14ac:dyDescent="0.2">
      <c r="C295" s="115">
        <f>'Hybrid Working survey (full)'!D295</f>
        <v>4</v>
      </c>
      <c r="D295" s="25">
        <f>'Hybrid Working survey (full)'!G295</f>
        <v>0</v>
      </c>
    </row>
    <row r="296" spans="3:4" x14ac:dyDescent="0.2">
      <c r="C296" s="115">
        <f>'Hybrid Working survey (full)'!D296</f>
        <v>5</v>
      </c>
      <c r="D296" s="25">
        <f>'Hybrid Working survey (full)'!G296</f>
        <v>0</v>
      </c>
    </row>
    <row r="297" spans="3:4" x14ac:dyDescent="0.2">
      <c r="C297" s="115">
        <f>'Hybrid Working survey (full)'!D297</f>
        <v>5</v>
      </c>
      <c r="D297" s="25">
        <f>'Hybrid Working survey (full)'!G297</f>
        <v>0</v>
      </c>
    </row>
    <row r="298" spans="3:4" x14ac:dyDescent="0.2">
      <c r="C298" s="115">
        <f>'Hybrid Working survey (full)'!D298</f>
        <v>3</v>
      </c>
      <c r="D298" s="25">
        <f>'Hybrid Working survey (full)'!G298</f>
        <v>0</v>
      </c>
    </row>
    <row r="299" spans="3:4" x14ac:dyDescent="0.2">
      <c r="C299" s="115">
        <f>'Hybrid Working survey (full)'!D299</f>
        <v>5</v>
      </c>
      <c r="D299" s="25">
        <f>'Hybrid Working survey (full)'!G299</f>
        <v>0</v>
      </c>
    </row>
    <row r="300" spans="3:4" x14ac:dyDescent="0.2">
      <c r="C300" s="115">
        <f>'Hybrid Working survey (full)'!D300</f>
        <v>4</v>
      </c>
      <c r="D300" s="25">
        <f>'Hybrid Working survey (full)'!G300</f>
        <v>1</v>
      </c>
    </row>
    <row r="301" spans="3:4" x14ac:dyDescent="0.2">
      <c r="C301" s="115">
        <f>'Hybrid Working survey (full)'!D301</f>
        <v>3</v>
      </c>
      <c r="D301" s="25">
        <f>'Hybrid Working survey (full)'!G301</f>
        <v>1</v>
      </c>
    </row>
    <row r="302" spans="3:4" x14ac:dyDescent="0.2">
      <c r="C302" s="115">
        <f>'Hybrid Working survey (full)'!D302</f>
        <v>4</v>
      </c>
      <c r="D302" s="25">
        <f>'Hybrid Working survey (full)'!G302</f>
        <v>0</v>
      </c>
    </row>
    <row r="303" spans="3:4" x14ac:dyDescent="0.2">
      <c r="C303" s="115">
        <f>'Hybrid Working survey (full)'!D303</f>
        <v>4</v>
      </c>
      <c r="D303" s="25">
        <f>'Hybrid Working survey (full)'!G303</f>
        <v>0</v>
      </c>
    </row>
    <row r="304" spans="3:4" x14ac:dyDescent="0.2">
      <c r="C304" s="115">
        <f>'Hybrid Working survey (full)'!D304</f>
        <v>4</v>
      </c>
      <c r="D304" s="25">
        <f>'Hybrid Working survey (full)'!G304</f>
        <v>1</v>
      </c>
    </row>
    <row r="305" spans="3:4" x14ac:dyDescent="0.2">
      <c r="C305" s="115">
        <f>'Hybrid Working survey (full)'!D305</f>
        <v>4</v>
      </c>
      <c r="D305" s="25">
        <f>'Hybrid Working survey (full)'!G305</f>
        <v>1</v>
      </c>
    </row>
    <row r="306" spans="3:4" x14ac:dyDescent="0.2">
      <c r="C306" s="115">
        <f>'Hybrid Working survey (full)'!D306</f>
        <v>4</v>
      </c>
      <c r="D306" s="25">
        <f>'Hybrid Working survey (full)'!G306</f>
        <v>1</v>
      </c>
    </row>
    <row r="307" spans="3:4" x14ac:dyDescent="0.2">
      <c r="C307" s="115">
        <f>'Hybrid Working survey (full)'!D307</f>
        <v>5</v>
      </c>
      <c r="D307" s="25">
        <f>'Hybrid Working survey (full)'!G307</f>
        <v>0</v>
      </c>
    </row>
    <row r="308" spans="3:4" x14ac:dyDescent="0.2">
      <c r="C308" s="115">
        <f>'Hybrid Working survey (full)'!D308</f>
        <v>3</v>
      </c>
      <c r="D308" s="25">
        <f>'Hybrid Working survey (full)'!G308</f>
        <v>0</v>
      </c>
    </row>
    <row r="309" spans="3:4" x14ac:dyDescent="0.2">
      <c r="C309" s="115">
        <f>'Hybrid Working survey (full)'!D309</f>
        <v>3</v>
      </c>
      <c r="D309" s="25">
        <f>'Hybrid Working survey (full)'!G309</f>
        <v>0</v>
      </c>
    </row>
    <row r="310" spans="3:4" x14ac:dyDescent="0.2">
      <c r="C310" s="115">
        <f>'Hybrid Working survey (full)'!D310</f>
        <v>4</v>
      </c>
      <c r="D310" s="25">
        <f>'Hybrid Working survey (full)'!G310</f>
        <v>0</v>
      </c>
    </row>
    <row r="311" spans="3:4" x14ac:dyDescent="0.2">
      <c r="C311" s="115">
        <f>'Hybrid Working survey (full)'!D311</f>
        <v>4</v>
      </c>
      <c r="D311" s="25">
        <f>'Hybrid Working survey (full)'!G311</f>
        <v>0</v>
      </c>
    </row>
    <row r="312" spans="3:4" x14ac:dyDescent="0.2">
      <c r="C312" s="115">
        <f>'Hybrid Working survey (full)'!D312</f>
        <v>4</v>
      </c>
      <c r="D312" s="25">
        <f>'Hybrid Working survey (full)'!G312</f>
        <v>0</v>
      </c>
    </row>
    <row r="313" spans="3:4" hidden="1" x14ac:dyDescent="0.2">
      <c r="C313" s="115">
        <f>'Hybrid Working survey (full)'!D313</f>
        <v>-1</v>
      </c>
      <c r="D313" s="25">
        <f>'Hybrid Working survey (full)'!G313</f>
        <v>0</v>
      </c>
    </row>
    <row r="314" spans="3:4" x14ac:dyDescent="0.2">
      <c r="C314" s="115">
        <f>'Hybrid Working survey (full)'!D314</f>
        <v>5</v>
      </c>
      <c r="D314" s="25">
        <f>'Hybrid Working survey (full)'!G314</f>
        <v>0</v>
      </c>
    </row>
    <row r="315" spans="3:4" x14ac:dyDescent="0.2">
      <c r="C315" s="115">
        <f>'Hybrid Working survey (full)'!D315</f>
        <v>4</v>
      </c>
      <c r="D315" s="25">
        <f>'Hybrid Working survey (full)'!G315</f>
        <v>0</v>
      </c>
    </row>
    <row r="316" spans="3:4" x14ac:dyDescent="0.2">
      <c r="C316" s="115">
        <f>'Hybrid Working survey (full)'!D316</f>
        <v>5</v>
      </c>
      <c r="D316" s="25">
        <f>'Hybrid Working survey (full)'!G316</f>
        <v>0</v>
      </c>
    </row>
    <row r="317" spans="3:4" x14ac:dyDescent="0.2">
      <c r="C317" s="115">
        <f>'Hybrid Working survey (full)'!D317</f>
        <v>5</v>
      </c>
      <c r="D317" s="25">
        <f>'Hybrid Working survey (full)'!G317</f>
        <v>0</v>
      </c>
    </row>
    <row r="318" spans="3:4" x14ac:dyDescent="0.2">
      <c r="C318" s="115">
        <f>'Hybrid Working survey (full)'!D318</f>
        <v>3</v>
      </c>
      <c r="D318" s="25">
        <f>'Hybrid Working survey (full)'!G318</f>
        <v>0</v>
      </c>
    </row>
    <row r="319" spans="3:4" x14ac:dyDescent="0.2">
      <c r="C319" s="115">
        <f>'Hybrid Working survey (full)'!D319</f>
        <v>5</v>
      </c>
      <c r="D319" s="25">
        <f>'Hybrid Working survey (full)'!G319</f>
        <v>0</v>
      </c>
    </row>
    <row r="320" spans="3:4" x14ac:dyDescent="0.2">
      <c r="C320" s="115">
        <f>'Hybrid Working survey (full)'!D320</f>
        <v>4</v>
      </c>
      <c r="D320" s="25">
        <f>'Hybrid Working survey (full)'!G320</f>
        <v>0</v>
      </c>
    </row>
    <row r="321" spans="3:4" x14ac:dyDescent="0.2">
      <c r="C321" s="115">
        <f>'Hybrid Working survey (full)'!D321</f>
        <v>4</v>
      </c>
      <c r="D321" s="25">
        <f>'Hybrid Working survey (full)'!G321</f>
        <v>1</v>
      </c>
    </row>
    <row r="322" spans="3:4" x14ac:dyDescent="0.2">
      <c r="C322" s="115">
        <f>'Hybrid Working survey (full)'!D322</f>
        <v>4</v>
      </c>
      <c r="D322" s="25">
        <f>'Hybrid Working survey (full)'!G322</f>
        <v>1</v>
      </c>
    </row>
    <row r="323" spans="3:4" x14ac:dyDescent="0.2">
      <c r="C323" s="115">
        <f>'Hybrid Working survey (full)'!D323</f>
        <v>4</v>
      </c>
      <c r="D323" s="25">
        <f>'Hybrid Working survey (full)'!G323</f>
        <v>0</v>
      </c>
    </row>
    <row r="324" spans="3:4" x14ac:dyDescent="0.2">
      <c r="C324" s="115">
        <f>'Hybrid Working survey (full)'!D324</f>
        <v>4</v>
      </c>
      <c r="D324" s="25">
        <f>'Hybrid Working survey (full)'!G324</f>
        <v>0</v>
      </c>
    </row>
    <row r="325" spans="3:4" x14ac:dyDescent="0.2">
      <c r="C325" s="115">
        <f>'Hybrid Working survey (full)'!D325</f>
        <v>4</v>
      </c>
      <c r="D325" s="25">
        <f>'Hybrid Working survey (full)'!G325</f>
        <v>1</v>
      </c>
    </row>
    <row r="326" spans="3:4" x14ac:dyDescent="0.2">
      <c r="C326" s="115">
        <f>'Hybrid Working survey (full)'!D326</f>
        <v>3</v>
      </c>
      <c r="D326" s="25">
        <f>'Hybrid Working survey (full)'!G326</f>
        <v>1</v>
      </c>
    </row>
    <row r="327" spans="3:4" x14ac:dyDescent="0.2">
      <c r="C327" s="115">
        <f>'Hybrid Working survey (full)'!D327</f>
        <v>5</v>
      </c>
      <c r="D327" s="25">
        <f>'Hybrid Working survey (full)'!G327</f>
        <v>0</v>
      </c>
    </row>
    <row r="328" spans="3:4" x14ac:dyDescent="0.2">
      <c r="C328" s="115">
        <f>'Hybrid Working survey (full)'!D328</f>
        <v>4</v>
      </c>
      <c r="D328" s="25">
        <f>'Hybrid Working survey (full)'!G328</f>
        <v>0</v>
      </c>
    </row>
    <row r="329" spans="3:4" x14ac:dyDescent="0.2">
      <c r="C329" s="115">
        <f>'Hybrid Working survey (full)'!D329</f>
        <v>4</v>
      </c>
      <c r="D329" s="25">
        <f>'Hybrid Working survey (full)'!G329</f>
        <v>1</v>
      </c>
    </row>
    <row r="330" spans="3:4" x14ac:dyDescent="0.2">
      <c r="C330" s="115">
        <f>'Hybrid Working survey (full)'!D330</f>
        <v>5</v>
      </c>
      <c r="D330" s="25">
        <f>'Hybrid Working survey (full)'!G330</f>
        <v>0</v>
      </c>
    </row>
    <row r="331" spans="3:4" x14ac:dyDescent="0.2">
      <c r="C331" s="115">
        <f>'Hybrid Working survey (full)'!D331</f>
        <v>5</v>
      </c>
      <c r="D331" s="25">
        <f>'Hybrid Working survey (full)'!G331</f>
        <v>1</v>
      </c>
    </row>
    <row r="332" spans="3:4" x14ac:dyDescent="0.2">
      <c r="C332" s="115">
        <f>'Hybrid Working survey (full)'!D332</f>
        <v>4</v>
      </c>
      <c r="D332" s="25">
        <f>'Hybrid Working survey (full)'!G332</f>
        <v>1</v>
      </c>
    </row>
    <row r="333" spans="3:4" x14ac:dyDescent="0.2">
      <c r="C333" s="115">
        <f>'Hybrid Working survey (full)'!D333</f>
        <v>5</v>
      </c>
      <c r="D333" s="25">
        <f>'Hybrid Working survey (full)'!G333</f>
        <v>1</v>
      </c>
    </row>
    <row r="334" spans="3:4" x14ac:dyDescent="0.2">
      <c r="C334" s="115">
        <f>'Hybrid Working survey (full)'!D334</f>
        <v>3</v>
      </c>
      <c r="D334" s="25">
        <f>'Hybrid Working survey (full)'!G334</f>
        <v>1</v>
      </c>
    </row>
    <row r="335" spans="3:4" x14ac:dyDescent="0.2">
      <c r="C335" s="115">
        <f>'Hybrid Working survey (full)'!D335</f>
        <v>5</v>
      </c>
      <c r="D335" s="25">
        <f>'Hybrid Working survey (full)'!G335</f>
        <v>1</v>
      </c>
    </row>
    <row r="336" spans="3:4" x14ac:dyDescent="0.2">
      <c r="C336" s="115">
        <f>'Hybrid Working survey (full)'!D336</f>
        <v>5</v>
      </c>
      <c r="D336" s="25">
        <f>'Hybrid Working survey (full)'!G336</f>
        <v>1</v>
      </c>
    </row>
    <row r="337" spans="3:4" x14ac:dyDescent="0.2">
      <c r="C337" s="115">
        <f>'Hybrid Working survey (full)'!D337</f>
        <v>3</v>
      </c>
      <c r="D337" s="25">
        <f>'Hybrid Working survey (full)'!G337</f>
        <v>1</v>
      </c>
    </row>
    <row r="338" spans="3:4" x14ac:dyDescent="0.2">
      <c r="C338" s="115">
        <f>'Hybrid Working survey (full)'!D338</f>
        <v>5</v>
      </c>
      <c r="D338" s="25">
        <f>'Hybrid Working survey (full)'!G338</f>
        <v>1</v>
      </c>
    </row>
    <row r="339" spans="3:4" x14ac:dyDescent="0.2">
      <c r="C339" s="115">
        <f>'Hybrid Working survey (full)'!D339</f>
        <v>5</v>
      </c>
      <c r="D339" s="25">
        <f>'Hybrid Working survey (full)'!G339</f>
        <v>1</v>
      </c>
    </row>
    <row r="340" spans="3:4" x14ac:dyDescent="0.2">
      <c r="C340" s="115">
        <f>'Hybrid Working survey (full)'!D340</f>
        <v>4</v>
      </c>
      <c r="D340" s="25">
        <f>'Hybrid Working survey (full)'!G340</f>
        <v>0</v>
      </c>
    </row>
    <row r="341" spans="3:4" x14ac:dyDescent="0.2">
      <c r="C341" s="115">
        <f>'Hybrid Working survey (full)'!D341</f>
        <v>1</v>
      </c>
      <c r="D341" s="25">
        <f>'Hybrid Working survey (full)'!G341</f>
        <v>1</v>
      </c>
    </row>
    <row r="342" spans="3:4" x14ac:dyDescent="0.2">
      <c r="C342" s="115">
        <f>'Hybrid Working survey (full)'!D342</f>
        <v>4</v>
      </c>
      <c r="D342" s="25">
        <f>'Hybrid Working survey (full)'!G342</f>
        <v>1</v>
      </c>
    </row>
    <row r="343" spans="3:4" x14ac:dyDescent="0.2">
      <c r="C343" s="115">
        <f>'Hybrid Working survey (full)'!D343</f>
        <v>5</v>
      </c>
      <c r="D343" s="25">
        <f>'Hybrid Working survey (full)'!G343</f>
        <v>0</v>
      </c>
    </row>
    <row r="344" spans="3:4" x14ac:dyDescent="0.2">
      <c r="C344" s="115">
        <f>'Hybrid Working survey (full)'!D344</f>
        <v>1</v>
      </c>
      <c r="D344" s="25">
        <f>'Hybrid Working survey (full)'!G344</f>
        <v>0</v>
      </c>
    </row>
    <row r="345" spans="3:4" x14ac:dyDescent="0.2">
      <c r="C345" s="115">
        <f>'Hybrid Working survey (full)'!D345</f>
        <v>5</v>
      </c>
      <c r="D345" s="25">
        <f>'Hybrid Working survey (full)'!G345</f>
        <v>1</v>
      </c>
    </row>
    <row r="346" spans="3:4" x14ac:dyDescent="0.2">
      <c r="C346" s="115">
        <f>'Hybrid Working survey (full)'!D346</f>
        <v>4</v>
      </c>
      <c r="D346" s="25">
        <f>'Hybrid Working survey (full)'!G346</f>
        <v>1</v>
      </c>
    </row>
    <row r="347" spans="3:4" x14ac:dyDescent="0.2">
      <c r="C347" s="115">
        <f>'Hybrid Working survey (full)'!D347</f>
        <v>5</v>
      </c>
      <c r="D347" s="25">
        <f>'Hybrid Working survey (full)'!G347</f>
        <v>1</v>
      </c>
    </row>
    <row r="348" spans="3:4" x14ac:dyDescent="0.2">
      <c r="C348" s="115">
        <f>'Hybrid Working survey (full)'!D348</f>
        <v>4</v>
      </c>
      <c r="D348" s="25">
        <f>'Hybrid Working survey (full)'!G348</f>
        <v>1</v>
      </c>
    </row>
    <row r="349" spans="3:4" hidden="1" x14ac:dyDescent="0.2">
      <c r="C349" s="115">
        <f>'Hybrid Working survey (full)'!D349</f>
        <v>-1</v>
      </c>
      <c r="D349" s="25">
        <f>'Hybrid Working survey (full)'!G349</f>
        <v>0</v>
      </c>
    </row>
    <row r="350" spans="3:4" x14ac:dyDescent="0.2">
      <c r="C350" s="115">
        <f>'Hybrid Working survey (full)'!D350</f>
        <v>1</v>
      </c>
      <c r="D350" s="25">
        <f>'Hybrid Working survey (full)'!G350</f>
        <v>1</v>
      </c>
    </row>
    <row r="351" spans="3:4" x14ac:dyDescent="0.2">
      <c r="C351" s="115">
        <f>'Hybrid Working survey (full)'!D351</f>
        <v>3</v>
      </c>
      <c r="D351" s="25">
        <f>'Hybrid Working survey (full)'!G351</f>
        <v>0</v>
      </c>
    </row>
    <row r="352" spans="3:4" x14ac:dyDescent="0.2">
      <c r="C352" s="115">
        <f>'Hybrid Working survey (full)'!D352</f>
        <v>5</v>
      </c>
      <c r="D352" s="25">
        <f>'Hybrid Working survey (full)'!G352</f>
        <v>0</v>
      </c>
    </row>
    <row r="353" spans="3:4" x14ac:dyDescent="0.2">
      <c r="C353" s="115">
        <f>'Hybrid Working survey (full)'!D353</f>
        <v>4</v>
      </c>
      <c r="D353" s="25">
        <f>'Hybrid Working survey (full)'!G353</f>
        <v>1</v>
      </c>
    </row>
    <row r="354" spans="3:4" x14ac:dyDescent="0.2">
      <c r="C354" s="115">
        <f>'Hybrid Working survey (full)'!D354</f>
        <v>4</v>
      </c>
      <c r="D354" s="25">
        <f>'Hybrid Working survey (full)'!G354</f>
        <v>1</v>
      </c>
    </row>
    <row r="355" spans="3:4" x14ac:dyDescent="0.2">
      <c r="C355" s="115">
        <f>'Hybrid Working survey (full)'!D355</f>
        <v>3</v>
      </c>
      <c r="D355" s="25">
        <f>'Hybrid Working survey (full)'!G355</f>
        <v>1</v>
      </c>
    </row>
    <row r="356" spans="3:4" x14ac:dyDescent="0.2">
      <c r="C356" s="115">
        <f>'Hybrid Working survey (full)'!D356</f>
        <v>4</v>
      </c>
      <c r="D356" s="25">
        <f>'Hybrid Working survey (full)'!G356</f>
        <v>0</v>
      </c>
    </row>
    <row r="357" spans="3:4" x14ac:dyDescent="0.2">
      <c r="C357" s="115">
        <f>'Hybrid Working survey (full)'!D357</f>
        <v>4</v>
      </c>
      <c r="D357" s="25">
        <f>'Hybrid Working survey (full)'!G357</f>
        <v>0</v>
      </c>
    </row>
    <row r="358" spans="3:4" x14ac:dyDescent="0.2">
      <c r="C358" s="115">
        <f>'Hybrid Working survey (full)'!D358</f>
        <v>5</v>
      </c>
      <c r="D358" s="25">
        <f>'Hybrid Working survey (full)'!G358</f>
        <v>1</v>
      </c>
    </row>
    <row r="359" spans="3:4" x14ac:dyDescent="0.2">
      <c r="C359" s="115">
        <f>'Hybrid Working survey (full)'!D359</f>
        <v>4</v>
      </c>
      <c r="D359" s="25">
        <f>'Hybrid Working survey (full)'!G359</f>
        <v>0</v>
      </c>
    </row>
    <row r="360" spans="3:4" x14ac:dyDescent="0.2">
      <c r="C360" s="115">
        <f>'Hybrid Working survey (full)'!D360</f>
        <v>5</v>
      </c>
      <c r="D360" s="25">
        <f>'Hybrid Working survey (full)'!G360</f>
        <v>0</v>
      </c>
    </row>
    <row r="361" spans="3:4" x14ac:dyDescent="0.2">
      <c r="C361" s="115">
        <f>'Hybrid Working survey (full)'!D361</f>
        <v>5</v>
      </c>
      <c r="D361" s="25">
        <f>'Hybrid Working survey (full)'!G361</f>
        <v>1</v>
      </c>
    </row>
    <row r="362" spans="3:4" x14ac:dyDescent="0.2">
      <c r="C362" s="115">
        <f>'Hybrid Working survey (full)'!D362</f>
        <v>3</v>
      </c>
      <c r="D362" s="25">
        <f>'Hybrid Working survey (full)'!G362</f>
        <v>1</v>
      </c>
    </row>
    <row r="363" spans="3:4" x14ac:dyDescent="0.2">
      <c r="C363" s="115">
        <f>'Hybrid Working survey (full)'!D363</f>
        <v>4</v>
      </c>
      <c r="D363" s="25">
        <f>'Hybrid Working survey (full)'!G363</f>
        <v>0</v>
      </c>
    </row>
    <row r="364" spans="3:4" x14ac:dyDescent="0.2">
      <c r="C364" s="115">
        <f>'Hybrid Working survey (full)'!D364</f>
        <v>5</v>
      </c>
      <c r="D364" s="25">
        <f>'Hybrid Working survey (full)'!G364</f>
        <v>1</v>
      </c>
    </row>
    <row r="365" spans="3:4" x14ac:dyDescent="0.2">
      <c r="C365" s="115">
        <f>'Hybrid Working survey (full)'!D365</f>
        <v>3</v>
      </c>
      <c r="D365" s="25">
        <f>'Hybrid Working survey (full)'!G365</f>
        <v>1</v>
      </c>
    </row>
    <row r="366" spans="3:4" x14ac:dyDescent="0.2">
      <c r="C366" s="115">
        <f>'Hybrid Working survey (full)'!D366</f>
        <v>5</v>
      </c>
      <c r="D366" s="25">
        <f>'Hybrid Working survey (full)'!G366</f>
        <v>1</v>
      </c>
    </row>
    <row r="367" spans="3:4" x14ac:dyDescent="0.2">
      <c r="C367" s="115">
        <f>'Hybrid Working survey (full)'!D367</f>
        <v>3</v>
      </c>
      <c r="D367" s="25">
        <f>'Hybrid Working survey (full)'!G367</f>
        <v>1</v>
      </c>
    </row>
    <row r="368" spans="3:4" x14ac:dyDescent="0.2">
      <c r="C368" s="115">
        <f>'Hybrid Working survey (full)'!D368</f>
        <v>4</v>
      </c>
      <c r="D368" s="25">
        <f>'Hybrid Working survey (full)'!G368</f>
        <v>0</v>
      </c>
    </row>
    <row r="369" spans="3:4" x14ac:dyDescent="0.2">
      <c r="C369" s="115">
        <f>'Hybrid Working survey (full)'!D369</f>
        <v>4</v>
      </c>
      <c r="D369" s="25">
        <f>'Hybrid Working survey (full)'!G369</f>
        <v>0</v>
      </c>
    </row>
    <row r="370" spans="3:4" x14ac:dyDescent="0.2">
      <c r="C370" s="115">
        <f>'Hybrid Working survey (full)'!D370</f>
        <v>4</v>
      </c>
      <c r="D370" s="25">
        <f>'Hybrid Working survey (full)'!G370</f>
        <v>0</v>
      </c>
    </row>
    <row r="371" spans="3:4" x14ac:dyDescent="0.2">
      <c r="C371" s="115">
        <f>'Hybrid Working survey (full)'!D371</f>
        <v>5</v>
      </c>
      <c r="D371" s="25">
        <f>'Hybrid Working survey (full)'!G371</f>
        <v>1</v>
      </c>
    </row>
    <row r="372" spans="3:4" x14ac:dyDescent="0.2">
      <c r="C372" s="115">
        <f>'Hybrid Working survey (full)'!D372</f>
        <v>4</v>
      </c>
      <c r="D372" s="25">
        <f>'Hybrid Working survey (full)'!G372</f>
        <v>0</v>
      </c>
    </row>
    <row r="373" spans="3:4" x14ac:dyDescent="0.2">
      <c r="C373" s="115">
        <f>'Hybrid Working survey (full)'!D373</f>
        <v>4</v>
      </c>
      <c r="D373" s="25">
        <f>'Hybrid Working survey (full)'!G373</f>
        <v>1</v>
      </c>
    </row>
    <row r="374" spans="3:4" x14ac:dyDescent="0.2">
      <c r="C374" s="115">
        <f>'Hybrid Working survey (full)'!D374</f>
        <v>3</v>
      </c>
      <c r="D374" s="25">
        <f>'Hybrid Working survey (full)'!G374</f>
        <v>1</v>
      </c>
    </row>
    <row r="375" spans="3:4" x14ac:dyDescent="0.2">
      <c r="C375" s="115">
        <f>'Hybrid Working survey (full)'!D375</f>
        <v>4</v>
      </c>
      <c r="D375" s="25">
        <f>'Hybrid Working survey (full)'!G375</f>
        <v>1</v>
      </c>
    </row>
    <row r="376" spans="3:4" x14ac:dyDescent="0.2">
      <c r="C376" s="115">
        <f>'Hybrid Working survey (full)'!D376</f>
        <v>3</v>
      </c>
      <c r="D376" s="25">
        <f>'Hybrid Working survey (full)'!G376</f>
        <v>0</v>
      </c>
    </row>
    <row r="377" spans="3:4" x14ac:dyDescent="0.2">
      <c r="C377" s="115">
        <f>'Hybrid Working survey (full)'!D377</f>
        <v>5</v>
      </c>
      <c r="D377" s="25">
        <f>'Hybrid Working survey (full)'!G377</f>
        <v>1</v>
      </c>
    </row>
    <row r="378" spans="3:4" x14ac:dyDescent="0.2">
      <c r="C378" s="115">
        <f>'Hybrid Working survey (full)'!D378</f>
        <v>4</v>
      </c>
      <c r="D378" s="25">
        <f>'Hybrid Working survey (full)'!G378</f>
        <v>1</v>
      </c>
    </row>
    <row r="379" spans="3:4" x14ac:dyDescent="0.2">
      <c r="C379" s="115">
        <f>'Hybrid Working survey (full)'!D379</f>
        <v>2</v>
      </c>
      <c r="D379" s="25">
        <f>'Hybrid Working survey (full)'!G379</f>
        <v>1</v>
      </c>
    </row>
    <row r="380" spans="3:4" x14ac:dyDescent="0.2">
      <c r="C380" s="115">
        <f>'Hybrid Working survey (full)'!D380</f>
        <v>5</v>
      </c>
      <c r="D380" s="25">
        <f>'Hybrid Working survey (full)'!G380</f>
        <v>0</v>
      </c>
    </row>
    <row r="381" spans="3:4" x14ac:dyDescent="0.2">
      <c r="C381" s="115">
        <f>'Hybrid Working survey (full)'!D381</f>
        <v>3</v>
      </c>
      <c r="D381" s="25">
        <f>'Hybrid Working survey (full)'!G381</f>
        <v>0</v>
      </c>
    </row>
    <row r="382" spans="3:4" x14ac:dyDescent="0.2">
      <c r="C382" s="115">
        <f>'Hybrid Working survey (full)'!D382</f>
        <v>4</v>
      </c>
      <c r="D382" s="25">
        <f>'Hybrid Working survey (full)'!G382</f>
        <v>0</v>
      </c>
    </row>
    <row r="383" spans="3:4" x14ac:dyDescent="0.2">
      <c r="C383" s="115">
        <f>'Hybrid Working survey (full)'!D383</f>
        <v>4</v>
      </c>
      <c r="D383" s="25">
        <f>'Hybrid Working survey (full)'!G383</f>
        <v>1</v>
      </c>
    </row>
    <row r="384" spans="3:4" x14ac:dyDescent="0.2">
      <c r="C384" s="115">
        <f>'Hybrid Working survey (full)'!D384</f>
        <v>5</v>
      </c>
      <c r="D384" s="25">
        <f>'Hybrid Working survey (full)'!G384</f>
        <v>1</v>
      </c>
    </row>
    <row r="385" spans="3:4" x14ac:dyDescent="0.2">
      <c r="C385" s="115">
        <f>'Hybrid Working survey (full)'!D385</f>
        <v>3</v>
      </c>
      <c r="D385" s="25">
        <f>'Hybrid Working survey (full)'!G385</f>
        <v>0</v>
      </c>
    </row>
    <row r="386" spans="3:4" x14ac:dyDescent="0.2">
      <c r="C386" s="115">
        <f>'Hybrid Working survey (full)'!D386</f>
        <v>4</v>
      </c>
      <c r="D386" s="25">
        <f>'Hybrid Working survey (full)'!G386</f>
        <v>0</v>
      </c>
    </row>
    <row r="387" spans="3:4" x14ac:dyDescent="0.2">
      <c r="C387" s="115">
        <f>'Hybrid Working survey (full)'!D387</f>
        <v>5</v>
      </c>
      <c r="D387" s="25">
        <f>'Hybrid Working survey (full)'!G387</f>
        <v>1</v>
      </c>
    </row>
    <row r="388" spans="3:4" x14ac:dyDescent="0.2">
      <c r="C388" s="115">
        <f>'Hybrid Working survey (full)'!D388</f>
        <v>2</v>
      </c>
      <c r="D388" s="25">
        <f>'Hybrid Working survey (full)'!G388</f>
        <v>0</v>
      </c>
    </row>
    <row r="389" spans="3:4" x14ac:dyDescent="0.2">
      <c r="C389" s="115">
        <f>'Hybrid Working survey (full)'!D389</f>
        <v>4</v>
      </c>
      <c r="D389" s="25">
        <f>'Hybrid Working survey (full)'!G389</f>
        <v>0</v>
      </c>
    </row>
    <row r="390" spans="3:4" x14ac:dyDescent="0.2">
      <c r="C390" s="115">
        <f>'Hybrid Working survey (full)'!D390</f>
        <v>2</v>
      </c>
      <c r="D390" s="25">
        <f>'Hybrid Working survey (full)'!G390</f>
        <v>1</v>
      </c>
    </row>
    <row r="391" spans="3:4" x14ac:dyDescent="0.2">
      <c r="C391" s="115">
        <f>'Hybrid Working survey (full)'!D391</f>
        <v>3</v>
      </c>
      <c r="D391" s="25">
        <f>'Hybrid Working survey (full)'!G391</f>
        <v>0</v>
      </c>
    </row>
    <row r="392" spans="3:4" x14ac:dyDescent="0.2">
      <c r="C392" s="115">
        <f>'Hybrid Working survey (full)'!D392</f>
        <v>5</v>
      </c>
      <c r="D392" s="25">
        <f>'Hybrid Working survey (full)'!G392</f>
        <v>1</v>
      </c>
    </row>
    <row r="393" spans="3:4" x14ac:dyDescent="0.2">
      <c r="C393" s="115">
        <f>'Hybrid Working survey (full)'!D393</f>
        <v>1</v>
      </c>
      <c r="D393" s="25">
        <f>'Hybrid Working survey (full)'!G393</f>
        <v>1</v>
      </c>
    </row>
    <row r="394" spans="3:4" x14ac:dyDescent="0.2">
      <c r="C394" s="115">
        <f>'Hybrid Working survey (full)'!D394</f>
        <v>5</v>
      </c>
      <c r="D394" s="25">
        <f>'Hybrid Working survey (full)'!G394</f>
        <v>0</v>
      </c>
    </row>
    <row r="395" spans="3:4" x14ac:dyDescent="0.2">
      <c r="C395" s="115">
        <f>'Hybrid Working survey (full)'!D395</f>
        <v>3</v>
      </c>
      <c r="D395" s="25">
        <f>'Hybrid Working survey (full)'!G395</f>
        <v>0</v>
      </c>
    </row>
    <row r="396" spans="3:4" x14ac:dyDescent="0.2">
      <c r="C396" s="115">
        <f>'Hybrid Working survey (full)'!D396</f>
        <v>4</v>
      </c>
      <c r="D396" s="25">
        <f>'Hybrid Working survey (full)'!G396</f>
        <v>0</v>
      </c>
    </row>
    <row r="397" spans="3:4" x14ac:dyDescent="0.2">
      <c r="C397" s="115">
        <f>'Hybrid Working survey (full)'!D397</f>
        <v>4</v>
      </c>
      <c r="D397" s="25">
        <f>'Hybrid Working survey (full)'!G397</f>
        <v>0</v>
      </c>
    </row>
    <row r="398" spans="3:4" x14ac:dyDescent="0.2">
      <c r="C398" s="115">
        <f>'Hybrid Working survey (full)'!D398</f>
        <v>2</v>
      </c>
      <c r="D398" s="25">
        <f>'Hybrid Working survey (full)'!G398</f>
        <v>1</v>
      </c>
    </row>
    <row r="399" spans="3:4" x14ac:dyDescent="0.2">
      <c r="C399" s="115">
        <f>'Hybrid Working survey (full)'!D399</f>
        <v>3</v>
      </c>
      <c r="D399" s="25">
        <f>'Hybrid Working survey (full)'!G399</f>
        <v>1</v>
      </c>
    </row>
    <row r="400" spans="3:4" x14ac:dyDescent="0.2">
      <c r="C400" s="115">
        <f>'Hybrid Working survey (full)'!D400</f>
        <v>2</v>
      </c>
      <c r="D400" s="25">
        <f>'Hybrid Working survey (full)'!G400</f>
        <v>1</v>
      </c>
    </row>
    <row r="401" spans="3:4" x14ac:dyDescent="0.2">
      <c r="C401" s="115">
        <f>'Hybrid Working survey (full)'!D401</f>
        <v>4</v>
      </c>
      <c r="D401" s="25">
        <f>'Hybrid Working survey (full)'!G401</f>
        <v>1</v>
      </c>
    </row>
    <row r="402" spans="3:4" x14ac:dyDescent="0.2">
      <c r="C402" s="115">
        <f>'Hybrid Working survey (full)'!D402</f>
        <v>3</v>
      </c>
      <c r="D402" s="25">
        <f>'Hybrid Working survey (full)'!G402</f>
        <v>0</v>
      </c>
    </row>
    <row r="403" spans="3:4" x14ac:dyDescent="0.2">
      <c r="C403" s="115">
        <f>'Hybrid Working survey (full)'!D403</f>
        <v>2</v>
      </c>
      <c r="D403" s="25">
        <f>'Hybrid Working survey (full)'!G403</f>
        <v>1</v>
      </c>
    </row>
    <row r="404" spans="3:4" x14ac:dyDescent="0.2">
      <c r="C404" s="115">
        <f>'Hybrid Working survey (full)'!D404</f>
        <v>4</v>
      </c>
      <c r="D404" s="25">
        <f>'Hybrid Working survey (full)'!G404</f>
        <v>1</v>
      </c>
    </row>
    <row r="405" spans="3:4" x14ac:dyDescent="0.2">
      <c r="C405" s="115">
        <f>'Hybrid Working survey (full)'!D405</f>
        <v>5</v>
      </c>
      <c r="D405" s="25">
        <f>'Hybrid Working survey (full)'!G405</f>
        <v>1</v>
      </c>
    </row>
    <row r="406" spans="3:4" x14ac:dyDescent="0.2">
      <c r="C406" s="115">
        <f>'Hybrid Working survey (full)'!D406</f>
        <v>5</v>
      </c>
      <c r="D406" s="25">
        <f>'Hybrid Working survey (full)'!G406</f>
        <v>1</v>
      </c>
    </row>
    <row r="407" spans="3:4" x14ac:dyDescent="0.2">
      <c r="C407" s="115">
        <f>'Hybrid Working survey (full)'!D407</f>
        <v>4</v>
      </c>
      <c r="D407" s="25">
        <f>'Hybrid Working survey (full)'!G407</f>
        <v>1</v>
      </c>
    </row>
    <row r="408" spans="3:4" x14ac:dyDescent="0.2">
      <c r="C408" s="115">
        <f>'Hybrid Working survey (full)'!D408</f>
        <v>4</v>
      </c>
      <c r="D408" s="25">
        <f>'Hybrid Working survey (full)'!G408</f>
        <v>1</v>
      </c>
    </row>
    <row r="409" spans="3:4" x14ac:dyDescent="0.2">
      <c r="C409" s="115">
        <f>'Hybrid Working survey (full)'!D409</f>
        <v>5</v>
      </c>
      <c r="D409" s="25">
        <f>'Hybrid Working survey (full)'!G409</f>
        <v>0</v>
      </c>
    </row>
    <row r="410" spans="3:4" x14ac:dyDescent="0.2">
      <c r="C410" s="115">
        <f>'Hybrid Working survey (full)'!D410</f>
        <v>5</v>
      </c>
      <c r="D410" s="25">
        <f>'Hybrid Working survey (full)'!G410</f>
        <v>0</v>
      </c>
    </row>
    <row r="411" spans="3:4" x14ac:dyDescent="0.2">
      <c r="C411" s="115">
        <f>'Hybrid Working survey (full)'!D411</f>
        <v>3</v>
      </c>
      <c r="D411" s="25">
        <f>'Hybrid Working survey (full)'!G411</f>
        <v>1</v>
      </c>
    </row>
    <row r="412" spans="3:4" x14ac:dyDescent="0.2">
      <c r="C412" s="115">
        <f>'Hybrid Working survey (full)'!D412</f>
        <v>4</v>
      </c>
      <c r="D412" s="25">
        <f>'Hybrid Working survey (full)'!G412</f>
        <v>0</v>
      </c>
    </row>
    <row r="413" spans="3:4" x14ac:dyDescent="0.2">
      <c r="C413" s="115">
        <f>'Hybrid Working survey (full)'!D413</f>
        <v>3</v>
      </c>
      <c r="D413" s="25">
        <f>'Hybrid Working survey (full)'!G413</f>
        <v>0</v>
      </c>
    </row>
    <row r="414" spans="3:4" x14ac:dyDescent="0.2">
      <c r="C414" s="115">
        <f>'Hybrid Working survey (full)'!D414</f>
        <v>4</v>
      </c>
      <c r="D414" s="25">
        <f>'Hybrid Working survey (full)'!G414</f>
        <v>1</v>
      </c>
    </row>
    <row r="415" spans="3:4" x14ac:dyDescent="0.2">
      <c r="C415" s="115">
        <f>'Hybrid Working survey (full)'!D415</f>
        <v>4</v>
      </c>
      <c r="D415" s="25">
        <f>'Hybrid Working survey (full)'!G415</f>
        <v>0</v>
      </c>
    </row>
    <row r="416" spans="3:4" x14ac:dyDescent="0.2">
      <c r="C416" s="115">
        <f>'Hybrid Working survey (full)'!D416</f>
        <v>2</v>
      </c>
      <c r="D416" s="25">
        <f>'Hybrid Working survey (full)'!G416</f>
        <v>1</v>
      </c>
    </row>
    <row r="417" spans="3:4" x14ac:dyDescent="0.2">
      <c r="C417" s="115">
        <f>'Hybrid Working survey (full)'!D417</f>
        <v>2</v>
      </c>
      <c r="D417" s="25">
        <f>'Hybrid Working survey (full)'!G417</f>
        <v>0</v>
      </c>
    </row>
    <row r="418" spans="3:4" x14ac:dyDescent="0.2">
      <c r="C418" s="115">
        <f>'Hybrid Working survey (full)'!D418</f>
        <v>2</v>
      </c>
      <c r="D418" s="25">
        <f>'Hybrid Working survey (full)'!G418</f>
        <v>1</v>
      </c>
    </row>
    <row r="419" spans="3:4" x14ac:dyDescent="0.2">
      <c r="C419" s="115">
        <f>'Hybrid Working survey (full)'!D419</f>
        <v>5</v>
      </c>
      <c r="D419" s="25">
        <f>'Hybrid Working survey (full)'!G419</f>
        <v>0</v>
      </c>
    </row>
    <row r="420" spans="3:4" hidden="1" x14ac:dyDescent="0.2">
      <c r="C420" s="115">
        <f>'Hybrid Working survey (full)'!D420</f>
        <v>-1</v>
      </c>
      <c r="D420" s="25">
        <f>'Hybrid Working survey (full)'!G420</f>
        <v>0</v>
      </c>
    </row>
    <row r="421" spans="3:4" x14ac:dyDescent="0.2">
      <c r="C421" s="115">
        <f>'Hybrid Working survey (full)'!D421</f>
        <v>3</v>
      </c>
      <c r="D421" s="25">
        <f>'Hybrid Working survey (full)'!G421</f>
        <v>1</v>
      </c>
    </row>
    <row r="422" spans="3:4" x14ac:dyDescent="0.2">
      <c r="C422" s="115">
        <f>'Hybrid Working survey (full)'!D422</f>
        <v>5</v>
      </c>
      <c r="D422" s="25">
        <f>'Hybrid Working survey (full)'!G422</f>
        <v>1</v>
      </c>
    </row>
    <row r="423" spans="3:4" x14ac:dyDescent="0.2">
      <c r="C423" s="115">
        <f>'Hybrid Working survey (full)'!D423</f>
        <v>3</v>
      </c>
      <c r="D423" s="25">
        <f>'Hybrid Working survey (full)'!G423</f>
        <v>1</v>
      </c>
    </row>
    <row r="424" spans="3:4" x14ac:dyDescent="0.2">
      <c r="C424" s="115">
        <f>'Hybrid Working survey (full)'!D424</f>
        <v>3</v>
      </c>
      <c r="D424" s="25">
        <f>'Hybrid Working survey (full)'!G424</f>
        <v>1</v>
      </c>
    </row>
    <row r="425" spans="3:4" x14ac:dyDescent="0.2">
      <c r="C425" s="115">
        <f>'Hybrid Working survey (full)'!D425</f>
        <v>3</v>
      </c>
      <c r="D425" s="25">
        <f>'Hybrid Working survey (full)'!G425</f>
        <v>0</v>
      </c>
    </row>
    <row r="426" spans="3:4" x14ac:dyDescent="0.2">
      <c r="C426" s="115">
        <f>'Hybrid Working survey (full)'!D426</f>
        <v>5</v>
      </c>
      <c r="D426" s="25">
        <f>'Hybrid Working survey (full)'!G426</f>
        <v>0</v>
      </c>
    </row>
    <row r="427" spans="3:4" x14ac:dyDescent="0.2">
      <c r="C427" s="115">
        <f>'Hybrid Working survey (full)'!D427</f>
        <v>2</v>
      </c>
      <c r="D427" s="25">
        <f>'Hybrid Working survey (full)'!G427</f>
        <v>1</v>
      </c>
    </row>
    <row r="428" spans="3:4" x14ac:dyDescent="0.2">
      <c r="C428" s="115">
        <f>'Hybrid Working survey (full)'!D428</f>
        <v>2</v>
      </c>
      <c r="D428" s="25">
        <f>'Hybrid Working survey (full)'!G428</f>
        <v>0</v>
      </c>
    </row>
    <row r="429" spans="3:4" x14ac:dyDescent="0.2">
      <c r="C429" s="115">
        <f>'Hybrid Working survey (full)'!D429</f>
        <v>5</v>
      </c>
      <c r="D429" s="25">
        <f>'Hybrid Working survey (full)'!G429</f>
        <v>1</v>
      </c>
    </row>
    <row r="430" spans="3:4" x14ac:dyDescent="0.2">
      <c r="C430" s="115">
        <f>'Hybrid Working survey (full)'!D430</f>
        <v>2</v>
      </c>
      <c r="D430" s="25">
        <f>'Hybrid Working survey (full)'!G430</f>
        <v>1</v>
      </c>
    </row>
    <row r="431" spans="3:4" x14ac:dyDescent="0.2">
      <c r="C431" s="115">
        <f>'Hybrid Working survey (full)'!D431</f>
        <v>5</v>
      </c>
      <c r="D431" s="25">
        <f>'Hybrid Working survey (full)'!G431</f>
        <v>1</v>
      </c>
    </row>
    <row r="432" spans="3:4" x14ac:dyDescent="0.2">
      <c r="C432" s="115">
        <f>'Hybrid Working survey (full)'!D432</f>
        <v>5</v>
      </c>
      <c r="D432" s="25">
        <f>'Hybrid Working survey (full)'!G432</f>
        <v>1</v>
      </c>
    </row>
    <row r="433" spans="3:4" x14ac:dyDescent="0.2">
      <c r="C433" s="115">
        <f>'Hybrid Working survey (full)'!D433</f>
        <v>4</v>
      </c>
      <c r="D433" s="25">
        <f>'Hybrid Working survey (full)'!G433</f>
        <v>0</v>
      </c>
    </row>
    <row r="434" spans="3:4" x14ac:dyDescent="0.2">
      <c r="C434" s="115">
        <f>'Hybrid Working survey (full)'!D434</f>
        <v>4</v>
      </c>
      <c r="D434" s="25">
        <f>'Hybrid Working survey (full)'!G434</f>
        <v>1</v>
      </c>
    </row>
    <row r="435" spans="3:4" x14ac:dyDescent="0.2">
      <c r="C435" s="115">
        <f>'Hybrid Working survey (full)'!D435</f>
        <v>5</v>
      </c>
      <c r="D435" s="25">
        <f>'Hybrid Working survey (full)'!G435</f>
        <v>1</v>
      </c>
    </row>
    <row r="436" spans="3:4" x14ac:dyDescent="0.2">
      <c r="C436" s="115">
        <f>'Hybrid Working survey (full)'!D436</f>
        <v>1</v>
      </c>
      <c r="D436" s="25">
        <f>'Hybrid Working survey (full)'!G436</f>
        <v>1</v>
      </c>
    </row>
    <row r="437" spans="3:4" x14ac:dyDescent="0.2">
      <c r="C437" s="115">
        <f>'Hybrid Working survey (full)'!D437</f>
        <v>4</v>
      </c>
      <c r="D437" s="25">
        <f>'Hybrid Working survey (full)'!G437</f>
        <v>0</v>
      </c>
    </row>
    <row r="438" spans="3:4" x14ac:dyDescent="0.2">
      <c r="C438" s="115">
        <f>'Hybrid Working survey (full)'!D438</f>
        <v>3</v>
      </c>
      <c r="D438" s="25">
        <f>'Hybrid Working survey (full)'!G438</f>
        <v>1</v>
      </c>
    </row>
    <row r="439" spans="3:4" x14ac:dyDescent="0.2">
      <c r="C439" s="115">
        <f>'Hybrid Working survey (full)'!D439</f>
        <v>3</v>
      </c>
      <c r="D439" s="25">
        <f>'Hybrid Working survey (full)'!G439</f>
        <v>1</v>
      </c>
    </row>
    <row r="440" spans="3:4" x14ac:dyDescent="0.2">
      <c r="C440" s="115">
        <f>'Hybrid Working survey (full)'!D440</f>
        <v>2</v>
      </c>
      <c r="D440" s="25">
        <f>'Hybrid Working survey (full)'!G440</f>
        <v>1</v>
      </c>
    </row>
    <row r="441" spans="3:4" x14ac:dyDescent="0.2">
      <c r="C441" s="115">
        <f>'Hybrid Working survey (full)'!D441</f>
        <v>5</v>
      </c>
      <c r="D441" s="25">
        <f>'Hybrid Working survey (full)'!G441</f>
        <v>0</v>
      </c>
    </row>
    <row r="442" spans="3:4" x14ac:dyDescent="0.2">
      <c r="C442" s="115">
        <f>'Hybrid Working survey (full)'!D442</f>
        <v>4</v>
      </c>
      <c r="D442" s="25">
        <f>'Hybrid Working survey (full)'!G442</f>
        <v>1</v>
      </c>
    </row>
    <row r="443" spans="3:4" x14ac:dyDescent="0.2">
      <c r="C443" s="115">
        <f>'Hybrid Working survey (full)'!D443</f>
        <v>5</v>
      </c>
      <c r="D443" s="25">
        <f>'Hybrid Working survey (full)'!G443</f>
        <v>0</v>
      </c>
    </row>
    <row r="444" spans="3:4" hidden="1" x14ac:dyDescent="0.2">
      <c r="C444" s="115">
        <f>'Hybrid Working survey (full)'!D444</f>
        <v>-1</v>
      </c>
      <c r="D444" s="25">
        <f>'Hybrid Working survey (full)'!G444</f>
        <v>0</v>
      </c>
    </row>
    <row r="445" spans="3:4" hidden="1" x14ac:dyDescent="0.2">
      <c r="C445" s="115">
        <f>'Hybrid Working survey (full)'!D445</f>
        <v>-1</v>
      </c>
      <c r="D445" s="25">
        <f>'Hybrid Working survey (full)'!G445</f>
        <v>1</v>
      </c>
    </row>
    <row r="446" spans="3:4" x14ac:dyDescent="0.2">
      <c r="C446" s="115">
        <f>'Hybrid Working survey (full)'!D446</f>
        <v>3</v>
      </c>
      <c r="D446" s="25">
        <f>'Hybrid Working survey (full)'!G446</f>
        <v>0</v>
      </c>
    </row>
    <row r="447" spans="3:4" x14ac:dyDescent="0.2">
      <c r="C447" s="115">
        <f>'Hybrid Working survey (full)'!D447</f>
        <v>4</v>
      </c>
      <c r="D447" s="25">
        <f>'Hybrid Working survey (full)'!G447</f>
        <v>0</v>
      </c>
    </row>
    <row r="448" spans="3:4" x14ac:dyDescent="0.2">
      <c r="C448" s="115">
        <f>'Hybrid Working survey (full)'!D448</f>
        <v>4</v>
      </c>
      <c r="D448" s="25">
        <f>'Hybrid Working survey (full)'!G448</f>
        <v>0</v>
      </c>
    </row>
    <row r="449" spans="3:4" x14ac:dyDescent="0.2">
      <c r="C449" s="115">
        <f>'Hybrid Working survey (full)'!D449</f>
        <v>4</v>
      </c>
      <c r="D449" s="25">
        <f>'Hybrid Working survey (full)'!G449</f>
        <v>0</v>
      </c>
    </row>
    <row r="450" spans="3:4" x14ac:dyDescent="0.2">
      <c r="C450" s="115">
        <f>'Hybrid Working survey (full)'!D450</f>
        <v>4</v>
      </c>
      <c r="D450" s="25">
        <f>'Hybrid Working survey (full)'!G450</f>
        <v>0</v>
      </c>
    </row>
    <row r="451" spans="3:4" x14ac:dyDescent="0.2">
      <c r="C451" s="115">
        <f>'Hybrid Working survey (full)'!D451</f>
        <v>4</v>
      </c>
      <c r="D451" s="25">
        <f>'Hybrid Working survey (full)'!G451</f>
        <v>0</v>
      </c>
    </row>
    <row r="452" spans="3:4" x14ac:dyDescent="0.2">
      <c r="C452" s="115">
        <f>'Hybrid Working survey (full)'!D452</f>
        <v>5</v>
      </c>
      <c r="D452" s="25">
        <f>'Hybrid Working survey (full)'!G452</f>
        <v>0</v>
      </c>
    </row>
    <row r="453" spans="3:4" x14ac:dyDescent="0.2">
      <c r="C453" s="115">
        <f>'Hybrid Working survey (full)'!D453</f>
        <v>5</v>
      </c>
      <c r="D453" s="25">
        <f>'Hybrid Working survey (full)'!G453</f>
        <v>1</v>
      </c>
    </row>
    <row r="454" spans="3:4" x14ac:dyDescent="0.2">
      <c r="C454" s="115">
        <f>'Hybrid Working survey (full)'!D454</f>
        <v>3</v>
      </c>
      <c r="D454" s="25">
        <f>'Hybrid Working survey (full)'!G454</f>
        <v>0</v>
      </c>
    </row>
    <row r="455" spans="3:4" x14ac:dyDescent="0.2">
      <c r="C455" s="115">
        <f>'Hybrid Working survey (full)'!D455</f>
        <v>5</v>
      </c>
      <c r="D455" s="25">
        <f>'Hybrid Working survey (full)'!G455</f>
        <v>0</v>
      </c>
    </row>
    <row r="456" spans="3:4" x14ac:dyDescent="0.2">
      <c r="C456" s="115">
        <f>'Hybrid Working survey (full)'!D456</f>
        <v>3</v>
      </c>
      <c r="D456" s="25">
        <f>'Hybrid Working survey (full)'!G456</f>
        <v>1</v>
      </c>
    </row>
    <row r="457" spans="3:4" x14ac:dyDescent="0.2">
      <c r="C457" s="115">
        <f>'Hybrid Working survey (full)'!D457</f>
        <v>5</v>
      </c>
      <c r="D457" s="25">
        <f>'Hybrid Working survey (full)'!G457</f>
        <v>0</v>
      </c>
    </row>
    <row r="458" spans="3:4" x14ac:dyDescent="0.2">
      <c r="C458" s="115">
        <f>'Hybrid Working survey (full)'!D458</f>
        <v>3</v>
      </c>
      <c r="D458" s="25">
        <f>'Hybrid Working survey (full)'!G458</f>
        <v>1</v>
      </c>
    </row>
    <row r="459" spans="3:4" x14ac:dyDescent="0.2">
      <c r="C459" s="115">
        <f>'Hybrid Working survey (full)'!D459</f>
        <v>5</v>
      </c>
      <c r="D459" s="25">
        <f>'Hybrid Working survey (full)'!G459</f>
        <v>0</v>
      </c>
    </row>
    <row r="460" spans="3:4" x14ac:dyDescent="0.2">
      <c r="C460" s="115">
        <f>'Hybrid Working survey (full)'!D460</f>
        <v>5</v>
      </c>
      <c r="D460" s="25">
        <f>'Hybrid Working survey (full)'!G460</f>
        <v>0</v>
      </c>
    </row>
    <row r="461" spans="3:4" x14ac:dyDescent="0.2">
      <c r="C461" s="115">
        <f>'Hybrid Working survey (full)'!D461</f>
        <v>2</v>
      </c>
      <c r="D461" s="25">
        <f>'Hybrid Working survey (full)'!G461</f>
        <v>1</v>
      </c>
    </row>
    <row r="462" spans="3:4" x14ac:dyDescent="0.2">
      <c r="C462" s="115">
        <f>'Hybrid Working survey (full)'!D462</f>
        <v>5</v>
      </c>
      <c r="D462" s="25">
        <f>'Hybrid Working survey (full)'!G462</f>
        <v>1</v>
      </c>
    </row>
    <row r="463" spans="3:4" x14ac:dyDescent="0.2">
      <c r="C463" s="115">
        <f>'Hybrid Working survey (full)'!D463</f>
        <v>5</v>
      </c>
      <c r="D463" s="25">
        <f>'Hybrid Working survey (full)'!G463</f>
        <v>0</v>
      </c>
    </row>
    <row r="464" spans="3:4" x14ac:dyDescent="0.2">
      <c r="C464" s="115">
        <f>'Hybrid Working survey (full)'!D464</f>
        <v>5</v>
      </c>
      <c r="D464" s="25">
        <f>'Hybrid Working survey (full)'!G464</f>
        <v>1</v>
      </c>
    </row>
    <row r="465" spans="3:4" x14ac:dyDescent="0.2">
      <c r="C465" s="115">
        <f>'Hybrid Working survey (full)'!D465</f>
        <v>4</v>
      </c>
      <c r="D465" s="25">
        <f>'Hybrid Working survey (full)'!G465</f>
        <v>1</v>
      </c>
    </row>
    <row r="466" spans="3:4" x14ac:dyDescent="0.2">
      <c r="C466" s="115">
        <f>'Hybrid Working survey (full)'!D466</f>
        <v>4</v>
      </c>
      <c r="D466" s="25">
        <f>'Hybrid Working survey (full)'!G466</f>
        <v>1</v>
      </c>
    </row>
    <row r="467" spans="3:4" x14ac:dyDescent="0.2">
      <c r="C467" s="115">
        <f>'Hybrid Working survey (full)'!D467</f>
        <v>4</v>
      </c>
      <c r="D467" s="25">
        <f>'Hybrid Working survey (full)'!G467</f>
        <v>0</v>
      </c>
    </row>
    <row r="468" spans="3:4" x14ac:dyDescent="0.2">
      <c r="C468" s="115">
        <f>'Hybrid Working survey (full)'!D468</f>
        <v>2</v>
      </c>
      <c r="D468" s="25">
        <f>'Hybrid Working survey (full)'!G468</f>
        <v>1</v>
      </c>
    </row>
    <row r="469" spans="3:4" x14ac:dyDescent="0.2">
      <c r="C469" s="115">
        <f>'Hybrid Working survey (full)'!D469</f>
        <v>3</v>
      </c>
      <c r="D469" s="25">
        <f>'Hybrid Working survey (full)'!G469</f>
        <v>0</v>
      </c>
    </row>
    <row r="470" spans="3:4" x14ac:dyDescent="0.2">
      <c r="C470" s="115">
        <f>'Hybrid Working survey (full)'!D470</f>
        <v>3</v>
      </c>
      <c r="D470" s="25">
        <f>'Hybrid Working survey (full)'!G470</f>
        <v>1</v>
      </c>
    </row>
    <row r="471" spans="3:4" x14ac:dyDescent="0.2">
      <c r="C471" s="115">
        <f>'Hybrid Working survey (full)'!D471</f>
        <v>3</v>
      </c>
      <c r="D471" s="25">
        <f>'Hybrid Working survey (full)'!G471</f>
        <v>1</v>
      </c>
    </row>
    <row r="472" spans="3:4" x14ac:dyDescent="0.2">
      <c r="C472" s="115">
        <f>'Hybrid Working survey (full)'!D472</f>
        <v>4</v>
      </c>
      <c r="D472" s="25">
        <f>'Hybrid Working survey (full)'!G472</f>
        <v>1</v>
      </c>
    </row>
    <row r="473" spans="3:4" x14ac:dyDescent="0.2">
      <c r="C473" s="115">
        <f>'Hybrid Working survey (full)'!D473</f>
        <v>5</v>
      </c>
      <c r="D473" s="25">
        <f>'Hybrid Working survey (full)'!G473</f>
        <v>1</v>
      </c>
    </row>
    <row r="474" spans="3:4" x14ac:dyDescent="0.2">
      <c r="C474" s="115">
        <f>'Hybrid Working survey (full)'!D474</f>
        <v>5</v>
      </c>
      <c r="D474" s="25">
        <f>'Hybrid Working survey (full)'!G474</f>
        <v>1</v>
      </c>
    </row>
    <row r="475" spans="3:4" x14ac:dyDescent="0.2">
      <c r="C475" s="115">
        <f>'Hybrid Working survey (full)'!D475</f>
        <v>3</v>
      </c>
      <c r="D475" s="25">
        <f>'Hybrid Working survey (full)'!G475</f>
        <v>1</v>
      </c>
    </row>
    <row r="476" spans="3:4" x14ac:dyDescent="0.2">
      <c r="C476" s="115">
        <f>'Hybrid Working survey (full)'!D476</f>
        <v>2</v>
      </c>
      <c r="D476" s="25">
        <f>'Hybrid Working survey (full)'!G476</f>
        <v>1</v>
      </c>
    </row>
    <row r="477" spans="3:4" x14ac:dyDescent="0.2">
      <c r="C477" s="115">
        <f>'Hybrid Working survey (full)'!D477</f>
        <v>5</v>
      </c>
      <c r="D477" s="25">
        <f>'Hybrid Working survey (full)'!G477</f>
        <v>0</v>
      </c>
    </row>
    <row r="478" spans="3:4" x14ac:dyDescent="0.2">
      <c r="C478" s="115">
        <f>'Hybrid Working survey (full)'!D478</f>
        <v>2</v>
      </c>
      <c r="D478" s="25">
        <f>'Hybrid Working survey (full)'!G478</f>
        <v>1</v>
      </c>
    </row>
    <row r="479" spans="3:4" x14ac:dyDescent="0.2">
      <c r="C479" s="115">
        <f>'Hybrid Working survey (full)'!D479</f>
        <v>4</v>
      </c>
      <c r="D479" s="25">
        <f>'Hybrid Working survey (full)'!G479</f>
        <v>1</v>
      </c>
    </row>
    <row r="480" spans="3:4" x14ac:dyDescent="0.2">
      <c r="C480" s="115">
        <f>'Hybrid Working survey (full)'!D480</f>
        <v>3</v>
      </c>
      <c r="D480" s="25">
        <f>'Hybrid Working survey (full)'!G480</f>
        <v>0</v>
      </c>
    </row>
    <row r="481" spans="3:4" hidden="1" x14ac:dyDescent="0.2">
      <c r="C481" s="115">
        <f>'Hybrid Working survey (full)'!D481</f>
        <v>-1</v>
      </c>
      <c r="D481" s="25">
        <f>'Hybrid Working survey (full)'!G481</f>
        <v>1</v>
      </c>
    </row>
    <row r="482" spans="3:4" x14ac:dyDescent="0.2">
      <c r="C482" s="115">
        <f>'Hybrid Working survey (full)'!D482</f>
        <v>4</v>
      </c>
      <c r="D482" s="25">
        <f>'Hybrid Working survey (full)'!G482</f>
        <v>0</v>
      </c>
    </row>
    <row r="483" spans="3:4" x14ac:dyDescent="0.2">
      <c r="C483" s="115">
        <f>'Hybrid Working survey (full)'!D483</f>
        <v>3</v>
      </c>
      <c r="D483" s="25">
        <f>'Hybrid Working survey (full)'!G483</f>
        <v>0</v>
      </c>
    </row>
    <row r="484" spans="3:4" x14ac:dyDescent="0.2">
      <c r="C484" s="115">
        <f>'Hybrid Working survey (full)'!D484</f>
        <v>4</v>
      </c>
      <c r="D484" s="25">
        <f>'Hybrid Working survey (full)'!G484</f>
        <v>0</v>
      </c>
    </row>
    <row r="485" spans="3:4" x14ac:dyDescent="0.2">
      <c r="C485" s="115">
        <f>'Hybrid Working survey (full)'!D485</f>
        <v>4</v>
      </c>
      <c r="D485" s="25">
        <f>'Hybrid Working survey (full)'!G485</f>
        <v>1</v>
      </c>
    </row>
    <row r="486" spans="3:4" x14ac:dyDescent="0.2">
      <c r="C486" s="115">
        <f>'Hybrid Working survey (full)'!D486</f>
        <v>3</v>
      </c>
      <c r="D486" s="25">
        <f>'Hybrid Working survey (full)'!G486</f>
        <v>0</v>
      </c>
    </row>
    <row r="487" spans="3:4" hidden="1" x14ac:dyDescent="0.2">
      <c r="C487" s="115">
        <f>'Hybrid Working survey (full)'!D487</f>
        <v>-1</v>
      </c>
      <c r="D487" s="25">
        <f>'Hybrid Working survey (full)'!G487</f>
        <v>0</v>
      </c>
    </row>
    <row r="488" spans="3:4" x14ac:dyDescent="0.2">
      <c r="C488" s="115">
        <f>'Hybrid Working survey (full)'!D488</f>
        <v>4</v>
      </c>
      <c r="D488" s="25">
        <f>'Hybrid Working survey (full)'!G488</f>
        <v>1</v>
      </c>
    </row>
    <row r="489" spans="3:4" x14ac:dyDescent="0.2">
      <c r="C489" s="115">
        <f>'Hybrid Working survey (full)'!D489</f>
        <v>4</v>
      </c>
      <c r="D489" s="25">
        <f>'Hybrid Working survey (full)'!G489</f>
        <v>0</v>
      </c>
    </row>
    <row r="490" spans="3:4" x14ac:dyDescent="0.2">
      <c r="C490" s="115">
        <f>'Hybrid Working survey (full)'!D490</f>
        <v>5</v>
      </c>
      <c r="D490" s="25">
        <f>'Hybrid Working survey (full)'!G490</f>
        <v>0</v>
      </c>
    </row>
    <row r="491" spans="3:4" x14ac:dyDescent="0.2">
      <c r="C491" s="115">
        <f>'Hybrid Working survey (full)'!D491</f>
        <v>5</v>
      </c>
      <c r="D491" s="25">
        <f>'Hybrid Working survey (full)'!G491</f>
        <v>0</v>
      </c>
    </row>
    <row r="492" spans="3:4" x14ac:dyDescent="0.2">
      <c r="C492" s="115">
        <f>'Hybrid Working survey (full)'!D492</f>
        <v>4</v>
      </c>
      <c r="D492" s="25">
        <f>'Hybrid Working survey (full)'!G492</f>
        <v>0</v>
      </c>
    </row>
    <row r="493" spans="3:4" x14ac:dyDescent="0.2">
      <c r="C493" s="115">
        <f>'Hybrid Working survey (full)'!D493</f>
        <v>4</v>
      </c>
      <c r="D493" s="25">
        <f>'Hybrid Working survey (full)'!G493</f>
        <v>0</v>
      </c>
    </row>
    <row r="494" spans="3:4" x14ac:dyDescent="0.2">
      <c r="C494" s="115">
        <f>'Hybrid Working survey (full)'!D494</f>
        <v>4</v>
      </c>
      <c r="D494" s="25">
        <f>'Hybrid Working survey (full)'!G494</f>
        <v>0</v>
      </c>
    </row>
    <row r="495" spans="3:4" x14ac:dyDescent="0.2">
      <c r="C495" s="115">
        <f>'Hybrid Working survey (full)'!D495</f>
        <v>3</v>
      </c>
      <c r="D495" s="25">
        <f>'Hybrid Working survey (full)'!G495</f>
        <v>0</v>
      </c>
    </row>
    <row r="496" spans="3:4" x14ac:dyDescent="0.2">
      <c r="C496" s="115">
        <f>'Hybrid Working survey (full)'!D496</f>
        <v>5</v>
      </c>
      <c r="D496" s="25">
        <f>'Hybrid Working survey (full)'!G496</f>
        <v>0</v>
      </c>
    </row>
    <row r="497" spans="3:4" x14ac:dyDescent="0.2">
      <c r="C497" s="115">
        <f>'Hybrid Working survey (full)'!D497</f>
        <v>5</v>
      </c>
      <c r="D497" s="25">
        <f>'Hybrid Working survey (full)'!G497</f>
        <v>1</v>
      </c>
    </row>
    <row r="498" spans="3:4" x14ac:dyDescent="0.2">
      <c r="C498" s="115">
        <f>'Hybrid Working survey (full)'!D498</f>
        <v>5</v>
      </c>
      <c r="D498" s="25">
        <f>'Hybrid Working survey (full)'!G498</f>
        <v>1</v>
      </c>
    </row>
    <row r="499" spans="3:4" x14ac:dyDescent="0.2">
      <c r="C499" s="115">
        <f>'Hybrid Working survey (full)'!D499</f>
        <v>4</v>
      </c>
      <c r="D499" s="25">
        <f>'Hybrid Working survey (full)'!G499</f>
        <v>0</v>
      </c>
    </row>
    <row r="500" spans="3:4" x14ac:dyDescent="0.2">
      <c r="C500" s="115">
        <f>'Hybrid Working survey (full)'!D500</f>
        <v>4</v>
      </c>
      <c r="D500" s="25">
        <f>'Hybrid Working survey (full)'!G500</f>
        <v>1</v>
      </c>
    </row>
    <row r="501" spans="3:4" x14ac:dyDescent="0.2">
      <c r="C501" s="115">
        <f>'Hybrid Working survey (full)'!D501</f>
        <v>4</v>
      </c>
      <c r="D501" s="25">
        <f>'Hybrid Working survey (full)'!G501</f>
        <v>1</v>
      </c>
    </row>
    <row r="502" spans="3:4" hidden="1" x14ac:dyDescent="0.2">
      <c r="C502" s="115">
        <f>'Hybrid Working survey (full)'!D502</f>
        <v>-1</v>
      </c>
      <c r="D502" s="25">
        <f>'Hybrid Working survey (full)'!G502</f>
        <v>1</v>
      </c>
    </row>
    <row r="503" spans="3:4" x14ac:dyDescent="0.2">
      <c r="C503" s="115">
        <f>'Hybrid Working survey (full)'!D503</f>
        <v>5</v>
      </c>
      <c r="D503" s="25">
        <f>'Hybrid Working survey (full)'!G503</f>
        <v>0</v>
      </c>
    </row>
    <row r="504" spans="3:4" x14ac:dyDescent="0.2">
      <c r="C504" s="115">
        <f>'Hybrid Working survey (full)'!D504</f>
        <v>4</v>
      </c>
      <c r="D504" s="25">
        <f>'Hybrid Working survey (full)'!G504</f>
        <v>0</v>
      </c>
    </row>
    <row r="505" spans="3:4" x14ac:dyDescent="0.2">
      <c r="C505" s="115">
        <f>'Hybrid Working survey (full)'!D505</f>
        <v>4</v>
      </c>
      <c r="D505" s="25">
        <f>'Hybrid Working survey (full)'!G505</f>
        <v>1</v>
      </c>
    </row>
    <row r="506" spans="3:4" x14ac:dyDescent="0.2">
      <c r="C506" s="115">
        <f>'Hybrid Working survey (full)'!D506</f>
        <v>4</v>
      </c>
      <c r="D506" s="25">
        <f>'Hybrid Working survey (full)'!G506</f>
        <v>0</v>
      </c>
    </row>
    <row r="507" spans="3:4" x14ac:dyDescent="0.2">
      <c r="C507" s="115">
        <f>'Hybrid Working survey (full)'!D507</f>
        <v>5</v>
      </c>
      <c r="D507" s="25">
        <f>'Hybrid Working survey (full)'!G507</f>
        <v>1</v>
      </c>
    </row>
    <row r="508" spans="3:4" hidden="1" x14ac:dyDescent="0.2">
      <c r="C508" s="115">
        <f>'Hybrid Working survey (full)'!D508</f>
        <v>-1</v>
      </c>
      <c r="D508" s="25">
        <f>'Hybrid Working survey (full)'!G508</f>
        <v>0</v>
      </c>
    </row>
    <row r="509" spans="3:4" hidden="1" x14ac:dyDescent="0.2">
      <c r="C509" s="115">
        <f>'Hybrid Working survey (full)'!D509</f>
        <v>-99</v>
      </c>
      <c r="D509" s="25">
        <f>'Hybrid Working survey (full)'!G509</f>
        <v>0</v>
      </c>
    </row>
    <row r="510" spans="3:4" x14ac:dyDescent="0.2">
      <c r="C510" s="115">
        <f>'Hybrid Working survey (full)'!D510</f>
        <v>3</v>
      </c>
      <c r="D510" s="25">
        <f>'Hybrid Working survey (full)'!G510</f>
        <v>0</v>
      </c>
    </row>
    <row r="511" spans="3:4" x14ac:dyDescent="0.2">
      <c r="C511" s="115">
        <f>'Hybrid Working survey (full)'!D511</f>
        <v>4</v>
      </c>
      <c r="D511" s="25">
        <f>'Hybrid Working survey (full)'!G511</f>
        <v>1</v>
      </c>
    </row>
    <row r="512" spans="3:4" x14ac:dyDescent="0.2">
      <c r="C512" s="115">
        <f>'Hybrid Working survey (full)'!D512</f>
        <v>5</v>
      </c>
      <c r="D512" s="25">
        <f>'Hybrid Working survey (full)'!G512</f>
        <v>0</v>
      </c>
    </row>
    <row r="513" spans="3:4" x14ac:dyDescent="0.2">
      <c r="C513" s="115">
        <f>'Hybrid Working survey (full)'!D513</f>
        <v>5</v>
      </c>
      <c r="D513" s="25">
        <f>'Hybrid Working survey (full)'!G513</f>
        <v>0</v>
      </c>
    </row>
    <row r="514" spans="3:4" x14ac:dyDescent="0.2">
      <c r="C514" s="115">
        <f>'Hybrid Working survey (full)'!D514</f>
        <v>4</v>
      </c>
      <c r="D514" s="25">
        <f>'Hybrid Working survey (full)'!G514</f>
        <v>0</v>
      </c>
    </row>
    <row r="515" spans="3:4" x14ac:dyDescent="0.2">
      <c r="C515" s="115">
        <f>'Hybrid Working survey (full)'!D515</f>
        <v>5</v>
      </c>
      <c r="D515" s="25">
        <f>'Hybrid Working survey (full)'!G515</f>
        <v>0</v>
      </c>
    </row>
    <row r="516" spans="3:4" x14ac:dyDescent="0.2">
      <c r="C516" s="115">
        <f>'Hybrid Working survey (full)'!D516</f>
        <v>3</v>
      </c>
      <c r="D516" s="25">
        <f>'Hybrid Working survey (full)'!G516</f>
        <v>0</v>
      </c>
    </row>
    <row r="517" spans="3:4" x14ac:dyDescent="0.2">
      <c r="C517" s="115">
        <f>'Hybrid Working survey (full)'!D517</f>
        <v>4</v>
      </c>
      <c r="D517" s="25">
        <f>'Hybrid Working survey (full)'!G517</f>
        <v>1</v>
      </c>
    </row>
    <row r="518" spans="3:4" x14ac:dyDescent="0.2">
      <c r="C518" s="115">
        <f>'Hybrid Working survey (full)'!D518</f>
        <v>4</v>
      </c>
      <c r="D518" s="25">
        <f>'Hybrid Working survey (full)'!G518</f>
        <v>1</v>
      </c>
    </row>
    <row r="519" spans="3:4" x14ac:dyDescent="0.2">
      <c r="C519" s="115">
        <f>'Hybrid Working survey (full)'!D519</f>
        <v>3</v>
      </c>
      <c r="D519" s="25">
        <f>'Hybrid Working survey (full)'!G519</f>
        <v>1</v>
      </c>
    </row>
    <row r="520" spans="3:4" x14ac:dyDescent="0.2">
      <c r="C520" s="115">
        <f>'Hybrid Working survey (full)'!D520</f>
        <v>3</v>
      </c>
      <c r="D520" s="25">
        <f>'Hybrid Working survey (full)'!G520</f>
        <v>1</v>
      </c>
    </row>
    <row r="521" spans="3:4" x14ac:dyDescent="0.2">
      <c r="C521" s="115">
        <f>'Hybrid Working survey (full)'!D521</f>
        <v>5</v>
      </c>
      <c r="D521" s="25">
        <f>'Hybrid Working survey (full)'!G521</f>
        <v>0</v>
      </c>
    </row>
    <row r="522" spans="3:4" x14ac:dyDescent="0.2">
      <c r="C522" s="115">
        <f>'Hybrid Working survey (full)'!D522</f>
        <v>4</v>
      </c>
      <c r="D522" s="25">
        <f>'Hybrid Working survey (full)'!G522</f>
        <v>0</v>
      </c>
    </row>
    <row r="523" spans="3:4" x14ac:dyDescent="0.2">
      <c r="C523" s="115">
        <f>'Hybrid Working survey (full)'!D523</f>
        <v>4</v>
      </c>
      <c r="D523" s="25">
        <f>'Hybrid Working survey (full)'!G523</f>
        <v>1</v>
      </c>
    </row>
    <row r="524" spans="3:4" x14ac:dyDescent="0.2">
      <c r="C524" s="115">
        <f>'Hybrid Working survey (full)'!D524</f>
        <v>5</v>
      </c>
      <c r="D524" s="25">
        <f>'Hybrid Working survey (full)'!G524</f>
        <v>1</v>
      </c>
    </row>
    <row r="525" spans="3:4" x14ac:dyDescent="0.2">
      <c r="C525" s="115">
        <f>'Hybrid Working survey (full)'!D525</f>
        <v>5</v>
      </c>
      <c r="D525" s="25">
        <f>'Hybrid Working survey (full)'!G525</f>
        <v>1</v>
      </c>
    </row>
    <row r="526" spans="3:4" x14ac:dyDescent="0.2">
      <c r="C526" s="115">
        <f>'Hybrid Working survey (full)'!D526</f>
        <v>4</v>
      </c>
      <c r="D526" s="25">
        <f>'Hybrid Working survey (full)'!G526</f>
        <v>0</v>
      </c>
    </row>
    <row r="527" spans="3:4" hidden="1" x14ac:dyDescent="0.2">
      <c r="C527" s="115">
        <f>'Hybrid Working survey (full)'!D527</f>
        <v>-1</v>
      </c>
      <c r="D527" s="25">
        <f>'Hybrid Working survey (full)'!G527</f>
        <v>1</v>
      </c>
    </row>
    <row r="528" spans="3:4" x14ac:dyDescent="0.2">
      <c r="C528" s="115">
        <f>'Hybrid Working survey (full)'!D528</f>
        <v>3</v>
      </c>
      <c r="D528" s="25">
        <f>'Hybrid Working survey (full)'!G528</f>
        <v>1</v>
      </c>
    </row>
    <row r="529" spans="3:4" x14ac:dyDescent="0.2">
      <c r="C529" s="115">
        <f>'Hybrid Working survey (full)'!D529</f>
        <v>3</v>
      </c>
      <c r="D529" s="25">
        <f>'Hybrid Working survey (full)'!G529</f>
        <v>1</v>
      </c>
    </row>
    <row r="530" spans="3:4" x14ac:dyDescent="0.2">
      <c r="C530" s="115">
        <f>'Hybrid Working survey (full)'!D530</f>
        <v>4</v>
      </c>
      <c r="D530" s="25">
        <f>'Hybrid Working survey (full)'!G530</f>
        <v>0</v>
      </c>
    </row>
    <row r="531" spans="3:4" x14ac:dyDescent="0.2">
      <c r="C531" s="115">
        <f>'Hybrid Working survey (full)'!D531</f>
        <v>3</v>
      </c>
      <c r="D531" s="25">
        <f>'Hybrid Working survey (full)'!G531</f>
        <v>0</v>
      </c>
    </row>
    <row r="532" spans="3:4" x14ac:dyDescent="0.2">
      <c r="C532" s="115">
        <f>'Hybrid Working survey (full)'!D532</f>
        <v>4</v>
      </c>
      <c r="D532" s="25">
        <f>'Hybrid Working survey (full)'!G532</f>
        <v>1</v>
      </c>
    </row>
    <row r="533" spans="3:4" x14ac:dyDescent="0.2">
      <c r="C533" s="115">
        <f>'Hybrid Working survey (full)'!D533</f>
        <v>5</v>
      </c>
      <c r="D533" s="25">
        <f>'Hybrid Working survey (full)'!G533</f>
        <v>0</v>
      </c>
    </row>
    <row r="534" spans="3:4" x14ac:dyDescent="0.2">
      <c r="C534" s="115">
        <f>'Hybrid Working survey (full)'!D534</f>
        <v>3</v>
      </c>
      <c r="D534" s="25">
        <f>'Hybrid Working survey (full)'!G534</f>
        <v>1</v>
      </c>
    </row>
    <row r="535" spans="3:4" x14ac:dyDescent="0.2">
      <c r="C535" s="115">
        <f>'Hybrid Working survey (full)'!D535</f>
        <v>4</v>
      </c>
      <c r="D535" s="25">
        <f>'Hybrid Working survey (full)'!G535</f>
        <v>1</v>
      </c>
    </row>
    <row r="536" spans="3:4" hidden="1" x14ac:dyDescent="0.2">
      <c r="C536" s="115">
        <f>'Hybrid Working survey (full)'!D536</f>
        <v>-99</v>
      </c>
      <c r="D536" s="25">
        <f>'Hybrid Working survey (full)'!G536</f>
        <v>0</v>
      </c>
    </row>
    <row r="537" spans="3:4" x14ac:dyDescent="0.2">
      <c r="C537" s="115">
        <f>'Hybrid Working survey (full)'!D537</f>
        <v>3</v>
      </c>
      <c r="D537" s="25">
        <f>'Hybrid Working survey (full)'!G537</f>
        <v>1</v>
      </c>
    </row>
    <row r="538" spans="3:4" x14ac:dyDescent="0.2">
      <c r="C538" s="115">
        <f>'Hybrid Working survey (full)'!D538</f>
        <v>5</v>
      </c>
      <c r="D538" s="25">
        <f>'Hybrid Working survey (full)'!G538</f>
        <v>1</v>
      </c>
    </row>
    <row r="539" spans="3:4" x14ac:dyDescent="0.2">
      <c r="C539" s="115">
        <f>'Hybrid Working survey (full)'!D539</f>
        <v>2</v>
      </c>
      <c r="D539" s="25">
        <f>'Hybrid Working survey (full)'!G539</f>
        <v>1</v>
      </c>
    </row>
    <row r="540" spans="3:4" x14ac:dyDescent="0.2">
      <c r="C540" s="115">
        <f>'Hybrid Working survey (full)'!D540</f>
        <v>3</v>
      </c>
      <c r="D540" s="25">
        <f>'Hybrid Working survey (full)'!G540</f>
        <v>0</v>
      </c>
    </row>
    <row r="541" spans="3:4" x14ac:dyDescent="0.2">
      <c r="C541" s="115">
        <f>'Hybrid Working survey (full)'!D541</f>
        <v>3</v>
      </c>
      <c r="D541" s="25">
        <f>'Hybrid Working survey (full)'!G541</f>
        <v>1</v>
      </c>
    </row>
    <row r="542" spans="3:4" x14ac:dyDescent="0.2">
      <c r="C542" s="115">
        <f>'Hybrid Working survey (full)'!D542</f>
        <v>3</v>
      </c>
      <c r="D542" s="25">
        <f>'Hybrid Working survey (full)'!G542</f>
        <v>0</v>
      </c>
    </row>
    <row r="543" spans="3:4" x14ac:dyDescent="0.2">
      <c r="C543" s="115">
        <f>'Hybrid Working survey (full)'!D543</f>
        <v>4</v>
      </c>
      <c r="D543" s="25">
        <f>'Hybrid Working survey (full)'!G543</f>
        <v>0</v>
      </c>
    </row>
    <row r="544" spans="3:4" x14ac:dyDescent="0.2">
      <c r="C544" s="115">
        <f>'Hybrid Working survey (full)'!D544</f>
        <v>3</v>
      </c>
      <c r="D544" s="25">
        <f>'Hybrid Working survey (full)'!G544</f>
        <v>0</v>
      </c>
    </row>
    <row r="545" spans="3:4" hidden="1" x14ac:dyDescent="0.2">
      <c r="C545" s="115">
        <f>'Hybrid Working survey (full)'!D545</f>
        <v>-1</v>
      </c>
      <c r="D545" s="25">
        <f>'Hybrid Working survey (full)'!G545</f>
        <v>0</v>
      </c>
    </row>
    <row r="546" spans="3:4" x14ac:dyDescent="0.2">
      <c r="C546" s="115">
        <f>'Hybrid Working survey (full)'!D546</f>
        <v>5</v>
      </c>
      <c r="D546" s="25">
        <f>'Hybrid Working survey (full)'!G546</f>
        <v>0</v>
      </c>
    </row>
    <row r="547" spans="3:4" x14ac:dyDescent="0.2">
      <c r="C547" s="115">
        <f>'Hybrid Working survey (full)'!D547</f>
        <v>3</v>
      </c>
      <c r="D547" s="25">
        <f>'Hybrid Working survey (full)'!G547</f>
        <v>1</v>
      </c>
    </row>
    <row r="548" spans="3:4" x14ac:dyDescent="0.2">
      <c r="C548" s="115">
        <f>'Hybrid Working survey (full)'!D548</f>
        <v>5</v>
      </c>
      <c r="D548" s="25">
        <f>'Hybrid Working survey (full)'!G548</f>
        <v>0</v>
      </c>
    </row>
    <row r="549" spans="3:4" x14ac:dyDescent="0.2">
      <c r="C549" s="115">
        <f>'Hybrid Working survey (full)'!D549</f>
        <v>4</v>
      </c>
      <c r="D549" s="25">
        <f>'Hybrid Working survey (full)'!G549</f>
        <v>0</v>
      </c>
    </row>
    <row r="550" spans="3:4" x14ac:dyDescent="0.2">
      <c r="C550" s="115">
        <f>'Hybrid Working survey (full)'!D550</f>
        <v>4</v>
      </c>
      <c r="D550" s="25">
        <f>'Hybrid Working survey (full)'!G550</f>
        <v>0</v>
      </c>
    </row>
    <row r="551" spans="3:4" x14ac:dyDescent="0.2">
      <c r="C551" s="115">
        <f>'Hybrid Working survey (full)'!D551</f>
        <v>5</v>
      </c>
      <c r="D551" s="25">
        <f>'Hybrid Working survey (full)'!G551</f>
        <v>0</v>
      </c>
    </row>
    <row r="552" spans="3:4" hidden="1" x14ac:dyDescent="0.2">
      <c r="C552" s="115">
        <f>'Hybrid Working survey (full)'!D552</f>
        <v>-1</v>
      </c>
      <c r="D552" s="25">
        <f>'Hybrid Working survey (full)'!G552</f>
        <v>0</v>
      </c>
    </row>
    <row r="553" spans="3:4" x14ac:dyDescent="0.2">
      <c r="C553" s="115">
        <f>'Hybrid Working survey (full)'!D553</f>
        <v>3</v>
      </c>
      <c r="D553" s="25">
        <f>'Hybrid Working survey (full)'!G553</f>
        <v>0</v>
      </c>
    </row>
    <row r="554" spans="3:4" x14ac:dyDescent="0.2">
      <c r="C554" s="115">
        <f>'Hybrid Working survey (full)'!D554</f>
        <v>4</v>
      </c>
      <c r="D554" s="25">
        <f>'Hybrid Working survey (full)'!G554</f>
        <v>0</v>
      </c>
    </row>
    <row r="555" spans="3:4" x14ac:dyDescent="0.2">
      <c r="C555" s="115">
        <f>'Hybrid Working survey (full)'!D555</f>
        <v>3</v>
      </c>
      <c r="D555" s="25">
        <f>'Hybrid Working survey (full)'!G555</f>
        <v>0</v>
      </c>
    </row>
    <row r="556" spans="3:4" x14ac:dyDescent="0.2">
      <c r="C556" s="115">
        <f>'Hybrid Working survey (full)'!D556</f>
        <v>4</v>
      </c>
      <c r="D556" s="25">
        <f>'Hybrid Working survey (full)'!G556</f>
        <v>0</v>
      </c>
    </row>
    <row r="557" spans="3:4" x14ac:dyDescent="0.2">
      <c r="C557" s="115">
        <f>'Hybrid Working survey (full)'!D557</f>
        <v>5</v>
      </c>
      <c r="D557" s="25">
        <f>'Hybrid Working survey (full)'!G557</f>
        <v>1</v>
      </c>
    </row>
    <row r="558" spans="3:4" x14ac:dyDescent="0.2">
      <c r="C558" s="115">
        <f>'Hybrid Working survey (full)'!D558</f>
        <v>5</v>
      </c>
      <c r="D558" s="25">
        <f>'Hybrid Working survey (full)'!G558</f>
        <v>0</v>
      </c>
    </row>
    <row r="559" spans="3:4" x14ac:dyDescent="0.2">
      <c r="C559" s="115">
        <f>'Hybrid Working survey (full)'!D559</f>
        <v>4</v>
      </c>
      <c r="D559" s="25">
        <f>'Hybrid Working survey (full)'!G559</f>
        <v>0</v>
      </c>
    </row>
    <row r="560" spans="3:4" hidden="1" x14ac:dyDescent="0.2">
      <c r="C560" s="115">
        <f>'Hybrid Working survey (full)'!D560</f>
        <v>-1</v>
      </c>
      <c r="D560" s="25">
        <f>'Hybrid Working survey (full)'!G560</f>
        <v>0</v>
      </c>
    </row>
    <row r="561" spans="2:4" x14ac:dyDescent="0.2">
      <c r="B561">
        <f>SUM(C559:C561)</f>
        <v>8</v>
      </c>
      <c r="C561" s="115">
        <f>'Hybrid Working survey (full)'!D561</f>
        <v>5</v>
      </c>
      <c r="D561" s="25">
        <f>'Hybrid Working survey (full)'!G561</f>
        <v>0</v>
      </c>
    </row>
    <row r="562" spans="2:4" x14ac:dyDescent="0.2">
      <c r="C562" s="115">
        <f>'Hybrid Working survey (full)'!D562</f>
        <v>4</v>
      </c>
      <c r="D562" s="25">
        <f>'Hybrid Working survey (full)'!G562</f>
        <v>0</v>
      </c>
    </row>
    <row r="563" spans="2:4" x14ac:dyDescent="0.2">
      <c r="C563" s="115">
        <f>'Hybrid Working survey (full)'!D563</f>
        <v>3</v>
      </c>
      <c r="D563" s="25">
        <f>'Hybrid Working survey (full)'!G563</f>
        <v>1</v>
      </c>
    </row>
    <row r="564" spans="2:4" x14ac:dyDescent="0.2">
      <c r="C564" s="115">
        <f>'Hybrid Working survey (full)'!D564</f>
        <v>4</v>
      </c>
      <c r="D564" s="25">
        <f>'Hybrid Working survey (full)'!G564</f>
        <v>0</v>
      </c>
    </row>
    <row r="565" spans="2:4" x14ac:dyDescent="0.2">
      <c r="C565" s="115">
        <f>'Hybrid Working survey (full)'!D565</f>
        <v>4</v>
      </c>
      <c r="D565" s="25">
        <f>'Hybrid Working survey (full)'!G565</f>
        <v>0</v>
      </c>
    </row>
    <row r="566" spans="2:4" x14ac:dyDescent="0.2">
      <c r="C566" s="115">
        <f>'Hybrid Working survey (full)'!D566</f>
        <v>5</v>
      </c>
      <c r="D566" s="25">
        <f>'Hybrid Working survey (full)'!G566</f>
        <v>1</v>
      </c>
    </row>
    <row r="567" spans="2:4" x14ac:dyDescent="0.2">
      <c r="C567" s="115">
        <f>'Hybrid Working survey (full)'!D567</f>
        <v>3</v>
      </c>
      <c r="D567" s="25">
        <f>'Hybrid Working survey (full)'!G567</f>
        <v>1</v>
      </c>
    </row>
    <row r="568" spans="2:4" x14ac:dyDescent="0.2">
      <c r="C568" s="115">
        <f>'Hybrid Working survey (full)'!D568</f>
        <v>4</v>
      </c>
      <c r="D568" s="25">
        <f>'Hybrid Working survey (full)'!G568</f>
        <v>0</v>
      </c>
    </row>
    <row r="569" spans="2:4" x14ac:dyDescent="0.2">
      <c r="C569" s="115">
        <f>'Hybrid Working survey (full)'!D569</f>
        <v>3</v>
      </c>
      <c r="D569" s="25">
        <f>'Hybrid Working survey (full)'!G569</f>
        <v>0</v>
      </c>
    </row>
    <row r="570" spans="2:4" x14ac:dyDescent="0.2">
      <c r="C570" s="115">
        <f>'Hybrid Working survey (full)'!D570</f>
        <v>4</v>
      </c>
      <c r="D570" s="25">
        <f>'Hybrid Working survey (full)'!G570</f>
        <v>0</v>
      </c>
    </row>
    <row r="571" spans="2:4" x14ac:dyDescent="0.2">
      <c r="C571" s="115">
        <f>'Hybrid Working survey (full)'!D571</f>
        <v>4</v>
      </c>
      <c r="D571" s="25">
        <f>'Hybrid Working survey (full)'!G571</f>
        <v>0</v>
      </c>
    </row>
    <row r="572" spans="2:4" x14ac:dyDescent="0.2">
      <c r="C572" s="115">
        <f>'Hybrid Working survey (full)'!D572</f>
        <v>5</v>
      </c>
      <c r="D572" s="25">
        <f>'Hybrid Working survey (full)'!G572</f>
        <v>1</v>
      </c>
    </row>
    <row r="573" spans="2:4" x14ac:dyDescent="0.2">
      <c r="C573" s="115">
        <f>'Hybrid Working survey (full)'!D573</f>
        <v>5</v>
      </c>
      <c r="D573" s="25">
        <f>'Hybrid Working survey (full)'!G573</f>
        <v>0</v>
      </c>
    </row>
    <row r="574" spans="2:4" x14ac:dyDescent="0.2">
      <c r="C574" s="115">
        <f>'Hybrid Working survey (full)'!D574</f>
        <v>5</v>
      </c>
      <c r="D574" s="25">
        <f>'Hybrid Working survey (full)'!G574</f>
        <v>0</v>
      </c>
    </row>
    <row r="575" spans="2:4" x14ac:dyDescent="0.2">
      <c r="C575" s="115">
        <f>'Hybrid Working survey (full)'!D575</f>
        <v>4</v>
      </c>
      <c r="D575" s="25">
        <f>'Hybrid Working survey (full)'!G575</f>
        <v>0</v>
      </c>
    </row>
    <row r="576" spans="2:4" x14ac:dyDescent="0.2">
      <c r="C576" s="115">
        <f>'Hybrid Working survey (full)'!D576</f>
        <v>5</v>
      </c>
      <c r="D576" s="25">
        <f>'Hybrid Working survey (full)'!G576</f>
        <v>1</v>
      </c>
    </row>
    <row r="577" spans="3:4" x14ac:dyDescent="0.2">
      <c r="C577" s="115">
        <f>'Hybrid Working survey (full)'!D577</f>
        <v>5</v>
      </c>
      <c r="D577" s="25">
        <f>'Hybrid Working survey (full)'!G577</f>
        <v>1</v>
      </c>
    </row>
    <row r="578" spans="3:4" x14ac:dyDescent="0.2">
      <c r="C578" s="115">
        <f>'Hybrid Working survey (full)'!D578</f>
        <v>3</v>
      </c>
      <c r="D578" s="25">
        <f>'Hybrid Working survey (full)'!G578</f>
        <v>0</v>
      </c>
    </row>
    <row r="579" spans="3:4" x14ac:dyDescent="0.2">
      <c r="C579" s="115">
        <f>'Hybrid Working survey (full)'!D579</f>
        <v>4</v>
      </c>
      <c r="D579" s="25">
        <f>'Hybrid Working survey (full)'!G579</f>
        <v>1</v>
      </c>
    </row>
    <row r="580" spans="3:4" x14ac:dyDescent="0.2">
      <c r="C580" s="115">
        <f>'Hybrid Working survey (full)'!D580</f>
        <v>4</v>
      </c>
      <c r="D580" s="25">
        <f>'Hybrid Working survey (full)'!G580</f>
        <v>1</v>
      </c>
    </row>
    <row r="581" spans="3:4" x14ac:dyDescent="0.2">
      <c r="C581" s="115">
        <f>'Hybrid Working survey (full)'!D581</f>
        <v>5</v>
      </c>
      <c r="D581" s="25">
        <f>'Hybrid Working survey (full)'!G581</f>
        <v>0</v>
      </c>
    </row>
    <row r="582" spans="3:4" x14ac:dyDescent="0.2">
      <c r="C582" s="115">
        <f>'Hybrid Working survey (full)'!D582</f>
        <v>4</v>
      </c>
      <c r="D582" s="25">
        <f>'Hybrid Working survey (full)'!G582</f>
        <v>0</v>
      </c>
    </row>
    <row r="583" spans="3:4" x14ac:dyDescent="0.2">
      <c r="C583" s="115">
        <f>'Hybrid Working survey (full)'!D583</f>
        <v>4</v>
      </c>
      <c r="D583" s="25">
        <f>'Hybrid Working survey (full)'!G583</f>
        <v>1</v>
      </c>
    </row>
    <row r="584" spans="3:4" x14ac:dyDescent="0.2">
      <c r="C584" s="116">
        <f>'Hybrid Working survey (full)'!D584</f>
        <v>5</v>
      </c>
      <c r="D584" s="37">
        <f>'Hybrid Working survey (full)'!G584</f>
        <v>0</v>
      </c>
    </row>
    <row r="586" spans="3:4" x14ac:dyDescent="0.2">
      <c r="C586" s="7">
        <f>COUNT(C2:C584)</f>
        <v>583</v>
      </c>
      <c r="D586" s="7">
        <f>COUNTIF(D2:D584,1)</f>
        <v>269</v>
      </c>
    </row>
  </sheetData>
  <autoFilter ref="C1:D584" xr:uid="{BED1AA7B-8330-C442-A63B-F25A47699637}">
    <filterColumn colId="0">
      <filters>
        <filter val="1"/>
        <filter val="2"/>
        <filter val="3"/>
        <filter val="4"/>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topLeftCell="A6" zoomScale="125" workbookViewId="0">
      <selection activeCell="E3" sqref="E3"/>
    </sheetView>
  </sheetViews>
  <sheetFormatPr baseColWidth="10" defaultRowHeight="15" x14ac:dyDescent="0.2"/>
  <cols>
    <col min="1" max="1" width="17.83203125" bestFit="1" customWidth="1"/>
    <col min="2" max="2" width="16.33203125" bestFit="1" customWidth="1"/>
    <col min="3" max="3" width="17.1640625" bestFit="1" customWidth="1"/>
    <col min="4" max="4" width="39.6640625" customWidth="1"/>
    <col min="5" max="5" width="15.83203125" style="5" customWidth="1"/>
    <col min="6" max="9" width="10.83203125" style="5"/>
  </cols>
  <sheetData>
    <row r="1" spans="1:7" x14ac:dyDescent="0.2">
      <c r="D1" s="54" t="s">
        <v>1675</v>
      </c>
      <c r="E1" s="109" t="s">
        <v>1727</v>
      </c>
      <c r="F1" s="109" t="s">
        <v>1708</v>
      </c>
      <c r="G1" s="109" t="s">
        <v>1742</v>
      </c>
    </row>
    <row r="2" spans="1:7" x14ac:dyDescent="0.2">
      <c r="A2" s="49" t="s">
        <v>1692</v>
      </c>
      <c r="B2" t="s">
        <v>1689</v>
      </c>
      <c r="D2" s="12" t="s">
        <v>1686</v>
      </c>
      <c r="E2" s="110">
        <v>3.5625</v>
      </c>
      <c r="F2" s="111">
        <v>112</v>
      </c>
      <c r="G2" s="112">
        <v>1.2432248823556051</v>
      </c>
    </row>
    <row r="3" spans="1:7" x14ac:dyDescent="0.2">
      <c r="A3" s="49" t="s">
        <v>1693</v>
      </c>
      <c r="B3" t="s">
        <v>1689</v>
      </c>
      <c r="D3" s="12" t="s">
        <v>1676</v>
      </c>
      <c r="E3" s="110">
        <v>3.693877551020408</v>
      </c>
      <c r="F3" s="111">
        <v>49</v>
      </c>
      <c r="G3" s="112">
        <v>1.1938048701639692</v>
      </c>
    </row>
    <row r="4" spans="1:7" x14ac:dyDescent="0.2">
      <c r="A4" s="49" t="s">
        <v>1694</v>
      </c>
      <c r="B4" t="s">
        <v>1689</v>
      </c>
      <c r="D4" s="12" t="s">
        <v>1677</v>
      </c>
      <c r="E4" s="110">
        <v>4</v>
      </c>
      <c r="F4" s="111">
        <v>20</v>
      </c>
      <c r="G4" s="112">
        <v>1.025978352085154</v>
      </c>
    </row>
    <row r="5" spans="1:7" x14ac:dyDescent="0.2">
      <c r="A5" s="49" t="s">
        <v>1695</v>
      </c>
      <c r="B5" t="s">
        <v>1689</v>
      </c>
      <c r="D5" s="12" t="s">
        <v>1713</v>
      </c>
      <c r="E5" s="110">
        <v>4.3076923076923075</v>
      </c>
      <c r="F5" s="111">
        <v>13</v>
      </c>
      <c r="G5" s="112">
        <v>0.63042517195611547</v>
      </c>
    </row>
    <row r="6" spans="1:7" x14ac:dyDescent="0.2">
      <c r="A6" s="49" t="s">
        <v>1696</v>
      </c>
      <c r="B6" t="s">
        <v>1689</v>
      </c>
      <c r="D6" s="12" t="s">
        <v>1678</v>
      </c>
      <c r="E6" s="110">
        <v>3.6</v>
      </c>
      <c r="F6" s="111">
        <v>5</v>
      </c>
      <c r="G6" s="112">
        <v>1.5165750888103104</v>
      </c>
    </row>
    <row r="7" spans="1:7" x14ac:dyDescent="0.2">
      <c r="A7" s="49" t="s">
        <v>1697</v>
      </c>
      <c r="B7" t="s">
        <v>1689</v>
      </c>
      <c r="D7" s="12" t="s">
        <v>1679</v>
      </c>
      <c r="E7" s="110">
        <v>3.8666666666666667</v>
      </c>
      <c r="F7" s="111">
        <v>30</v>
      </c>
      <c r="G7" s="112">
        <v>0.81930724872668559</v>
      </c>
    </row>
    <row r="8" spans="1:7" x14ac:dyDescent="0.2">
      <c r="A8" s="49" t="s">
        <v>1698</v>
      </c>
      <c r="B8" t="s">
        <v>1689</v>
      </c>
      <c r="D8" s="12" t="s">
        <v>1680</v>
      </c>
      <c r="E8" s="110">
        <v>3.5185185185185186</v>
      </c>
      <c r="F8" s="111">
        <v>27</v>
      </c>
      <c r="G8" s="112">
        <v>1.2206672314879641</v>
      </c>
    </row>
    <row r="9" spans="1:7" x14ac:dyDescent="0.2">
      <c r="A9" s="49" t="s">
        <v>1699</v>
      </c>
      <c r="B9" t="s">
        <v>1689</v>
      </c>
      <c r="D9" s="12" t="s">
        <v>1714</v>
      </c>
      <c r="E9" s="110">
        <v>4.041666666666667</v>
      </c>
      <c r="F9" s="111">
        <v>24</v>
      </c>
      <c r="G9" s="112">
        <v>1.0417028979206264</v>
      </c>
    </row>
    <row r="10" spans="1:7" x14ac:dyDescent="0.2">
      <c r="A10" s="49" t="s">
        <v>1700</v>
      </c>
      <c r="B10" t="s">
        <v>1689</v>
      </c>
      <c r="D10" s="76" t="s">
        <v>1715</v>
      </c>
      <c r="E10" s="110">
        <v>3.125</v>
      </c>
      <c r="F10" s="111">
        <v>8</v>
      </c>
      <c r="G10" s="112">
        <v>1.1259916264596033</v>
      </c>
    </row>
    <row r="11" spans="1:7" x14ac:dyDescent="0.2">
      <c r="A11" s="49" t="s">
        <v>1701</v>
      </c>
      <c r="B11" t="s">
        <v>1689</v>
      </c>
      <c r="D11" s="12" t="s">
        <v>1716</v>
      </c>
      <c r="E11" s="110">
        <v>3.7</v>
      </c>
      <c r="F11" s="111">
        <v>10</v>
      </c>
      <c r="G11" s="112">
        <v>1.567021236472421</v>
      </c>
    </row>
    <row r="12" spans="1:7" x14ac:dyDescent="0.2">
      <c r="A12" s="49" t="s">
        <v>1702</v>
      </c>
      <c r="B12" t="s">
        <v>1689</v>
      </c>
      <c r="D12" s="12" t="s">
        <v>1681</v>
      </c>
      <c r="E12" s="110">
        <v>2.4</v>
      </c>
      <c r="F12" s="111">
        <v>5</v>
      </c>
      <c r="G12" s="112">
        <v>0.89442719099991574</v>
      </c>
    </row>
    <row r="13" spans="1:7" x14ac:dyDescent="0.2">
      <c r="A13" s="49" t="s">
        <v>1703</v>
      </c>
      <c r="B13" t="s">
        <v>1689</v>
      </c>
      <c r="D13" s="12" t="s">
        <v>1717</v>
      </c>
      <c r="E13" s="110">
        <v>3.6315789473684212</v>
      </c>
      <c r="F13" s="111">
        <v>19</v>
      </c>
      <c r="G13" s="112">
        <v>0.95513386588183891</v>
      </c>
    </row>
    <row r="14" spans="1:7" x14ac:dyDescent="0.2">
      <c r="A14" s="49" t="s">
        <v>1704</v>
      </c>
      <c r="B14" t="s">
        <v>1689</v>
      </c>
      <c r="D14" s="12" t="s">
        <v>1682</v>
      </c>
      <c r="E14" s="110">
        <v>3.1666666666666665</v>
      </c>
      <c r="F14" s="111">
        <v>12</v>
      </c>
      <c r="G14" s="112">
        <v>1.1934162828797104</v>
      </c>
    </row>
    <row r="15" spans="1:7" x14ac:dyDescent="0.2">
      <c r="A15" s="49" t="s">
        <v>1705</v>
      </c>
      <c r="B15" t="s">
        <v>1689</v>
      </c>
      <c r="D15" s="12" t="s">
        <v>1718</v>
      </c>
      <c r="E15" s="110">
        <v>3.5384615384615383</v>
      </c>
      <c r="F15" s="111">
        <v>13</v>
      </c>
      <c r="G15" s="112">
        <v>1.5607361839521232</v>
      </c>
    </row>
    <row r="16" spans="1:7" x14ac:dyDescent="0.2">
      <c r="A16" s="49" t="s">
        <v>1706</v>
      </c>
      <c r="B16" s="5">
        <v>1</v>
      </c>
      <c r="D16" s="12" t="s">
        <v>1719</v>
      </c>
      <c r="E16" s="110">
        <v>4.4000000000000004</v>
      </c>
      <c r="F16" s="111">
        <v>15</v>
      </c>
      <c r="G16" s="112">
        <v>0.73678839761300829</v>
      </c>
    </row>
    <row r="17" spans="1:9" x14ac:dyDescent="0.2">
      <c r="A17" s="49" t="s">
        <v>1664</v>
      </c>
      <c r="B17" t="s">
        <v>1691</v>
      </c>
      <c r="D17" s="1" t="s">
        <v>1743</v>
      </c>
      <c r="E17" s="110">
        <v>3.9239332096474953</v>
      </c>
      <c r="F17" s="111">
        <v>539</v>
      </c>
      <c r="G17" s="112">
        <v>0.99242602150999704</v>
      </c>
      <c r="I17" s="1" t="s">
        <v>1710</v>
      </c>
    </row>
    <row r="18" spans="1:9" x14ac:dyDescent="0.2">
      <c r="A18" s="49" t="s">
        <v>1709</v>
      </c>
      <c r="B18" t="s">
        <v>1689</v>
      </c>
      <c r="D18" s="1" t="s">
        <v>1749</v>
      </c>
      <c r="E18" s="110">
        <v>3.7250996015936253</v>
      </c>
      <c r="F18" s="111">
        <v>251</v>
      </c>
      <c r="G18" s="112">
        <v>1.1100123828317594</v>
      </c>
      <c r="I18" s="1" t="s">
        <v>1711</v>
      </c>
    </row>
    <row r="19" spans="1:9" x14ac:dyDescent="0.2">
      <c r="D19" s="1" t="s">
        <v>1750</v>
      </c>
      <c r="E19" s="110">
        <v>4.0972222222222223</v>
      </c>
      <c r="F19" s="111">
        <v>288</v>
      </c>
      <c r="G19" s="112">
        <v>0.84159666111044884</v>
      </c>
    </row>
    <row r="20" spans="1:9" x14ac:dyDescent="0.2">
      <c r="A20" t="s">
        <v>1690</v>
      </c>
      <c r="B20" t="s">
        <v>1707</v>
      </c>
      <c r="C20" t="s">
        <v>1741</v>
      </c>
    </row>
    <row r="21" spans="1:9" x14ac:dyDescent="0.2">
      <c r="A21" s="11">
        <v>4.4000000000000004</v>
      </c>
      <c r="B21" s="50">
        <v>15</v>
      </c>
      <c r="C21" s="94">
        <v>0.73678839761300829</v>
      </c>
      <c r="D21" s="5" t="s">
        <v>1726</v>
      </c>
    </row>
    <row r="22" spans="1:9" x14ac:dyDescent="0.2">
      <c r="D22" s="5" t="s">
        <v>1712</v>
      </c>
    </row>
    <row r="23" spans="1:9" x14ac:dyDescent="0.2">
      <c r="B23" s="1"/>
      <c r="C23" s="50"/>
    </row>
    <row r="24" spans="1:9" x14ac:dyDescent="0.2">
      <c r="D24" s="55" t="s">
        <v>1675</v>
      </c>
      <c r="E24" s="57" t="s">
        <v>1727</v>
      </c>
    </row>
    <row r="25" spans="1:9" x14ac:dyDescent="0.2">
      <c r="D25" s="56" t="s">
        <v>1681</v>
      </c>
      <c r="E25" s="58">
        <v>2.6666666666666665</v>
      </c>
    </row>
    <row r="26" spans="1:9" x14ac:dyDescent="0.2">
      <c r="D26" s="56" t="s">
        <v>1682</v>
      </c>
      <c r="E26" s="58">
        <v>2.6666666666666665</v>
      </c>
    </row>
    <row r="27" spans="1:9" x14ac:dyDescent="0.2">
      <c r="D27" s="77" t="s">
        <v>1715</v>
      </c>
      <c r="E27" s="58">
        <v>2.8</v>
      </c>
    </row>
    <row r="28" spans="1:9" x14ac:dyDescent="0.2">
      <c r="D28" s="56" t="s">
        <v>1686</v>
      </c>
      <c r="E28" s="58">
        <v>3.2110091743119265</v>
      </c>
    </row>
    <row r="29" spans="1:9" x14ac:dyDescent="0.2">
      <c r="D29" s="56" t="s">
        <v>1716</v>
      </c>
      <c r="E29" s="58">
        <v>3.3333333333333335</v>
      </c>
    </row>
    <row r="30" spans="1:9" x14ac:dyDescent="0.2">
      <c r="D30" s="56" t="s">
        <v>1680</v>
      </c>
      <c r="E30" s="58">
        <v>3.3793103448275863</v>
      </c>
    </row>
    <row r="31" spans="1:9" x14ac:dyDescent="0.2">
      <c r="D31" s="56" t="s">
        <v>1717</v>
      </c>
      <c r="E31" s="58">
        <v>3.4285714285714284</v>
      </c>
    </row>
    <row r="32" spans="1:9" x14ac:dyDescent="0.2">
      <c r="D32" s="56" t="s">
        <v>1718</v>
      </c>
      <c r="E32" s="58">
        <v>3.4285714285714284</v>
      </c>
    </row>
    <row r="33" spans="4:5" x14ac:dyDescent="0.2">
      <c r="D33" s="56" t="s">
        <v>1723</v>
      </c>
      <c r="E33" s="58">
        <v>3.4591439688715955</v>
      </c>
    </row>
    <row r="34" spans="4:5" x14ac:dyDescent="0.2">
      <c r="D34" s="56" t="s">
        <v>1676</v>
      </c>
      <c r="E34" s="58">
        <v>3.5384615384615383</v>
      </c>
    </row>
    <row r="35" spans="4:5" x14ac:dyDescent="0.2">
      <c r="D35" s="56" t="s">
        <v>1677</v>
      </c>
      <c r="E35" s="58">
        <v>3.5652173913043477</v>
      </c>
    </row>
    <row r="36" spans="4:5" x14ac:dyDescent="0.2">
      <c r="D36" s="56" t="s">
        <v>1679</v>
      </c>
      <c r="E36" s="58">
        <v>3.5757575757575757</v>
      </c>
    </row>
    <row r="37" spans="4:5" x14ac:dyDescent="0.2">
      <c r="D37" s="56" t="s">
        <v>1724</v>
      </c>
      <c r="E37" s="58">
        <v>3.6156521739130434</v>
      </c>
    </row>
    <row r="38" spans="4:5" x14ac:dyDescent="0.2">
      <c r="D38" s="56" t="s">
        <v>1728</v>
      </c>
      <c r="E38" s="58">
        <v>3.625</v>
      </c>
    </row>
    <row r="39" spans="4:5" x14ac:dyDescent="0.2">
      <c r="D39" s="56" t="s">
        <v>1678</v>
      </c>
      <c r="E39" s="58">
        <v>3.6666666666666665</v>
      </c>
    </row>
    <row r="40" spans="4:5" x14ac:dyDescent="0.2">
      <c r="D40" s="56" t="s">
        <v>1725</v>
      </c>
      <c r="E40" s="58">
        <v>3.742138364779874</v>
      </c>
    </row>
    <row r="41" spans="4:5" x14ac:dyDescent="0.2">
      <c r="D41" s="56" t="s">
        <v>1714</v>
      </c>
      <c r="E41" s="58">
        <v>3.8</v>
      </c>
    </row>
    <row r="42" spans="4:5" x14ac:dyDescent="0.2">
      <c r="D42" s="59" t="s">
        <v>1719</v>
      </c>
      <c r="E42" s="60">
        <v>4.4000000000000004</v>
      </c>
    </row>
  </sheetData>
  <sortState xmlns:xlrd2="http://schemas.microsoft.com/office/spreadsheetml/2017/richdata2" ref="D25:E42">
    <sortCondition ref="E24:E42"/>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9BD4-F535-8B4D-96E8-87A56107CBD9}">
  <dimension ref="A1:N23"/>
  <sheetViews>
    <sheetView zoomScale="115" workbookViewId="0">
      <selection activeCell="B20" sqref="B20"/>
    </sheetView>
  </sheetViews>
  <sheetFormatPr baseColWidth="10" defaultRowHeight="15" x14ac:dyDescent="0.2"/>
  <cols>
    <col min="1" max="1" width="18" bestFit="1" customWidth="1"/>
    <col min="2" max="2" width="17.33203125" bestFit="1" customWidth="1"/>
    <col min="3" max="3" width="18.1640625" bestFit="1" customWidth="1"/>
    <col min="5" max="5" width="32.1640625" customWidth="1"/>
    <col min="6" max="6" width="11" bestFit="1" customWidth="1"/>
    <col min="7" max="7" width="11.6640625" bestFit="1" customWidth="1"/>
    <col min="8" max="8" width="11" bestFit="1" customWidth="1"/>
    <col min="10" max="10" width="16.83203125" bestFit="1" customWidth="1"/>
  </cols>
  <sheetData>
    <row r="1" spans="1:14" x14ac:dyDescent="0.2">
      <c r="A1" s="49" t="s">
        <v>1737</v>
      </c>
      <c r="B1" t="s">
        <v>1689</v>
      </c>
      <c r="E1" s="54" t="s">
        <v>1675</v>
      </c>
      <c r="F1" s="109" t="s">
        <v>1727</v>
      </c>
      <c r="G1" s="109" t="s">
        <v>1708</v>
      </c>
      <c r="H1" s="109" t="s">
        <v>1742</v>
      </c>
    </row>
    <row r="2" spans="1:14" x14ac:dyDescent="0.2">
      <c r="A2" s="49" t="s">
        <v>1738</v>
      </c>
      <c r="B2" t="s">
        <v>1689</v>
      </c>
      <c r="E2" s="3" t="s">
        <v>1753</v>
      </c>
      <c r="F2" s="110">
        <v>3.6524822695035462</v>
      </c>
      <c r="G2" s="111">
        <v>141</v>
      </c>
      <c r="H2" s="50">
        <v>1.2129410279083577</v>
      </c>
    </row>
    <row r="3" spans="1:14" x14ac:dyDescent="0.2">
      <c r="A3" s="49" t="s">
        <v>1739</v>
      </c>
      <c r="B3" t="s">
        <v>1689</v>
      </c>
      <c r="E3" s="3" t="s">
        <v>1762</v>
      </c>
      <c r="F3" s="110">
        <v>3.8360655737704916</v>
      </c>
      <c r="G3" s="111">
        <v>61</v>
      </c>
      <c r="H3" s="50">
        <v>1.2271963693564896</v>
      </c>
    </row>
    <row r="4" spans="1:14" x14ac:dyDescent="0.2">
      <c r="A4" s="49" t="s">
        <v>1740</v>
      </c>
      <c r="B4" t="s">
        <v>1689</v>
      </c>
      <c r="E4" s="3" t="s">
        <v>1763</v>
      </c>
      <c r="F4" s="110">
        <v>3.6833333333333331</v>
      </c>
      <c r="G4" s="111">
        <v>60</v>
      </c>
      <c r="H4" s="50">
        <v>0.99985874708595412</v>
      </c>
      <c r="I4" t="s">
        <v>1754</v>
      </c>
    </row>
    <row r="5" spans="1:14" x14ac:dyDescent="0.2">
      <c r="A5" s="49" t="s">
        <v>1709</v>
      </c>
      <c r="B5" t="s">
        <v>1689</v>
      </c>
      <c r="E5" s="3" t="s">
        <v>1764</v>
      </c>
      <c r="F5" s="110">
        <v>3.8</v>
      </c>
      <c r="G5" s="111">
        <v>20</v>
      </c>
      <c r="H5" s="50">
        <v>1.0052493799000688</v>
      </c>
    </row>
    <row r="6" spans="1:14" x14ac:dyDescent="0.2">
      <c r="A6" s="49" t="s">
        <v>1664</v>
      </c>
      <c r="B6" t="s">
        <v>1691</v>
      </c>
      <c r="E6" s="3" t="s">
        <v>1743</v>
      </c>
      <c r="F6" s="110">
        <v>3.9239332096474953</v>
      </c>
      <c r="G6" s="113">
        <v>539</v>
      </c>
      <c r="H6" s="110">
        <v>0.99242602150999704</v>
      </c>
      <c r="M6" t="s">
        <v>1767</v>
      </c>
    </row>
    <row r="7" spans="1:14" x14ac:dyDescent="0.2">
      <c r="A7" s="49" t="s">
        <v>1774</v>
      </c>
      <c r="B7" s="5">
        <v>0</v>
      </c>
      <c r="E7" s="3" t="s">
        <v>1749</v>
      </c>
      <c r="F7" s="110">
        <v>3.7250996015936253</v>
      </c>
      <c r="G7" s="113">
        <v>251</v>
      </c>
      <c r="H7" s="110">
        <v>1.1100123828317594</v>
      </c>
      <c r="J7" s="118">
        <f>H7^2</f>
        <v>1.2321274900398405</v>
      </c>
      <c r="L7" t="s">
        <v>1766</v>
      </c>
      <c r="M7">
        <f>J7/G7</f>
        <v>4.9088744623101213E-3</v>
      </c>
    </row>
    <row r="8" spans="1:14" x14ac:dyDescent="0.2">
      <c r="E8" s="3" t="s">
        <v>1750</v>
      </c>
      <c r="F8" s="110">
        <v>4.0972222222222223</v>
      </c>
      <c r="G8" s="113">
        <v>288</v>
      </c>
      <c r="H8" s="110">
        <v>0.84159666111044884</v>
      </c>
      <c r="J8" s="118">
        <f>H8^2</f>
        <v>0.70828493999225572</v>
      </c>
      <c r="L8" s="11">
        <f>F8-F7</f>
        <v>0.37212262062859702</v>
      </c>
      <c r="M8">
        <f>J8/G8</f>
        <v>2.4593227083064433E-3</v>
      </c>
    </row>
    <row r="9" spans="1:14" x14ac:dyDescent="0.2">
      <c r="A9" t="s">
        <v>1690</v>
      </c>
      <c r="B9" t="s">
        <v>1751</v>
      </c>
      <c r="C9" t="s">
        <v>1752</v>
      </c>
      <c r="G9" s="119">
        <f>G7/G6</f>
        <v>0.46567717996289426</v>
      </c>
      <c r="M9">
        <f>M7+M8</f>
        <v>7.3681971706165642E-3</v>
      </c>
      <c r="N9" t="s">
        <v>1768</v>
      </c>
    </row>
    <row r="10" spans="1:14" x14ac:dyDescent="0.2">
      <c r="A10" s="50">
        <v>4.0222222222222221</v>
      </c>
      <c r="B10" s="50">
        <v>360</v>
      </c>
      <c r="C10" s="50">
        <v>0.86372617369509341</v>
      </c>
      <c r="I10" t="s">
        <v>1765</v>
      </c>
      <c r="J10">
        <f>(F8-F7)/SQRT(((H8^2/G8)+(H7^2/G7)))</f>
        <v>4.3351631988460637</v>
      </c>
      <c r="M10">
        <f>SQRT(M9)</f>
        <v>8.583820344471664E-2</v>
      </c>
      <c r="N10" t="s">
        <v>1769</v>
      </c>
    </row>
    <row r="11" spans="1:14" x14ac:dyDescent="0.2">
      <c r="E11" s="5" t="s">
        <v>1726</v>
      </c>
      <c r="I11" t="s">
        <v>1771</v>
      </c>
      <c r="J11" s="117">
        <f>G8+G7-2</f>
        <v>537</v>
      </c>
      <c r="M11">
        <f>L8/M10</f>
        <v>4.3351631988460637</v>
      </c>
      <c r="N11" t="s">
        <v>1770</v>
      </c>
    </row>
    <row r="12" spans="1:14" x14ac:dyDescent="0.2">
      <c r="E12" s="5" t="s">
        <v>1712</v>
      </c>
      <c r="I12" t="s">
        <v>1772</v>
      </c>
      <c r="J12">
        <f>_xlfn.T.DIST.2T(J10,J11)</f>
        <v>1.739537699982501E-5</v>
      </c>
    </row>
    <row r="13" spans="1:14" x14ac:dyDescent="0.2">
      <c r="E13" s="55" t="s">
        <v>1675</v>
      </c>
      <c r="F13" s="57" t="s">
        <v>1727</v>
      </c>
    </row>
    <row r="14" spans="1:14" x14ac:dyDescent="0.2">
      <c r="B14" s="109" t="s">
        <v>1727</v>
      </c>
      <c r="C14" s="109" t="s">
        <v>1708</v>
      </c>
      <c r="D14" s="109" t="s">
        <v>1742</v>
      </c>
      <c r="E14" s="56"/>
      <c r="F14" s="58"/>
    </row>
    <row r="15" spans="1:14" x14ac:dyDescent="0.2">
      <c r="A15" t="s">
        <v>1776</v>
      </c>
      <c r="B15" s="50">
        <v>3.7262569832402233</v>
      </c>
      <c r="C15" s="50">
        <v>179</v>
      </c>
      <c r="D15" s="50">
        <v>1.1888682943156696</v>
      </c>
      <c r="E15" s="56" t="s">
        <v>1753</v>
      </c>
      <c r="F15" s="58">
        <v>3.6524822695035462</v>
      </c>
    </row>
    <row r="16" spans="1:14" x14ac:dyDescent="0.2">
      <c r="A16" t="s">
        <v>1777</v>
      </c>
      <c r="B16" s="50">
        <v>4.0222222222222221</v>
      </c>
      <c r="C16" s="50">
        <v>360</v>
      </c>
      <c r="D16" s="50">
        <v>0.86372617369509341</v>
      </c>
      <c r="E16" s="56" t="s">
        <v>1763</v>
      </c>
      <c r="F16" s="58">
        <v>3.6833333333333331</v>
      </c>
    </row>
    <row r="17" spans="1:6" x14ac:dyDescent="0.2">
      <c r="E17" s="56" t="s">
        <v>1749</v>
      </c>
      <c r="F17" s="58">
        <v>3.7250996015936253</v>
      </c>
    </row>
    <row r="18" spans="1:6" x14ac:dyDescent="0.2">
      <c r="B18">
        <f>(B15-B16)/SQRT(((D15^2/C15)+(D16^2/C16)))</f>
        <v>-2.9643369392003889</v>
      </c>
      <c r="E18" s="56" t="s">
        <v>1764</v>
      </c>
      <c r="F18" s="58">
        <v>3.8</v>
      </c>
    </row>
    <row r="19" spans="1:6" x14ac:dyDescent="0.2">
      <c r="B19" s="117">
        <f>C15+C16-2</f>
        <v>537</v>
      </c>
      <c r="E19" s="56" t="s">
        <v>1762</v>
      </c>
      <c r="F19" s="58">
        <v>3.8360655737704916</v>
      </c>
    </row>
    <row r="20" spans="1:6" x14ac:dyDescent="0.2">
      <c r="B20">
        <f>_xlfn.T.DIST.2T(-B18,B19)</f>
        <v>3.1680421838949447E-3</v>
      </c>
      <c r="E20" s="56" t="s">
        <v>1743</v>
      </c>
      <c r="F20" s="58">
        <v>3.9239332096474953</v>
      </c>
    </row>
    <row r="21" spans="1:6" x14ac:dyDescent="0.2">
      <c r="E21" s="59" t="s">
        <v>1750</v>
      </c>
      <c r="F21" s="60">
        <v>4.0972222222222223</v>
      </c>
    </row>
    <row r="22" spans="1:6" x14ac:dyDescent="0.2">
      <c r="A22" t="s">
        <v>1775</v>
      </c>
      <c r="B22" s="50">
        <v>3.6833333333333331</v>
      </c>
      <c r="C22" s="50">
        <v>60</v>
      </c>
      <c r="D22" s="50">
        <v>0.99985874708595412</v>
      </c>
    </row>
    <row r="23" spans="1:6" x14ac:dyDescent="0.2">
      <c r="A23" t="s">
        <v>1773</v>
      </c>
      <c r="B23" s="50">
        <v>3.738219895287958</v>
      </c>
      <c r="C23" s="50">
        <v>191</v>
      </c>
      <c r="D23" s="50">
        <v>1.1445775933422082</v>
      </c>
    </row>
  </sheetData>
  <sortState xmlns:xlrd2="http://schemas.microsoft.com/office/spreadsheetml/2017/richdata2" ref="E15:F21">
    <sortCondition ref="F15:F2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Hybrid Working survey (full)</vt:lpstr>
      <vt:lpstr>Sheet2</vt:lpstr>
      <vt:lpstr>pivot table detailed</vt:lpstr>
      <vt:lpstr>pivot table factor</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2022-03-18T12:44:27Z</dcterms:modified>
</cp:coreProperties>
</file>