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l Hameed\Desktop\Modified DECO2 Paper\Final\Supplementary Information\"/>
    </mc:Choice>
  </mc:AlternateContent>
  <xr:revisionPtr revIDLastSave="0" documentId="13_ncr:1_{E555118A-2E01-4045-A81D-78F2C48BB3AB}" xr6:coauthVersionLast="47" xr6:coauthVersionMax="47" xr10:uidLastSave="{00000000-0000-0000-0000-000000000000}"/>
  <bookViews>
    <workbookView xWindow="-120" yWindow="-120" windowWidth="20730" windowHeight="11760" firstSheet="2" activeTab="2" xr2:uid="{00000000-000D-0000-FFFF-FFFF00000000}"/>
  </bookViews>
  <sheets>
    <sheet name="Sheet3" sheetId="1" state="hidden" r:id="rId1"/>
    <sheet name="Sheet2" sheetId="2" state="hidden" r:id="rId2"/>
    <sheet name="FINAL_RESULTS_SUMMARY" sheetId="5" r:id="rId3"/>
    <sheet name="Results_Min_Emissions" sheetId="19" state="hidden" r:id="rId4"/>
    <sheet name="Results_Case_1" sheetId="20" state="hidden" r:id="rId5"/>
    <sheet name="Results_Min_Budget" sheetId="21" state="hidden" r:id="rId6"/>
    <sheet name="Results_Case_2" sheetId="22" state="hidden" r:id="rId7"/>
    <sheet name="Results_Period_1" sheetId="23" r:id="rId8"/>
    <sheet name="Results_Period_2" sheetId="24" r:id="rId9"/>
    <sheet name="Results_Period_3" sheetId="25" r:id="rId10"/>
    <sheet name="Results_Period_4" sheetId="26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21" i="23" l="1"/>
  <c r="AS221" i="26"/>
  <c r="AS221" i="25"/>
  <c r="AS221" i="24"/>
  <c r="B51" i="1" l="1"/>
  <c r="C51" i="1" s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B23" i="1"/>
  <c r="B24" i="1" s="1"/>
  <c r="C19" i="1"/>
  <c r="C20" i="1" s="1"/>
  <c r="E16" i="1"/>
  <c r="B12" i="1"/>
  <c r="B10" i="1"/>
  <c r="B5" i="1"/>
  <c r="B3" i="1"/>
  <c r="B6" i="1" s="1"/>
  <c r="B13" i="1" l="1"/>
  <c r="B25" i="1"/>
  <c r="B14" i="1"/>
  <c r="D20" i="1"/>
  <c r="C21" i="1"/>
  <c r="D19" i="1"/>
  <c r="B52" i="1"/>
  <c r="C52" i="1" s="1"/>
  <c r="D52" i="1" s="1"/>
  <c r="C22" i="1" l="1"/>
  <c r="D21" i="1"/>
  <c r="B26" i="1"/>
  <c r="B27" i="1" l="1"/>
  <c r="D22" i="1"/>
  <c r="C23" i="1"/>
  <c r="B28" i="1" l="1"/>
  <c r="C24" i="1"/>
  <c r="D23" i="1"/>
  <c r="C25" i="1" l="1"/>
  <c r="D24" i="1"/>
  <c r="B29" i="1"/>
  <c r="C26" i="1" l="1"/>
  <c r="D25" i="1"/>
  <c r="B30" i="1"/>
  <c r="B31" i="1" l="1"/>
  <c r="C27" i="1"/>
  <c r="D26" i="1"/>
  <c r="C28" i="1" l="1"/>
  <c r="D27" i="1"/>
  <c r="B32" i="1"/>
  <c r="B33" i="1" l="1"/>
  <c r="C29" i="1"/>
  <c r="D28" i="1"/>
  <c r="C30" i="1" l="1"/>
  <c r="D29" i="1"/>
  <c r="B34" i="1"/>
  <c r="B35" i="1" l="1"/>
  <c r="C31" i="1"/>
  <c r="D30" i="1"/>
  <c r="B36" i="1" l="1"/>
  <c r="C32" i="1"/>
  <c r="D31" i="1"/>
  <c r="C33" i="1" l="1"/>
  <c r="D32" i="1"/>
  <c r="B37" i="1"/>
  <c r="B38" i="1" l="1"/>
  <c r="C34" i="1"/>
  <c r="D33" i="1"/>
  <c r="C35" i="1" l="1"/>
  <c r="D34" i="1"/>
  <c r="B39" i="1"/>
  <c r="B40" i="1" l="1"/>
  <c r="C36" i="1"/>
  <c r="D35" i="1"/>
  <c r="C37" i="1" l="1"/>
  <c r="D36" i="1"/>
  <c r="B41" i="1"/>
  <c r="B42" i="1" l="1"/>
  <c r="C38" i="1"/>
  <c r="D37" i="1"/>
  <c r="C39" i="1" l="1"/>
  <c r="D38" i="1"/>
  <c r="C40" i="1" l="1"/>
  <c r="D39" i="1"/>
  <c r="C41" i="1" l="1"/>
  <c r="D40" i="1"/>
  <c r="C42" i="1" l="1"/>
  <c r="D42" i="1" s="1"/>
  <c r="D41" i="1"/>
</calcChain>
</file>

<file path=xl/sharedStrings.xml><?xml version="1.0" encoding="utf-8"?>
<sst xmlns="http://schemas.openxmlformats.org/spreadsheetml/2006/main" count="2108" uniqueCount="378">
  <si>
    <t>CO2 Emissions / million t</t>
  </si>
  <si>
    <t>CO2 Emissions / t</t>
  </si>
  <si>
    <t>GDP / bil MYR</t>
  </si>
  <si>
    <t>GDP / bil USD</t>
  </si>
  <si>
    <t>CO2 Emission Intensity of GDP / t ('000 MYR)-1</t>
  </si>
  <si>
    <t>% Reduction</t>
  </si>
  <si>
    <t>POWER GENERATION CARBON EMISSION INTENSITY PROJECTION (kg CO2/RM)</t>
  </si>
  <si>
    <t>YEARS</t>
  </si>
  <si>
    <t>CO2 Intensity</t>
  </si>
  <si>
    <t>Projected GDP / RM</t>
  </si>
  <si>
    <t>CO2 Emissions / Mt</t>
  </si>
  <si>
    <t>Malaysia targets GDP growth of 4.5-5.5% annually between 2021 and 2025</t>
  </si>
  <si>
    <t>POWER GENERATION DEMAND PROJECTION</t>
  </si>
  <si>
    <t>DEMAND (MW)</t>
  </si>
  <si>
    <t>DEMAND (MWh)</t>
  </si>
  <si>
    <t>DEMAND (TWh)</t>
  </si>
  <si>
    <t>Growth of 0.6% p.a. for 2021-2030</t>
  </si>
  <si>
    <t>Growth of 1.8% p.a. for 2031-2040</t>
  </si>
  <si>
    <t>Assumed growth of 2% p.a. for 2041-2050</t>
  </si>
  <si>
    <t>CATEGORY</t>
  </si>
  <si>
    <t>FUEL</t>
  </si>
  <si>
    <t>ENERGY UNIT</t>
  </si>
  <si>
    <t>INTENSITY UNIT</t>
  </si>
  <si>
    <t>CO2 LOAD UNIT</t>
  </si>
  <si>
    <t>COST UNIT</t>
  </si>
  <si>
    <t>ENERGY COST UNIT</t>
  </si>
  <si>
    <t>PERIODS</t>
  </si>
  <si>
    <t>TECHNOLOGY</t>
  </si>
  <si>
    <t>REN</t>
  </si>
  <si>
    <t>NG</t>
  </si>
  <si>
    <t>TWh/y</t>
  </si>
  <si>
    <t>Gt/TWh</t>
  </si>
  <si>
    <t>Gt/y</t>
  </si>
  <si>
    <t>mil RM/y</t>
  </si>
  <si>
    <t>mil RM/TWh</t>
  </si>
  <si>
    <t>YES</t>
  </si>
  <si>
    <t>FOSSIL FUEL</t>
  </si>
  <si>
    <t>OIL</t>
  </si>
  <si>
    <t>GWh/y</t>
  </si>
  <si>
    <t>Gt/GWh</t>
  </si>
  <si>
    <t>Mt/y</t>
  </si>
  <si>
    <t>RM/y</t>
  </si>
  <si>
    <t>RM/TWh</t>
  </si>
  <si>
    <t>NO</t>
  </si>
  <si>
    <t>COAL</t>
  </si>
  <si>
    <t>MWh/y</t>
  </si>
  <si>
    <t>Gt/MWh</t>
  </si>
  <si>
    <t>kt/y</t>
  </si>
  <si>
    <t>mil USD/y</t>
  </si>
  <si>
    <t>mil USD/TWh</t>
  </si>
  <si>
    <t>FUEL OIL</t>
  </si>
  <si>
    <t>kWh/y</t>
  </si>
  <si>
    <t>Gt/kWh</t>
  </si>
  <si>
    <t>t/y</t>
  </si>
  <si>
    <t>USD/y</t>
  </si>
  <si>
    <t>USD/TWh</t>
  </si>
  <si>
    <t>SOLAR</t>
  </si>
  <si>
    <t>Mt/TWh</t>
  </si>
  <si>
    <t>mil GBP/y</t>
  </si>
  <si>
    <t>HYDRO</t>
  </si>
  <si>
    <t>Mt/GWh</t>
  </si>
  <si>
    <t>GBP/y</t>
  </si>
  <si>
    <t>BIOGAS</t>
  </si>
  <si>
    <t>Mt/MWh</t>
  </si>
  <si>
    <t>mil Euro/y</t>
  </si>
  <si>
    <t>BIOMASS</t>
  </si>
  <si>
    <t>Mt/kWh</t>
  </si>
  <si>
    <t>Euro/y</t>
  </si>
  <si>
    <t>MSW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</si>
  <si>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</si>
  <si>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</si>
  <si>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</si>
  <si>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</si>
  <si>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</si>
  <si>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</si>
  <si>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</si>
  <si>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</si>
  <si>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</si>
  <si>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</si>
  <si>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</si>
  <si>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</si>
  <si>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>Fuel</t>
  </si>
  <si>
    <t>Period</t>
  </si>
  <si>
    <t>Years</t>
  </si>
  <si>
    <t>Jamshoro Steam unit 1</t>
  </si>
  <si>
    <t>Jamshoro Steam units 2 - 4</t>
  </si>
  <si>
    <t>Muzaffargarh ST(1-3 &amp; 5-6)</t>
  </si>
  <si>
    <t>Muzaffargarh Steam unit 4</t>
  </si>
  <si>
    <t>Hub Power Project (HUBCO)</t>
  </si>
  <si>
    <t>Kohinoor Energy Ltd.</t>
  </si>
  <si>
    <t>AES (Lalpir &amp; PakGen)</t>
  </si>
  <si>
    <t>Saba Power</t>
  </si>
  <si>
    <t>Attock Generation PP</t>
  </si>
  <si>
    <t>ATLAS Power</t>
  </si>
  <si>
    <t>Nishat P.P. Near Lahore</t>
  </si>
  <si>
    <t>Nishat Chunian Proj. Lahore</t>
  </si>
  <si>
    <t>Liberty Tech</t>
  </si>
  <si>
    <t>Hubco Narowal</t>
  </si>
  <si>
    <t>Reshma Power</t>
  </si>
  <si>
    <t>Gulf Power</t>
  </si>
  <si>
    <t>Kotri Combined Cycle</t>
  </si>
  <si>
    <t>Guddu Steam (3 , 4)</t>
  </si>
  <si>
    <t>Guddu C.C. units 1-6</t>
  </si>
  <si>
    <t>Guddu C.C. units 7-9</t>
  </si>
  <si>
    <t>Guddu C.C. 747 MW</t>
  </si>
  <si>
    <t>Faisalabad Combined Cycle</t>
  </si>
  <si>
    <t>Habibullah Coastal</t>
  </si>
  <si>
    <t>Uch Power Project</t>
  </si>
  <si>
    <t>Liberty Power Project</t>
  </si>
  <si>
    <t>Engro P.P. Daharki, Sindh</t>
  </si>
  <si>
    <t>Foundation Power</t>
  </si>
  <si>
    <t xml:space="preserve">Saphire Muridke </t>
  </si>
  <si>
    <t>Halmore Bhikki</t>
  </si>
  <si>
    <t>Uch-II</t>
  </si>
  <si>
    <t>Nandipur Combined Cycle</t>
  </si>
  <si>
    <t>Kot Addu C.C. (1-4 &amp; 9-10)</t>
  </si>
  <si>
    <t>Kot Addu C.C. (5-8 &amp; 11-12)</t>
  </si>
  <si>
    <t>Kot Addu C.C. units 13-15</t>
  </si>
  <si>
    <t>Rousch(Pakistan) Power Ltd.</t>
  </si>
  <si>
    <t>Fauji Kabirwala</t>
  </si>
  <si>
    <t>Altern Energy Ltd. (AEL)</t>
  </si>
  <si>
    <t>Davis Energen</t>
  </si>
  <si>
    <t>Saif P.P. Sahiwal, Punjab</t>
  </si>
  <si>
    <t>Orient P.P. Balloki, Punjab</t>
  </si>
  <si>
    <t>Bhikki C.C.</t>
  </si>
  <si>
    <t>Haveli Bahadur Shah C.C.</t>
  </si>
  <si>
    <t>Balloki C.C.</t>
  </si>
  <si>
    <t>Trimmun C.C.</t>
  </si>
  <si>
    <t>Lakhra Fluidized Bed Coal</t>
  </si>
  <si>
    <t>Sahiwal Coal</t>
  </si>
  <si>
    <t>Port Qasim Power Project</t>
  </si>
  <si>
    <t>HUB Power Company Ltd.</t>
  </si>
  <si>
    <t xml:space="preserve">Coal Based Power Plant at Gawadar </t>
  </si>
  <si>
    <t xml:space="preserve">Engro Powergen Project at Thar </t>
  </si>
  <si>
    <t>Thar Energy Limited (HUBCO Ltd.)</t>
  </si>
  <si>
    <t xml:space="preserve">Thal NOVA Thar Coal </t>
  </si>
  <si>
    <t xml:space="preserve">Shanghai Electric Power Project </t>
  </si>
  <si>
    <t xml:space="preserve">Lucky Electric Power Company Ltd. </t>
  </si>
  <si>
    <t xml:space="preserve">Siddiqsons Limited </t>
  </si>
  <si>
    <t xml:space="preserve">Jamshoro Coal Power Plant </t>
  </si>
  <si>
    <t>Thar CFPP 1</t>
  </si>
  <si>
    <t xml:space="preserve"> Thar CFPP 2</t>
  </si>
  <si>
    <t xml:space="preserve"> Thar CFPP 3</t>
  </si>
  <si>
    <t xml:space="preserve"> Thar CFPP 4</t>
  </si>
  <si>
    <t>Thar CFPP 5</t>
  </si>
  <si>
    <t xml:space="preserve"> Thar CFPP 6</t>
  </si>
  <si>
    <t xml:space="preserve"> Thar CFPP 7</t>
  </si>
  <si>
    <t xml:space="preserve"> Thar CFPP 8</t>
  </si>
  <si>
    <t>Chashma Nuclear (PAEC)-I</t>
  </si>
  <si>
    <t>Chashma Nuclear (PAEC)-II</t>
  </si>
  <si>
    <t>Chashma Nuclear (PAEC)-III</t>
  </si>
  <si>
    <t>Chashma Nuclear (PAEC)-IV</t>
  </si>
  <si>
    <t xml:space="preserve">Karachi Coastal Nuclear Power Plant </t>
  </si>
  <si>
    <t>CHASHNUPP-V</t>
  </si>
  <si>
    <t>Pattan</t>
  </si>
  <si>
    <t>Dasu Hydel</t>
  </si>
  <si>
    <t>Mahl</t>
  </si>
  <si>
    <t>Phander</t>
  </si>
  <si>
    <t>Shyok HPP</t>
  </si>
  <si>
    <t>Jagran-III</t>
  </si>
  <si>
    <t>Azad Pattan</t>
  </si>
  <si>
    <t xml:space="preserve">Diamer Basha </t>
  </si>
  <si>
    <t>Harigel</t>
  </si>
  <si>
    <t xml:space="preserve">Lower Palas </t>
  </si>
  <si>
    <t xml:space="preserve">Ashkot HPP </t>
  </si>
  <si>
    <t xml:space="preserve">Lower Spat Gah </t>
  </si>
  <si>
    <t>Chakothi</t>
  </si>
  <si>
    <t>Harpo</t>
  </si>
  <si>
    <t>Bunji Hydel</t>
  </si>
  <si>
    <t>Mohmand Dam</t>
  </si>
  <si>
    <t>Taunsa</t>
  </si>
  <si>
    <t>Lawi</t>
  </si>
  <si>
    <t>Matiltan</t>
  </si>
  <si>
    <t>Thakot HPP</t>
  </si>
  <si>
    <t>Tarbela5</t>
  </si>
  <si>
    <t xml:space="preserve">Gumat Nar HPP </t>
  </si>
  <si>
    <t>Luat HPP</t>
  </si>
  <si>
    <t>Basho HPP</t>
  </si>
  <si>
    <t>Kaigah HPP</t>
  </si>
  <si>
    <t>Yalbo HPP</t>
  </si>
  <si>
    <t>Tangas HPP</t>
  </si>
  <si>
    <t>Chiniot HPP</t>
  </si>
  <si>
    <t>Renala</t>
  </si>
  <si>
    <t>Malakand</t>
  </si>
  <si>
    <t>Rasul</t>
  </si>
  <si>
    <t>Dargai</t>
  </si>
  <si>
    <t>Kurram Garhi</t>
  </si>
  <si>
    <t>Chichonki Malian</t>
  </si>
  <si>
    <t>Warsak</t>
  </si>
  <si>
    <t>Shadiwal</t>
  </si>
  <si>
    <t>Nandipur</t>
  </si>
  <si>
    <t>Mangla</t>
  </si>
  <si>
    <t>Chitral</t>
  </si>
  <si>
    <t>Tarbela</t>
  </si>
  <si>
    <t>Chashma</t>
  </si>
  <si>
    <t>Jagran</t>
  </si>
  <si>
    <t>Ghazi-Barotha</t>
  </si>
  <si>
    <t>Malakand-III</t>
  </si>
  <si>
    <t>Khan Khwar</t>
  </si>
  <si>
    <t>Pehur</t>
  </si>
  <si>
    <t>Jinnah</t>
  </si>
  <si>
    <t>Garam Chashma</t>
  </si>
  <si>
    <t>Allai Khwar</t>
  </si>
  <si>
    <t>Gomal Zam</t>
  </si>
  <si>
    <t>Laraib Energy</t>
  </si>
  <si>
    <t>Duber Khwar</t>
  </si>
  <si>
    <t>Patrind Hydro</t>
  </si>
  <si>
    <t>Golen Gol</t>
  </si>
  <si>
    <t>Neelum–Jhelum</t>
  </si>
  <si>
    <t>Marala Hydro (PPDCL)</t>
  </si>
  <si>
    <t>Tarbela4</t>
  </si>
  <si>
    <t>Gulpur Hydropower Plant</t>
  </si>
  <si>
    <t>Daral Khwar</t>
  </si>
  <si>
    <t>Ranolia</t>
  </si>
  <si>
    <t>Karot</t>
  </si>
  <si>
    <t>Zorlu Enerji Pakistan (Pvt.) Ltd</t>
  </si>
  <si>
    <t>FFC Energy</t>
  </si>
  <si>
    <t>Three Gorges First Wind Farm</t>
  </si>
  <si>
    <t>Foundation Wind Energy – I</t>
  </si>
  <si>
    <t>Foundation Wind Energy – II</t>
  </si>
  <si>
    <t>Sapphire Wind</t>
  </si>
  <si>
    <t>Yunus Energy</t>
  </si>
  <si>
    <t>Metro Power Company</t>
  </si>
  <si>
    <t>Gul Ahmad Wind</t>
  </si>
  <si>
    <t>Master Wind Energy</t>
  </si>
  <si>
    <t>Tenaga Generai</t>
  </si>
  <si>
    <t>HydroChina Dawood Wind Power</t>
  </si>
  <si>
    <t>Sachal Energy Development</t>
  </si>
  <si>
    <t>United Energy Pakistan Wind Power</t>
  </si>
  <si>
    <t>Artistic Wind Power</t>
  </si>
  <si>
    <t>Act Wind (Tapal Wind)</t>
  </si>
  <si>
    <t>Hawa Energy</t>
  </si>
  <si>
    <t>Jhampir Power</t>
  </si>
  <si>
    <t>Three Gorges Second Wind Farm</t>
  </si>
  <si>
    <t>Three Gorges Third Wind Farm</t>
  </si>
  <si>
    <t>Tricon Boston Consulting-A</t>
  </si>
  <si>
    <t>Tricon Boston Consulting-B</t>
  </si>
  <si>
    <t>Tricon Boston Consulting-C</t>
  </si>
  <si>
    <t>Zephyr Power</t>
  </si>
  <si>
    <t>Master Green Energy Pvt Ltd</t>
  </si>
  <si>
    <t>Tricom Wind Power (Pvt.) Ltd.</t>
  </si>
  <si>
    <t>Din Energy Limited</t>
  </si>
  <si>
    <t>Lucky Renewables PVt. Ltd (TRICOM)</t>
  </si>
  <si>
    <t>Master Green Energy Ltd</t>
  </si>
  <si>
    <t>Act 2 Din Wind Pvt Ltd</t>
  </si>
  <si>
    <t>Artistic Wind Power Pvt. Ltd</t>
  </si>
  <si>
    <t>Indus Wind Energy Limited</t>
  </si>
  <si>
    <t>Lakeside Energy</t>
  </si>
  <si>
    <t>Liberty Wind Power-1</t>
  </si>
  <si>
    <t>Gul Ahmed Electric Limited</t>
  </si>
  <si>
    <t>Liberty Wind Power-II (Pvt.) Ltd</t>
  </si>
  <si>
    <t>NASDA Green Energy (Pvt) Limited</t>
  </si>
  <si>
    <t>Metro 2 Wind Power Limited</t>
  </si>
  <si>
    <t>Candidate Wind Block-I</t>
  </si>
  <si>
    <t>Candidate Wind Block-II</t>
  </si>
  <si>
    <t xml:space="preserve">Candidate Wind Block-III </t>
  </si>
  <si>
    <t>Candidate Wind Block-IV</t>
  </si>
  <si>
    <t>Candidate Wind Block-V</t>
  </si>
  <si>
    <t xml:space="preserve">Candidate Wind Block-VI </t>
  </si>
  <si>
    <t>Candidate Wind Block-VII</t>
  </si>
  <si>
    <t xml:space="preserve">Candidate Wind Block-VIII </t>
  </si>
  <si>
    <t xml:space="preserve">Candidate Wind Block-IX </t>
  </si>
  <si>
    <t xml:space="preserve">Candidate Wind Block-X </t>
  </si>
  <si>
    <t xml:space="preserve">Candidate Wind Block-XI </t>
  </si>
  <si>
    <t xml:space="preserve">Candidate Wind Block-XII </t>
  </si>
  <si>
    <t xml:space="preserve">Candidate Wind Block-XIII </t>
  </si>
  <si>
    <t xml:space="preserve">Candidate Wind Block-XIV </t>
  </si>
  <si>
    <t>Quaid-e-Azam Solar Park</t>
  </si>
  <si>
    <t>Appolo Solar Development</t>
  </si>
  <si>
    <t>Best Green Energy</t>
  </si>
  <si>
    <t>Crest Energy</t>
  </si>
  <si>
    <t>AJ Power Pvt. Ltd.</t>
  </si>
  <si>
    <t>Harappa Solar Pvt. Ltd</t>
  </si>
  <si>
    <t>Oursun Pakistan</t>
  </si>
  <si>
    <t>Gharo Solar</t>
  </si>
  <si>
    <t>Zhenfa Pakistan New Energy Company Limited</t>
  </si>
  <si>
    <t>Zorlu Solar</t>
  </si>
  <si>
    <t>Candidate Solar Block-I</t>
  </si>
  <si>
    <t>Candidate Solar Block-II</t>
  </si>
  <si>
    <t>Candidate Solar Block-III</t>
  </si>
  <si>
    <t xml:space="preserve">Candidate Solar Block-IV </t>
  </si>
  <si>
    <t xml:space="preserve">Candidate Solar Block-V </t>
  </si>
  <si>
    <t xml:space="preserve">Candidate Solar Block-VI </t>
  </si>
  <si>
    <t xml:space="preserve">Candidate Solar Block-VII </t>
  </si>
  <si>
    <t xml:space="preserve">Candidate Solar Block-VIII </t>
  </si>
  <si>
    <t xml:space="preserve">Candidate Solar Block-IX </t>
  </si>
  <si>
    <t xml:space="preserve">Candidate Solar Block-X </t>
  </si>
  <si>
    <t xml:space="preserve">Candidate Solar Block-XI </t>
  </si>
  <si>
    <t xml:space="preserve">Candidate Solar Block-XII </t>
  </si>
  <si>
    <t xml:space="preserve">Candidate Solar Block-XIII </t>
  </si>
  <si>
    <t>Candidate Solar Block-XIV</t>
  </si>
  <si>
    <t>Candidate Solar Block-XV</t>
  </si>
  <si>
    <t>NUCLEAR</t>
  </si>
  <si>
    <t>WIND</t>
  </si>
  <si>
    <t>Plant 1</t>
  </si>
  <si>
    <t>Plant 2</t>
  </si>
  <si>
    <t>Plant 3</t>
  </si>
  <si>
    <t>Plant 4</t>
  </si>
  <si>
    <t>Plant 5</t>
  </si>
  <si>
    <t>Plant 6</t>
  </si>
  <si>
    <t>Plant 7</t>
  </si>
  <si>
    <t>Plant 8</t>
  </si>
  <si>
    <t>Plant 9</t>
  </si>
  <si>
    <t>Plant 10</t>
  </si>
  <si>
    <t>EP_NET_1</t>
  </si>
  <si>
    <t>EP_NET_2</t>
  </si>
  <si>
    <t>EP_NET_3</t>
  </si>
  <si>
    <t>EC_NET_1</t>
  </si>
  <si>
    <t>EC_NET_2</t>
  </si>
  <si>
    <t>EC_NET_3</t>
  </si>
  <si>
    <t>Period 1</t>
  </si>
  <si>
    <t>Period 2</t>
  </si>
  <si>
    <t>Period 3</t>
  </si>
  <si>
    <t>Period 4</t>
  </si>
  <si>
    <t>Period 5</t>
  </si>
  <si>
    <t>Period 6</t>
  </si>
  <si>
    <t>EP-NETs</t>
  </si>
  <si>
    <t>EC-NETs</t>
  </si>
  <si>
    <t>Energy Generation</t>
  </si>
  <si>
    <t>Gross Energy (TWh/y)</t>
  </si>
  <si>
    <t>CO2 Intensity (Mt/TWh)</t>
  </si>
  <si>
    <t>CCS_1 CI</t>
  </si>
  <si>
    <t>CCS_2 CI</t>
  </si>
  <si>
    <t>CCS_1 Selection</t>
  </si>
  <si>
    <t>CCS_1 Ret (TWh/y)</t>
  </si>
  <si>
    <t>CCS_2 Selection</t>
  </si>
  <si>
    <t>CCS_2 Ret (TWh/y)</t>
  </si>
  <si>
    <t>Net Energy wo CCS</t>
  </si>
  <si>
    <t>Net Energy w CCS_1</t>
  </si>
  <si>
    <t>Net Energy w CCS_2</t>
  </si>
  <si>
    <t>Solid_1 Selection</t>
  </si>
  <si>
    <t>SOLID_1 (TWh/y)</t>
  </si>
  <si>
    <t>Solid_2 Selection</t>
  </si>
  <si>
    <t>SOLID_2 (TWh/y)</t>
  </si>
  <si>
    <t>Gas_1 Selection</t>
  </si>
  <si>
    <t>GAS_1 (TWh/y)</t>
  </si>
  <si>
    <t>Gas_2 Selection</t>
  </si>
  <si>
    <t>GAS_2 (TWh/y)</t>
  </si>
  <si>
    <t>Net Energy (TWh/y)</t>
  </si>
  <si>
    <t>CO2 Load (Mt/y)</t>
  </si>
  <si>
    <t>CT Emissions Price (mil USD / Mt)</t>
  </si>
  <si>
    <t>Emissions bought from previous period (Mt/y)</t>
  </si>
  <si>
    <t>Emission Rights Bought by Each Plant from government (Mt/y)</t>
  </si>
  <si>
    <t>Emissions rights available for trading within companies (Mt/y)</t>
  </si>
  <si>
    <t>Emissions traded within a company (Mt/y)</t>
  </si>
  <si>
    <t>Net Emissions traded within a company (Mt/y)</t>
  </si>
  <si>
    <t>CT Cost Paid to government to buy emissions from previous period (mil USD / y)</t>
  </si>
  <si>
    <t>CT Cost Paid by Plant to government (mil USD / y)</t>
  </si>
  <si>
    <t>CT Cost Paid/earned by each plant as a result of trading with each other (mil USD / y)</t>
  </si>
  <si>
    <t>Balance Emissions to be traded in next period</t>
  </si>
  <si>
    <t>Price paid/earned for balance emissions (mil USD / y)</t>
  </si>
  <si>
    <t>Cumulative total fuel and annualized capital cost (mil USD/y)</t>
  </si>
  <si>
    <t>Annualized capital cost (mil USD/y)</t>
  </si>
  <si>
    <t>Fuel cost (mil USD/y)</t>
  </si>
  <si>
    <t>Cost contribution of CCS_1 (mil USD/y)</t>
  </si>
  <si>
    <t>Cost contribution of CCS_2 (mil USD/y)</t>
  </si>
  <si>
    <t>Cost contribution of Solid_1 (mil USD/y)</t>
  </si>
  <si>
    <t>Cost contribution of Solid_2 (mil USD/y)</t>
  </si>
  <si>
    <t>Cost contribution of Gas_1 (mil USD/y)</t>
  </si>
  <si>
    <t>Cost contribution of Gas_2 (mil USD/y)</t>
  </si>
  <si>
    <t>CO2 Sold by Plant (Mt/y)</t>
  </si>
  <si>
    <t>Earning by CO2 selling (mil USD / y)</t>
  </si>
  <si>
    <t>Electricty Prices (mil USD / TWh)</t>
  </si>
  <si>
    <t>Earning by selling electricty (mil USD / y)</t>
  </si>
  <si>
    <t>Plant Profit (mil USD/y)</t>
  </si>
  <si>
    <t>Total Cost (mil USD/y)</t>
  </si>
  <si>
    <t>TOTAL</t>
  </si>
  <si>
    <t>2021 - 2025</t>
  </si>
  <si>
    <t>2026 - 2030</t>
  </si>
  <si>
    <t>2031 - 2035</t>
  </si>
  <si>
    <t>2036 - 2040</t>
  </si>
  <si>
    <t>Emissions (Mt/y)</t>
  </si>
  <si>
    <t>Cost (mil $ / y)</t>
  </si>
  <si>
    <t>Profit (mil $ / y)</t>
  </si>
  <si>
    <t>Average Emission Rights Price (mil $ / Mt)</t>
  </si>
  <si>
    <t>Government Earning in Carbon Trading Process (mil $ / y)</t>
  </si>
  <si>
    <t>Plants Revenue via Carbon Trading (-ve means profit while +ve means cost) (mil $ / y)</t>
  </si>
  <si>
    <t>Average Electricity Price (mil $ / TWh)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</si>
</sst>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31">
    <xf numFmtId="0" fontId="0" fillId="0" borderId="0" xfId="0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5" xfId="0" applyFont="1" applyFill="1" applyBorder="1" applyAlignment="1">
      <alignment horizontal="center" vertical="top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Planning for Scenario 2 (min emissions)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5341083034127603E-2"/>
          <c:y val="0.12895261164059291"/>
          <c:w val="0.91754027512527381"/>
          <c:h val="0.68537406305182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Results_Min_Emissions!$A$3</c:f>
              <c:strCache>
                <c:ptCount val="1"/>
                <c:pt idx="0">
                  <c:v>Period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Results_Min_Emissions!$B$3:$Q$3</c:f>
              <c:numCache>
                <c:formatCode>General</c:formatCode>
                <c:ptCount val="16"/>
                <c:pt idx="0">
                  <c:v>20.02</c:v>
                </c:pt>
                <c:pt idx="1">
                  <c:v>0</c:v>
                </c:pt>
                <c:pt idx="2">
                  <c:v>15.33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6.68</c:v>
                </c:pt>
                <c:pt idx="7">
                  <c:v>17.97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C-4F90-8F92-15DC93556650}"/>
            </c:ext>
          </c:extLst>
        </c:ser>
        <c:ser>
          <c:idx val="1"/>
          <c:order val="1"/>
          <c:tx>
            <c:strRef>
              <c:f>Results_Min_Emissions!$A$4</c:f>
              <c:strCache>
                <c:ptCount val="1"/>
                <c:pt idx="0">
                  <c:v>Period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Results_Min_Emissions!$B$4:$Q$4</c:f>
              <c:numCache>
                <c:formatCode>General</c:formatCode>
                <c:ptCount val="16"/>
                <c:pt idx="0">
                  <c:v>26.18</c:v>
                </c:pt>
                <c:pt idx="1">
                  <c:v>0</c:v>
                </c:pt>
                <c:pt idx="2">
                  <c:v>20.5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C-4F90-8F92-15DC93556650}"/>
            </c:ext>
          </c:extLst>
        </c:ser>
        <c:ser>
          <c:idx val="2"/>
          <c:order val="2"/>
          <c:tx>
            <c:strRef>
              <c:f>Results_Min_Emissions!$A$5</c:f>
              <c:strCache>
                <c:ptCount val="1"/>
                <c:pt idx="0">
                  <c:v>Period 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Results_Min_Emissions!$B$5:$Q$5</c:f>
              <c:numCache>
                <c:formatCode>General</c:formatCode>
                <c:ptCount val="16"/>
                <c:pt idx="0">
                  <c:v>26.18</c:v>
                </c:pt>
                <c:pt idx="1">
                  <c:v>0</c:v>
                </c:pt>
                <c:pt idx="2">
                  <c:v>20.5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CC-4F90-8F92-15DC93556650}"/>
            </c:ext>
          </c:extLst>
        </c:ser>
        <c:ser>
          <c:idx val="3"/>
          <c:order val="3"/>
          <c:tx>
            <c:strRef>
              <c:f>Results_Min_Emissions!$A$6</c:f>
              <c:strCache>
                <c:ptCount val="1"/>
                <c:pt idx="0">
                  <c:v>Period 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Results_Min_Emissions!$B$6:$Q$6</c:f>
              <c:numCache>
                <c:formatCode>General</c:formatCode>
                <c:ptCount val="16"/>
                <c:pt idx="0">
                  <c:v>26.69</c:v>
                </c:pt>
                <c:pt idx="1">
                  <c:v>0</c:v>
                </c:pt>
                <c:pt idx="2">
                  <c:v>15.99</c:v>
                </c:pt>
                <c:pt idx="3">
                  <c:v>0</c:v>
                </c:pt>
                <c:pt idx="4">
                  <c:v>7.4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6.6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CC-4F90-8F92-15DC93556650}"/>
            </c:ext>
          </c:extLst>
        </c:ser>
        <c:ser>
          <c:idx val="4"/>
          <c:order val="4"/>
          <c:tx>
            <c:strRef>
              <c:f>Results_Min_Emissions!$A$7</c:f>
              <c:strCache>
                <c:ptCount val="1"/>
                <c:pt idx="0">
                  <c:v>Period 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Results_Min_Emissions!$B$7:$Q$7</c:f>
              <c:numCache>
                <c:formatCode>General</c:formatCode>
                <c:ptCount val="16"/>
                <c:pt idx="0">
                  <c:v>26.7</c:v>
                </c:pt>
                <c:pt idx="1">
                  <c:v>0</c:v>
                </c:pt>
                <c:pt idx="2">
                  <c:v>16.2</c:v>
                </c:pt>
                <c:pt idx="3">
                  <c:v>0</c:v>
                </c:pt>
                <c:pt idx="4">
                  <c:v>7.66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5.46</c:v>
                </c:pt>
                <c:pt idx="11">
                  <c:v>6.6</c:v>
                </c:pt>
                <c:pt idx="12">
                  <c:v>0</c:v>
                </c:pt>
                <c:pt idx="13">
                  <c:v>5.72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CC-4F90-8F92-15DC93556650}"/>
            </c:ext>
          </c:extLst>
        </c:ser>
        <c:ser>
          <c:idx val="5"/>
          <c:order val="5"/>
          <c:tx>
            <c:strRef>
              <c:f>Results_Min_Emissions!$A$8</c:f>
              <c:strCache>
                <c:ptCount val="1"/>
                <c:pt idx="0">
                  <c:v>Period 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Results_Min_Emissions!$B$8:$Q$8</c:f>
              <c:numCache>
                <c:formatCode>General</c:formatCode>
                <c:ptCount val="16"/>
                <c:pt idx="0">
                  <c:v>26.7</c:v>
                </c:pt>
                <c:pt idx="1">
                  <c:v>0</c:v>
                </c:pt>
                <c:pt idx="2">
                  <c:v>16.399999999999999</c:v>
                </c:pt>
                <c:pt idx="3">
                  <c:v>6.32</c:v>
                </c:pt>
                <c:pt idx="4">
                  <c:v>13.44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10.9</c:v>
                </c:pt>
                <c:pt idx="11">
                  <c:v>6.6</c:v>
                </c:pt>
                <c:pt idx="12">
                  <c:v>0</c:v>
                </c:pt>
                <c:pt idx="13">
                  <c:v>8.4600000000000009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CC-4F90-8F92-15DC93556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156479"/>
        <c:axId val="2072157311"/>
      </c:barChart>
      <c:catAx>
        <c:axId val="20721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7311"/>
        <c:crosses val="autoZero"/>
        <c:auto val="1"/>
        <c:lblAlgn val="ctr"/>
        <c:lblOffset val="100"/>
        <c:noMultiLvlLbl val="0"/>
      </c:catAx>
      <c:valAx>
        <c:axId val="20721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647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741862066801871"/>
          <c:y val="0.94132945397523771"/>
          <c:w val="0.60516259440810649"/>
          <c:h val="5.867054602476211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Results_Case_1!$A$3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Results_Case_1!$B$3:$G$3</c:f>
              <c:numCache>
                <c:formatCode>General</c:formatCode>
                <c:ptCount val="6"/>
                <c:pt idx="0">
                  <c:v>20.02</c:v>
                </c:pt>
                <c:pt idx="1">
                  <c:v>15.33</c:v>
                </c:pt>
                <c:pt idx="2">
                  <c:v>0</c:v>
                </c:pt>
                <c:pt idx="3">
                  <c:v>24.65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4-4C08-82BE-A39A87302487}"/>
            </c:ext>
          </c:extLst>
        </c:ser>
        <c:ser>
          <c:idx val="1"/>
          <c:order val="1"/>
          <c:tx>
            <c:strRef>
              <c:f>Results_Case_1!$A$4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Results_Case_1!$B$4:$G$4</c:f>
              <c:numCache>
                <c:formatCode>General</c:formatCode>
                <c:ptCount val="6"/>
                <c:pt idx="0">
                  <c:v>26.18</c:v>
                </c:pt>
                <c:pt idx="1">
                  <c:v>20.5</c:v>
                </c:pt>
                <c:pt idx="2">
                  <c:v>0</c:v>
                </c:pt>
                <c:pt idx="3">
                  <c:v>28.32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4-4C08-82BE-A39A87302487}"/>
            </c:ext>
          </c:extLst>
        </c:ser>
        <c:ser>
          <c:idx val="2"/>
          <c:order val="2"/>
          <c:tx>
            <c:strRef>
              <c:f>Results_Case_1!$A$5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Results_Case_1!$B$5:$G$5</c:f>
              <c:numCache>
                <c:formatCode>General</c:formatCode>
                <c:ptCount val="6"/>
                <c:pt idx="0">
                  <c:v>41.18</c:v>
                </c:pt>
                <c:pt idx="1">
                  <c:v>20.5</c:v>
                </c:pt>
                <c:pt idx="2">
                  <c:v>0</c:v>
                </c:pt>
                <c:pt idx="3">
                  <c:v>28.32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4-4C08-82BE-A39A87302487}"/>
            </c:ext>
          </c:extLst>
        </c:ser>
        <c:ser>
          <c:idx val="3"/>
          <c:order val="3"/>
          <c:tx>
            <c:strRef>
              <c:f>Results_Case_1!$A$6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Results_Case_1!$B$6:$G$6</c:f>
              <c:numCache>
                <c:formatCode>General</c:formatCode>
                <c:ptCount val="6"/>
                <c:pt idx="0">
                  <c:v>46.69</c:v>
                </c:pt>
                <c:pt idx="1">
                  <c:v>23.39</c:v>
                </c:pt>
                <c:pt idx="2">
                  <c:v>0</c:v>
                </c:pt>
                <c:pt idx="3">
                  <c:v>28.32</c:v>
                </c:pt>
                <c:pt idx="4">
                  <c:v>6.6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C4-4C08-82BE-A39A87302487}"/>
            </c:ext>
          </c:extLst>
        </c:ser>
        <c:ser>
          <c:idx val="4"/>
          <c:order val="4"/>
          <c:tx>
            <c:strRef>
              <c:f>Results_Case_1!$A$7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Results_Case_1!$B$7:$G$7</c:f>
              <c:numCache>
                <c:formatCode>General</c:formatCode>
                <c:ptCount val="6"/>
                <c:pt idx="0">
                  <c:v>71.7</c:v>
                </c:pt>
                <c:pt idx="1">
                  <c:v>23.86</c:v>
                </c:pt>
                <c:pt idx="2">
                  <c:v>0</c:v>
                </c:pt>
                <c:pt idx="3">
                  <c:v>18.100000000000001</c:v>
                </c:pt>
                <c:pt idx="4">
                  <c:v>12.06</c:v>
                </c:pt>
                <c:pt idx="5">
                  <c:v>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C4-4C08-82BE-A39A87302487}"/>
            </c:ext>
          </c:extLst>
        </c:ser>
        <c:ser>
          <c:idx val="5"/>
          <c:order val="5"/>
          <c:tx>
            <c:strRef>
              <c:f>Results_Case_1!$A$8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Results_Case_1!$B$8:$G$8</c:f>
              <c:numCache>
                <c:formatCode>General</c:formatCode>
                <c:ptCount val="6"/>
                <c:pt idx="0">
                  <c:v>71.7</c:v>
                </c:pt>
                <c:pt idx="1">
                  <c:v>36.159999999999997</c:v>
                </c:pt>
                <c:pt idx="2">
                  <c:v>0</c:v>
                </c:pt>
                <c:pt idx="3">
                  <c:v>18.100000000000001</c:v>
                </c:pt>
                <c:pt idx="4">
                  <c:v>17.5</c:v>
                </c:pt>
                <c:pt idx="5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C4-4C08-82BE-A39A87302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341631"/>
        <c:axId val="2094342463"/>
      </c:barChart>
      <c:catAx>
        <c:axId val="209434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42463"/>
        <c:crosses val="autoZero"/>
        <c:auto val="1"/>
        <c:lblAlgn val="ctr"/>
        <c:lblOffset val="100"/>
        <c:noMultiLvlLbl val="0"/>
      </c:catAx>
      <c:valAx>
        <c:axId val="2094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/ TWh y</a:t>
                </a:r>
                <a:r>
                  <a:rPr lang="en-US" baseline="30000"/>
                  <a:t>-1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4163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Planning for Scenario 2 (min budget)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5341083034127603E-2"/>
          <c:y val="0.12895261164059291"/>
          <c:w val="0.91754027512527381"/>
          <c:h val="0.68537406305182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Results_Min_Budget!$A$3</c:f>
              <c:strCache>
                <c:ptCount val="1"/>
                <c:pt idx="0">
                  <c:v>Period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Results_Min_Budget!$B$3:$Q$3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5.0999999999999996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7-410F-B446-6AC3C73EE7F3}"/>
            </c:ext>
          </c:extLst>
        </c:ser>
        <c:ser>
          <c:idx val="1"/>
          <c:order val="1"/>
          <c:tx>
            <c:strRef>
              <c:f>Results_Min_Emissions!$A$4</c:f>
              <c:strCache>
                <c:ptCount val="1"/>
                <c:pt idx="0">
                  <c:v>Period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Results_Min_Budget!$B$4:$Q$4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5.0999999999999996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7-410F-B446-6AC3C73EE7F3}"/>
            </c:ext>
          </c:extLst>
        </c:ser>
        <c:ser>
          <c:idx val="2"/>
          <c:order val="2"/>
          <c:tx>
            <c:strRef>
              <c:f>Results_Min_Budget!$A$5</c:f>
              <c:strCache>
                <c:ptCount val="1"/>
                <c:pt idx="0">
                  <c:v>Period 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Results_Min_Budget!$B$5:$Q$5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57-410F-B446-6AC3C73EE7F3}"/>
            </c:ext>
          </c:extLst>
        </c:ser>
        <c:ser>
          <c:idx val="3"/>
          <c:order val="3"/>
          <c:tx>
            <c:strRef>
              <c:f>Results_Min_Budget!$A$6</c:f>
              <c:strCache>
                <c:ptCount val="1"/>
                <c:pt idx="0">
                  <c:v>Period 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Results_Min_Budget!$B$6:$Q$6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12.22</c:v>
                </c:pt>
                <c:pt idx="5">
                  <c:v>0</c:v>
                </c:pt>
                <c:pt idx="6">
                  <c:v>6.67</c:v>
                </c:pt>
                <c:pt idx="7">
                  <c:v>18.100000000000001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9.83</c:v>
                </c:pt>
                <c:pt idx="12">
                  <c:v>0</c:v>
                </c:pt>
                <c:pt idx="13">
                  <c:v>0</c:v>
                </c:pt>
                <c:pt idx="14">
                  <c:v>9.83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57-410F-B446-6AC3C73EE7F3}"/>
            </c:ext>
          </c:extLst>
        </c:ser>
        <c:ser>
          <c:idx val="4"/>
          <c:order val="4"/>
          <c:tx>
            <c:strRef>
              <c:f>Results_Min_Budget!$A$7</c:f>
              <c:strCache>
                <c:ptCount val="1"/>
                <c:pt idx="0">
                  <c:v>Period 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Results_Min_Budget!$B$7:$Q$7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12.22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21.68</c:v>
                </c:pt>
                <c:pt idx="10">
                  <c:v>0</c:v>
                </c:pt>
                <c:pt idx="11">
                  <c:v>10.83</c:v>
                </c:pt>
                <c:pt idx="12">
                  <c:v>0</c:v>
                </c:pt>
                <c:pt idx="13">
                  <c:v>0</c:v>
                </c:pt>
                <c:pt idx="14">
                  <c:v>10.83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57-410F-B446-6AC3C73EE7F3}"/>
            </c:ext>
          </c:extLst>
        </c:ser>
        <c:ser>
          <c:idx val="5"/>
          <c:order val="5"/>
          <c:tx>
            <c:strRef>
              <c:f>Results_Min_Budget!$A$8</c:f>
              <c:strCache>
                <c:ptCount val="1"/>
                <c:pt idx="0">
                  <c:v>Period 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Results_Min_Budget!$B$8:$Q$8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9.34</c:v>
                </c:pt>
                <c:pt idx="4">
                  <c:v>12.22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6.75</c:v>
                </c:pt>
                <c:pt idx="11">
                  <c:v>10.83</c:v>
                </c:pt>
                <c:pt idx="12">
                  <c:v>0</c:v>
                </c:pt>
                <c:pt idx="13">
                  <c:v>0</c:v>
                </c:pt>
                <c:pt idx="14">
                  <c:v>15.25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57-410F-B446-6AC3C73EE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156479"/>
        <c:axId val="2072157311"/>
      </c:barChart>
      <c:catAx>
        <c:axId val="20721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7311"/>
        <c:crosses val="autoZero"/>
        <c:auto val="1"/>
        <c:lblAlgn val="ctr"/>
        <c:lblOffset val="100"/>
        <c:noMultiLvlLbl val="0"/>
      </c:catAx>
      <c:valAx>
        <c:axId val="20721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647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741862066801871"/>
          <c:y val="0.94132945397523771"/>
          <c:w val="0.60516259440810649"/>
          <c:h val="5.867054602476211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9"/>
          <c:y val="5.0925925925925923E-2"/>
          <c:w val="0.83129396325459315"/>
          <c:h val="0.68852580927384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Results_Case_2!$A$3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Results_Case_2!$B$3:$G$3</c:f>
              <c:numCache>
                <c:formatCode>General</c:formatCode>
                <c:ptCount val="6"/>
                <c:pt idx="0">
                  <c:v>48</c:v>
                </c:pt>
                <c:pt idx="1">
                  <c:v>6.9</c:v>
                </c:pt>
                <c:pt idx="3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D-4949-8B3F-B902FB4F61DC}"/>
            </c:ext>
          </c:extLst>
        </c:ser>
        <c:ser>
          <c:idx val="1"/>
          <c:order val="1"/>
          <c:tx>
            <c:strRef>
              <c:f>Results_Case_2!$A$4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Results_Case_2!$B$4:$G$4</c:f>
              <c:numCache>
                <c:formatCode>General</c:formatCode>
                <c:ptCount val="6"/>
                <c:pt idx="0">
                  <c:v>63</c:v>
                </c:pt>
                <c:pt idx="1">
                  <c:v>6.9</c:v>
                </c:pt>
                <c:pt idx="3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D-4949-8B3F-B902FB4F61DC}"/>
            </c:ext>
          </c:extLst>
        </c:ser>
        <c:ser>
          <c:idx val="2"/>
          <c:order val="2"/>
          <c:tx>
            <c:strRef>
              <c:f>Results_Case_2!$A$5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Results_Case_2!$B$5:$G$5</c:f>
              <c:numCache>
                <c:formatCode>General</c:formatCode>
                <c:ptCount val="6"/>
                <c:pt idx="0">
                  <c:v>65</c:v>
                </c:pt>
                <c:pt idx="1">
                  <c:v>6.9</c:v>
                </c:pt>
                <c:pt idx="3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3D-4949-8B3F-B902FB4F61DC}"/>
            </c:ext>
          </c:extLst>
        </c:ser>
        <c:ser>
          <c:idx val="3"/>
          <c:order val="3"/>
          <c:tx>
            <c:strRef>
              <c:f>Results_Case_2!$A$6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Results_Case_2!$B$6:$G$6</c:f>
              <c:numCache>
                <c:formatCode>General</c:formatCode>
                <c:ptCount val="6"/>
                <c:pt idx="0">
                  <c:v>68</c:v>
                </c:pt>
                <c:pt idx="1">
                  <c:v>12.22</c:v>
                </c:pt>
                <c:pt idx="3">
                  <c:v>24.77</c:v>
                </c:pt>
                <c:pt idx="4">
                  <c:v>9.83</c:v>
                </c:pt>
                <c:pt idx="5">
                  <c:v>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3D-4949-8B3F-B902FB4F61DC}"/>
            </c:ext>
          </c:extLst>
        </c:ser>
        <c:ser>
          <c:idx val="4"/>
          <c:order val="4"/>
          <c:tx>
            <c:strRef>
              <c:f>Results_Case_2!$A$7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Results_Case_2!$B$7:$G$7</c:f>
              <c:numCache>
                <c:formatCode>General</c:formatCode>
                <c:ptCount val="6"/>
                <c:pt idx="0">
                  <c:v>89.68</c:v>
                </c:pt>
                <c:pt idx="1">
                  <c:v>12.22</c:v>
                </c:pt>
                <c:pt idx="3">
                  <c:v>18.100000000000001</c:v>
                </c:pt>
                <c:pt idx="4">
                  <c:v>10.83</c:v>
                </c:pt>
                <c:pt idx="5">
                  <c:v>10.83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3D-4949-8B3F-B902FB4F61DC}"/>
            </c:ext>
          </c:extLst>
        </c:ser>
        <c:ser>
          <c:idx val="5"/>
          <c:order val="5"/>
          <c:tx>
            <c:strRef>
              <c:f>Results_Case_2!$A$8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Results_Case_2!$B$8:$G$8</c:f>
              <c:numCache>
                <c:formatCode>General</c:formatCode>
                <c:ptCount val="6"/>
                <c:pt idx="0">
                  <c:v>93</c:v>
                </c:pt>
                <c:pt idx="1">
                  <c:v>21.56</c:v>
                </c:pt>
                <c:pt idx="3">
                  <c:v>18.100000000000001</c:v>
                </c:pt>
                <c:pt idx="4">
                  <c:v>17.579999999999998</c:v>
                </c:pt>
                <c:pt idx="5">
                  <c:v>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3D-4949-8B3F-B902FB4F6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979104"/>
        <c:axId val="1845977856"/>
      </c:barChart>
      <c:catAx>
        <c:axId val="184597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77856"/>
        <c:crosses val="autoZero"/>
        <c:auto val="1"/>
        <c:lblAlgn val="ctr"/>
        <c:lblOffset val="100"/>
        <c:noMultiLvlLbl val="0"/>
      </c:catAx>
      <c:valAx>
        <c:axId val="18459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/ TWh y</a:t>
                </a:r>
                <a:r>
                  <a:rPr lang="en-US" baseline="30000"/>
                  <a:t>-1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791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733424</xdr:colOff>
      <xdr:row>9</xdr:row>
      <xdr:rowOff>33336</xdr:rowOff>
    </xdr:from>
    <xdr:to>
      <xdr:col>10</xdr:col>
      <xdr:colOff>209550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9</xdr:row>
      <xdr:rowOff>23812</xdr:rowOff>
    </xdr:from>
    <xdr:to>
      <xdr:col>8</xdr:col>
      <xdr:colOff>19050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733424</xdr:colOff>
      <xdr:row>9</xdr:row>
      <xdr:rowOff>33336</xdr:rowOff>
    </xdr:from>
    <xdr:to>
      <xdr:col>10</xdr:col>
      <xdr:colOff>209550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9</xdr:row>
      <xdr:rowOff>33337</xdr:rowOff>
    </xdr:from>
    <xdr:to>
      <xdr:col>7</xdr:col>
      <xdr:colOff>361950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opLeftCell="A46" workbookViewId="0">
      <selection activeCell="G46" sqref="G46"/>
    </sheetView>
  </sheetViews>
  <sheetFormatPr defaultRowHeight="15" x14ac:dyDescent="0.25"/>
  <cols>
    <col min="1" max="1" width="44.140625" style="20" customWidth="1"/>
    <col min="2" max="8" width="22" style="20" customWidth="1"/>
    <col min="9" max="11" width="14.7109375" style="20" customWidth="1"/>
  </cols>
  <sheetData>
    <row r="1" spans="1:5" ht="20.25" customHeight="1" x14ac:dyDescent="0.25">
      <c r="A1" s="19">
        <v>2005</v>
      </c>
    </row>
    <row r="2" spans="1:5" ht="20.25" customHeight="1" x14ac:dyDescent="0.25">
      <c r="A2" s="20" t="s">
        <v>0</v>
      </c>
      <c r="B2" s="8">
        <v>288</v>
      </c>
    </row>
    <row r="3" spans="1:5" ht="20.25" customHeight="1" x14ac:dyDescent="0.25">
      <c r="A3" s="20" t="s">
        <v>1</v>
      </c>
      <c r="B3" s="8">
        <f>B2*1000000</f>
        <v>288000000</v>
      </c>
    </row>
    <row r="4" spans="1:5" ht="20.25" customHeight="1" x14ac:dyDescent="0.25">
      <c r="A4" s="20" t="s">
        <v>2</v>
      </c>
      <c r="B4" s="5">
        <v>543578000000</v>
      </c>
    </row>
    <row r="5" spans="1:5" ht="20.25" customHeight="1" x14ac:dyDescent="0.25">
      <c r="A5" s="20" t="s">
        <v>3</v>
      </c>
      <c r="B5" s="5">
        <f>B4/4</f>
        <v>135894500000</v>
      </c>
    </row>
    <row r="6" spans="1:5" ht="20.25" customHeight="1" x14ac:dyDescent="0.25">
      <c r="A6" s="20" t="s">
        <v>4</v>
      </c>
      <c r="B6" s="9">
        <f>B3/(B4/1000)</f>
        <v>0.52982276692581376</v>
      </c>
    </row>
    <row r="7" spans="1:5" ht="20.25" customHeight="1" x14ac:dyDescent="0.25"/>
    <row r="8" spans="1:5" ht="20.25" customHeight="1" x14ac:dyDescent="0.25">
      <c r="A8" s="19">
        <v>2019</v>
      </c>
    </row>
    <row r="9" spans="1:5" ht="20.25" customHeight="1" x14ac:dyDescent="0.25">
      <c r="A9" s="20" t="s">
        <v>0</v>
      </c>
      <c r="B9" s="8">
        <v>350</v>
      </c>
    </row>
    <row r="10" spans="1:5" ht="20.25" customHeight="1" x14ac:dyDescent="0.25">
      <c r="A10" s="20" t="s">
        <v>1</v>
      </c>
      <c r="B10" s="8">
        <f>B9*1000000</f>
        <v>350000000</v>
      </c>
    </row>
    <row r="11" spans="1:5" ht="20.25" customHeight="1" x14ac:dyDescent="0.25">
      <c r="A11" s="20" t="s">
        <v>3</v>
      </c>
      <c r="B11" s="5">
        <v>364700000000</v>
      </c>
    </row>
    <row r="12" spans="1:5" ht="20.25" customHeight="1" x14ac:dyDescent="0.25">
      <c r="A12" s="20" t="s">
        <v>2</v>
      </c>
      <c r="B12" s="5">
        <f>B11*4</f>
        <v>1458800000000</v>
      </c>
    </row>
    <row r="13" spans="1:5" ht="20.25" customHeight="1" x14ac:dyDescent="0.25">
      <c r="A13" s="20" t="s">
        <v>4</v>
      </c>
      <c r="B13" s="8">
        <f>B10/(B12/1000)</f>
        <v>0.23992322456813819</v>
      </c>
    </row>
    <row r="14" spans="1:5" ht="20.25" customHeight="1" x14ac:dyDescent="0.25">
      <c r="A14" s="20" t="s">
        <v>5</v>
      </c>
      <c r="B14" s="6">
        <f>(B6-B13)/B6</f>
        <v>0.54716324109618253</v>
      </c>
    </row>
    <row r="15" spans="1:5" ht="20.25" customHeight="1" x14ac:dyDescent="0.25"/>
    <row r="16" spans="1:5" ht="20.25" customHeight="1" x14ac:dyDescent="0.25">
      <c r="A16" s="23" t="s">
        <v>6</v>
      </c>
      <c r="B16" s="24"/>
      <c r="C16" s="24"/>
      <c r="D16" s="24"/>
      <c r="E16" s="20">
        <f>B22/20</f>
        <v>2.65E-3</v>
      </c>
    </row>
    <row r="17" spans="1:5" ht="20.25" customHeight="1" x14ac:dyDescent="0.25">
      <c r="A17" s="20" t="s">
        <v>7</v>
      </c>
      <c r="B17" s="20" t="s">
        <v>8</v>
      </c>
      <c r="C17" s="20" t="s">
        <v>9</v>
      </c>
      <c r="D17" s="20" t="s">
        <v>10</v>
      </c>
    </row>
    <row r="18" spans="1:5" ht="20.25" customHeight="1" x14ac:dyDescent="0.25">
      <c r="A18" s="20">
        <v>2019</v>
      </c>
      <c r="D18" s="20">
        <v>103</v>
      </c>
    </row>
    <row r="19" spans="1:5" ht="20.25" customHeight="1" x14ac:dyDescent="0.25">
      <c r="A19" s="20">
        <v>2020</v>
      </c>
      <c r="B19" s="20">
        <v>8.2000000000000003E-2</v>
      </c>
      <c r="C19" s="5">
        <f>333.66 * 1000000000*4</f>
        <v>1334640000000</v>
      </c>
      <c r="D19" s="2">
        <f t="shared" ref="D19:D42" si="0">B19*C19/1000000000</f>
        <v>109.44047999999999</v>
      </c>
    </row>
    <row r="20" spans="1:5" ht="20.25" customHeight="1" x14ac:dyDescent="0.25">
      <c r="A20" s="10">
        <v>2025</v>
      </c>
      <c r="B20" s="10">
        <v>6.8000000000000005E-2</v>
      </c>
      <c r="C20" s="11">
        <f>C19*(1+0.05)^5</f>
        <v>1703376424575.0002</v>
      </c>
      <c r="D20" s="12">
        <f t="shared" si="0"/>
        <v>115.82959687110002</v>
      </c>
      <c r="E20" s="1" t="s">
        <v>11</v>
      </c>
    </row>
    <row r="21" spans="1:5" ht="20.25" customHeight="1" x14ac:dyDescent="0.25">
      <c r="A21" s="20">
        <v>2028</v>
      </c>
      <c r="B21" s="20">
        <v>6.0999999999999999E-2</v>
      </c>
      <c r="C21" s="5">
        <f>C20*(1+0.05)^3</f>
        <v>1971871133498.6348</v>
      </c>
      <c r="D21" s="2">
        <f t="shared" si="0"/>
        <v>120.28413914341672</v>
      </c>
    </row>
    <row r="22" spans="1:5" ht="20.25" customHeight="1" x14ac:dyDescent="0.25">
      <c r="A22" s="10">
        <v>2030</v>
      </c>
      <c r="B22" s="10">
        <v>5.2999999999999999E-2</v>
      </c>
      <c r="C22" s="11">
        <f>C21*(1+0.05)^2</f>
        <v>2173987924682.2449</v>
      </c>
      <c r="D22" s="12">
        <f t="shared" si="0"/>
        <v>115.22136000815898</v>
      </c>
    </row>
    <row r="23" spans="1:5" ht="20.25" customHeight="1" x14ac:dyDescent="0.25">
      <c r="A23" s="20">
        <v>2031</v>
      </c>
      <c r="B23" s="4">
        <f t="shared" ref="B23:B42" si="1">B22-$E$16</f>
        <v>5.0349999999999999E-2</v>
      </c>
      <c r="C23" s="5">
        <f t="shared" ref="C23:C42" si="2">C22*1.05</f>
        <v>2282687320916.3574</v>
      </c>
      <c r="D23" s="2">
        <f t="shared" si="0"/>
        <v>114.93330660813859</v>
      </c>
    </row>
    <row r="24" spans="1:5" ht="20.25" customHeight="1" x14ac:dyDescent="0.25">
      <c r="A24" s="20">
        <v>2032</v>
      </c>
      <c r="B24" s="4">
        <f t="shared" si="1"/>
        <v>4.7699999999999999E-2</v>
      </c>
      <c r="C24" s="5">
        <f t="shared" si="2"/>
        <v>2396821686962.1753</v>
      </c>
      <c r="D24" s="2">
        <f t="shared" si="0"/>
        <v>114.32839446809577</v>
      </c>
    </row>
    <row r="25" spans="1:5" ht="20.25" customHeight="1" x14ac:dyDescent="0.25">
      <c r="A25" s="20">
        <v>2033</v>
      </c>
      <c r="B25" s="4">
        <f t="shared" si="1"/>
        <v>4.505E-2</v>
      </c>
      <c r="C25" s="5">
        <f t="shared" si="2"/>
        <v>2516662771310.2842</v>
      </c>
      <c r="D25" s="2">
        <f t="shared" si="0"/>
        <v>113.3756578475283</v>
      </c>
    </row>
    <row r="26" spans="1:5" ht="20.25" customHeight="1" x14ac:dyDescent="0.25">
      <c r="A26" s="20">
        <v>2034</v>
      </c>
      <c r="B26" s="4">
        <f t="shared" si="1"/>
        <v>4.24E-2</v>
      </c>
      <c r="C26" s="5">
        <f t="shared" si="2"/>
        <v>2642495909875.7983</v>
      </c>
      <c r="D26" s="2">
        <f t="shared" si="0"/>
        <v>112.04182657873386</v>
      </c>
    </row>
    <row r="27" spans="1:5" ht="20.25" customHeight="1" x14ac:dyDescent="0.25">
      <c r="A27" s="10">
        <v>2035</v>
      </c>
      <c r="B27" s="13">
        <f t="shared" si="1"/>
        <v>3.9750000000000001E-2</v>
      </c>
      <c r="C27" s="11">
        <f t="shared" si="2"/>
        <v>2774620705369.5884</v>
      </c>
      <c r="D27" s="12">
        <f t="shared" si="0"/>
        <v>110.29117303844114</v>
      </c>
    </row>
    <row r="28" spans="1:5" ht="20.25" customHeight="1" x14ac:dyDescent="0.25">
      <c r="A28" s="20">
        <v>2036</v>
      </c>
      <c r="B28" s="4">
        <f t="shared" si="1"/>
        <v>3.7100000000000001E-2</v>
      </c>
      <c r="C28" s="5">
        <f t="shared" si="2"/>
        <v>2913351740638.0679</v>
      </c>
      <c r="D28" s="2">
        <f t="shared" si="0"/>
        <v>108.08534957767232</v>
      </c>
    </row>
    <row r="29" spans="1:5" ht="20.25" customHeight="1" x14ac:dyDescent="0.25">
      <c r="A29" s="20">
        <v>2037</v>
      </c>
      <c r="B29" s="4">
        <f t="shared" si="1"/>
        <v>3.4450000000000001E-2</v>
      </c>
      <c r="C29" s="5">
        <f t="shared" si="2"/>
        <v>3059019327669.9712</v>
      </c>
      <c r="D29" s="2">
        <f t="shared" si="0"/>
        <v>105.38321583823051</v>
      </c>
    </row>
    <row r="30" spans="1:5" ht="20.25" customHeight="1" x14ac:dyDescent="0.25">
      <c r="A30" s="20">
        <v>2038</v>
      </c>
      <c r="B30" s="4">
        <f t="shared" si="1"/>
        <v>3.1800000000000002E-2</v>
      </c>
      <c r="C30" s="5">
        <f t="shared" si="2"/>
        <v>3211970294053.4697</v>
      </c>
      <c r="D30" s="2">
        <f t="shared" si="0"/>
        <v>102.14065535090035</v>
      </c>
    </row>
    <row r="31" spans="1:5" ht="20.25" customHeight="1" x14ac:dyDescent="0.25">
      <c r="A31" s="20">
        <v>2039</v>
      </c>
      <c r="B31" s="4">
        <f t="shared" si="1"/>
        <v>2.9150000000000002E-2</v>
      </c>
      <c r="C31" s="5">
        <f t="shared" si="2"/>
        <v>3372568808756.1436</v>
      </c>
      <c r="D31" s="2">
        <f t="shared" si="0"/>
        <v>98.310380775241597</v>
      </c>
    </row>
    <row r="32" spans="1:5" ht="20.25" customHeight="1" x14ac:dyDescent="0.25">
      <c r="A32" s="10">
        <v>2040</v>
      </c>
      <c r="B32" s="13">
        <f t="shared" si="1"/>
        <v>2.6500000000000003E-2</v>
      </c>
      <c r="C32" s="11">
        <f t="shared" si="2"/>
        <v>3541197249193.9507</v>
      </c>
      <c r="D32" s="12">
        <f t="shared" si="0"/>
        <v>93.841727103639712</v>
      </c>
    </row>
    <row r="33" spans="1:5" ht="20.25" customHeight="1" x14ac:dyDescent="0.25">
      <c r="A33" s="20">
        <v>2041</v>
      </c>
      <c r="B33" s="4">
        <f t="shared" si="1"/>
        <v>2.3850000000000003E-2</v>
      </c>
      <c r="C33" s="5">
        <f t="shared" si="2"/>
        <v>3718257111653.6484</v>
      </c>
      <c r="D33" s="2">
        <f t="shared" si="0"/>
        <v>88.680432112939528</v>
      </c>
    </row>
    <row r="34" spans="1:5" ht="20.25" customHeight="1" x14ac:dyDescent="0.25">
      <c r="A34" s="20">
        <v>2042</v>
      </c>
      <c r="B34" s="4">
        <f t="shared" si="1"/>
        <v>2.1200000000000004E-2</v>
      </c>
      <c r="C34" s="5">
        <f t="shared" si="2"/>
        <v>3904169967236.3311</v>
      </c>
      <c r="D34" s="2">
        <f t="shared" si="0"/>
        <v>82.768403305410231</v>
      </c>
    </row>
    <row r="35" spans="1:5" ht="20.25" customHeight="1" x14ac:dyDescent="0.25">
      <c r="A35" s="20">
        <v>2043</v>
      </c>
      <c r="B35" s="4">
        <f t="shared" si="1"/>
        <v>1.8550000000000004E-2</v>
      </c>
      <c r="C35" s="5">
        <f t="shared" si="2"/>
        <v>4099378465598.1479</v>
      </c>
      <c r="D35" s="2">
        <f t="shared" si="0"/>
        <v>76.04347053684566</v>
      </c>
    </row>
    <row r="36" spans="1:5" ht="20.25" customHeight="1" x14ac:dyDescent="0.25">
      <c r="A36" s="20">
        <v>2044</v>
      </c>
      <c r="B36" s="4">
        <f t="shared" si="1"/>
        <v>1.5900000000000004E-2</v>
      </c>
      <c r="C36" s="5">
        <f t="shared" si="2"/>
        <v>4304347388878.0557</v>
      </c>
      <c r="D36" s="2">
        <f t="shared" si="0"/>
        <v>68.439123483161097</v>
      </c>
    </row>
    <row r="37" spans="1:5" ht="20.25" customHeight="1" x14ac:dyDescent="0.25">
      <c r="A37" s="10">
        <v>2045</v>
      </c>
      <c r="B37" s="13">
        <f t="shared" si="1"/>
        <v>1.3250000000000005E-2</v>
      </c>
      <c r="C37" s="11">
        <f t="shared" si="2"/>
        <v>4519564758321.959</v>
      </c>
      <c r="D37" s="12">
        <f t="shared" si="0"/>
        <v>59.884233047765974</v>
      </c>
    </row>
    <row r="38" spans="1:5" ht="20.25" customHeight="1" x14ac:dyDescent="0.25">
      <c r="A38" s="20">
        <v>2046</v>
      </c>
      <c r="B38" s="4">
        <f t="shared" si="1"/>
        <v>1.0600000000000005E-2</v>
      </c>
      <c r="C38" s="5">
        <f t="shared" si="2"/>
        <v>4745542996238.0576</v>
      </c>
      <c r="D38" s="2">
        <f t="shared" si="0"/>
        <v>50.302755760123439</v>
      </c>
    </row>
    <row r="39" spans="1:5" ht="20.25" customHeight="1" x14ac:dyDescent="0.25">
      <c r="A39" s="20">
        <v>2047</v>
      </c>
      <c r="B39" s="4">
        <f t="shared" si="1"/>
        <v>7.9500000000000057E-3</v>
      </c>
      <c r="C39" s="5">
        <f t="shared" si="2"/>
        <v>4982820146049.9609</v>
      </c>
      <c r="D39" s="2">
        <f t="shared" si="0"/>
        <v>39.613420161097224</v>
      </c>
    </row>
    <row r="40" spans="1:5" ht="20.25" customHeight="1" x14ac:dyDescent="0.25">
      <c r="A40" s="20">
        <v>2048</v>
      </c>
      <c r="B40" s="4">
        <f t="shared" si="1"/>
        <v>5.3000000000000061E-3</v>
      </c>
      <c r="C40" s="5">
        <f t="shared" si="2"/>
        <v>5231961153352.459</v>
      </c>
      <c r="D40" s="2">
        <f t="shared" si="0"/>
        <v>27.729394112768066</v>
      </c>
    </row>
    <row r="41" spans="1:5" ht="20.25" customHeight="1" x14ac:dyDescent="0.25">
      <c r="A41" s="20">
        <v>2049</v>
      </c>
      <c r="B41" s="4">
        <f t="shared" si="1"/>
        <v>2.6500000000000061E-3</v>
      </c>
      <c r="C41" s="5">
        <f t="shared" si="2"/>
        <v>5493559211020.082</v>
      </c>
      <c r="D41" s="2">
        <f t="shared" si="0"/>
        <v>14.557931909203251</v>
      </c>
    </row>
    <row r="42" spans="1:5" ht="20.25" customHeight="1" x14ac:dyDescent="0.25">
      <c r="A42" s="10">
        <v>2050</v>
      </c>
      <c r="B42" s="13">
        <f t="shared" si="1"/>
        <v>6.0715321659188248E-18</v>
      </c>
      <c r="C42" s="11">
        <f t="shared" si="2"/>
        <v>5768237171571.0859</v>
      </c>
      <c r="D42" s="12">
        <f t="shared" si="0"/>
        <v>3.5022037527842474E-14</v>
      </c>
    </row>
    <row r="43" spans="1:5" ht="20.25" customHeight="1" x14ac:dyDescent="0.25"/>
    <row r="44" spans="1:5" ht="20.25" customHeight="1" x14ac:dyDescent="0.25">
      <c r="A44" s="23" t="s">
        <v>12</v>
      </c>
      <c r="B44" s="24"/>
      <c r="C44" s="24"/>
      <c r="D44" s="24"/>
    </row>
    <row r="45" spans="1:5" ht="20.25" customHeight="1" x14ac:dyDescent="0.25">
      <c r="A45" s="20" t="s">
        <v>7</v>
      </c>
      <c r="B45" s="20" t="s">
        <v>13</v>
      </c>
      <c r="C45" s="20" t="s">
        <v>14</v>
      </c>
      <c r="D45" s="20" t="s">
        <v>15</v>
      </c>
    </row>
    <row r="46" spans="1:5" ht="20.25" customHeight="1" x14ac:dyDescent="0.25">
      <c r="A46" s="20">
        <v>2020</v>
      </c>
      <c r="B46" s="7">
        <v>18808</v>
      </c>
      <c r="C46" s="7">
        <f t="shared" ref="C46:C52" si="3">B46*7200</f>
        <v>135417600</v>
      </c>
      <c r="D46" s="7">
        <f t="shared" ref="D46:D52" si="4">C46/1000000</f>
        <v>135.41759999999999</v>
      </c>
      <c r="E46" s="1" t="s">
        <v>16</v>
      </c>
    </row>
    <row r="47" spans="1:5" ht="20.25" customHeight="1" x14ac:dyDescent="0.25">
      <c r="A47" s="20">
        <v>2025</v>
      </c>
      <c r="B47" s="7">
        <v>18442</v>
      </c>
      <c r="C47" s="7">
        <f t="shared" si="3"/>
        <v>132782400</v>
      </c>
      <c r="D47" s="7">
        <f t="shared" si="4"/>
        <v>132.7824</v>
      </c>
    </row>
    <row r="48" spans="1:5" ht="20.25" customHeight="1" x14ac:dyDescent="0.25">
      <c r="A48" s="20">
        <v>2030</v>
      </c>
      <c r="B48" s="7">
        <v>19726</v>
      </c>
      <c r="C48" s="7">
        <f t="shared" si="3"/>
        <v>142027200</v>
      </c>
      <c r="D48" s="7">
        <f t="shared" si="4"/>
        <v>142.02719999999999</v>
      </c>
      <c r="E48" s="1" t="s">
        <v>17</v>
      </c>
    </row>
    <row r="49" spans="1:5" ht="20.25" customHeight="1" x14ac:dyDescent="0.25">
      <c r="A49" s="20">
        <v>2035</v>
      </c>
      <c r="B49" s="7">
        <v>21634</v>
      </c>
      <c r="C49" s="7">
        <f t="shared" si="3"/>
        <v>155764800</v>
      </c>
      <c r="D49" s="7">
        <f t="shared" si="4"/>
        <v>155.76480000000001</v>
      </c>
    </row>
    <row r="50" spans="1:5" ht="20.25" customHeight="1" x14ac:dyDescent="0.25">
      <c r="A50" s="20">
        <v>2040</v>
      </c>
      <c r="B50" s="7">
        <v>23093</v>
      </c>
      <c r="C50" s="7">
        <f t="shared" si="3"/>
        <v>166269600</v>
      </c>
      <c r="D50" s="7">
        <f t="shared" si="4"/>
        <v>166.2696</v>
      </c>
      <c r="E50" s="1" t="s">
        <v>18</v>
      </c>
    </row>
    <row r="51" spans="1:5" ht="20.25" customHeight="1" x14ac:dyDescent="0.25">
      <c r="A51" s="20">
        <v>2045</v>
      </c>
      <c r="B51" s="7">
        <f>B50*(1+0.02)^5</f>
        <v>25496.537988297601</v>
      </c>
      <c r="C51" s="7">
        <f t="shared" si="3"/>
        <v>183575073.51574272</v>
      </c>
      <c r="D51" s="7">
        <f t="shared" si="4"/>
        <v>183.57507351574273</v>
      </c>
    </row>
    <row r="52" spans="1:5" ht="20.25" customHeight="1" x14ac:dyDescent="0.25">
      <c r="A52" s="20">
        <v>2050</v>
      </c>
      <c r="B52" s="7">
        <f>B51*(1+0.02)^5</f>
        <v>28150.238140938927</v>
      </c>
      <c r="C52" s="7">
        <f t="shared" si="3"/>
        <v>202681714.61476028</v>
      </c>
      <c r="D52" s="7">
        <f t="shared" si="4"/>
        <v>202.68171461476027</v>
      </c>
    </row>
    <row r="53" spans="1:5" ht="20.25" customHeight="1" x14ac:dyDescent="0.25"/>
    <row r="54" spans="1:5" ht="20.25" customHeight="1" x14ac:dyDescent="0.25"/>
    <row r="55" spans="1:5" ht="20.25" customHeight="1" x14ac:dyDescent="0.25"/>
    <row r="56" spans="1:5" ht="20.25" customHeight="1" x14ac:dyDescent="0.25"/>
    <row r="57" spans="1:5" ht="20.25" customHeight="1" x14ac:dyDescent="0.25"/>
    <row r="58" spans="1:5" ht="20.25" customHeight="1" x14ac:dyDescent="0.25"/>
    <row r="59" spans="1:5" ht="20.25" customHeight="1" x14ac:dyDescent="0.25"/>
    <row r="60" spans="1:5" ht="20.25" customHeight="1" x14ac:dyDescent="0.25"/>
    <row r="61" spans="1:5" ht="20.25" customHeight="1" x14ac:dyDescent="0.25"/>
    <row r="62" spans="1:5" ht="20.25" customHeight="1" x14ac:dyDescent="0.25"/>
    <row r="63" spans="1:5" ht="20.25" customHeight="1" x14ac:dyDescent="0.25"/>
    <row r="64" spans="1:5" ht="20.25" customHeight="1" x14ac:dyDescent="0.25"/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20.25" customHeight="1" x14ac:dyDescent="0.25"/>
    <row r="73" ht="20.25" customHeight="1" x14ac:dyDescent="0.25"/>
    <row r="74" ht="20.25" customHeight="1" x14ac:dyDescent="0.25"/>
    <row r="75" ht="20.25" customHeight="1" x14ac:dyDescent="0.25"/>
    <row r="76" ht="20.25" customHeight="1" x14ac:dyDescent="0.25"/>
    <row r="77" ht="20.25" customHeight="1" x14ac:dyDescent="0.25"/>
    <row r="78" ht="20.25" customHeight="1" x14ac:dyDescent="0.25"/>
    <row r="79" ht="20.25" customHeight="1" x14ac:dyDescent="0.25"/>
    <row r="80" ht="20.25" customHeight="1" x14ac:dyDescent="0.25"/>
    <row r="81" ht="20.25" customHeight="1" x14ac:dyDescent="0.25"/>
    <row r="82" ht="20.25" customHeight="1" x14ac:dyDescent="0.25"/>
    <row r="83" ht="20.25" customHeight="1" x14ac:dyDescent="0.25"/>
    <row r="84" ht="20.25" customHeight="1" x14ac:dyDescent="0.25"/>
    <row r="85" ht="20.25" customHeight="1" x14ac:dyDescent="0.25"/>
    <row r="86" ht="20.25" customHeight="1" x14ac:dyDescent="0.25"/>
    <row r="87" ht="20.25" customHeight="1" x14ac:dyDescent="0.25"/>
    <row r="88" ht="20.25" customHeight="1" x14ac:dyDescent="0.25"/>
    <row r="89" ht="20.25" customHeight="1" x14ac:dyDescent="0.25"/>
    <row r="90" ht="20.25" customHeight="1" x14ac:dyDescent="0.25"/>
    <row r="91" ht="20.25" customHeight="1" x14ac:dyDescent="0.25"/>
    <row r="92" ht="20.25" customHeight="1" x14ac:dyDescent="0.25"/>
    <row r="93" ht="20.25" customHeight="1" x14ac:dyDescent="0.25"/>
    <row r="94" ht="20.25" customHeight="1" x14ac:dyDescent="0.25"/>
    <row r="95" ht="20.25" customHeight="1" x14ac:dyDescent="0.25"/>
    <row r="96" ht="20.25" customHeight="1" x14ac:dyDescent="0.25"/>
    <row r="97" ht="20.25" customHeight="1" x14ac:dyDescent="0.25"/>
    <row r="98" ht="20.25" customHeight="1" x14ac:dyDescent="0.25"/>
    <row r="99" ht="20.25" customHeight="1" x14ac:dyDescent="0.25"/>
    <row r="100" ht="20.25" customHeight="1" x14ac:dyDescent="0.25"/>
    <row r="101" ht="20.25" customHeight="1" x14ac:dyDescent="0.25"/>
    <row r="102" ht="20.25" customHeight="1" x14ac:dyDescent="0.25"/>
    <row r="103" ht="20.25" customHeight="1" x14ac:dyDescent="0.25"/>
    <row r="104" ht="20.25" customHeight="1" x14ac:dyDescent="0.25"/>
    <row r="105" ht="20.25" customHeight="1" x14ac:dyDescent="0.25"/>
    <row r="106" ht="20.25" customHeight="1" x14ac:dyDescent="0.25"/>
    <row r="107" ht="20.25" customHeight="1" x14ac:dyDescent="0.25"/>
    <row r="108" ht="20.25" customHeight="1" x14ac:dyDescent="0.25"/>
    <row r="109" ht="20.25" customHeight="1" x14ac:dyDescent="0.25"/>
    <row r="110" ht="20.25" customHeight="1" x14ac:dyDescent="0.25"/>
    <row r="111" ht="20.25" customHeight="1" x14ac:dyDescent="0.25"/>
    <row r="112" ht="20.25" customHeight="1" x14ac:dyDescent="0.25"/>
    <row r="113" ht="20.25" customHeight="1" x14ac:dyDescent="0.25"/>
    <row r="114" ht="20.25" customHeight="1" x14ac:dyDescent="0.25"/>
    <row r="115" ht="20.25" customHeight="1" x14ac:dyDescent="0.25"/>
    <row r="116" ht="20.25" customHeight="1" x14ac:dyDescent="0.25"/>
    <row r="117" ht="20.25" customHeight="1" x14ac:dyDescent="0.25"/>
    <row r="118" ht="20.25" customHeight="1" x14ac:dyDescent="0.25"/>
    <row r="119" ht="20.25" customHeight="1" x14ac:dyDescent="0.25"/>
    <row r="120" ht="20.25" customHeight="1" x14ac:dyDescent="0.25"/>
    <row r="121" ht="20.25" customHeight="1" x14ac:dyDescent="0.25"/>
    <row r="122" ht="20.25" customHeight="1" x14ac:dyDescent="0.25"/>
    <row r="123" ht="20.25" customHeight="1" x14ac:dyDescent="0.25"/>
    <row r="124" ht="20.25" customHeight="1" x14ac:dyDescent="0.25"/>
    <row r="125" ht="20.25" customHeight="1" x14ac:dyDescent="0.25"/>
    <row r="126" ht="20.25" customHeight="1" x14ac:dyDescent="0.25"/>
    <row r="127" ht="20.25" customHeight="1" x14ac:dyDescent="0.25"/>
    <row r="128" ht="20.25" customHeight="1" x14ac:dyDescent="0.25"/>
    <row r="129" ht="20.25" customHeight="1" x14ac:dyDescent="0.25"/>
    <row r="130" ht="20.25" customHeight="1" x14ac:dyDescent="0.25"/>
    <row r="131" ht="20.25" customHeight="1" x14ac:dyDescent="0.25"/>
    <row r="132" ht="20.25" customHeight="1" x14ac:dyDescent="0.25"/>
    <row r="133" ht="20.25" customHeight="1" x14ac:dyDescent="0.25"/>
    <row r="134" ht="20.25" customHeight="1" x14ac:dyDescent="0.25"/>
    <row r="135" ht="20.25" customHeight="1" x14ac:dyDescent="0.25"/>
  </sheetData>
  <mergeCells count="2">
    <mergeCell ref="A16:D16"/>
    <mergeCell ref="A44:D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E223"/>
  <sheetViews>
    <sheetView workbookViewId="0"/>
  </sheetViews>
  <sheetFormatPr defaultRowHeight="15" x14ac:dyDescent="0.25"/>
  <cols>
    <col min="1" max="32" width="9.140625" style="26"/>
    <col min="33" max="34" width="12.140625" style="26" customWidth="1"/>
    <col min="35" max="53" width="9.140625" style="26"/>
    <col min="54" max="54" width="10.7109375" style="26" customWidth="1"/>
    <col min="55" max="56" width="9.140625" style="26"/>
    <col min="57" max="57" width="11.42578125" style="26" customWidth="1"/>
    <col min="58" max="16384" width="9.140625" style="26"/>
  </cols>
  <sheetData>
    <row r="1" spans="1:50" x14ac:dyDescent="0.25">
      <c r="B1" s="27" t="s">
        <v>81</v>
      </c>
      <c r="C1" s="27" t="s">
        <v>318</v>
      </c>
      <c r="D1" s="27" t="s">
        <v>319</v>
      </c>
      <c r="E1" s="27" t="s">
        <v>320</v>
      </c>
      <c r="F1" s="27" t="s">
        <v>321</v>
      </c>
      <c r="G1" s="27" t="s">
        <v>322</v>
      </c>
      <c r="H1" s="27" t="s">
        <v>323</v>
      </c>
      <c r="I1" s="27" t="s">
        <v>324</v>
      </c>
      <c r="J1" s="27" t="s">
        <v>325</v>
      </c>
      <c r="K1" s="27" t="s">
        <v>326</v>
      </c>
      <c r="L1" s="27" t="s">
        <v>327</v>
      </c>
      <c r="M1" s="27" t="s">
        <v>328</v>
      </c>
      <c r="N1" s="27" t="s">
        <v>329</v>
      </c>
      <c r="O1" s="27" t="s">
        <v>330</v>
      </c>
      <c r="P1" s="27" t="s">
        <v>331</v>
      </c>
      <c r="Q1" s="27" t="s">
        <v>332</v>
      </c>
      <c r="R1" s="27" t="s">
        <v>333</v>
      </c>
      <c r="S1" s="27" t="s">
        <v>334</v>
      </c>
      <c r="T1" s="27" t="s">
        <v>335</v>
      </c>
      <c r="U1" s="27" t="s">
        <v>336</v>
      </c>
      <c r="V1" s="27" t="s">
        <v>337</v>
      </c>
      <c r="W1" s="27" t="s">
        <v>338</v>
      </c>
      <c r="X1" s="27" t="s">
        <v>339</v>
      </c>
      <c r="Y1" s="27" t="s">
        <v>340</v>
      </c>
      <c r="Z1" s="27" t="s">
        <v>341</v>
      </c>
      <c r="AA1" s="27" t="s">
        <v>342</v>
      </c>
      <c r="AB1" s="27" t="s">
        <v>343</v>
      </c>
      <c r="AC1" s="27" t="s">
        <v>344</v>
      </c>
      <c r="AD1" s="27" t="s">
        <v>345</v>
      </c>
      <c r="AE1" s="27" t="s">
        <v>346</v>
      </c>
      <c r="AF1" s="27" t="s">
        <v>347</v>
      </c>
      <c r="AG1" s="27" t="s">
        <v>348</v>
      </c>
      <c r="AH1" s="27" t="s">
        <v>349</v>
      </c>
      <c r="AI1" s="27" t="s">
        <v>350</v>
      </c>
      <c r="AJ1" s="27" t="s">
        <v>351</v>
      </c>
      <c r="AK1" s="27" t="s">
        <v>352</v>
      </c>
      <c r="AL1" s="27" t="s">
        <v>353</v>
      </c>
      <c r="AM1" s="27" t="s">
        <v>354</v>
      </c>
      <c r="AN1" s="26" t="s">
        <v>355</v>
      </c>
      <c r="AO1" s="26" t="s">
        <v>356</v>
      </c>
      <c r="AP1" s="26" t="s">
        <v>357</v>
      </c>
      <c r="AQ1" s="26" t="s">
        <v>358</v>
      </c>
      <c r="AR1" s="26" t="s">
        <v>359</v>
      </c>
      <c r="AS1" s="26" t="s">
        <v>360</v>
      </c>
      <c r="AT1" s="26" t="s">
        <v>361</v>
      </c>
      <c r="AU1" s="26" t="s">
        <v>362</v>
      </c>
      <c r="AV1" s="26" t="s">
        <v>363</v>
      </c>
      <c r="AW1" s="26" t="s">
        <v>364</v>
      </c>
      <c r="AX1" s="26" t="s">
        <v>365</v>
      </c>
    </row>
    <row r="2" spans="1:50" x14ac:dyDescent="0.25">
      <c r="A2" s="27" t="s">
        <v>84</v>
      </c>
      <c r="B2" s="26" t="s">
        <v>37</v>
      </c>
      <c r="C2" s="26">
        <v>0</v>
      </c>
      <c r="D2" s="26">
        <v>0</v>
      </c>
      <c r="E2" s="26">
        <v>0.8</v>
      </c>
      <c r="F2" s="26">
        <v>0.12</v>
      </c>
      <c r="G2" s="26">
        <v>0.34300000000000003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>
        <v>0</v>
      </c>
      <c r="AH2" s="26">
        <v>0</v>
      </c>
      <c r="AI2" s="26">
        <v>0</v>
      </c>
      <c r="AJ2" s="26">
        <v>0</v>
      </c>
      <c r="AK2" s="26">
        <v>0</v>
      </c>
      <c r="AL2" s="26">
        <v>0</v>
      </c>
      <c r="AM2" s="26">
        <v>0</v>
      </c>
      <c r="AN2" s="26">
        <v>0</v>
      </c>
      <c r="AO2" s="26">
        <v>0</v>
      </c>
      <c r="AP2" s="26">
        <v>0</v>
      </c>
      <c r="AQ2" s="26">
        <v>0</v>
      </c>
      <c r="AR2" s="26">
        <v>0</v>
      </c>
      <c r="AS2" s="26">
        <v>0</v>
      </c>
      <c r="AT2" s="26">
        <v>0</v>
      </c>
      <c r="AU2" s="26">
        <v>0</v>
      </c>
      <c r="AV2" s="26">
        <v>0</v>
      </c>
      <c r="AW2" s="26">
        <v>0</v>
      </c>
      <c r="AX2" s="26">
        <v>0</v>
      </c>
    </row>
    <row r="3" spans="1:50" x14ac:dyDescent="0.25">
      <c r="A3" s="27" t="s">
        <v>85</v>
      </c>
      <c r="B3" s="26" t="s">
        <v>37</v>
      </c>
      <c r="C3" s="26">
        <v>0</v>
      </c>
      <c r="D3" s="26">
        <v>0</v>
      </c>
      <c r="E3" s="26">
        <v>0.8</v>
      </c>
      <c r="F3" s="26">
        <v>0.12</v>
      </c>
      <c r="G3" s="26">
        <v>0.34300000000000003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</row>
    <row r="4" spans="1:50" x14ac:dyDescent="0.25">
      <c r="A4" s="27" t="s">
        <v>86</v>
      </c>
      <c r="B4" s="26" t="s">
        <v>37</v>
      </c>
      <c r="C4" s="26">
        <v>0</v>
      </c>
      <c r="D4" s="26">
        <v>0</v>
      </c>
      <c r="E4" s="26">
        <v>0.8</v>
      </c>
      <c r="F4" s="26">
        <v>0.12</v>
      </c>
      <c r="G4" s="26">
        <v>0.34300000000000003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</row>
    <row r="5" spans="1:50" x14ac:dyDescent="0.25">
      <c r="A5" s="27" t="s">
        <v>87</v>
      </c>
      <c r="B5" s="26" t="s">
        <v>37</v>
      </c>
      <c r="C5" s="26">
        <v>0</v>
      </c>
      <c r="D5" s="26">
        <v>0</v>
      </c>
      <c r="E5" s="26">
        <v>0.8</v>
      </c>
      <c r="F5" s="26">
        <v>0.12</v>
      </c>
      <c r="G5" s="26">
        <v>0.34300000000000003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</row>
    <row r="6" spans="1:50" x14ac:dyDescent="0.25">
      <c r="A6" s="27" t="s">
        <v>88</v>
      </c>
      <c r="B6" s="26" t="s">
        <v>37</v>
      </c>
      <c r="C6" s="26">
        <v>0</v>
      </c>
      <c r="D6" s="26">
        <v>0</v>
      </c>
      <c r="E6" s="26">
        <v>0.8</v>
      </c>
      <c r="F6" s="26">
        <v>0.12</v>
      </c>
      <c r="G6" s="26">
        <v>0.34300000000000003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</row>
    <row r="7" spans="1:50" x14ac:dyDescent="0.25">
      <c r="A7" s="27" t="s">
        <v>89</v>
      </c>
      <c r="B7" s="26" t="s">
        <v>37</v>
      </c>
      <c r="C7" s="26">
        <v>0</v>
      </c>
      <c r="D7" s="26">
        <v>0</v>
      </c>
      <c r="E7" s="26">
        <v>0.8</v>
      </c>
      <c r="F7" s="26">
        <v>0.12</v>
      </c>
      <c r="G7" s="26">
        <v>0.34300000000000003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</row>
    <row r="8" spans="1:50" x14ac:dyDescent="0.25">
      <c r="A8" s="27" t="s">
        <v>90</v>
      </c>
      <c r="B8" s="26" t="s">
        <v>37</v>
      </c>
      <c r="C8" s="26">
        <v>0</v>
      </c>
      <c r="D8" s="26">
        <v>0</v>
      </c>
      <c r="E8" s="26">
        <v>0.8</v>
      </c>
      <c r="F8" s="26">
        <v>0.12</v>
      </c>
      <c r="G8" s="26">
        <v>0.34300000000000003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26">
        <v>0</v>
      </c>
      <c r="AO8" s="26">
        <v>0</v>
      </c>
      <c r="AP8" s="26">
        <v>0</v>
      </c>
      <c r="AQ8" s="26">
        <v>0</v>
      </c>
      <c r="AR8" s="26">
        <v>0</v>
      </c>
      <c r="AS8" s="26">
        <v>0</v>
      </c>
      <c r="AT8" s="26">
        <v>0</v>
      </c>
      <c r="AU8" s="26">
        <v>0</v>
      </c>
      <c r="AV8" s="26">
        <v>0</v>
      </c>
      <c r="AW8" s="26">
        <v>0</v>
      </c>
      <c r="AX8" s="26">
        <v>0</v>
      </c>
    </row>
    <row r="9" spans="1:50" x14ac:dyDescent="0.25">
      <c r="A9" s="27" t="s">
        <v>91</v>
      </c>
      <c r="B9" s="26" t="s">
        <v>37</v>
      </c>
      <c r="C9" s="26">
        <v>0</v>
      </c>
      <c r="D9" s="26">
        <v>0</v>
      </c>
      <c r="E9" s="26">
        <v>0.8</v>
      </c>
      <c r="F9" s="26">
        <v>0.12</v>
      </c>
      <c r="G9" s="26">
        <v>0.34300000000000003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0</v>
      </c>
      <c r="AW9" s="26">
        <v>0</v>
      </c>
      <c r="AX9" s="26">
        <v>0</v>
      </c>
    </row>
    <row r="10" spans="1:50" x14ac:dyDescent="0.25">
      <c r="A10" s="27" t="s">
        <v>92</v>
      </c>
      <c r="B10" s="26" t="s">
        <v>37</v>
      </c>
      <c r="C10" s="26">
        <v>1</v>
      </c>
      <c r="D10" s="26">
        <v>0.16900000000000001</v>
      </c>
      <c r="E10" s="26">
        <v>0.8</v>
      </c>
      <c r="F10" s="26">
        <v>0.12</v>
      </c>
      <c r="G10" s="26">
        <v>0.34300000000000003</v>
      </c>
      <c r="H10" s="26">
        <v>0</v>
      </c>
      <c r="I10" s="26">
        <v>0</v>
      </c>
      <c r="J10" s="26">
        <v>0</v>
      </c>
      <c r="K10" s="26">
        <v>0</v>
      </c>
      <c r="L10" s="26">
        <v>0.16900000000000001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0.16900000000000001</v>
      </c>
      <c r="X10" s="26">
        <v>0.13600000000000001</v>
      </c>
      <c r="Y10" s="26">
        <v>208.297</v>
      </c>
      <c r="Z10" s="26">
        <v>0.02</v>
      </c>
      <c r="AA10" s="26">
        <v>6.3E-2</v>
      </c>
      <c r="AB10" s="26">
        <v>-5.2999999999999999E-2</v>
      </c>
      <c r="AC10" s="26">
        <v>-1.0999999999999999E-2</v>
      </c>
      <c r="AD10" s="26">
        <v>-4.2000000000000003E-2</v>
      </c>
      <c r="AE10" s="26">
        <v>4.16</v>
      </c>
      <c r="AF10" s="26">
        <v>13.089</v>
      </c>
      <c r="AG10" s="26">
        <v>-2.2949999999999999</v>
      </c>
      <c r="AH10" s="26">
        <v>-4.2000000000000003E-2</v>
      </c>
      <c r="AI10" s="26">
        <v>-8.6809999999999992</v>
      </c>
      <c r="AJ10" s="26">
        <v>5.0410000000000004</v>
      </c>
      <c r="AK10" s="26">
        <v>5.0330000000000004</v>
      </c>
      <c r="AL10" s="26">
        <v>8.0000000000000002E-3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154.398</v>
      </c>
      <c r="AV10" s="26">
        <v>26.151</v>
      </c>
      <c r="AW10" s="26">
        <v>14.837999999999999</v>
      </c>
      <c r="AX10" s="26">
        <v>11.313000000000001</v>
      </c>
    </row>
    <row r="11" spans="1:50" x14ac:dyDescent="0.25">
      <c r="A11" s="27" t="s">
        <v>93</v>
      </c>
      <c r="B11" s="26" t="s">
        <v>37</v>
      </c>
      <c r="C11" s="26">
        <v>0</v>
      </c>
      <c r="D11" s="26">
        <v>0</v>
      </c>
      <c r="E11" s="26">
        <v>0.8</v>
      </c>
      <c r="F11" s="26">
        <v>0.12</v>
      </c>
      <c r="G11" s="26">
        <v>0.34300000000000003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</row>
    <row r="12" spans="1:50" x14ac:dyDescent="0.25">
      <c r="A12" s="27" t="s">
        <v>94</v>
      </c>
      <c r="B12" s="26" t="s">
        <v>37</v>
      </c>
      <c r="C12" s="26">
        <v>0</v>
      </c>
      <c r="D12" s="26">
        <v>0</v>
      </c>
      <c r="E12" s="26">
        <v>0.8</v>
      </c>
      <c r="F12" s="26">
        <v>0.12</v>
      </c>
      <c r="G12" s="26">
        <v>0.34300000000000003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6">
        <v>0</v>
      </c>
      <c r="AU12" s="26">
        <v>0</v>
      </c>
      <c r="AV12" s="26">
        <v>0</v>
      </c>
      <c r="AW12" s="26">
        <v>0</v>
      </c>
      <c r="AX12" s="26">
        <v>0</v>
      </c>
    </row>
    <row r="13" spans="1:50" x14ac:dyDescent="0.25">
      <c r="A13" s="27" t="s">
        <v>95</v>
      </c>
      <c r="B13" s="26" t="s">
        <v>37</v>
      </c>
      <c r="C13" s="26">
        <v>0</v>
      </c>
      <c r="D13" s="26">
        <v>0</v>
      </c>
      <c r="E13" s="26">
        <v>0.8</v>
      </c>
      <c r="F13" s="26">
        <v>0.12</v>
      </c>
      <c r="G13" s="26">
        <v>0.34300000000000003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</row>
    <row r="14" spans="1:50" x14ac:dyDescent="0.25">
      <c r="A14" s="27" t="s">
        <v>96</v>
      </c>
      <c r="B14" s="26" t="s">
        <v>37</v>
      </c>
      <c r="C14" s="26">
        <v>1</v>
      </c>
      <c r="D14" s="26">
        <v>9.0999999999999998E-2</v>
      </c>
      <c r="E14" s="26">
        <v>0.8</v>
      </c>
      <c r="F14" s="26">
        <v>0.12</v>
      </c>
      <c r="G14" s="26">
        <v>0.34300000000000003</v>
      </c>
      <c r="H14" s="26">
        <v>0</v>
      </c>
      <c r="I14" s="26">
        <v>0</v>
      </c>
      <c r="J14" s="26">
        <v>0</v>
      </c>
      <c r="K14" s="26">
        <v>0</v>
      </c>
      <c r="L14" s="26">
        <v>9.0999999999999998E-2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9.0999999999999998E-2</v>
      </c>
      <c r="X14" s="26">
        <v>7.2999999999999995E-2</v>
      </c>
      <c r="Y14" s="26">
        <v>263.983</v>
      </c>
      <c r="Z14" s="26">
        <v>0.01</v>
      </c>
      <c r="AA14" s="26">
        <v>0.03</v>
      </c>
      <c r="AB14" s="26">
        <v>-3.3000000000000002E-2</v>
      </c>
      <c r="AC14" s="26">
        <v>-7.0000000000000001E-3</v>
      </c>
      <c r="AD14" s="26">
        <v>-2.5999999999999999E-2</v>
      </c>
      <c r="AE14" s="26">
        <v>2.5640000000000001</v>
      </c>
      <c r="AF14" s="26">
        <v>7.9379999999999997</v>
      </c>
      <c r="AG14" s="26">
        <v>-1.7669999999999999</v>
      </c>
      <c r="AH14" s="26">
        <v>-2.5999999999999999E-2</v>
      </c>
      <c r="AI14" s="26">
        <v>-6.8890000000000002</v>
      </c>
      <c r="AJ14" s="26">
        <v>2.7</v>
      </c>
      <c r="AK14" s="26">
        <v>2.6949999999999998</v>
      </c>
      <c r="AL14" s="26">
        <v>4.0000000000000001E-3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150.73099999999999</v>
      </c>
      <c r="AV14" s="26">
        <v>13.673999999999999</v>
      </c>
      <c r="AW14" s="26">
        <v>9.1280000000000001</v>
      </c>
      <c r="AX14" s="26">
        <v>4.5449999999999999</v>
      </c>
    </row>
    <row r="15" spans="1:50" x14ac:dyDescent="0.25">
      <c r="A15" s="27" t="s">
        <v>97</v>
      </c>
      <c r="B15" s="26" t="s">
        <v>37</v>
      </c>
      <c r="C15" s="26">
        <v>1</v>
      </c>
      <c r="D15" s="26">
        <v>8.4000000000000005E-2</v>
      </c>
      <c r="E15" s="26">
        <v>0.8</v>
      </c>
      <c r="F15" s="26">
        <v>0.12</v>
      </c>
      <c r="G15" s="26">
        <v>0.34300000000000003</v>
      </c>
      <c r="H15" s="26">
        <v>0</v>
      </c>
      <c r="I15" s="26">
        <v>0</v>
      </c>
      <c r="J15" s="26">
        <v>0</v>
      </c>
      <c r="K15" s="26">
        <v>0</v>
      </c>
      <c r="L15" s="26">
        <v>8.4000000000000005E-2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8.4000000000000005E-2</v>
      </c>
      <c r="X15" s="26">
        <v>6.7000000000000004E-2</v>
      </c>
      <c r="Y15" s="26">
        <v>228.749</v>
      </c>
      <c r="Z15" s="26">
        <v>0.01</v>
      </c>
      <c r="AA15" s="26">
        <v>0.03</v>
      </c>
      <c r="AB15" s="26">
        <v>-2.7E-2</v>
      </c>
      <c r="AC15" s="26">
        <v>-6.0000000000000001E-3</v>
      </c>
      <c r="AD15" s="26">
        <v>-2.1999999999999999E-2</v>
      </c>
      <c r="AE15" s="26">
        <v>2.23</v>
      </c>
      <c r="AF15" s="26">
        <v>6.8869999999999996</v>
      </c>
      <c r="AG15" s="26">
        <v>-1.284</v>
      </c>
      <c r="AH15" s="26">
        <v>-2.1999999999999999E-2</v>
      </c>
      <c r="AI15" s="26">
        <v>-4.9640000000000004</v>
      </c>
      <c r="AJ15" s="26">
        <v>2.4990000000000001</v>
      </c>
      <c r="AK15" s="26">
        <v>2.4950000000000001</v>
      </c>
      <c r="AL15" s="26">
        <v>4.0000000000000001E-3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154.40799999999999</v>
      </c>
      <c r="AV15" s="26">
        <v>12.965</v>
      </c>
      <c r="AW15" s="26">
        <v>7.5970000000000004</v>
      </c>
      <c r="AX15" s="26">
        <v>5.3680000000000003</v>
      </c>
    </row>
    <row r="16" spans="1:50" x14ac:dyDescent="0.25">
      <c r="A16" s="27" t="s">
        <v>98</v>
      </c>
      <c r="B16" s="26" t="s">
        <v>37</v>
      </c>
      <c r="C16" s="26">
        <v>0</v>
      </c>
      <c r="D16" s="26">
        <v>0</v>
      </c>
      <c r="E16" s="26">
        <v>0.8</v>
      </c>
      <c r="F16" s="26">
        <v>0.12</v>
      </c>
      <c r="G16" s="26">
        <v>0.34300000000000003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</row>
    <row r="17" spans="1:50" x14ac:dyDescent="0.25">
      <c r="A17" s="27" t="s">
        <v>99</v>
      </c>
      <c r="B17" s="26" t="s">
        <v>37</v>
      </c>
      <c r="C17" s="26">
        <v>1</v>
      </c>
      <c r="D17" s="26">
        <v>0.187</v>
      </c>
      <c r="E17" s="26">
        <v>0.8</v>
      </c>
      <c r="F17" s="26">
        <v>0.12</v>
      </c>
      <c r="G17" s="26">
        <v>0.34300000000000003</v>
      </c>
      <c r="H17" s="26">
        <v>0</v>
      </c>
      <c r="I17" s="26">
        <v>0</v>
      </c>
      <c r="J17" s="26">
        <v>0</v>
      </c>
      <c r="K17" s="26">
        <v>0</v>
      </c>
      <c r="L17" s="26">
        <v>0.187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0.187</v>
      </c>
      <c r="X17" s="26">
        <v>0.14899999999999999</v>
      </c>
      <c r="Y17" s="26">
        <v>256.30599999999998</v>
      </c>
      <c r="Z17" s="26">
        <v>1.9E-2</v>
      </c>
      <c r="AA17" s="26">
        <v>6.2E-2</v>
      </c>
      <c r="AB17" s="26">
        <v>-6.8000000000000005E-2</v>
      </c>
      <c r="AC17" s="26">
        <v>-1.4E-2</v>
      </c>
      <c r="AD17" s="26">
        <v>-5.3999999999999999E-2</v>
      </c>
      <c r="AE17" s="26">
        <v>4.9729999999999999</v>
      </c>
      <c r="AF17" s="26">
        <v>15.920999999999999</v>
      </c>
      <c r="AG17" s="26">
        <v>-3.556</v>
      </c>
      <c r="AH17" s="26">
        <v>-5.3999999999999999E-2</v>
      </c>
      <c r="AI17" s="26">
        <v>-13.792</v>
      </c>
      <c r="AJ17" s="26">
        <v>5.5510000000000002</v>
      </c>
      <c r="AK17" s="26">
        <v>5.5419999999999998</v>
      </c>
      <c r="AL17" s="26">
        <v>8.9999999999999993E-3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149.59399999999999</v>
      </c>
      <c r="AV17" s="26">
        <v>27.901</v>
      </c>
      <c r="AW17" s="26">
        <v>18.805</v>
      </c>
      <c r="AX17" s="26">
        <v>9.0960000000000001</v>
      </c>
    </row>
    <row r="18" spans="1:50" x14ac:dyDescent="0.25">
      <c r="A18" s="27" t="s">
        <v>100</v>
      </c>
      <c r="B18" s="26" t="s">
        <v>29</v>
      </c>
      <c r="C18" s="26">
        <v>0</v>
      </c>
      <c r="D18" s="26">
        <v>0</v>
      </c>
      <c r="E18" s="26">
        <v>0.5</v>
      </c>
      <c r="F18" s="26">
        <v>7.4999999999999997E-2</v>
      </c>
      <c r="G18" s="26">
        <v>0.214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6">
        <v>0</v>
      </c>
      <c r="AM18" s="26">
        <v>0</v>
      </c>
      <c r="AN18" s="26">
        <v>0</v>
      </c>
      <c r="AO18" s="26">
        <v>0</v>
      </c>
      <c r="AP18" s="26">
        <v>0</v>
      </c>
      <c r="AQ18" s="26">
        <v>0</v>
      </c>
      <c r="AR18" s="26">
        <v>0</v>
      </c>
      <c r="AS18" s="26">
        <v>0</v>
      </c>
      <c r="AT18" s="26">
        <v>0</v>
      </c>
      <c r="AU18" s="26">
        <v>0</v>
      </c>
      <c r="AV18" s="26">
        <v>0</v>
      </c>
      <c r="AW18" s="26">
        <v>0</v>
      </c>
      <c r="AX18" s="26">
        <v>0</v>
      </c>
    </row>
    <row r="19" spans="1:50" x14ac:dyDescent="0.25">
      <c r="A19" s="27" t="s">
        <v>101</v>
      </c>
      <c r="B19" s="26" t="s">
        <v>29</v>
      </c>
      <c r="C19" s="26">
        <v>0</v>
      </c>
      <c r="D19" s="26">
        <v>0</v>
      </c>
      <c r="E19" s="26">
        <v>0.5</v>
      </c>
      <c r="F19" s="26">
        <v>7.4999999999999997E-2</v>
      </c>
      <c r="G19" s="26">
        <v>0.214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</row>
    <row r="20" spans="1:50" x14ac:dyDescent="0.25">
      <c r="A20" s="27" t="s">
        <v>102</v>
      </c>
      <c r="B20" s="26" t="s">
        <v>29</v>
      </c>
      <c r="C20" s="26">
        <v>0</v>
      </c>
      <c r="D20" s="26">
        <v>0</v>
      </c>
      <c r="E20" s="26">
        <v>0.5</v>
      </c>
      <c r="F20" s="26">
        <v>7.4999999999999997E-2</v>
      </c>
      <c r="G20" s="26">
        <v>0.214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</row>
    <row r="21" spans="1:50" x14ac:dyDescent="0.25">
      <c r="A21" s="27" t="s">
        <v>103</v>
      </c>
      <c r="B21" s="26" t="s">
        <v>29</v>
      </c>
      <c r="C21" s="26">
        <v>0</v>
      </c>
      <c r="D21" s="26">
        <v>0</v>
      </c>
      <c r="E21" s="26">
        <v>0.5</v>
      </c>
      <c r="F21" s="26">
        <v>7.4999999999999997E-2</v>
      </c>
      <c r="G21" s="26">
        <v>0.214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</row>
    <row r="22" spans="1:50" x14ac:dyDescent="0.25">
      <c r="A22" s="27" t="s">
        <v>104</v>
      </c>
      <c r="B22" s="26" t="s">
        <v>29</v>
      </c>
      <c r="C22" s="26">
        <v>1</v>
      </c>
      <c r="D22" s="26">
        <v>5.9909999999999997</v>
      </c>
      <c r="E22" s="26">
        <v>0.5</v>
      </c>
      <c r="F22" s="26">
        <v>7.4999999999999997E-2</v>
      </c>
      <c r="G22" s="26">
        <v>0.214</v>
      </c>
      <c r="H22" s="26">
        <v>0</v>
      </c>
      <c r="I22" s="26">
        <v>0</v>
      </c>
      <c r="J22" s="26">
        <v>0</v>
      </c>
      <c r="K22" s="26">
        <v>0</v>
      </c>
      <c r="L22" s="26">
        <v>0.40300000000000002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1</v>
      </c>
      <c r="T22" s="26">
        <v>5.5880000000000001</v>
      </c>
      <c r="U22" s="26">
        <v>0</v>
      </c>
      <c r="V22" s="26">
        <v>0</v>
      </c>
      <c r="W22" s="26">
        <v>5.9909999999999997</v>
      </c>
      <c r="X22" s="26">
        <v>0.92800000000000005</v>
      </c>
      <c r="Y22" s="26">
        <v>46.514000000000003</v>
      </c>
      <c r="Z22" s="26">
        <v>0.63600000000000001</v>
      </c>
      <c r="AA22" s="26">
        <v>2.8849999999999998</v>
      </c>
      <c r="AB22" s="26">
        <v>2.593</v>
      </c>
      <c r="AC22" s="26">
        <v>0.18099999999999999</v>
      </c>
      <c r="AD22" s="26">
        <v>2.4129999999999998</v>
      </c>
      <c r="AE22" s="26">
        <v>29.591000000000001</v>
      </c>
      <c r="AF22" s="26">
        <v>134.20699999999999</v>
      </c>
      <c r="AG22" s="26">
        <v>8.4</v>
      </c>
      <c r="AH22" s="26">
        <v>2.4129999999999998</v>
      </c>
      <c r="AI22" s="26">
        <v>112.23099999999999</v>
      </c>
      <c r="AJ22" s="26">
        <v>98.587000000000003</v>
      </c>
      <c r="AK22" s="26">
        <v>98.58</v>
      </c>
      <c r="AL22" s="26">
        <v>7.0000000000000001E-3</v>
      </c>
      <c r="AM22" s="26">
        <v>0</v>
      </c>
      <c r="AN22" s="26">
        <v>0</v>
      </c>
      <c r="AO22" s="26">
        <v>0</v>
      </c>
      <c r="AP22" s="26">
        <v>0</v>
      </c>
      <c r="AQ22" s="26">
        <v>232.595</v>
      </c>
      <c r="AR22" s="26">
        <v>0</v>
      </c>
      <c r="AS22" s="26">
        <v>0</v>
      </c>
      <c r="AT22" s="26">
        <v>0</v>
      </c>
      <c r="AU22" s="26">
        <v>154.72200000000001</v>
      </c>
      <c r="AV22" s="26">
        <v>926.93100000000004</v>
      </c>
      <c r="AW22" s="26">
        <v>311.32</v>
      </c>
      <c r="AX22" s="26">
        <v>615.61099999999999</v>
      </c>
    </row>
    <row r="23" spans="1:50" x14ac:dyDescent="0.25">
      <c r="A23" s="27" t="s">
        <v>105</v>
      </c>
      <c r="B23" s="26" t="s">
        <v>29</v>
      </c>
      <c r="C23" s="26">
        <v>0</v>
      </c>
      <c r="D23" s="26">
        <v>0</v>
      </c>
      <c r="E23" s="26">
        <v>0.5</v>
      </c>
      <c r="F23" s="26">
        <v>7.4999999999999997E-2</v>
      </c>
      <c r="G23" s="26">
        <v>0.214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  <c r="AJ23" s="26">
        <v>0</v>
      </c>
      <c r="AK23" s="26">
        <v>0</v>
      </c>
      <c r="AL23" s="26">
        <v>0</v>
      </c>
      <c r="AM23" s="26">
        <v>0</v>
      </c>
      <c r="AN23" s="26">
        <v>0</v>
      </c>
      <c r="AO23" s="26">
        <v>0</v>
      </c>
      <c r="AP23" s="26">
        <v>0</v>
      </c>
      <c r="AQ23" s="26">
        <v>0</v>
      </c>
      <c r="AR23" s="26">
        <v>0</v>
      </c>
      <c r="AS23" s="26">
        <v>0</v>
      </c>
      <c r="AT23" s="26">
        <v>0</v>
      </c>
      <c r="AU23" s="26">
        <v>0</v>
      </c>
      <c r="AV23" s="26">
        <v>0</v>
      </c>
      <c r="AW23" s="26">
        <v>0</v>
      </c>
      <c r="AX23" s="26">
        <v>0</v>
      </c>
    </row>
    <row r="24" spans="1:50" x14ac:dyDescent="0.25">
      <c r="A24" s="27" t="s">
        <v>106</v>
      </c>
      <c r="B24" s="26" t="s">
        <v>29</v>
      </c>
      <c r="C24" s="26">
        <v>0</v>
      </c>
      <c r="D24" s="26">
        <v>0</v>
      </c>
      <c r="E24" s="26">
        <v>0.5</v>
      </c>
      <c r="F24" s="26">
        <v>7.4999999999999997E-2</v>
      </c>
      <c r="G24" s="26">
        <v>0.214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  <c r="AJ24" s="26">
        <v>0</v>
      </c>
      <c r="AK24" s="26">
        <v>0</v>
      </c>
      <c r="AL24" s="26">
        <v>0</v>
      </c>
      <c r="AM24" s="26">
        <v>0</v>
      </c>
      <c r="AN24" s="26">
        <v>0</v>
      </c>
      <c r="AO24" s="26">
        <v>0</v>
      </c>
      <c r="AP24" s="26">
        <v>0</v>
      </c>
      <c r="AQ24" s="26">
        <v>0</v>
      </c>
      <c r="AR24" s="26">
        <v>0</v>
      </c>
      <c r="AS24" s="26">
        <v>0</v>
      </c>
      <c r="AT24" s="26">
        <v>0</v>
      </c>
      <c r="AU24" s="26">
        <v>0</v>
      </c>
      <c r="AV24" s="26">
        <v>0</v>
      </c>
      <c r="AW24" s="26">
        <v>0</v>
      </c>
      <c r="AX24" s="26">
        <v>0</v>
      </c>
    </row>
    <row r="25" spans="1:50" x14ac:dyDescent="0.25">
      <c r="A25" s="27" t="s">
        <v>107</v>
      </c>
      <c r="B25" s="26" t="s">
        <v>29</v>
      </c>
      <c r="C25" s="26">
        <v>0</v>
      </c>
      <c r="D25" s="26">
        <v>0</v>
      </c>
      <c r="E25" s="26">
        <v>0.5</v>
      </c>
      <c r="F25" s="26">
        <v>7.4999999999999997E-2</v>
      </c>
      <c r="G25" s="26">
        <v>0.214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26">
        <v>0</v>
      </c>
      <c r="AL25" s="26">
        <v>0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6">
        <v>0</v>
      </c>
      <c r="AT25" s="26">
        <v>0</v>
      </c>
      <c r="AU25" s="26">
        <v>0</v>
      </c>
      <c r="AV25" s="26">
        <v>0</v>
      </c>
      <c r="AW25" s="26">
        <v>0</v>
      </c>
      <c r="AX25" s="26">
        <v>0</v>
      </c>
    </row>
    <row r="26" spans="1:50" x14ac:dyDescent="0.25">
      <c r="A26" s="27" t="s">
        <v>108</v>
      </c>
      <c r="B26" s="26" t="s">
        <v>29</v>
      </c>
      <c r="C26" s="26">
        <v>1</v>
      </c>
      <c r="D26" s="26">
        <v>1.996</v>
      </c>
      <c r="E26" s="26">
        <v>0.5</v>
      </c>
      <c r="F26" s="26">
        <v>7.4999999999999997E-2</v>
      </c>
      <c r="G26" s="26">
        <v>0.214</v>
      </c>
      <c r="H26" s="26">
        <v>0</v>
      </c>
      <c r="I26" s="26">
        <v>0</v>
      </c>
      <c r="J26" s="26">
        <v>0</v>
      </c>
      <c r="K26" s="26">
        <v>0</v>
      </c>
      <c r="L26" s="26">
        <v>1.996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1.996</v>
      </c>
      <c r="X26" s="26">
        <v>0.998</v>
      </c>
      <c r="Y26" s="26">
        <v>116.378</v>
      </c>
      <c r="Z26" s="26">
        <v>0.36099999999999999</v>
      </c>
      <c r="AA26" s="26">
        <v>0.89700000000000002</v>
      </c>
      <c r="AB26" s="26">
        <v>0.26100000000000001</v>
      </c>
      <c r="AC26" s="26">
        <v>-1.0999999999999999E-2</v>
      </c>
      <c r="AD26" s="26">
        <v>0.27200000000000002</v>
      </c>
      <c r="AE26" s="26">
        <v>42.055999999999997</v>
      </c>
      <c r="AF26" s="26">
        <v>104.41800000000001</v>
      </c>
      <c r="AG26" s="26">
        <v>-1.282</v>
      </c>
      <c r="AH26" s="26">
        <v>0.27200000000000002</v>
      </c>
      <c r="AI26" s="26">
        <v>31.606999999999999</v>
      </c>
      <c r="AJ26" s="26">
        <v>32.881999999999998</v>
      </c>
      <c r="AK26" s="26">
        <v>32.844999999999999</v>
      </c>
      <c r="AL26" s="26">
        <v>3.6999999999999998E-2</v>
      </c>
      <c r="AM26" s="26">
        <v>0</v>
      </c>
      <c r="AN26" s="26">
        <v>0</v>
      </c>
      <c r="AO26" s="26">
        <v>0</v>
      </c>
      <c r="AP26" s="26">
        <v>0</v>
      </c>
      <c r="AQ26" s="26">
        <v>0</v>
      </c>
      <c r="AR26" s="26">
        <v>0</v>
      </c>
      <c r="AS26" s="26">
        <v>0</v>
      </c>
      <c r="AT26" s="26">
        <v>0</v>
      </c>
      <c r="AU26" s="26">
        <v>152.11600000000001</v>
      </c>
      <c r="AV26" s="26">
        <v>303.63499999999999</v>
      </c>
      <c r="AW26" s="26">
        <v>93.953999999999994</v>
      </c>
      <c r="AX26" s="26">
        <v>209.68100000000001</v>
      </c>
    </row>
    <row r="27" spans="1:50" x14ac:dyDescent="0.25">
      <c r="A27" s="27" t="s">
        <v>109</v>
      </c>
      <c r="B27" s="26" t="s">
        <v>29</v>
      </c>
      <c r="C27" s="26">
        <v>1</v>
      </c>
      <c r="D27" s="26">
        <v>1.9910000000000001</v>
      </c>
      <c r="E27" s="26">
        <v>0.5</v>
      </c>
      <c r="F27" s="26">
        <v>7.4999999999999997E-2</v>
      </c>
      <c r="G27" s="26">
        <v>0.214</v>
      </c>
      <c r="H27" s="26">
        <v>0</v>
      </c>
      <c r="I27" s="26">
        <v>0</v>
      </c>
      <c r="J27" s="26">
        <v>0</v>
      </c>
      <c r="K27" s="26">
        <v>0</v>
      </c>
      <c r="L27" s="26">
        <v>1.9910000000000001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1.9910000000000001</v>
      </c>
      <c r="X27" s="26">
        <v>0.995</v>
      </c>
      <c r="Y27" s="26">
        <v>103.054</v>
      </c>
      <c r="Z27" s="26">
        <v>0.34399999999999997</v>
      </c>
      <c r="AA27" s="26">
        <v>0.89500000000000002</v>
      </c>
      <c r="AB27" s="26">
        <v>0.24399999999999999</v>
      </c>
      <c r="AC27" s="26">
        <v>-1.2E-2</v>
      </c>
      <c r="AD27" s="26">
        <v>0.25700000000000001</v>
      </c>
      <c r="AE27" s="26">
        <v>35.494999999999997</v>
      </c>
      <c r="AF27" s="26">
        <v>92.271000000000001</v>
      </c>
      <c r="AG27" s="26">
        <v>-1.286</v>
      </c>
      <c r="AH27" s="26">
        <v>0.25700000000000001</v>
      </c>
      <c r="AI27" s="26">
        <v>26.466000000000001</v>
      </c>
      <c r="AJ27" s="26">
        <v>32.796999999999997</v>
      </c>
      <c r="AK27" s="26">
        <v>32.76</v>
      </c>
      <c r="AL27" s="26">
        <v>3.6999999999999998E-2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138.245</v>
      </c>
      <c r="AV27" s="26">
        <v>275.23500000000001</v>
      </c>
      <c r="AW27" s="26">
        <v>89.492000000000004</v>
      </c>
      <c r="AX27" s="26">
        <v>185.74299999999999</v>
      </c>
    </row>
    <row r="28" spans="1:50" x14ac:dyDescent="0.25">
      <c r="A28" s="27" t="s">
        <v>110</v>
      </c>
      <c r="B28" s="26" t="s">
        <v>29</v>
      </c>
      <c r="C28" s="26">
        <v>1</v>
      </c>
      <c r="D28" s="26">
        <v>1.9910000000000001</v>
      </c>
      <c r="E28" s="26">
        <v>0.5</v>
      </c>
      <c r="F28" s="26">
        <v>7.4999999999999997E-2</v>
      </c>
      <c r="G28" s="26">
        <v>0.214</v>
      </c>
      <c r="H28" s="26">
        <v>0</v>
      </c>
      <c r="I28" s="26">
        <v>0</v>
      </c>
      <c r="J28" s="26">
        <v>0</v>
      </c>
      <c r="K28" s="26">
        <v>0</v>
      </c>
      <c r="L28" s="26">
        <v>1.9910000000000001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1.9910000000000001</v>
      </c>
      <c r="X28" s="26">
        <v>0.995</v>
      </c>
      <c r="Y28" s="26">
        <v>104.589</v>
      </c>
      <c r="Z28" s="26">
        <v>0.34599999999999997</v>
      </c>
      <c r="AA28" s="26">
        <v>0.89600000000000002</v>
      </c>
      <c r="AB28" s="26">
        <v>0.246</v>
      </c>
      <c r="AC28" s="26">
        <v>-1.2E-2</v>
      </c>
      <c r="AD28" s="26">
        <v>0.25800000000000001</v>
      </c>
      <c r="AE28" s="26">
        <v>36.188000000000002</v>
      </c>
      <c r="AF28" s="26">
        <v>93.665999999999997</v>
      </c>
      <c r="AG28" s="26">
        <v>-1.288</v>
      </c>
      <c r="AH28" s="26">
        <v>0.25800000000000001</v>
      </c>
      <c r="AI28" s="26">
        <v>27.03</v>
      </c>
      <c r="AJ28" s="26">
        <v>32.795999999999999</v>
      </c>
      <c r="AK28" s="26">
        <v>32.759</v>
      </c>
      <c r="AL28" s="26">
        <v>3.6999999999999998E-2</v>
      </c>
      <c r="AM28" s="26">
        <v>0</v>
      </c>
      <c r="AN28" s="26">
        <v>0</v>
      </c>
      <c r="AO28" s="26">
        <v>0</v>
      </c>
      <c r="AP28" s="26">
        <v>0</v>
      </c>
      <c r="AQ28" s="26">
        <v>0</v>
      </c>
      <c r="AR28" s="26">
        <v>0</v>
      </c>
      <c r="AS28" s="26">
        <v>0</v>
      </c>
      <c r="AT28" s="26">
        <v>0</v>
      </c>
      <c r="AU28" s="26">
        <v>140.15700000000001</v>
      </c>
      <c r="AV28" s="26">
        <v>279.03300000000002</v>
      </c>
      <c r="AW28" s="26">
        <v>90.641000000000005</v>
      </c>
      <c r="AX28" s="26">
        <v>188.392</v>
      </c>
    </row>
    <row r="29" spans="1:50" x14ac:dyDescent="0.25">
      <c r="A29" s="27" t="s">
        <v>111</v>
      </c>
      <c r="B29" s="26" t="s">
        <v>29</v>
      </c>
      <c r="C29" s="26">
        <v>1</v>
      </c>
      <c r="D29" s="26">
        <v>0.49099999999999999</v>
      </c>
      <c r="E29" s="26">
        <v>0.5</v>
      </c>
      <c r="F29" s="26">
        <v>7.4999999999999997E-2</v>
      </c>
      <c r="G29" s="26">
        <v>0.214</v>
      </c>
      <c r="H29" s="26">
        <v>0</v>
      </c>
      <c r="I29" s="26">
        <v>0</v>
      </c>
      <c r="J29" s="26">
        <v>0</v>
      </c>
      <c r="K29" s="26">
        <v>0</v>
      </c>
      <c r="L29" s="26">
        <v>0.49099999999999999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0.49099999999999999</v>
      </c>
      <c r="X29" s="26">
        <v>0.246</v>
      </c>
      <c r="Y29" s="26">
        <v>190.161</v>
      </c>
      <c r="Z29" s="26">
        <v>4.7E-2</v>
      </c>
      <c r="AA29" s="26">
        <v>0.129</v>
      </c>
      <c r="AB29" s="26">
        <v>-7.0000000000000007E-2</v>
      </c>
      <c r="AC29" s="26">
        <v>-1.7999999999999999E-2</v>
      </c>
      <c r="AD29" s="26">
        <v>-5.1999999999999998E-2</v>
      </c>
      <c r="AE29" s="26">
        <v>8.9450000000000003</v>
      </c>
      <c r="AF29" s="26">
        <v>24.443000000000001</v>
      </c>
      <c r="AG29" s="26">
        <v>-3.4689999999999999</v>
      </c>
      <c r="AH29" s="26">
        <v>-5.1999999999999998E-2</v>
      </c>
      <c r="AI29" s="26">
        <v>-9.8729999999999993</v>
      </c>
      <c r="AJ29" s="26">
        <v>8.0960000000000001</v>
      </c>
      <c r="AK29" s="26">
        <v>8.0869999999999997</v>
      </c>
      <c r="AL29" s="26">
        <v>8.9999999999999993E-3</v>
      </c>
      <c r="AM29" s="26">
        <v>0</v>
      </c>
      <c r="AN29" s="26">
        <v>0</v>
      </c>
      <c r="AO29" s="26">
        <v>0</v>
      </c>
      <c r="AP29" s="26">
        <v>0</v>
      </c>
      <c r="AQ29" s="26">
        <v>0</v>
      </c>
      <c r="AR29" s="26">
        <v>0</v>
      </c>
      <c r="AS29" s="26">
        <v>0</v>
      </c>
      <c r="AT29" s="26">
        <v>0</v>
      </c>
      <c r="AU29" s="26">
        <v>148.04900000000001</v>
      </c>
      <c r="AV29" s="26">
        <v>72.762</v>
      </c>
      <c r="AW29" s="26">
        <v>44.619</v>
      </c>
      <c r="AX29" s="26">
        <v>28.143000000000001</v>
      </c>
    </row>
    <row r="30" spans="1:50" x14ac:dyDescent="0.25">
      <c r="A30" s="27" t="s">
        <v>112</v>
      </c>
      <c r="B30" s="26" t="s">
        <v>29</v>
      </c>
      <c r="C30" s="26">
        <v>1</v>
      </c>
      <c r="D30" s="26">
        <v>0.49099999999999999</v>
      </c>
      <c r="E30" s="26">
        <v>0.5</v>
      </c>
      <c r="F30" s="26">
        <v>7.4999999999999997E-2</v>
      </c>
      <c r="G30" s="26">
        <v>0.214</v>
      </c>
      <c r="H30" s="26">
        <v>0</v>
      </c>
      <c r="I30" s="26">
        <v>0</v>
      </c>
      <c r="J30" s="26">
        <v>0</v>
      </c>
      <c r="K30" s="26">
        <v>0</v>
      </c>
      <c r="L30" s="26">
        <v>0.49099999999999999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0.49099999999999999</v>
      </c>
      <c r="X30" s="26">
        <v>0.246</v>
      </c>
      <c r="Y30" s="26">
        <v>188.83699999999999</v>
      </c>
      <c r="Z30" s="26">
        <v>4.7E-2</v>
      </c>
      <c r="AA30" s="26">
        <v>0.129</v>
      </c>
      <c r="AB30" s="26">
        <v>-7.0000000000000007E-2</v>
      </c>
      <c r="AC30" s="26">
        <v>-1.7999999999999999E-2</v>
      </c>
      <c r="AD30" s="26">
        <v>-5.1999999999999998E-2</v>
      </c>
      <c r="AE30" s="26">
        <v>8.9130000000000003</v>
      </c>
      <c r="AF30" s="26">
        <v>24.321999999999999</v>
      </c>
      <c r="AG30" s="26">
        <v>-3.4350000000000001</v>
      </c>
      <c r="AH30" s="26">
        <v>-5.1999999999999998E-2</v>
      </c>
      <c r="AI30" s="26">
        <v>-9.7330000000000005</v>
      </c>
      <c r="AJ30" s="26">
        <v>8.0960000000000001</v>
      </c>
      <c r="AK30" s="26">
        <v>8.0869999999999997</v>
      </c>
      <c r="AL30" s="26">
        <v>8.9999999999999993E-3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148.11000000000001</v>
      </c>
      <c r="AV30" s="26">
        <v>72.790999999999997</v>
      </c>
      <c r="AW30" s="26">
        <v>44.628</v>
      </c>
      <c r="AX30" s="26">
        <v>28.163</v>
      </c>
    </row>
    <row r="31" spans="1:50" x14ac:dyDescent="0.25">
      <c r="A31" s="27" t="s">
        <v>113</v>
      </c>
      <c r="B31" s="26" t="s">
        <v>29</v>
      </c>
      <c r="C31" s="26">
        <v>1</v>
      </c>
      <c r="D31" s="26">
        <v>2.9910000000000001</v>
      </c>
      <c r="E31" s="26">
        <v>0.5</v>
      </c>
      <c r="F31" s="26">
        <v>7.4999999999999997E-2</v>
      </c>
      <c r="G31" s="26">
        <v>0.214</v>
      </c>
      <c r="H31" s="26">
        <v>0</v>
      </c>
      <c r="I31" s="26">
        <v>0</v>
      </c>
      <c r="J31" s="26">
        <v>0</v>
      </c>
      <c r="K31" s="26">
        <v>0</v>
      </c>
      <c r="L31" s="26">
        <v>2.9910000000000001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2.9910000000000001</v>
      </c>
      <c r="X31" s="26">
        <v>1.4950000000000001</v>
      </c>
      <c r="Y31" s="26">
        <v>99.393000000000001</v>
      </c>
      <c r="Z31" s="26">
        <v>0.59699999999999998</v>
      </c>
      <c r="AA31" s="26">
        <v>1.3979999999999999</v>
      </c>
      <c r="AB31" s="26">
        <v>0.5</v>
      </c>
      <c r="AC31" s="26">
        <v>1E-3</v>
      </c>
      <c r="AD31" s="26">
        <v>0.498</v>
      </c>
      <c r="AE31" s="26">
        <v>59.375</v>
      </c>
      <c r="AF31" s="26">
        <v>138.94499999999999</v>
      </c>
      <c r="AG31" s="26">
        <v>0.14799999999999999</v>
      </c>
      <c r="AH31" s="26">
        <v>0.498</v>
      </c>
      <c r="AI31" s="26">
        <v>49.540999999999997</v>
      </c>
      <c r="AJ31" s="26">
        <v>49.268000000000001</v>
      </c>
      <c r="AK31" s="26">
        <v>49.212000000000003</v>
      </c>
      <c r="AL31" s="26">
        <v>5.5E-2</v>
      </c>
      <c r="AM31" s="26">
        <v>0</v>
      </c>
      <c r="AN31" s="26">
        <v>0</v>
      </c>
      <c r="AO31" s="26">
        <v>0</v>
      </c>
      <c r="AP31" s="26">
        <v>0</v>
      </c>
      <c r="AQ31" s="26">
        <v>0</v>
      </c>
      <c r="AR31" s="26">
        <v>0</v>
      </c>
      <c r="AS31" s="26">
        <v>0</v>
      </c>
      <c r="AT31" s="26">
        <v>0</v>
      </c>
      <c r="AU31" s="26">
        <v>130.19300000000001</v>
      </c>
      <c r="AV31" s="26">
        <v>389.37599999999998</v>
      </c>
      <c r="AW31" s="26">
        <v>92.099000000000004</v>
      </c>
      <c r="AX31" s="26">
        <v>297.27800000000002</v>
      </c>
    </row>
    <row r="32" spans="1:50" x14ac:dyDescent="0.25">
      <c r="A32" s="27" t="s">
        <v>114</v>
      </c>
      <c r="B32" s="26" t="s">
        <v>29</v>
      </c>
      <c r="C32" s="26">
        <v>1</v>
      </c>
      <c r="D32" s="26">
        <v>1.4910000000000001</v>
      </c>
      <c r="E32" s="26">
        <v>0.5</v>
      </c>
      <c r="F32" s="26">
        <v>7.4999999999999997E-2</v>
      </c>
      <c r="G32" s="26">
        <v>0.214</v>
      </c>
      <c r="H32" s="26">
        <v>0</v>
      </c>
      <c r="I32" s="26">
        <v>0</v>
      </c>
      <c r="J32" s="26">
        <v>0</v>
      </c>
      <c r="K32" s="26">
        <v>0</v>
      </c>
      <c r="L32" s="26">
        <v>1.4910000000000001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1.4910000000000001</v>
      </c>
      <c r="X32" s="26">
        <v>0.746</v>
      </c>
      <c r="Y32" s="26">
        <v>103.462</v>
      </c>
      <c r="Z32" s="26">
        <v>0.23300000000000001</v>
      </c>
      <c r="AA32" s="26">
        <v>0.64200000000000002</v>
      </c>
      <c r="AB32" s="26">
        <v>0.13</v>
      </c>
      <c r="AC32" s="26">
        <v>-1.6E-2</v>
      </c>
      <c r="AD32" s="26">
        <v>0.14599999999999999</v>
      </c>
      <c r="AE32" s="26">
        <v>24.134</v>
      </c>
      <c r="AF32" s="26">
        <v>66.396000000000001</v>
      </c>
      <c r="AG32" s="26">
        <v>-1.69</v>
      </c>
      <c r="AH32" s="26">
        <v>0.14599999999999999</v>
      </c>
      <c r="AI32" s="26">
        <v>15.087999999999999</v>
      </c>
      <c r="AJ32" s="26">
        <v>24.562000000000001</v>
      </c>
      <c r="AK32" s="26">
        <v>24.533999999999999</v>
      </c>
      <c r="AL32" s="26">
        <v>2.8000000000000001E-2</v>
      </c>
      <c r="AM32" s="26">
        <v>0</v>
      </c>
      <c r="AN32" s="26">
        <v>0</v>
      </c>
      <c r="AO32" s="26">
        <v>0</v>
      </c>
      <c r="AP32" s="26">
        <v>0</v>
      </c>
      <c r="AQ32" s="26">
        <v>0</v>
      </c>
      <c r="AR32" s="26">
        <v>0</v>
      </c>
      <c r="AS32" s="26">
        <v>0</v>
      </c>
      <c r="AT32" s="26">
        <v>0</v>
      </c>
      <c r="AU32" s="26">
        <v>141.334</v>
      </c>
      <c r="AV32" s="26">
        <v>210.73</v>
      </c>
      <c r="AW32" s="26">
        <v>82.24</v>
      </c>
      <c r="AX32" s="26">
        <v>128.49</v>
      </c>
    </row>
    <row r="33" spans="1:50" x14ac:dyDescent="0.25">
      <c r="A33" s="27" t="s">
        <v>115</v>
      </c>
      <c r="B33" s="26" t="s">
        <v>29</v>
      </c>
      <c r="C33" s="26">
        <v>0</v>
      </c>
      <c r="D33" s="26">
        <v>0</v>
      </c>
      <c r="E33" s="26">
        <v>0.5</v>
      </c>
      <c r="F33" s="26">
        <v>7.4999999999999997E-2</v>
      </c>
      <c r="G33" s="26">
        <v>0.214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</row>
    <row r="34" spans="1:50" x14ac:dyDescent="0.25">
      <c r="A34" s="27" t="s">
        <v>116</v>
      </c>
      <c r="B34" s="26" t="s">
        <v>29</v>
      </c>
      <c r="C34" s="26">
        <v>0</v>
      </c>
      <c r="D34" s="26">
        <v>0</v>
      </c>
      <c r="E34" s="26">
        <v>0.5</v>
      </c>
      <c r="F34" s="26">
        <v>7.4999999999999997E-2</v>
      </c>
      <c r="G34" s="26">
        <v>0.214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6">
        <v>0</v>
      </c>
      <c r="AJ34" s="26">
        <v>0</v>
      </c>
      <c r="AK34" s="26">
        <v>0</v>
      </c>
      <c r="AL34" s="26">
        <v>0</v>
      </c>
      <c r="AM34" s="26">
        <v>0</v>
      </c>
      <c r="AN34" s="26">
        <v>0</v>
      </c>
      <c r="AO34" s="26">
        <v>0</v>
      </c>
      <c r="AP34" s="26">
        <v>0</v>
      </c>
      <c r="AQ34" s="26">
        <v>0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</row>
    <row r="35" spans="1:50" x14ac:dyDescent="0.25">
      <c r="A35" s="27" t="s">
        <v>117</v>
      </c>
      <c r="B35" s="26" t="s">
        <v>29</v>
      </c>
      <c r="C35" s="26">
        <v>0</v>
      </c>
      <c r="D35" s="26">
        <v>0</v>
      </c>
      <c r="E35" s="26">
        <v>0.5</v>
      </c>
      <c r="F35" s="26">
        <v>7.4999999999999997E-2</v>
      </c>
      <c r="G35" s="26">
        <v>0.214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26">
        <v>0</v>
      </c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26">
        <v>0</v>
      </c>
    </row>
    <row r="36" spans="1:50" x14ac:dyDescent="0.25">
      <c r="A36" s="27" t="s">
        <v>118</v>
      </c>
      <c r="B36" s="26" t="s">
        <v>29</v>
      </c>
      <c r="C36" s="26">
        <v>0</v>
      </c>
      <c r="D36" s="26">
        <v>0</v>
      </c>
      <c r="E36" s="26">
        <v>0.5</v>
      </c>
      <c r="F36" s="26">
        <v>7.4999999999999997E-2</v>
      </c>
      <c r="G36" s="26">
        <v>0.214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6">
        <v>0</v>
      </c>
      <c r="AJ36" s="26">
        <v>0</v>
      </c>
      <c r="AK36" s="26">
        <v>0</v>
      </c>
      <c r="AL36" s="26">
        <v>0</v>
      </c>
      <c r="AM36" s="26">
        <v>0</v>
      </c>
      <c r="AN36" s="26">
        <v>0</v>
      </c>
      <c r="AO36" s="26">
        <v>0</v>
      </c>
      <c r="AP36" s="26">
        <v>0</v>
      </c>
      <c r="AQ36" s="26">
        <v>0</v>
      </c>
      <c r="AR36" s="26">
        <v>0</v>
      </c>
      <c r="AS36" s="26">
        <v>0</v>
      </c>
      <c r="AT36" s="26">
        <v>0</v>
      </c>
      <c r="AU36" s="26">
        <v>0</v>
      </c>
      <c r="AV36" s="26">
        <v>0</v>
      </c>
      <c r="AW36" s="26">
        <v>0</v>
      </c>
      <c r="AX36" s="26">
        <v>0</v>
      </c>
    </row>
    <row r="37" spans="1:50" x14ac:dyDescent="0.25">
      <c r="A37" s="27" t="s">
        <v>119</v>
      </c>
      <c r="B37" s="26" t="s">
        <v>29</v>
      </c>
      <c r="C37" s="26">
        <v>0</v>
      </c>
      <c r="D37" s="26">
        <v>0</v>
      </c>
      <c r="E37" s="26">
        <v>0.5</v>
      </c>
      <c r="F37" s="26">
        <v>7.4999999999999997E-2</v>
      </c>
      <c r="G37" s="26">
        <v>0.214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26">
        <v>0</v>
      </c>
      <c r="AL37" s="26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0</v>
      </c>
      <c r="AT37" s="26">
        <v>0</v>
      </c>
      <c r="AU37" s="26">
        <v>0</v>
      </c>
      <c r="AV37" s="26">
        <v>0</v>
      </c>
      <c r="AW37" s="26">
        <v>0</v>
      </c>
      <c r="AX37" s="26">
        <v>0</v>
      </c>
    </row>
    <row r="38" spans="1:50" x14ac:dyDescent="0.25">
      <c r="A38" s="27" t="s">
        <v>120</v>
      </c>
      <c r="B38" s="26" t="s">
        <v>29</v>
      </c>
      <c r="C38" s="26">
        <v>0</v>
      </c>
      <c r="D38" s="26">
        <v>0</v>
      </c>
      <c r="E38" s="26">
        <v>0.5</v>
      </c>
      <c r="F38" s="26">
        <v>7.4999999999999997E-2</v>
      </c>
      <c r="G38" s="26">
        <v>0.214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0</v>
      </c>
      <c r="AJ38" s="26">
        <v>0</v>
      </c>
      <c r="AK38" s="26">
        <v>0</v>
      </c>
      <c r="AL38" s="26">
        <v>0</v>
      </c>
      <c r="AM38" s="26">
        <v>0</v>
      </c>
      <c r="AN38" s="26">
        <v>0</v>
      </c>
      <c r="AO38" s="26">
        <v>0</v>
      </c>
      <c r="AP38" s="26">
        <v>0</v>
      </c>
      <c r="AQ38" s="26">
        <v>0</v>
      </c>
      <c r="AR38" s="26">
        <v>0</v>
      </c>
      <c r="AS38" s="26">
        <v>0</v>
      </c>
      <c r="AT38" s="26">
        <v>0</v>
      </c>
      <c r="AU38" s="26">
        <v>0</v>
      </c>
      <c r="AV38" s="26">
        <v>0</v>
      </c>
      <c r="AW38" s="26">
        <v>0</v>
      </c>
      <c r="AX38" s="26">
        <v>0</v>
      </c>
    </row>
    <row r="39" spans="1:50" x14ac:dyDescent="0.25">
      <c r="A39" s="27" t="s">
        <v>121</v>
      </c>
      <c r="B39" s="26" t="s">
        <v>29</v>
      </c>
      <c r="C39" s="26">
        <v>0</v>
      </c>
      <c r="D39" s="26">
        <v>0</v>
      </c>
      <c r="E39" s="26">
        <v>0.5</v>
      </c>
      <c r="F39" s="26">
        <v>7.4999999999999997E-2</v>
      </c>
      <c r="G39" s="26">
        <v>0.214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6">
        <v>0</v>
      </c>
      <c r="AT39" s="26">
        <v>0</v>
      </c>
      <c r="AU39" s="26">
        <v>0</v>
      </c>
      <c r="AV39" s="26">
        <v>0</v>
      </c>
      <c r="AW39" s="26">
        <v>0</v>
      </c>
      <c r="AX39" s="26">
        <v>0</v>
      </c>
    </row>
    <row r="40" spans="1:50" x14ac:dyDescent="0.25">
      <c r="A40" s="27" t="s">
        <v>122</v>
      </c>
      <c r="B40" s="26" t="s">
        <v>29</v>
      </c>
      <c r="C40" s="26">
        <v>1</v>
      </c>
      <c r="D40" s="26">
        <v>0.39200000000000002</v>
      </c>
      <c r="E40" s="26">
        <v>0.5</v>
      </c>
      <c r="F40" s="26">
        <v>7.4999999999999997E-2</v>
      </c>
      <c r="G40" s="26">
        <v>0.214</v>
      </c>
      <c r="H40" s="26">
        <v>0</v>
      </c>
      <c r="I40" s="26">
        <v>0</v>
      </c>
      <c r="J40" s="26">
        <v>0</v>
      </c>
      <c r="K40" s="26">
        <v>0</v>
      </c>
      <c r="L40" s="26">
        <v>0.39200000000000002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0.39200000000000002</v>
      </c>
      <c r="X40" s="26">
        <v>0.19600000000000001</v>
      </c>
      <c r="Y40" s="26">
        <v>214.89</v>
      </c>
      <c r="Z40" s="26">
        <v>3.5999999999999997E-2</v>
      </c>
      <c r="AA40" s="26">
        <v>9.6000000000000002E-2</v>
      </c>
      <c r="AB40" s="26">
        <v>-6.4000000000000001E-2</v>
      </c>
      <c r="AC40" s="26">
        <v>-1.6E-2</v>
      </c>
      <c r="AD40" s="26">
        <v>-4.8000000000000001E-2</v>
      </c>
      <c r="AE40" s="26">
        <v>7.7380000000000004</v>
      </c>
      <c r="AF40" s="26">
        <v>20.581</v>
      </c>
      <c r="AG40" s="26">
        <v>-3.343</v>
      </c>
      <c r="AH40" s="26">
        <v>-4.8000000000000001E-2</v>
      </c>
      <c r="AI40" s="26">
        <v>-10.417999999999999</v>
      </c>
      <c r="AJ40" s="26">
        <v>6.452</v>
      </c>
      <c r="AK40" s="26">
        <v>6.444</v>
      </c>
      <c r="AL40" s="26">
        <v>7.0000000000000001E-3</v>
      </c>
      <c r="AM40" s="26">
        <v>0</v>
      </c>
      <c r="AN40" s="26">
        <v>0</v>
      </c>
      <c r="AO40" s="26">
        <v>0</v>
      </c>
      <c r="AP40" s="26">
        <v>0</v>
      </c>
      <c r="AQ40" s="26">
        <v>0</v>
      </c>
      <c r="AR40" s="26">
        <v>0</v>
      </c>
      <c r="AS40" s="26">
        <v>0</v>
      </c>
      <c r="AT40" s="26">
        <v>0</v>
      </c>
      <c r="AU40" s="26">
        <v>148.17400000000001</v>
      </c>
      <c r="AV40" s="26">
        <v>58.031999999999996</v>
      </c>
      <c r="AW40" s="26">
        <v>37.021999999999998</v>
      </c>
      <c r="AX40" s="26">
        <v>21.01</v>
      </c>
    </row>
    <row r="41" spans="1:50" x14ac:dyDescent="0.25">
      <c r="A41" s="27" t="s">
        <v>123</v>
      </c>
      <c r="B41" s="26" t="s">
        <v>29</v>
      </c>
      <c r="C41" s="26">
        <v>1</v>
      </c>
      <c r="D41" s="26">
        <v>0.49099999999999999</v>
      </c>
      <c r="E41" s="26">
        <v>0.5</v>
      </c>
      <c r="F41" s="26">
        <v>7.4999999999999997E-2</v>
      </c>
      <c r="G41" s="26">
        <v>0.214</v>
      </c>
      <c r="H41" s="26">
        <v>0</v>
      </c>
      <c r="I41" s="26">
        <v>0</v>
      </c>
      <c r="J41" s="26">
        <v>0</v>
      </c>
      <c r="K41" s="26">
        <v>0</v>
      </c>
      <c r="L41" s="26">
        <v>0.49099999999999999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0.49099999999999999</v>
      </c>
      <c r="X41" s="26">
        <v>0.246</v>
      </c>
      <c r="Y41" s="26">
        <v>192.62</v>
      </c>
      <c r="Z41" s="26">
        <v>4.7E-2</v>
      </c>
      <c r="AA41" s="26">
        <v>0.128</v>
      </c>
      <c r="AB41" s="26">
        <v>-7.0999999999999994E-2</v>
      </c>
      <c r="AC41" s="26">
        <v>-1.7999999999999999E-2</v>
      </c>
      <c r="AD41" s="26">
        <v>-5.2999999999999999E-2</v>
      </c>
      <c r="AE41" s="26">
        <v>8.9870000000000001</v>
      </c>
      <c r="AF41" s="26">
        <v>24.64</v>
      </c>
      <c r="AG41" s="26">
        <v>-3.536</v>
      </c>
      <c r="AH41" s="26">
        <v>-5.2999999999999999E-2</v>
      </c>
      <c r="AI41" s="26">
        <v>-10.170999999999999</v>
      </c>
      <c r="AJ41" s="26">
        <v>8.0960000000000001</v>
      </c>
      <c r="AK41" s="26">
        <v>8.0869999999999997</v>
      </c>
      <c r="AL41" s="26">
        <v>8.9999999999999993E-3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6">
        <v>0</v>
      </c>
      <c r="AT41" s="26">
        <v>0</v>
      </c>
      <c r="AU41" s="26">
        <v>148.035</v>
      </c>
      <c r="AV41" s="26">
        <v>72.754999999999995</v>
      </c>
      <c r="AW41" s="26">
        <v>44.738</v>
      </c>
      <c r="AX41" s="26">
        <v>28.016999999999999</v>
      </c>
    </row>
    <row r="42" spans="1:50" x14ac:dyDescent="0.25">
      <c r="A42" s="27" t="s">
        <v>124</v>
      </c>
      <c r="B42" s="26" t="s">
        <v>29</v>
      </c>
      <c r="C42" s="26">
        <v>1</v>
      </c>
      <c r="D42" s="26">
        <v>5.9909999999999997</v>
      </c>
      <c r="E42" s="26">
        <v>0.5</v>
      </c>
      <c r="F42" s="26">
        <v>7.4999999999999997E-2</v>
      </c>
      <c r="G42" s="26">
        <v>0.214</v>
      </c>
      <c r="H42" s="26">
        <v>0</v>
      </c>
      <c r="I42" s="26">
        <v>0</v>
      </c>
      <c r="J42" s="26">
        <v>1</v>
      </c>
      <c r="K42" s="26">
        <v>5.4260000000000002</v>
      </c>
      <c r="L42" s="26">
        <v>0.56499999999999995</v>
      </c>
      <c r="M42" s="26">
        <v>0</v>
      </c>
      <c r="N42" s="26">
        <v>4.1779999999999999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4.7430000000000003</v>
      </c>
      <c r="X42" s="26">
        <v>1.1779999999999999</v>
      </c>
      <c r="Y42" s="26">
        <v>47.21</v>
      </c>
      <c r="Z42" s="26">
        <v>0.65900000000000003</v>
      </c>
      <c r="AA42" s="26">
        <v>2.8860000000000001</v>
      </c>
      <c r="AB42" s="26">
        <v>2.367</v>
      </c>
      <c r="AC42" s="26">
        <v>0.17</v>
      </c>
      <c r="AD42" s="26">
        <v>2.1970000000000001</v>
      </c>
      <c r="AE42" s="26">
        <v>31.091000000000001</v>
      </c>
      <c r="AF42" s="26">
        <v>136.245</v>
      </c>
      <c r="AG42" s="26">
        <v>8.0120000000000005</v>
      </c>
      <c r="AH42" s="26">
        <v>2.1970000000000001</v>
      </c>
      <c r="AI42" s="26">
        <v>103.717</v>
      </c>
      <c r="AJ42" s="26">
        <v>98.59</v>
      </c>
      <c r="AK42" s="26">
        <v>98.58</v>
      </c>
      <c r="AL42" s="26">
        <v>0.01</v>
      </c>
      <c r="AM42" s="26">
        <v>0</v>
      </c>
      <c r="AN42" s="26">
        <v>218.80199999999999</v>
      </c>
      <c r="AO42" s="26">
        <v>0</v>
      </c>
      <c r="AP42" s="26">
        <v>0</v>
      </c>
      <c r="AQ42" s="26">
        <v>0</v>
      </c>
      <c r="AR42" s="26">
        <v>0</v>
      </c>
      <c r="AS42" s="26">
        <v>1.194</v>
      </c>
      <c r="AT42" s="26">
        <v>41.777999999999999</v>
      </c>
      <c r="AU42" s="26">
        <v>141.91900000000001</v>
      </c>
      <c r="AV42" s="26">
        <v>850.22900000000004</v>
      </c>
      <c r="AW42" s="26">
        <v>295.55</v>
      </c>
      <c r="AX42" s="26">
        <v>554.67899999999997</v>
      </c>
    </row>
    <row r="43" spans="1:50" x14ac:dyDescent="0.25">
      <c r="A43" s="27" t="s">
        <v>125</v>
      </c>
      <c r="B43" s="26" t="s">
        <v>29</v>
      </c>
      <c r="C43" s="26">
        <v>1</v>
      </c>
      <c r="D43" s="26">
        <v>8.0909999999999993</v>
      </c>
      <c r="E43" s="26">
        <v>0.5</v>
      </c>
      <c r="F43" s="26">
        <v>7.4999999999999997E-2</v>
      </c>
      <c r="G43" s="26">
        <v>0.214</v>
      </c>
      <c r="H43" s="26">
        <v>0</v>
      </c>
      <c r="I43" s="26">
        <v>0</v>
      </c>
      <c r="J43" s="26">
        <v>1</v>
      </c>
      <c r="K43" s="26">
        <v>7.5170000000000003</v>
      </c>
      <c r="L43" s="26">
        <v>0.57399999999999995</v>
      </c>
      <c r="M43" s="26">
        <v>0</v>
      </c>
      <c r="N43" s="26">
        <v>5.7880000000000003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6.3620000000000001</v>
      </c>
      <c r="X43" s="26">
        <v>1.5269999999999999</v>
      </c>
      <c r="Y43" s="26">
        <v>45.67</v>
      </c>
      <c r="Z43" s="26">
        <v>0.88200000000000001</v>
      </c>
      <c r="AA43" s="26">
        <v>3.9380000000000002</v>
      </c>
      <c r="AB43" s="26">
        <v>3.2930000000000001</v>
      </c>
      <c r="AC43" s="26">
        <v>0.28199999999999997</v>
      </c>
      <c r="AD43" s="26">
        <v>3.01</v>
      </c>
      <c r="AE43" s="26">
        <v>40.292000000000002</v>
      </c>
      <c r="AF43" s="26">
        <v>179.84</v>
      </c>
      <c r="AG43" s="26">
        <v>12.897</v>
      </c>
      <c r="AH43" s="26">
        <v>3.01</v>
      </c>
      <c r="AI43" s="26">
        <v>137.476</v>
      </c>
      <c r="AJ43" s="26">
        <v>133.14599999999999</v>
      </c>
      <c r="AK43" s="26">
        <v>133.13499999999999</v>
      </c>
      <c r="AL43" s="26">
        <v>1.0999999999999999E-2</v>
      </c>
      <c r="AM43" s="26">
        <v>0</v>
      </c>
      <c r="AN43" s="26">
        <v>262.26900000000001</v>
      </c>
      <c r="AO43" s="26">
        <v>0</v>
      </c>
      <c r="AP43" s="26">
        <v>0</v>
      </c>
      <c r="AQ43" s="26">
        <v>0</v>
      </c>
      <c r="AR43" s="26">
        <v>0</v>
      </c>
      <c r="AS43" s="26">
        <v>1.6539999999999999</v>
      </c>
      <c r="AT43" s="26">
        <v>57.877000000000002</v>
      </c>
      <c r="AU43" s="26">
        <v>145.63800000000001</v>
      </c>
      <c r="AV43" s="26">
        <v>1178.3489999999999</v>
      </c>
      <c r="AW43" s="26">
        <v>470.30700000000002</v>
      </c>
      <c r="AX43" s="26">
        <v>708.04200000000003</v>
      </c>
    </row>
    <row r="44" spans="1:50" x14ac:dyDescent="0.25">
      <c r="A44" s="27" t="s">
        <v>126</v>
      </c>
      <c r="B44" s="26" t="s">
        <v>29</v>
      </c>
      <c r="C44" s="26">
        <v>1</v>
      </c>
      <c r="D44" s="26">
        <v>7.0910000000000002</v>
      </c>
      <c r="E44" s="26">
        <v>0.5</v>
      </c>
      <c r="F44" s="26">
        <v>7.4999999999999997E-2</v>
      </c>
      <c r="G44" s="26">
        <v>0.214</v>
      </c>
      <c r="H44" s="26">
        <v>0</v>
      </c>
      <c r="I44" s="26">
        <v>0</v>
      </c>
      <c r="J44" s="26">
        <v>0</v>
      </c>
      <c r="K44" s="26">
        <v>0</v>
      </c>
      <c r="L44" s="26">
        <v>1.734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1</v>
      </c>
      <c r="T44" s="26">
        <v>5.3570000000000002</v>
      </c>
      <c r="U44" s="26">
        <v>0</v>
      </c>
      <c r="V44" s="26">
        <v>0</v>
      </c>
      <c r="W44" s="26">
        <v>7.0910000000000002</v>
      </c>
      <c r="X44" s="26">
        <v>1.5640000000000001</v>
      </c>
      <c r="Y44" s="26">
        <v>45.807000000000002</v>
      </c>
      <c r="Z44" s="26">
        <v>0.69299999999999995</v>
      </c>
      <c r="AA44" s="26">
        <v>3.4350000000000001</v>
      </c>
      <c r="AB44" s="26">
        <v>2.5640000000000001</v>
      </c>
      <c r="AC44" s="26">
        <v>0.19700000000000001</v>
      </c>
      <c r="AD44" s="26">
        <v>2.367</v>
      </c>
      <c r="AE44" s="26">
        <v>31.742000000000001</v>
      </c>
      <c r="AF44" s="26">
        <v>157.34200000000001</v>
      </c>
      <c r="AG44" s="26">
        <v>9.0280000000000005</v>
      </c>
      <c r="AH44" s="26">
        <v>2.367</v>
      </c>
      <c r="AI44" s="26">
        <v>108.435</v>
      </c>
      <c r="AJ44" s="26">
        <v>116.71299999999999</v>
      </c>
      <c r="AK44" s="26">
        <v>116.681</v>
      </c>
      <c r="AL44" s="26">
        <v>3.2000000000000001E-2</v>
      </c>
      <c r="AM44" s="26">
        <v>0</v>
      </c>
      <c r="AN44" s="26">
        <v>0</v>
      </c>
      <c r="AO44" s="26">
        <v>0</v>
      </c>
      <c r="AP44" s="26">
        <v>0</v>
      </c>
      <c r="AQ44" s="26">
        <v>224.96899999999999</v>
      </c>
      <c r="AR44" s="26">
        <v>0</v>
      </c>
      <c r="AS44" s="26">
        <v>0</v>
      </c>
      <c r="AT44" s="26">
        <v>0</v>
      </c>
      <c r="AU44" s="26">
        <v>153.63499999999999</v>
      </c>
      <c r="AV44" s="26">
        <v>1089.422</v>
      </c>
      <c r="AW44" s="26">
        <v>441.19200000000001</v>
      </c>
      <c r="AX44" s="26">
        <v>648.23</v>
      </c>
    </row>
    <row r="45" spans="1:50" x14ac:dyDescent="0.25">
      <c r="A45" s="27" t="s">
        <v>127</v>
      </c>
      <c r="B45" s="26" t="s">
        <v>29</v>
      </c>
      <c r="C45" s="26">
        <v>1</v>
      </c>
      <c r="D45" s="26">
        <v>8.1910000000000007</v>
      </c>
      <c r="E45" s="26">
        <v>0.5</v>
      </c>
      <c r="F45" s="26">
        <v>7.4999999999999997E-2</v>
      </c>
      <c r="G45" s="26">
        <v>0.214</v>
      </c>
      <c r="H45" s="26">
        <v>0</v>
      </c>
      <c r="I45" s="26">
        <v>0</v>
      </c>
      <c r="J45" s="26">
        <v>1</v>
      </c>
      <c r="K45" s="26">
        <v>7.6180000000000003</v>
      </c>
      <c r="L45" s="26">
        <v>0.57299999999999995</v>
      </c>
      <c r="M45" s="26">
        <v>0</v>
      </c>
      <c r="N45" s="26">
        <v>5.8659999999999997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6.4390000000000001</v>
      </c>
      <c r="X45" s="26">
        <v>1.5429999999999999</v>
      </c>
      <c r="Y45" s="26">
        <v>45.412999999999997</v>
      </c>
      <c r="Z45" s="26">
        <v>0.86199999999999999</v>
      </c>
      <c r="AA45" s="26">
        <v>3.9870000000000001</v>
      </c>
      <c r="AB45" s="26">
        <v>3.306</v>
      </c>
      <c r="AC45" s="26">
        <v>0.28599999999999998</v>
      </c>
      <c r="AD45" s="26">
        <v>3.02</v>
      </c>
      <c r="AE45" s="26">
        <v>39.139000000000003</v>
      </c>
      <c r="AF45" s="26">
        <v>181.078</v>
      </c>
      <c r="AG45" s="26">
        <v>12.992000000000001</v>
      </c>
      <c r="AH45" s="26">
        <v>3.02</v>
      </c>
      <c r="AI45" s="26">
        <v>137.13300000000001</v>
      </c>
      <c r="AJ45" s="26">
        <v>134.791</v>
      </c>
      <c r="AK45" s="26">
        <v>134.78</v>
      </c>
      <c r="AL45" s="26">
        <v>1.0999999999999999E-2</v>
      </c>
      <c r="AM45" s="26">
        <v>0</v>
      </c>
      <c r="AN45" s="26">
        <v>264.38</v>
      </c>
      <c r="AO45" s="26">
        <v>0</v>
      </c>
      <c r="AP45" s="26">
        <v>0</v>
      </c>
      <c r="AQ45" s="26">
        <v>0</v>
      </c>
      <c r="AR45" s="26">
        <v>0</v>
      </c>
      <c r="AS45" s="26">
        <v>1.6759999999999999</v>
      </c>
      <c r="AT45" s="26">
        <v>58.658999999999999</v>
      </c>
      <c r="AU45" s="26">
        <v>132.94800000000001</v>
      </c>
      <c r="AV45" s="26">
        <v>1088.9680000000001</v>
      </c>
      <c r="AW45" s="26">
        <v>378.11399999999998</v>
      </c>
      <c r="AX45" s="26">
        <v>710.85400000000004</v>
      </c>
    </row>
    <row r="46" spans="1:50" x14ac:dyDescent="0.25">
      <c r="A46" s="27" t="s">
        <v>128</v>
      </c>
      <c r="B46" s="26" t="s">
        <v>44</v>
      </c>
      <c r="C46" s="26">
        <v>0</v>
      </c>
      <c r="D46" s="26">
        <v>0</v>
      </c>
      <c r="E46" s="26">
        <v>1</v>
      </c>
      <c r="F46" s="26">
        <v>0.14899999999999999</v>
      </c>
      <c r="G46" s="26">
        <v>0.42899999999999999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0</v>
      </c>
      <c r="AL46" s="26">
        <v>0</v>
      </c>
      <c r="AM46" s="26">
        <v>0</v>
      </c>
      <c r="AN46" s="26">
        <v>0</v>
      </c>
      <c r="AO46" s="26">
        <v>0</v>
      </c>
      <c r="AP46" s="26">
        <v>0</v>
      </c>
      <c r="AQ46" s="26">
        <v>0</v>
      </c>
      <c r="AR46" s="26">
        <v>0</v>
      </c>
      <c r="AS46" s="26">
        <v>0</v>
      </c>
      <c r="AT46" s="26">
        <v>0</v>
      </c>
      <c r="AU46" s="26">
        <v>0</v>
      </c>
      <c r="AV46" s="26">
        <v>0</v>
      </c>
      <c r="AW46" s="26">
        <v>0</v>
      </c>
      <c r="AX46" s="26">
        <v>0</v>
      </c>
    </row>
    <row r="47" spans="1:50" x14ac:dyDescent="0.25">
      <c r="A47" s="27" t="s">
        <v>129</v>
      </c>
      <c r="B47" s="26" t="s">
        <v>44</v>
      </c>
      <c r="C47" s="26">
        <v>1</v>
      </c>
      <c r="D47" s="26">
        <v>8.9890000000000008</v>
      </c>
      <c r="E47" s="26">
        <v>1</v>
      </c>
      <c r="F47" s="26">
        <v>0.14899999999999999</v>
      </c>
      <c r="G47" s="26">
        <v>0.42899999999999999</v>
      </c>
      <c r="H47" s="26">
        <v>0</v>
      </c>
      <c r="I47" s="26">
        <v>0</v>
      </c>
      <c r="J47" s="26">
        <v>1</v>
      </c>
      <c r="K47" s="26">
        <v>0.04</v>
      </c>
      <c r="L47" s="26">
        <v>8.9489999999999998</v>
      </c>
      <c r="M47" s="26">
        <v>0</v>
      </c>
      <c r="N47" s="26">
        <v>3.1E-2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8.9789999999999992</v>
      </c>
      <c r="X47" s="26">
        <v>8.9619999999999997</v>
      </c>
      <c r="Y47" s="26">
        <v>21609.886999999999</v>
      </c>
      <c r="Z47" s="26">
        <v>3.0000000000000001E-3</v>
      </c>
      <c r="AA47" s="26">
        <v>3.6030000000000002</v>
      </c>
      <c r="AB47" s="26">
        <v>-5.3559999999999999</v>
      </c>
      <c r="AC47" s="26">
        <v>-1.7</v>
      </c>
      <c r="AD47" s="26">
        <v>-3.6560000000000001</v>
      </c>
      <c r="AE47" s="26">
        <v>60.35</v>
      </c>
      <c r="AF47" s="26">
        <v>77857.574999999997</v>
      </c>
      <c r="AG47" s="26">
        <v>-36746.538999999997</v>
      </c>
      <c r="AH47" s="26">
        <v>-3.6560000000000001</v>
      </c>
      <c r="AI47" s="26">
        <v>-78999.182000000001</v>
      </c>
      <c r="AJ47" s="26">
        <v>319.971</v>
      </c>
      <c r="AK47" s="26">
        <v>319.87599999999998</v>
      </c>
      <c r="AL47" s="26">
        <v>9.5000000000000001E-2</v>
      </c>
      <c r="AM47" s="26">
        <v>0</v>
      </c>
      <c r="AN47" s="26">
        <v>106.833</v>
      </c>
      <c r="AO47" s="26">
        <v>0</v>
      </c>
      <c r="AP47" s="26">
        <v>0</v>
      </c>
      <c r="AQ47" s="26">
        <v>0</v>
      </c>
      <c r="AR47" s="26">
        <v>0</v>
      </c>
      <c r="AS47" s="26">
        <v>1.7999999999999999E-2</v>
      </c>
      <c r="AT47" s="26">
        <v>0.61699999999999999</v>
      </c>
      <c r="AU47" s="26">
        <v>170.095</v>
      </c>
      <c r="AV47" s="26">
        <v>1528.924</v>
      </c>
      <c r="AW47" s="26">
        <v>38930.533000000003</v>
      </c>
      <c r="AX47" s="26">
        <v>-37401.608999999997</v>
      </c>
    </row>
    <row r="48" spans="1:50" x14ac:dyDescent="0.25">
      <c r="A48" s="27" t="s">
        <v>130</v>
      </c>
      <c r="B48" s="26" t="s">
        <v>44</v>
      </c>
      <c r="C48" s="26">
        <v>0</v>
      </c>
      <c r="D48" s="26">
        <v>0</v>
      </c>
      <c r="E48" s="26">
        <v>1</v>
      </c>
      <c r="F48" s="26">
        <v>0.14899999999999999</v>
      </c>
      <c r="G48" s="26">
        <v>0.42899999999999999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0</v>
      </c>
      <c r="AJ48" s="26">
        <v>0</v>
      </c>
      <c r="AK48" s="26">
        <v>0</v>
      </c>
      <c r="AL48" s="26">
        <v>0</v>
      </c>
      <c r="AM48" s="26">
        <v>0</v>
      </c>
      <c r="AN48" s="26">
        <v>0</v>
      </c>
      <c r="AO48" s="26">
        <v>0</v>
      </c>
      <c r="AP48" s="26">
        <v>0</v>
      </c>
      <c r="AQ48" s="26">
        <v>0</v>
      </c>
      <c r="AR48" s="26">
        <v>0</v>
      </c>
      <c r="AS48" s="26">
        <v>0</v>
      </c>
      <c r="AT48" s="26">
        <v>0</v>
      </c>
      <c r="AU48" s="26">
        <v>0</v>
      </c>
      <c r="AV48" s="26">
        <v>0</v>
      </c>
      <c r="AW48" s="26">
        <v>0</v>
      </c>
      <c r="AX48" s="26">
        <v>0</v>
      </c>
    </row>
    <row r="49" spans="1:50" x14ac:dyDescent="0.25">
      <c r="A49" s="27" t="s">
        <v>131</v>
      </c>
      <c r="B49" s="26" t="s">
        <v>44</v>
      </c>
      <c r="C49" s="26">
        <v>1</v>
      </c>
      <c r="D49" s="26">
        <v>8.99</v>
      </c>
      <c r="E49" s="26">
        <v>1</v>
      </c>
      <c r="F49" s="26">
        <v>0.14899999999999999</v>
      </c>
      <c r="G49" s="26">
        <v>0.42899999999999999</v>
      </c>
      <c r="H49" s="26">
        <v>0</v>
      </c>
      <c r="I49" s="26">
        <v>0</v>
      </c>
      <c r="J49" s="26">
        <v>1</v>
      </c>
      <c r="K49" s="26">
        <v>8.5190000000000001</v>
      </c>
      <c r="L49" s="26">
        <v>0.47099999999999997</v>
      </c>
      <c r="M49" s="26">
        <v>0</v>
      </c>
      <c r="N49" s="26">
        <v>6.56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7.03</v>
      </c>
      <c r="X49" s="26">
        <v>3.282</v>
      </c>
      <c r="Y49" s="26">
        <v>41.292000000000002</v>
      </c>
      <c r="Z49" s="26">
        <v>1.022</v>
      </c>
      <c r="AA49" s="26">
        <v>8.8849999999999998</v>
      </c>
      <c r="AB49" s="26">
        <v>6.625</v>
      </c>
      <c r="AC49" s="26">
        <v>1.093</v>
      </c>
      <c r="AD49" s="26">
        <v>5.5309999999999997</v>
      </c>
      <c r="AE49" s="26">
        <v>42.215000000000003</v>
      </c>
      <c r="AF49" s="26">
        <v>366.86500000000001</v>
      </c>
      <c r="AG49" s="26">
        <v>45.15</v>
      </c>
      <c r="AH49" s="26">
        <v>5.5309999999999997</v>
      </c>
      <c r="AI49" s="26">
        <v>228.405</v>
      </c>
      <c r="AJ49" s="26">
        <v>319.92</v>
      </c>
      <c r="AK49" s="26">
        <v>319.91500000000002</v>
      </c>
      <c r="AL49" s="26">
        <v>5.0000000000000001E-3</v>
      </c>
      <c r="AM49" s="26">
        <v>0</v>
      </c>
      <c r="AN49" s="26">
        <v>283.10899999999998</v>
      </c>
      <c r="AO49" s="26">
        <v>0</v>
      </c>
      <c r="AP49" s="26">
        <v>0</v>
      </c>
      <c r="AQ49" s="26">
        <v>0</v>
      </c>
      <c r="AR49" s="26">
        <v>0</v>
      </c>
      <c r="AS49" s="26">
        <v>3.7480000000000002</v>
      </c>
      <c r="AT49" s="26">
        <v>131.19200000000001</v>
      </c>
      <c r="AU49" s="26">
        <v>154.12799999999999</v>
      </c>
      <c r="AV49" s="26">
        <v>1385.5740000000001</v>
      </c>
      <c r="AW49" s="26">
        <v>231.102</v>
      </c>
      <c r="AX49" s="26">
        <v>1154.473</v>
      </c>
    </row>
    <row r="50" spans="1:50" x14ac:dyDescent="0.25">
      <c r="A50" s="27" t="s">
        <v>132</v>
      </c>
      <c r="B50" s="26" t="s">
        <v>44</v>
      </c>
      <c r="C50" s="26">
        <v>0</v>
      </c>
      <c r="D50" s="26">
        <v>0</v>
      </c>
      <c r="E50" s="26">
        <v>1</v>
      </c>
      <c r="F50" s="26">
        <v>0.14899999999999999</v>
      </c>
      <c r="G50" s="26">
        <v>0.42899999999999999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0</v>
      </c>
      <c r="AJ50" s="26">
        <v>0</v>
      </c>
      <c r="AK50" s="26">
        <v>0</v>
      </c>
      <c r="AL50" s="26">
        <v>0</v>
      </c>
      <c r="AM50" s="26">
        <v>0</v>
      </c>
      <c r="AN50" s="26">
        <v>0</v>
      </c>
      <c r="AO50" s="26">
        <v>0</v>
      </c>
      <c r="AP50" s="26">
        <v>0</v>
      </c>
      <c r="AQ50" s="26">
        <v>0</v>
      </c>
      <c r="AR50" s="26">
        <v>0</v>
      </c>
      <c r="AS50" s="26">
        <v>0</v>
      </c>
      <c r="AT50" s="26">
        <v>0</v>
      </c>
      <c r="AU50" s="26">
        <v>0</v>
      </c>
      <c r="AV50" s="26">
        <v>0</v>
      </c>
      <c r="AW50" s="26">
        <v>0</v>
      </c>
      <c r="AX50" s="26">
        <v>0</v>
      </c>
    </row>
    <row r="51" spans="1:50" x14ac:dyDescent="0.25">
      <c r="A51" s="27" t="s">
        <v>133</v>
      </c>
      <c r="B51" s="26" t="s">
        <v>44</v>
      </c>
      <c r="C51" s="26">
        <v>1</v>
      </c>
      <c r="D51" s="26">
        <v>4.7409999999999997</v>
      </c>
      <c r="E51" s="26">
        <v>1</v>
      </c>
      <c r="F51" s="26">
        <v>0.14899999999999999</v>
      </c>
      <c r="G51" s="26">
        <v>0.42899999999999999</v>
      </c>
      <c r="H51" s="26">
        <v>0</v>
      </c>
      <c r="I51" s="26">
        <v>0</v>
      </c>
      <c r="J51" s="26">
        <v>0</v>
      </c>
      <c r="K51" s="26">
        <v>0</v>
      </c>
      <c r="L51" s="26">
        <v>4.7409999999999997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4.7409999999999997</v>
      </c>
      <c r="X51" s="26">
        <v>4.7409999999999997</v>
      </c>
      <c r="Y51" s="26">
        <v>840.80899999999997</v>
      </c>
      <c r="Z51" s="26">
        <v>0.1</v>
      </c>
      <c r="AA51" s="26">
        <v>1.8939999999999999</v>
      </c>
      <c r="AB51" s="26">
        <v>-2.7480000000000002</v>
      </c>
      <c r="AC51" s="26">
        <v>-0.247</v>
      </c>
      <c r="AD51" s="26">
        <v>-2.5</v>
      </c>
      <c r="AE51" s="26">
        <v>84.144000000000005</v>
      </c>
      <c r="AF51" s="26">
        <v>1592.3230000000001</v>
      </c>
      <c r="AG51" s="26">
        <v>-207.92</v>
      </c>
      <c r="AH51" s="26">
        <v>-2.5</v>
      </c>
      <c r="AI51" s="26">
        <v>-2102.299</v>
      </c>
      <c r="AJ51" s="26">
        <v>168.78399999999999</v>
      </c>
      <c r="AK51" s="26">
        <v>168.73400000000001</v>
      </c>
      <c r="AL51" s="26">
        <v>0.05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6">
        <v>0</v>
      </c>
      <c r="AT51" s="26">
        <v>0</v>
      </c>
      <c r="AU51" s="26">
        <v>130.73400000000001</v>
      </c>
      <c r="AV51" s="26">
        <v>619.87400000000002</v>
      </c>
      <c r="AW51" s="26">
        <v>1084.8420000000001</v>
      </c>
      <c r="AX51" s="26">
        <v>-464.96800000000002</v>
      </c>
    </row>
    <row r="52" spans="1:50" x14ac:dyDescent="0.25">
      <c r="A52" s="27" t="s">
        <v>134</v>
      </c>
      <c r="B52" s="26" t="s">
        <v>44</v>
      </c>
      <c r="C52" s="26">
        <v>1</v>
      </c>
      <c r="D52" s="26">
        <v>2.4</v>
      </c>
      <c r="E52" s="26">
        <v>1</v>
      </c>
      <c r="F52" s="26">
        <v>0.14899999999999999</v>
      </c>
      <c r="G52" s="26">
        <v>0.42899999999999999</v>
      </c>
      <c r="H52" s="26">
        <v>0</v>
      </c>
      <c r="I52" s="26">
        <v>0</v>
      </c>
      <c r="J52" s="26">
        <v>0</v>
      </c>
      <c r="K52" s="26">
        <v>0</v>
      </c>
      <c r="L52" s="26">
        <v>0.28799999999999998</v>
      </c>
      <c r="M52" s="26">
        <v>0</v>
      </c>
      <c r="N52" s="26">
        <v>0</v>
      </c>
      <c r="O52" s="26">
        <v>0</v>
      </c>
      <c r="P52" s="26">
        <v>0</v>
      </c>
      <c r="Q52" s="26">
        <v>1</v>
      </c>
      <c r="R52" s="26">
        <v>2.1110000000000002</v>
      </c>
      <c r="S52" s="26">
        <v>0</v>
      </c>
      <c r="T52" s="26">
        <v>0</v>
      </c>
      <c r="U52" s="26">
        <v>0</v>
      </c>
      <c r="V52" s="26">
        <v>0</v>
      </c>
      <c r="W52" s="26">
        <v>2.4</v>
      </c>
      <c r="X52" s="26">
        <v>1.048</v>
      </c>
      <c r="Y52" s="26">
        <v>43.332999999999998</v>
      </c>
      <c r="Z52" s="26">
        <v>0.27200000000000002</v>
      </c>
      <c r="AA52" s="26">
        <v>2.3490000000000002</v>
      </c>
      <c r="AB52" s="26">
        <v>1.5720000000000001</v>
      </c>
      <c r="AC52" s="26">
        <v>0.108</v>
      </c>
      <c r="AD52" s="26">
        <v>1.464</v>
      </c>
      <c r="AE52" s="26">
        <v>11.768000000000001</v>
      </c>
      <c r="AF52" s="26">
        <v>101.794</v>
      </c>
      <c r="AG52" s="26">
        <v>4.694</v>
      </c>
      <c r="AH52" s="26">
        <v>1.464</v>
      </c>
      <c r="AI52" s="26">
        <v>63.444000000000003</v>
      </c>
      <c r="AJ52" s="26">
        <v>85.394000000000005</v>
      </c>
      <c r="AK52" s="26">
        <v>85.39</v>
      </c>
      <c r="AL52" s="26">
        <v>3.0000000000000001E-3</v>
      </c>
      <c r="AM52" s="26">
        <v>0</v>
      </c>
      <c r="AN52" s="26">
        <v>0</v>
      </c>
      <c r="AO52" s="26">
        <v>0</v>
      </c>
      <c r="AP52" s="26">
        <v>90.046999999999997</v>
      </c>
      <c r="AQ52" s="26">
        <v>0</v>
      </c>
      <c r="AR52" s="26">
        <v>0</v>
      </c>
      <c r="AS52" s="26">
        <v>0</v>
      </c>
      <c r="AT52" s="26">
        <v>0</v>
      </c>
      <c r="AU52" s="26">
        <v>163.941</v>
      </c>
      <c r="AV52" s="26">
        <v>393.37900000000002</v>
      </c>
      <c r="AW52" s="26">
        <v>36.237000000000002</v>
      </c>
      <c r="AX52" s="26">
        <v>357.142</v>
      </c>
    </row>
    <row r="53" spans="1:50" x14ac:dyDescent="0.25">
      <c r="A53" s="27" t="s">
        <v>135</v>
      </c>
      <c r="B53" s="26" t="s">
        <v>44</v>
      </c>
      <c r="C53" s="26">
        <v>0</v>
      </c>
      <c r="D53" s="26">
        <v>0</v>
      </c>
      <c r="E53" s="26">
        <v>1</v>
      </c>
      <c r="F53" s="26">
        <v>0.14899999999999999</v>
      </c>
      <c r="G53" s="26">
        <v>0.42899999999999999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>
        <v>0</v>
      </c>
      <c r="AF53" s="26">
        <v>0</v>
      </c>
      <c r="AG53" s="26">
        <v>0</v>
      </c>
      <c r="AH53" s="26">
        <v>0</v>
      </c>
      <c r="AI53" s="26">
        <v>0</v>
      </c>
      <c r="AJ53" s="26">
        <v>0</v>
      </c>
      <c r="AK53" s="26">
        <v>0</v>
      </c>
      <c r="AL53" s="26">
        <v>0</v>
      </c>
      <c r="AM53" s="26">
        <v>0</v>
      </c>
      <c r="AN53" s="26">
        <v>0</v>
      </c>
      <c r="AO53" s="26">
        <v>0</v>
      </c>
      <c r="AP53" s="26">
        <v>0</v>
      </c>
      <c r="AQ53" s="26">
        <v>0</v>
      </c>
      <c r="AR53" s="26">
        <v>0</v>
      </c>
      <c r="AS53" s="26">
        <v>0</v>
      </c>
      <c r="AT53" s="26">
        <v>0</v>
      </c>
      <c r="AU53" s="26">
        <v>0</v>
      </c>
      <c r="AV53" s="26">
        <v>0</v>
      </c>
      <c r="AW53" s="26">
        <v>0</v>
      </c>
      <c r="AX53" s="26">
        <v>0</v>
      </c>
    </row>
    <row r="54" spans="1:50" x14ac:dyDescent="0.25">
      <c r="A54" s="27" t="s">
        <v>136</v>
      </c>
      <c r="B54" s="26" t="s">
        <v>44</v>
      </c>
      <c r="C54" s="26">
        <v>0</v>
      </c>
      <c r="D54" s="26">
        <v>0</v>
      </c>
      <c r="E54" s="26">
        <v>1</v>
      </c>
      <c r="F54" s="26">
        <v>0.14899999999999999</v>
      </c>
      <c r="G54" s="26">
        <v>0.42899999999999999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6">
        <v>0</v>
      </c>
      <c r="AN54" s="26">
        <v>0</v>
      </c>
      <c r="AO54" s="26">
        <v>0</v>
      </c>
      <c r="AP54" s="26">
        <v>0</v>
      </c>
      <c r="AQ54" s="26">
        <v>0</v>
      </c>
      <c r="AR54" s="26">
        <v>0</v>
      </c>
      <c r="AS54" s="26">
        <v>0</v>
      </c>
      <c r="AT54" s="26">
        <v>0</v>
      </c>
      <c r="AU54" s="26">
        <v>0</v>
      </c>
      <c r="AV54" s="26">
        <v>0</v>
      </c>
      <c r="AW54" s="26">
        <v>0</v>
      </c>
      <c r="AX54" s="26">
        <v>0</v>
      </c>
    </row>
    <row r="55" spans="1:50" x14ac:dyDescent="0.25">
      <c r="A55" s="27" t="s">
        <v>137</v>
      </c>
      <c r="B55" s="26" t="s">
        <v>44</v>
      </c>
      <c r="C55" s="26">
        <v>1</v>
      </c>
      <c r="D55" s="26">
        <v>4.9139999999999997</v>
      </c>
      <c r="E55" s="26">
        <v>1</v>
      </c>
      <c r="F55" s="26">
        <v>0.14899999999999999</v>
      </c>
      <c r="G55" s="26">
        <v>0.42899999999999999</v>
      </c>
      <c r="H55" s="26">
        <v>0</v>
      </c>
      <c r="I55" s="26">
        <v>0</v>
      </c>
      <c r="J55" s="26">
        <v>1</v>
      </c>
      <c r="K55" s="26">
        <v>4.3879999999999999</v>
      </c>
      <c r="L55" s="26">
        <v>0.52700000000000002</v>
      </c>
      <c r="M55" s="26">
        <v>0</v>
      </c>
      <c r="N55" s="26">
        <v>3.3780000000000001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3.9049999999999998</v>
      </c>
      <c r="X55" s="26">
        <v>1.9750000000000001</v>
      </c>
      <c r="Y55" s="26">
        <v>1056.366</v>
      </c>
      <c r="Z55" s="26">
        <v>5.6000000000000001E-2</v>
      </c>
      <c r="AA55" s="26">
        <v>0.61699999999999999</v>
      </c>
      <c r="AB55" s="26">
        <v>-1.302</v>
      </c>
      <c r="AC55" s="26">
        <v>1.4999999999999999E-2</v>
      </c>
      <c r="AD55" s="26">
        <v>-1.3169999999999999</v>
      </c>
      <c r="AE55" s="26">
        <v>58.91</v>
      </c>
      <c r="AF55" s="26">
        <v>651.47199999999998</v>
      </c>
      <c r="AG55" s="26">
        <v>16.038</v>
      </c>
      <c r="AH55" s="26">
        <v>-1.3169999999999999</v>
      </c>
      <c r="AI55" s="26">
        <v>-1391.489</v>
      </c>
      <c r="AJ55" s="26">
        <v>174.887</v>
      </c>
      <c r="AK55" s="26">
        <v>174.881</v>
      </c>
      <c r="AL55" s="26">
        <v>6.0000000000000001E-3</v>
      </c>
      <c r="AM55" s="26">
        <v>0</v>
      </c>
      <c r="AN55" s="26">
        <v>197.21799999999999</v>
      </c>
      <c r="AO55" s="26">
        <v>0</v>
      </c>
      <c r="AP55" s="26">
        <v>0</v>
      </c>
      <c r="AQ55" s="26">
        <v>0</v>
      </c>
      <c r="AR55" s="26">
        <v>0</v>
      </c>
      <c r="AS55" s="26">
        <v>1.931</v>
      </c>
      <c r="AT55" s="26">
        <v>67.569000000000003</v>
      </c>
      <c r="AU55" s="26">
        <v>173.41399999999999</v>
      </c>
      <c r="AV55" s="26">
        <v>852.19600000000003</v>
      </c>
      <c r="AW55" s="26">
        <v>1212.729</v>
      </c>
      <c r="AX55" s="26">
        <v>-360.53300000000002</v>
      </c>
    </row>
    <row r="56" spans="1:50" x14ac:dyDescent="0.25">
      <c r="A56" s="27" t="s">
        <v>138</v>
      </c>
      <c r="B56" s="26" t="s">
        <v>44</v>
      </c>
      <c r="C56" s="26">
        <v>0</v>
      </c>
      <c r="D56" s="26">
        <v>0</v>
      </c>
      <c r="E56" s="26">
        <v>1</v>
      </c>
      <c r="F56" s="26">
        <v>0.14899999999999999</v>
      </c>
      <c r="G56" s="26">
        <v>0.42899999999999999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26">
        <v>0</v>
      </c>
      <c r="AO56" s="26">
        <v>0</v>
      </c>
      <c r="AP56" s="26">
        <v>0</v>
      </c>
      <c r="AQ56" s="26">
        <v>0</v>
      </c>
      <c r="AR56" s="26">
        <v>0</v>
      </c>
      <c r="AS56" s="26">
        <v>0</v>
      </c>
      <c r="AT56" s="26">
        <v>0</v>
      </c>
      <c r="AU56" s="26">
        <v>0</v>
      </c>
      <c r="AV56" s="26">
        <v>0</v>
      </c>
      <c r="AW56" s="26">
        <v>0</v>
      </c>
      <c r="AX56" s="26">
        <v>0</v>
      </c>
    </row>
    <row r="57" spans="1:50" x14ac:dyDescent="0.25">
      <c r="A57" s="27" t="s">
        <v>139</v>
      </c>
      <c r="B57" s="26" t="s">
        <v>44</v>
      </c>
      <c r="C57" s="26">
        <v>1</v>
      </c>
      <c r="D57" s="26">
        <v>7.9589999999999996</v>
      </c>
      <c r="E57" s="26">
        <v>1</v>
      </c>
      <c r="F57" s="26">
        <v>0.14899999999999999</v>
      </c>
      <c r="G57" s="26">
        <v>0.42899999999999999</v>
      </c>
      <c r="H57" s="26">
        <v>1</v>
      </c>
      <c r="I57" s="26">
        <v>0.107</v>
      </c>
      <c r="J57" s="26">
        <v>0</v>
      </c>
      <c r="K57" s="26">
        <v>0</v>
      </c>
      <c r="L57" s="26">
        <v>7.8520000000000003</v>
      </c>
      <c r="M57" s="26">
        <v>9.2999999999999999E-2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7.9450000000000003</v>
      </c>
      <c r="X57" s="26">
        <v>7.8659999999999997</v>
      </c>
      <c r="Y57" s="26">
        <v>46.225000000000001</v>
      </c>
      <c r="Z57" s="26">
        <v>3.9630000000000001</v>
      </c>
      <c r="AA57" s="26">
        <v>8.0950000000000006</v>
      </c>
      <c r="AB57" s="26">
        <v>4.1920000000000002</v>
      </c>
      <c r="AC57" s="26">
        <v>0.66100000000000003</v>
      </c>
      <c r="AD57" s="26">
        <v>3.5310000000000001</v>
      </c>
      <c r="AE57" s="26">
        <v>183.17500000000001</v>
      </c>
      <c r="AF57" s="26">
        <v>374.20400000000001</v>
      </c>
      <c r="AG57" s="26">
        <v>30.56</v>
      </c>
      <c r="AH57" s="26">
        <v>3.5310000000000001</v>
      </c>
      <c r="AI57" s="26">
        <v>163.19900000000001</v>
      </c>
      <c r="AJ57" s="26">
        <v>283.32100000000003</v>
      </c>
      <c r="AK57" s="26">
        <v>283.238</v>
      </c>
      <c r="AL57" s="26">
        <v>8.3000000000000004E-2</v>
      </c>
      <c r="AM57" s="26">
        <v>118.97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6">
        <v>7.9000000000000001E-2</v>
      </c>
      <c r="AT57" s="26">
        <v>2.7629999999999999</v>
      </c>
      <c r="AU57" s="26">
        <v>145.67699999999999</v>
      </c>
      <c r="AV57" s="26">
        <v>1159.4559999999999</v>
      </c>
      <c r="AW57" s="26">
        <v>8.7889999999999997</v>
      </c>
      <c r="AX57" s="26">
        <v>1150.6669999999999</v>
      </c>
    </row>
    <row r="58" spans="1:50" x14ac:dyDescent="0.25">
      <c r="A58" s="27" t="s">
        <v>140</v>
      </c>
      <c r="B58" s="26" t="s">
        <v>44</v>
      </c>
      <c r="C58" s="26">
        <v>1</v>
      </c>
      <c r="D58" s="26">
        <v>2.915</v>
      </c>
      <c r="E58" s="26">
        <v>1</v>
      </c>
      <c r="F58" s="26">
        <v>0.14899999999999999</v>
      </c>
      <c r="G58" s="26">
        <v>0.42899999999999999</v>
      </c>
      <c r="H58" s="26">
        <v>1</v>
      </c>
      <c r="I58" s="26">
        <v>0.80900000000000005</v>
      </c>
      <c r="J58" s="26">
        <v>0</v>
      </c>
      <c r="K58" s="26">
        <v>0</v>
      </c>
      <c r="L58" s="26">
        <v>2.1070000000000002</v>
      </c>
      <c r="M58" s="26">
        <v>0.70399999999999996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2.81</v>
      </c>
      <c r="X58" s="26">
        <v>2.2120000000000002</v>
      </c>
      <c r="Y58" s="26">
        <v>1019.076</v>
      </c>
      <c r="Z58" s="26">
        <v>2.5000000000000001E-2</v>
      </c>
      <c r="AA58" s="26">
        <v>0.93300000000000005</v>
      </c>
      <c r="AB58" s="26">
        <v>-1.254</v>
      </c>
      <c r="AC58" s="26">
        <v>-0.183</v>
      </c>
      <c r="AD58" s="26">
        <v>-1.071</v>
      </c>
      <c r="AE58" s="26">
        <v>25.510999999999999</v>
      </c>
      <c r="AF58" s="26">
        <v>950.35900000000004</v>
      </c>
      <c r="AG58" s="26">
        <v>-186.31899999999999</v>
      </c>
      <c r="AH58" s="26">
        <v>-1.071</v>
      </c>
      <c r="AI58" s="26">
        <v>-1091.7329999999999</v>
      </c>
      <c r="AJ58" s="26">
        <v>103.77500000000001</v>
      </c>
      <c r="AK58" s="26">
        <v>103.753</v>
      </c>
      <c r="AL58" s="26">
        <v>2.1999999999999999E-2</v>
      </c>
      <c r="AM58" s="26">
        <v>138.52099999999999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0.59899999999999998</v>
      </c>
      <c r="AT58" s="26">
        <v>20.951000000000001</v>
      </c>
      <c r="AU58" s="26">
        <v>142.876</v>
      </c>
      <c r="AV58" s="26">
        <v>416.55399999999997</v>
      </c>
      <c r="AW58" s="26">
        <v>497.392</v>
      </c>
      <c r="AX58" s="26">
        <v>-80.837999999999994</v>
      </c>
    </row>
    <row r="59" spans="1:50" x14ac:dyDescent="0.25">
      <c r="A59" s="27" t="s">
        <v>141</v>
      </c>
      <c r="B59" s="26" t="s">
        <v>44</v>
      </c>
      <c r="C59" s="26">
        <v>1</v>
      </c>
      <c r="D59" s="26">
        <v>2.726</v>
      </c>
      <c r="E59" s="26">
        <v>1</v>
      </c>
      <c r="F59" s="26">
        <v>0.14899999999999999</v>
      </c>
      <c r="G59" s="26">
        <v>0.42899999999999999</v>
      </c>
      <c r="H59" s="26">
        <v>0</v>
      </c>
      <c r="I59" s="26">
        <v>0</v>
      </c>
      <c r="J59" s="26">
        <v>0</v>
      </c>
      <c r="K59" s="26">
        <v>0</v>
      </c>
      <c r="L59" s="26">
        <v>2.726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2.726</v>
      </c>
      <c r="X59" s="26">
        <v>2.726</v>
      </c>
      <c r="Y59" s="26">
        <v>47.835999999999999</v>
      </c>
      <c r="Z59" s="26">
        <v>0.46800000000000003</v>
      </c>
      <c r="AA59" s="26">
        <v>2.8769999999999998</v>
      </c>
      <c r="AB59" s="26">
        <v>0.62</v>
      </c>
      <c r="AC59" s="26">
        <v>1.0999999999999999E-2</v>
      </c>
      <c r="AD59" s="26">
        <v>0.60799999999999998</v>
      </c>
      <c r="AE59" s="26">
        <v>22.388000000000002</v>
      </c>
      <c r="AF59" s="26">
        <v>137.63999999999999</v>
      </c>
      <c r="AG59" s="26">
        <v>0.54600000000000004</v>
      </c>
      <c r="AH59" s="26">
        <v>0.60799999999999998</v>
      </c>
      <c r="AI59" s="26">
        <v>29.103999999999999</v>
      </c>
      <c r="AJ59" s="26">
        <v>97.021000000000001</v>
      </c>
      <c r="AK59" s="26">
        <v>96.992000000000004</v>
      </c>
      <c r="AL59" s="26">
        <v>2.9000000000000001E-2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6">
        <v>0</v>
      </c>
      <c r="AT59" s="26">
        <v>0</v>
      </c>
      <c r="AU59" s="26">
        <v>145.292</v>
      </c>
      <c r="AV59" s="26">
        <v>395.99599999999998</v>
      </c>
      <c r="AW59" s="26">
        <v>109.297</v>
      </c>
      <c r="AX59" s="26">
        <v>286.69900000000001</v>
      </c>
    </row>
    <row r="60" spans="1:50" x14ac:dyDescent="0.25">
      <c r="A60" s="27" t="s">
        <v>142</v>
      </c>
      <c r="B60" s="26" t="s">
        <v>44</v>
      </c>
      <c r="C60" s="26">
        <v>0</v>
      </c>
      <c r="D60" s="26">
        <v>0</v>
      </c>
      <c r="E60" s="26">
        <v>1</v>
      </c>
      <c r="F60" s="26">
        <v>0.14899999999999999</v>
      </c>
      <c r="G60" s="26">
        <v>0.42899999999999999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26">
        <v>0</v>
      </c>
      <c r="AO60" s="26">
        <v>0</v>
      </c>
      <c r="AP60" s="26">
        <v>0</v>
      </c>
      <c r="AQ60" s="26">
        <v>0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6">
        <v>0</v>
      </c>
      <c r="AX60" s="26">
        <v>0</v>
      </c>
    </row>
    <row r="61" spans="1:50" x14ac:dyDescent="0.25">
      <c r="A61" s="27" t="s">
        <v>143</v>
      </c>
      <c r="B61" s="26" t="s">
        <v>44</v>
      </c>
      <c r="C61" s="26">
        <v>0</v>
      </c>
      <c r="D61" s="26">
        <v>0</v>
      </c>
      <c r="E61" s="26">
        <v>1</v>
      </c>
      <c r="F61" s="26">
        <v>0.14899999999999999</v>
      </c>
      <c r="G61" s="26">
        <v>0.42899999999999999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6">
        <v>0</v>
      </c>
      <c r="AT61" s="26">
        <v>0</v>
      </c>
      <c r="AU61" s="26">
        <v>0</v>
      </c>
      <c r="AV61" s="26">
        <v>0</v>
      </c>
      <c r="AW61" s="26">
        <v>0</v>
      </c>
      <c r="AX61" s="26">
        <v>0</v>
      </c>
    </row>
    <row r="62" spans="1:50" x14ac:dyDescent="0.25">
      <c r="A62" s="27" t="s">
        <v>144</v>
      </c>
      <c r="B62" s="26" t="s">
        <v>44</v>
      </c>
      <c r="C62" s="26">
        <v>0</v>
      </c>
      <c r="D62" s="26">
        <v>0</v>
      </c>
      <c r="E62" s="26">
        <v>1</v>
      </c>
      <c r="F62" s="26">
        <v>0.14899999999999999</v>
      </c>
      <c r="G62" s="26">
        <v>0.42899999999999999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6">
        <v>0</v>
      </c>
      <c r="AN62" s="26">
        <v>0</v>
      </c>
      <c r="AO62" s="26">
        <v>0</v>
      </c>
      <c r="AP62" s="26">
        <v>0</v>
      </c>
      <c r="AQ62" s="26">
        <v>0</v>
      </c>
      <c r="AR62" s="26">
        <v>0</v>
      </c>
      <c r="AS62" s="26">
        <v>0</v>
      </c>
      <c r="AT62" s="26">
        <v>0</v>
      </c>
      <c r="AU62" s="26">
        <v>0</v>
      </c>
      <c r="AV62" s="26">
        <v>0</v>
      </c>
      <c r="AW62" s="26">
        <v>0</v>
      </c>
      <c r="AX62" s="26">
        <v>0</v>
      </c>
    </row>
    <row r="63" spans="1:50" x14ac:dyDescent="0.25">
      <c r="A63" s="27" t="s">
        <v>145</v>
      </c>
      <c r="B63" s="26" t="s">
        <v>44</v>
      </c>
      <c r="C63" s="26">
        <v>0</v>
      </c>
      <c r="D63" s="26">
        <v>0</v>
      </c>
      <c r="E63" s="26">
        <v>1</v>
      </c>
      <c r="F63" s="26">
        <v>0.14899999999999999</v>
      </c>
      <c r="G63" s="26">
        <v>0.42899999999999999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</row>
    <row r="64" spans="1:50" x14ac:dyDescent="0.25">
      <c r="A64" s="27" t="s">
        <v>146</v>
      </c>
      <c r="B64" s="26" t="s">
        <v>44</v>
      </c>
      <c r="C64" s="26">
        <v>0</v>
      </c>
      <c r="D64" s="26">
        <v>0</v>
      </c>
      <c r="E64" s="26">
        <v>1</v>
      </c>
      <c r="F64" s="26">
        <v>0.14899999999999999</v>
      </c>
      <c r="G64" s="26">
        <v>0.42899999999999999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6">
        <v>0</v>
      </c>
      <c r="AN64" s="26">
        <v>0</v>
      </c>
      <c r="AO64" s="26">
        <v>0</v>
      </c>
      <c r="AP64" s="26">
        <v>0</v>
      </c>
      <c r="AQ64" s="26">
        <v>0</v>
      </c>
      <c r="AR64" s="26">
        <v>0</v>
      </c>
      <c r="AS64" s="26">
        <v>0</v>
      </c>
      <c r="AT64" s="26">
        <v>0</v>
      </c>
      <c r="AU64" s="26">
        <v>0</v>
      </c>
      <c r="AV64" s="26">
        <v>0</v>
      </c>
      <c r="AW64" s="26">
        <v>0</v>
      </c>
      <c r="AX64" s="26">
        <v>0</v>
      </c>
    </row>
    <row r="65" spans="1:50" x14ac:dyDescent="0.25">
      <c r="A65" s="27" t="s">
        <v>147</v>
      </c>
      <c r="B65" s="26" t="s">
        <v>44</v>
      </c>
      <c r="C65" s="26">
        <v>0</v>
      </c>
      <c r="D65" s="26">
        <v>0</v>
      </c>
      <c r="E65" s="26">
        <v>1</v>
      </c>
      <c r="F65" s="26">
        <v>0.14899999999999999</v>
      </c>
      <c r="G65" s="26">
        <v>0.42899999999999999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0</v>
      </c>
      <c r="AJ65" s="26">
        <v>0</v>
      </c>
      <c r="AK65" s="26">
        <v>0</v>
      </c>
      <c r="AL65" s="26">
        <v>0</v>
      </c>
      <c r="AM65" s="26">
        <v>0</v>
      </c>
      <c r="AN65" s="26">
        <v>0</v>
      </c>
      <c r="AO65" s="26">
        <v>0</v>
      </c>
      <c r="AP65" s="26">
        <v>0</v>
      </c>
      <c r="AQ65" s="26">
        <v>0</v>
      </c>
      <c r="AR65" s="26">
        <v>0</v>
      </c>
      <c r="AS65" s="26">
        <v>0</v>
      </c>
      <c r="AT65" s="26">
        <v>0</v>
      </c>
      <c r="AU65" s="26">
        <v>0</v>
      </c>
      <c r="AV65" s="26">
        <v>0</v>
      </c>
      <c r="AW65" s="26">
        <v>0</v>
      </c>
      <c r="AX65" s="26">
        <v>0</v>
      </c>
    </row>
    <row r="66" spans="1:50" x14ac:dyDescent="0.25">
      <c r="A66" s="27" t="s">
        <v>148</v>
      </c>
      <c r="B66" s="26" t="s">
        <v>292</v>
      </c>
      <c r="C66" s="26">
        <v>1</v>
      </c>
      <c r="D66" s="26">
        <v>2.073</v>
      </c>
      <c r="E66" s="26">
        <v>0.1</v>
      </c>
      <c r="F66" s="26">
        <v>1.4999999999999999E-2</v>
      </c>
      <c r="G66" s="26">
        <v>4.2999999999999997E-2</v>
      </c>
      <c r="H66" s="26">
        <v>0</v>
      </c>
      <c r="I66" s="26">
        <v>0</v>
      </c>
      <c r="J66" s="26">
        <v>0</v>
      </c>
      <c r="K66" s="26">
        <v>0</v>
      </c>
      <c r="L66" s="26">
        <v>2.073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2.073</v>
      </c>
      <c r="X66" s="26">
        <v>0.20699999999999999</v>
      </c>
      <c r="Y66" s="26">
        <v>227.32900000000001</v>
      </c>
      <c r="Z66" s="26">
        <v>5.7000000000000002E-2</v>
      </c>
      <c r="AA66" s="26">
        <v>0.107</v>
      </c>
      <c r="AB66" s="26">
        <v>-4.2999999999999997E-2</v>
      </c>
      <c r="AC66" s="26">
        <v>-1.2999999999999999E-2</v>
      </c>
      <c r="AD66" s="26">
        <v>-3.1E-2</v>
      </c>
      <c r="AE66" s="26">
        <v>12.865</v>
      </c>
      <c r="AF66" s="26">
        <v>24.41</v>
      </c>
      <c r="AG66" s="26">
        <v>-2.8530000000000002</v>
      </c>
      <c r="AH66" s="26">
        <v>-3.1E-2</v>
      </c>
      <c r="AI66" s="26">
        <v>-6.99</v>
      </c>
      <c r="AJ66" s="26">
        <v>212.249</v>
      </c>
      <c r="AK66" s="26">
        <v>212.24299999999999</v>
      </c>
      <c r="AL66" s="26">
        <v>7.0000000000000001E-3</v>
      </c>
      <c r="AM66" s="26">
        <v>0</v>
      </c>
      <c r="AN66" s="26">
        <v>0</v>
      </c>
      <c r="AO66" s="26">
        <v>0</v>
      </c>
      <c r="AP66" s="26">
        <v>0</v>
      </c>
      <c r="AQ66" s="26">
        <v>0</v>
      </c>
      <c r="AR66" s="26">
        <v>0</v>
      </c>
      <c r="AS66" s="26">
        <v>0</v>
      </c>
      <c r="AT66" s="26">
        <v>0</v>
      </c>
      <c r="AU66" s="26">
        <v>155.11500000000001</v>
      </c>
      <c r="AV66" s="26">
        <v>321.50400000000002</v>
      </c>
      <c r="AW66" s="26">
        <v>81.822999999999993</v>
      </c>
      <c r="AX66" s="26">
        <v>239.68100000000001</v>
      </c>
    </row>
    <row r="67" spans="1:50" x14ac:dyDescent="0.25">
      <c r="A67" s="27" t="s">
        <v>149</v>
      </c>
      <c r="B67" s="26" t="s">
        <v>292</v>
      </c>
      <c r="C67" s="26">
        <v>1</v>
      </c>
      <c r="D67" s="26">
        <v>2.073</v>
      </c>
      <c r="E67" s="26">
        <v>0.1</v>
      </c>
      <c r="F67" s="26">
        <v>1.4999999999999999E-2</v>
      </c>
      <c r="G67" s="26">
        <v>4.2999999999999997E-2</v>
      </c>
      <c r="H67" s="26">
        <v>0</v>
      </c>
      <c r="I67" s="26">
        <v>0</v>
      </c>
      <c r="J67" s="26">
        <v>0</v>
      </c>
      <c r="K67" s="26">
        <v>0</v>
      </c>
      <c r="L67" s="26">
        <v>2.073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2.073</v>
      </c>
      <c r="X67" s="26">
        <v>0.20699999999999999</v>
      </c>
      <c r="Y67" s="26">
        <v>231.98599999999999</v>
      </c>
      <c r="Z67" s="26">
        <v>5.6000000000000001E-2</v>
      </c>
      <c r="AA67" s="26">
        <v>0.106</v>
      </c>
      <c r="AB67" s="26">
        <v>-4.4999999999999998E-2</v>
      </c>
      <c r="AC67" s="26">
        <v>-1.2999999999999999E-2</v>
      </c>
      <c r="AD67" s="26">
        <v>-3.2000000000000001E-2</v>
      </c>
      <c r="AE67" s="26">
        <v>12.975</v>
      </c>
      <c r="AF67" s="26">
        <v>24.670999999999999</v>
      </c>
      <c r="AG67" s="26">
        <v>-2.9489999999999998</v>
      </c>
      <c r="AH67" s="26">
        <v>-3.2000000000000001E-2</v>
      </c>
      <c r="AI67" s="26">
        <v>-7.4880000000000004</v>
      </c>
      <c r="AJ67" s="26">
        <v>212.249</v>
      </c>
      <c r="AK67" s="26">
        <v>212.24299999999999</v>
      </c>
      <c r="AL67" s="26">
        <v>7.0000000000000001E-3</v>
      </c>
      <c r="AM67" s="26">
        <v>0</v>
      </c>
      <c r="AN67" s="26">
        <v>0</v>
      </c>
      <c r="AO67" s="26">
        <v>0</v>
      </c>
      <c r="AP67" s="26">
        <v>0</v>
      </c>
      <c r="AQ67" s="26">
        <v>0</v>
      </c>
      <c r="AR67" s="26">
        <v>0</v>
      </c>
      <c r="AS67" s="26">
        <v>0</v>
      </c>
      <c r="AT67" s="26">
        <v>0</v>
      </c>
      <c r="AU67" s="26">
        <v>154.916</v>
      </c>
      <c r="AV67" s="26">
        <v>321.09100000000001</v>
      </c>
      <c r="AW67" s="26">
        <v>81.632999999999996</v>
      </c>
      <c r="AX67" s="26">
        <v>239.458</v>
      </c>
    </row>
    <row r="68" spans="1:50" x14ac:dyDescent="0.25">
      <c r="A68" s="27" t="s">
        <v>150</v>
      </c>
      <c r="B68" s="26" t="s">
        <v>292</v>
      </c>
      <c r="C68" s="26">
        <v>0</v>
      </c>
      <c r="D68" s="26">
        <v>0</v>
      </c>
      <c r="E68" s="26">
        <v>0.1</v>
      </c>
      <c r="F68" s="26">
        <v>1.4999999999999999E-2</v>
      </c>
      <c r="G68" s="26">
        <v>4.2999999999999997E-2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6">
        <v>0</v>
      </c>
      <c r="AD68" s="26">
        <v>0</v>
      </c>
      <c r="AE68" s="26">
        <v>0</v>
      </c>
      <c r="AF68" s="26">
        <v>0</v>
      </c>
      <c r="AG68" s="26">
        <v>0</v>
      </c>
      <c r="AH68" s="26">
        <v>0</v>
      </c>
      <c r="AI68" s="26">
        <v>0</v>
      </c>
      <c r="AJ68" s="26">
        <v>0</v>
      </c>
      <c r="AK68" s="26">
        <v>0</v>
      </c>
      <c r="AL68" s="26">
        <v>0</v>
      </c>
      <c r="AM68" s="26">
        <v>0</v>
      </c>
      <c r="AN68" s="26">
        <v>0</v>
      </c>
      <c r="AO68" s="26">
        <v>0</v>
      </c>
      <c r="AP68" s="26">
        <v>0</v>
      </c>
      <c r="AQ68" s="26">
        <v>0</v>
      </c>
      <c r="AR68" s="26">
        <v>0</v>
      </c>
      <c r="AS68" s="26">
        <v>0</v>
      </c>
      <c r="AT68" s="26">
        <v>0</v>
      </c>
      <c r="AU68" s="26">
        <v>0</v>
      </c>
      <c r="AV68" s="26">
        <v>0</v>
      </c>
      <c r="AW68" s="26">
        <v>0</v>
      </c>
      <c r="AX68" s="26">
        <v>0</v>
      </c>
    </row>
    <row r="69" spans="1:50" x14ac:dyDescent="0.25">
      <c r="A69" s="27" t="s">
        <v>151</v>
      </c>
      <c r="B69" s="26" t="s">
        <v>292</v>
      </c>
      <c r="C69" s="26">
        <v>1</v>
      </c>
      <c r="D69" s="26">
        <v>2.2360000000000002</v>
      </c>
      <c r="E69" s="26">
        <v>0.1</v>
      </c>
      <c r="F69" s="26">
        <v>1.4999999999999999E-2</v>
      </c>
      <c r="G69" s="26">
        <v>4.2999999999999997E-2</v>
      </c>
      <c r="H69" s="26">
        <v>0</v>
      </c>
      <c r="I69" s="26">
        <v>0</v>
      </c>
      <c r="J69" s="26">
        <v>0</v>
      </c>
      <c r="K69" s="26">
        <v>0</v>
      </c>
      <c r="L69" s="26">
        <v>2.2360000000000002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2.2360000000000002</v>
      </c>
      <c r="X69" s="26">
        <v>0.224</v>
      </c>
      <c r="Y69" s="26">
        <v>224.98699999999999</v>
      </c>
      <c r="Z69" s="26">
        <v>0.06</v>
      </c>
      <c r="AA69" s="26">
        <v>0.11799999999999999</v>
      </c>
      <c r="AB69" s="26">
        <v>-4.5999999999999999E-2</v>
      </c>
      <c r="AC69" s="26">
        <v>-1.2999999999999999E-2</v>
      </c>
      <c r="AD69" s="26">
        <v>-3.2000000000000001E-2</v>
      </c>
      <c r="AE69" s="26">
        <v>13.515000000000001</v>
      </c>
      <c r="AF69" s="26">
        <v>26.484999999999999</v>
      </c>
      <c r="AG69" s="26">
        <v>-3.0179999999999998</v>
      </c>
      <c r="AH69" s="26">
        <v>-3.2000000000000001E-2</v>
      </c>
      <c r="AI69" s="26">
        <v>-7.282</v>
      </c>
      <c r="AJ69" s="26">
        <v>228.94</v>
      </c>
      <c r="AK69" s="26">
        <v>228.93299999999999</v>
      </c>
      <c r="AL69" s="26">
        <v>7.0000000000000001E-3</v>
      </c>
      <c r="AM69" s="26">
        <v>0</v>
      </c>
      <c r="AN69" s="26">
        <v>0</v>
      </c>
      <c r="AO69" s="26">
        <v>0</v>
      </c>
      <c r="AP69" s="26">
        <v>0</v>
      </c>
      <c r="AQ69" s="26">
        <v>0</v>
      </c>
      <c r="AR69" s="26">
        <v>0</v>
      </c>
      <c r="AS69" s="26">
        <v>0</v>
      </c>
      <c r="AT69" s="26">
        <v>0</v>
      </c>
      <c r="AU69" s="26">
        <v>154.81299999999999</v>
      </c>
      <c r="AV69" s="26">
        <v>346.11099999999999</v>
      </c>
      <c r="AW69" s="26">
        <v>87.471000000000004</v>
      </c>
      <c r="AX69" s="26">
        <v>258.64</v>
      </c>
    </row>
    <row r="70" spans="1:50" x14ac:dyDescent="0.25">
      <c r="A70" s="27" t="s">
        <v>152</v>
      </c>
      <c r="B70" s="26" t="s">
        <v>292</v>
      </c>
      <c r="C70" s="26">
        <v>1</v>
      </c>
      <c r="D70" s="26">
        <v>14.092000000000001</v>
      </c>
      <c r="E70" s="26">
        <v>0.1</v>
      </c>
      <c r="F70" s="26">
        <v>1.4999999999999999E-2</v>
      </c>
      <c r="G70" s="26">
        <v>4.2999999999999997E-2</v>
      </c>
      <c r="H70" s="26">
        <v>0</v>
      </c>
      <c r="I70" s="26">
        <v>0</v>
      </c>
      <c r="J70" s="26">
        <v>0</v>
      </c>
      <c r="K70" s="26">
        <v>0</v>
      </c>
      <c r="L70" s="26">
        <v>14.092000000000001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14.092000000000001</v>
      </c>
      <c r="X70" s="26">
        <v>1.409</v>
      </c>
      <c r="Y70" s="26">
        <v>68.206999999999994</v>
      </c>
      <c r="Z70" s="26">
        <v>0.38500000000000001</v>
      </c>
      <c r="AA70" s="26">
        <v>1.2949999999999999</v>
      </c>
      <c r="AB70" s="26">
        <v>0.27100000000000002</v>
      </c>
      <c r="AC70" s="26">
        <v>1.9E-2</v>
      </c>
      <c r="AD70" s="26">
        <v>0.251</v>
      </c>
      <c r="AE70" s="26">
        <v>26.257999999999999</v>
      </c>
      <c r="AF70" s="26">
        <v>88.311999999999998</v>
      </c>
      <c r="AG70" s="26">
        <v>1.3029999999999999</v>
      </c>
      <c r="AH70" s="26">
        <v>0.251</v>
      </c>
      <c r="AI70" s="26">
        <v>17.152999999999999</v>
      </c>
      <c r="AJ70" s="26">
        <v>1443.0219999999999</v>
      </c>
      <c r="AK70" s="26">
        <v>1442.9770000000001</v>
      </c>
      <c r="AL70" s="26">
        <v>4.4999999999999998E-2</v>
      </c>
      <c r="AM70" s="26">
        <v>0</v>
      </c>
      <c r="AN70" s="26">
        <v>0</v>
      </c>
      <c r="AO70" s="26">
        <v>0</v>
      </c>
      <c r="AP70" s="26">
        <v>0</v>
      </c>
      <c r="AQ70" s="26">
        <v>0</v>
      </c>
      <c r="AR70" s="26">
        <v>0</v>
      </c>
      <c r="AS70" s="26">
        <v>0</v>
      </c>
      <c r="AT70" s="26">
        <v>0</v>
      </c>
      <c r="AU70" s="26">
        <v>129.523</v>
      </c>
      <c r="AV70" s="26">
        <v>1825.1849999999999</v>
      </c>
      <c r="AW70" s="26">
        <v>249.137</v>
      </c>
      <c r="AX70" s="26">
        <v>1576.048</v>
      </c>
    </row>
    <row r="71" spans="1:50" x14ac:dyDescent="0.25">
      <c r="A71" s="27" t="s">
        <v>153</v>
      </c>
      <c r="B71" s="26" t="s">
        <v>292</v>
      </c>
      <c r="C71" s="26">
        <v>1</v>
      </c>
      <c r="D71" s="26">
        <v>6.7869999999999999</v>
      </c>
      <c r="E71" s="26">
        <v>0.1</v>
      </c>
      <c r="F71" s="26">
        <v>1.4999999999999999E-2</v>
      </c>
      <c r="G71" s="26">
        <v>4.2999999999999997E-2</v>
      </c>
      <c r="H71" s="26">
        <v>0</v>
      </c>
      <c r="I71" s="26">
        <v>0</v>
      </c>
      <c r="J71" s="26">
        <v>0</v>
      </c>
      <c r="K71" s="26">
        <v>0</v>
      </c>
      <c r="L71" s="26">
        <v>6.7869999999999999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6.7869999999999999</v>
      </c>
      <c r="X71" s="26">
        <v>0.67900000000000005</v>
      </c>
      <c r="Y71" s="26">
        <v>86.281999999999996</v>
      </c>
      <c r="Z71" s="26">
        <v>0.191</v>
      </c>
      <c r="AA71" s="26">
        <v>0.57799999999999996</v>
      </c>
      <c r="AB71" s="26">
        <v>9.0999999999999998E-2</v>
      </c>
      <c r="AC71" s="26">
        <v>-6.0000000000000001E-3</v>
      </c>
      <c r="AD71" s="26">
        <v>9.6000000000000002E-2</v>
      </c>
      <c r="AE71" s="26">
        <v>16.498999999999999</v>
      </c>
      <c r="AF71" s="26">
        <v>49.884999999999998</v>
      </c>
      <c r="AG71" s="26">
        <v>-0.48299999999999998</v>
      </c>
      <c r="AH71" s="26">
        <v>9.6000000000000002E-2</v>
      </c>
      <c r="AI71" s="26">
        <v>8.3070000000000004</v>
      </c>
      <c r="AJ71" s="26">
        <v>695.01599999999996</v>
      </c>
      <c r="AK71" s="26">
        <v>694.99400000000003</v>
      </c>
      <c r="AL71" s="26">
        <v>2.1999999999999999E-2</v>
      </c>
      <c r="AM71" s="26">
        <v>0</v>
      </c>
      <c r="AN71" s="26">
        <v>0</v>
      </c>
      <c r="AO71" s="26">
        <v>0</v>
      </c>
      <c r="AP71" s="26">
        <v>0</v>
      </c>
      <c r="AQ71" s="26">
        <v>0</v>
      </c>
      <c r="AR71" s="26">
        <v>0</v>
      </c>
      <c r="AS71" s="26">
        <v>0</v>
      </c>
      <c r="AT71" s="26">
        <v>0</v>
      </c>
      <c r="AU71" s="26">
        <v>130.68600000000001</v>
      </c>
      <c r="AV71" s="26">
        <v>886.97199999999998</v>
      </c>
      <c r="AW71" s="26">
        <v>117.748</v>
      </c>
      <c r="AX71" s="26">
        <v>769.22400000000005</v>
      </c>
    </row>
    <row r="72" spans="1:50" x14ac:dyDescent="0.25">
      <c r="A72" s="27" t="s">
        <v>154</v>
      </c>
      <c r="B72" s="26" t="s">
        <v>59</v>
      </c>
      <c r="C72" s="26">
        <v>1</v>
      </c>
      <c r="D72" s="26">
        <v>12.888</v>
      </c>
      <c r="E72" s="26">
        <v>0.1</v>
      </c>
      <c r="F72" s="26">
        <v>1.4999999999999999E-2</v>
      </c>
      <c r="G72" s="26">
        <v>4.2999999999999997E-2</v>
      </c>
      <c r="H72" s="26">
        <v>0</v>
      </c>
      <c r="I72" s="26">
        <v>0</v>
      </c>
      <c r="J72" s="26">
        <v>0</v>
      </c>
      <c r="K72" s="26">
        <v>0</v>
      </c>
      <c r="L72" s="26">
        <v>12.888</v>
      </c>
      <c r="M72" s="26">
        <v>0</v>
      </c>
      <c r="N72" s="26">
        <v>0</v>
      </c>
      <c r="O72" s="26">
        <v>0</v>
      </c>
      <c r="P72" s="26">
        <v>0</v>
      </c>
      <c r="Q72" s="26">
        <v>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12.888</v>
      </c>
      <c r="X72" s="26">
        <v>1.2889999999999999</v>
      </c>
      <c r="Y72" s="26">
        <v>70.296999999999997</v>
      </c>
      <c r="Z72" s="26">
        <v>0.38600000000000001</v>
      </c>
      <c r="AA72" s="26">
        <v>1.2050000000000001</v>
      </c>
      <c r="AB72" s="26">
        <v>0.30199999999999999</v>
      </c>
      <c r="AC72" s="26">
        <v>-2.7E-2</v>
      </c>
      <c r="AD72" s="26">
        <v>0.32900000000000001</v>
      </c>
      <c r="AE72" s="26">
        <v>27.111999999999998</v>
      </c>
      <c r="AF72" s="26">
        <v>84.712000000000003</v>
      </c>
      <c r="AG72" s="26">
        <v>-1.887</v>
      </c>
      <c r="AH72" s="26">
        <v>0.32900000000000001</v>
      </c>
      <c r="AI72" s="26">
        <v>23.109000000000002</v>
      </c>
      <c r="AJ72" s="26">
        <v>684.36699999999996</v>
      </c>
      <c r="AK72" s="26">
        <v>684.36699999999996</v>
      </c>
      <c r="AL72" s="26">
        <v>0</v>
      </c>
      <c r="AM72" s="26">
        <v>0</v>
      </c>
      <c r="AN72" s="26">
        <v>0</v>
      </c>
      <c r="AO72" s="26">
        <v>0</v>
      </c>
      <c r="AP72" s="26">
        <v>0</v>
      </c>
      <c r="AQ72" s="26">
        <v>0</v>
      </c>
      <c r="AR72" s="26">
        <v>0</v>
      </c>
      <c r="AS72" s="26">
        <v>0</v>
      </c>
      <c r="AT72" s="26">
        <v>0</v>
      </c>
      <c r="AU72" s="26">
        <v>107.087</v>
      </c>
      <c r="AV72" s="26">
        <v>1380.17</v>
      </c>
      <c r="AW72" s="26">
        <v>562.75699999999995</v>
      </c>
      <c r="AX72" s="26">
        <v>817.41300000000001</v>
      </c>
    </row>
    <row r="73" spans="1:50" x14ac:dyDescent="0.25">
      <c r="A73" s="27" t="s">
        <v>155</v>
      </c>
      <c r="B73" s="26" t="s">
        <v>59</v>
      </c>
      <c r="C73" s="26">
        <v>1</v>
      </c>
      <c r="D73" s="26">
        <v>11.897</v>
      </c>
      <c r="E73" s="26">
        <v>0.1</v>
      </c>
      <c r="F73" s="26">
        <v>1.4999999999999999E-2</v>
      </c>
      <c r="G73" s="26">
        <v>4.2999999999999997E-2</v>
      </c>
      <c r="H73" s="26">
        <v>0</v>
      </c>
      <c r="I73" s="26">
        <v>0</v>
      </c>
      <c r="J73" s="26">
        <v>0</v>
      </c>
      <c r="K73" s="26">
        <v>0</v>
      </c>
      <c r="L73" s="26">
        <v>11.897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11.897</v>
      </c>
      <c r="X73" s="26">
        <v>1.19</v>
      </c>
      <c r="Y73" s="26">
        <v>73.334000000000003</v>
      </c>
      <c r="Z73" s="26">
        <v>0.36399999999999999</v>
      </c>
      <c r="AA73" s="26">
        <v>1.107</v>
      </c>
      <c r="AB73" s="26">
        <v>0.28100000000000003</v>
      </c>
      <c r="AC73" s="26">
        <v>-2.5999999999999999E-2</v>
      </c>
      <c r="AD73" s="26">
        <v>0.307</v>
      </c>
      <c r="AE73" s="26">
        <v>26.661000000000001</v>
      </c>
      <c r="AF73" s="26">
        <v>81.174000000000007</v>
      </c>
      <c r="AG73" s="26">
        <v>-1.8859999999999999</v>
      </c>
      <c r="AH73" s="26">
        <v>0.307</v>
      </c>
      <c r="AI73" s="26">
        <v>22.478000000000002</v>
      </c>
      <c r="AJ73" s="26">
        <v>631.71100000000001</v>
      </c>
      <c r="AK73" s="26">
        <v>631.71100000000001</v>
      </c>
      <c r="AL73" s="26">
        <v>0</v>
      </c>
      <c r="AM73" s="26">
        <v>0</v>
      </c>
      <c r="AN73" s="26">
        <v>0</v>
      </c>
      <c r="AO73" s="26">
        <v>0</v>
      </c>
      <c r="AP73" s="26">
        <v>0</v>
      </c>
      <c r="AQ73" s="26">
        <v>0</v>
      </c>
      <c r="AR73" s="26">
        <v>0</v>
      </c>
      <c r="AS73" s="26">
        <v>0</v>
      </c>
      <c r="AT73" s="26">
        <v>0</v>
      </c>
      <c r="AU73" s="26">
        <v>119.748</v>
      </c>
      <c r="AV73" s="26">
        <v>1424.597</v>
      </c>
      <c r="AW73" s="26">
        <v>664.45899999999995</v>
      </c>
      <c r="AX73" s="26">
        <v>760.13800000000003</v>
      </c>
    </row>
    <row r="74" spans="1:50" x14ac:dyDescent="0.25">
      <c r="A74" s="27" t="s">
        <v>156</v>
      </c>
      <c r="B74" s="26" t="s">
        <v>59</v>
      </c>
      <c r="C74" s="26">
        <v>1</v>
      </c>
      <c r="D74" s="26">
        <v>3.9039999999999999</v>
      </c>
      <c r="E74" s="26">
        <v>0.1</v>
      </c>
      <c r="F74" s="26">
        <v>1.4999999999999999E-2</v>
      </c>
      <c r="G74" s="26">
        <v>4.2999999999999997E-2</v>
      </c>
      <c r="H74" s="26">
        <v>0</v>
      </c>
      <c r="I74" s="26">
        <v>0</v>
      </c>
      <c r="J74" s="26">
        <v>0</v>
      </c>
      <c r="K74" s="26">
        <v>0</v>
      </c>
      <c r="L74" s="26">
        <v>3.9039999999999999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3.9039999999999999</v>
      </c>
      <c r="X74" s="26">
        <v>0.39</v>
      </c>
      <c r="Y74" s="26">
        <v>127.13200000000001</v>
      </c>
      <c r="Z74" s="26">
        <v>0.13300000000000001</v>
      </c>
      <c r="AA74" s="26">
        <v>0.34200000000000003</v>
      </c>
      <c r="AB74" s="26">
        <v>8.5000000000000006E-2</v>
      </c>
      <c r="AC74" s="26">
        <v>-1.2999999999999999E-2</v>
      </c>
      <c r="AD74" s="26">
        <v>9.7000000000000003E-2</v>
      </c>
      <c r="AE74" s="26">
        <v>16.962</v>
      </c>
      <c r="AF74" s="26">
        <v>43.418999999999997</v>
      </c>
      <c r="AG74" s="26">
        <v>-1.6319999999999999</v>
      </c>
      <c r="AH74" s="26">
        <v>9.7000000000000003E-2</v>
      </c>
      <c r="AI74" s="26">
        <v>12.375999999999999</v>
      </c>
      <c r="AJ74" s="26">
        <v>207.32499999999999</v>
      </c>
      <c r="AK74" s="26">
        <v>207.32499999999999</v>
      </c>
      <c r="AL74" s="26">
        <v>0</v>
      </c>
      <c r="AM74" s="26">
        <v>0</v>
      </c>
      <c r="AN74" s="26">
        <v>0</v>
      </c>
      <c r="AO74" s="26">
        <v>0</v>
      </c>
      <c r="AP74" s="26">
        <v>0</v>
      </c>
      <c r="AQ74" s="26">
        <v>0</v>
      </c>
      <c r="AR74" s="26">
        <v>0</v>
      </c>
      <c r="AS74" s="26">
        <v>0</v>
      </c>
      <c r="AT74" s="26">
        <v>0</v>
      </c>
      <c r="AU74" s="26">
        <v>146.06200000000001</v>
      </c>
      <c r="AV74" s="26">
        <v>570.28599999999994</v>
      </c>
      <c r="AW74" s="26">
        <v>291.83699999999999</v>
      </c>
      <c r="AX74" s="26">
        <v>278.45</v>
      </c>
    </row>
    <row r="75" spans="1:50" x14ac:dyDescent="0.25">
      <c r="A75" s="27" t="s">
        <v>157</v>
      </c>
      <c r="B75" s="26" t="s">
        <v>59</v>
      </c>
      <c r="C75" s="26">
        <v>1</v>
      </c>
      <c r="D75" s="26">
        <v>0.45200000000000001</v>
      </c>
      <c r="E75" s="26">
        <v>0.1</v>
      </c>
      <c r="F75" s="26">
        <v>1.4999999999999999E-2</v>
      </c>
      <c r="G75" s="26">
        <v>4.2999999999999997E-2</v>
      </c>
      <c r="H75" s="26">
        <v>0</v>
      </c>
      <c r="I75" s="26">
        <v>0</v>
      </c>
      <c r="J75" s="26">
        <v>0</v>
      </c>
      <c r="K75" s="26">
        <v>0</v>
      </c>
      <c r="L75" s="26">
        <v>0.45200000000000001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0.45200000000000001</v>
      </c>
      <c r="X75" s="26">
        <v>4.4999999999999998E-2</v>
      </c>
      <c r="Y75" s="26">
        <v>222.74299999999999</v>
      </c>
      <c r="Z75" s="26">
        <v>1.7999999999999999E-2</v>
      </c>
      <c r="AA75" s="26">
        <v>0.04</v>
      </c>
      <c r="AB75" s="26">
        <v>1.2999999999999999E-2</v>
      </c>
      <c r="AC75" s="26">
        <v>-1E-3</v>
      </c>
      <c r="AD75" s="26">
        <v>1.4E-2</v>
      </c>
      <c r="AE75" s="26">
        <v>4.0309999999999997</v>
      </c>
      <c r="AF75" s="26">
        <v>8.9740000000000002</v>
      </c>
      <c r="AG75" s="26">
        <v>-0.30099999999999999</v>
      </c>
      <c r="AH75" s="26">
        <v>1.4E-2</v>
      </c>
      <c r="AI75" s="26">
        <v>3.2269999999999999</v>
      </c>
      <c r="AJ75" s="26">
        <v>24.024999999999999</v>
      </c>
      <c r="AK75" s="26">
        <v>24.024999999999999</v>
      </c>
      <c r="AL75" s="26">
        <v>0</v>
      </c>
      <c r="AM75" s="26">
        <v>0</v>
      </c>
      <c r="AN75" s="26">
        <v>0</v>
      </c>
      <c r="AO75" s="26">
        <v>0</v>
      </c>
      <c r="AP75" s="26">
        <v>0</v>
      </c>
      <c r="AQ75" s="26">
        <v>0</v>
      </c>
      <c r="AR75" s="26">
        <v>0</v>
      </c>
      <c r="AS75" s="26">
        <v>0</v>
      </c>
      <c r="AT75" s="26">
        <v>0</v>
      </c>
      <c r="AU75" s="26">
        <v>156.66900000000001</v>
      </c>
      <c r="AV75" s="26">
        <v>70.885999999999996</v>
      </c>
      <c r="AW75" s="26">
        <v>30.93</v>
      </c>
      <c r="AX75" s="26">
        <v>39.956000000000003</v>
      </c>
    </row>
    <row r="76" spans="1:50" x14ac:dyDescent="0.25">
      <c r="A76" s="27" t="s">
        <v>158</v>
      </c>
      <c r="B76" s="26" t="s">
        <v>59</v>
      </c>
      <c r="C76" s="26">
        <v>0</v>
      </c>
      <c r="D76" s="26">
        <v>0</v>
      </c>
      <c r="E76" s="26">
        <v>0.1</v>
      </c>
      <c r="F76" s="26">
        <v>1.4999999999999999E-2</v>
      </c>
      <c r="G76" s="26">
        <v>4.2999999999999997E-2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6">
        <v>0</v>
      </c>
      <c r="AC76" s="26">
        <v>0</v>
      </c>
      <c r="AD76" s="26">
        <v>0</v>
      </c>
      <c r="AE76" s="26">
        <v>0</v>
      </c>
      <c r="AF76" s="26">
        <v>0</v>
      </c>
      <c r="AG76" s="26">
        <v>0</v>
      </c>
      <c r="AH76" s="26">
        <v>0</v>
      </c>
      <c r="AI76" s="26">
        <v>0</v>
      </c>
      <c r="AJ76" s="26">
        <v>0</v>
      </c>
      <c r="AK76" s="26">
        <v>0</v>
      </c>
      <c r="AL76" s="26">
        <v>0</v>
      </c>
      <c r="AM76" s="26">
        <v>0</v>
      </c>
      <c r="AN76" s="26">
        <v>0</v>
      </c>
      <c r="AO76" s="26">
        <v>0</v>
      </c>
      <c r="AP76" s="26">
        <v>0</v>
      </c>
      <c r="AQ76" s="26">
        <v>0</v>
      </c>
      <c r="AR76" s="26">
        <v>0</v>
      </c>
      <c r="AS76" s="26">
        <v>0</v>
      </c>
      <c r="AT76" s="26">
        <v>0</v>
      </c>
      <c r="AU76" s="26">
        <v>0</v>
      </c>
      <c r="AV76" s="26">
        <v>0</v>
      </c>
      <c r="AW76" s="26">
        <v>0</v>
      </c>
      <c r="AX76" s="26">
        <v>0</v>
      </c>
    </row>
    <row r="77" spans="1:50" x14ac:dyDescent="0.25">
      <c r="A77" s="27" t="s">
        <v>159</v>
      </c>
      <c r="B77" s="26" t="s">
        <v>59</v>
      </c>
      <c r="C77" s="26">
        <v>1</v>
      </c>
      <c r="D77" s="26">
        <v>0.19500000000000001</v>
      </c>
      <c r="E77" s="26">
        <v>0.1</v>
      </c>
      <c r="F77" s="26">
        <v>1.4999999999999999E-2</v>
      </c>
      <c r="G77" s="26">
        <v>4.2999999999999997E-2</v>
      </c>
      <c r="H77" s="26">
        <v>0</v>
      </c>
      <c r="I77" s="26">
        <v>0</v>
      </c>
      <c r="J77" s="26">
        <v>0</v>
      </c>
      <c r="K77" s="26">
        <v>0</v>
      </c>
      <c r="L77" s="26">
        <v>0.19500000000000001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0.19500000000000001</v>
      </c>
      <c r="X77" s="26">
        <v>0.02</v>
      </c>
      <c r="Y77" s="26">
        <v>245.93100000000001</v>
      </c>
      <c r="Z77" s="26">
        <v>7.0000000000000001E-3</v>
      </c>
      <c r="AA77" s="26">
        <v>1.6E-2</v>
      </c>
      <c r="AB77" s="26">
        <v>4.0000000000000001E-3</v>
      </c>
      <c r="AC77" s="26">
        <v>-1E-3</v>
      </c>
      <c r="AD77" s="26">
        <v>5.0000000000000001E-3</v>
      </c>
      <c r="AE77" s="26">
        <v>1.827</v>
      </c>
      <c r="AF77" s="26">
        <v>3.948</v>
      </c>
      <c r="AG77" s="26">
        <v>-0.186</v>
      </c>
      <c r="AH77" s="26">
        <v>5.0000000000000001E-3</v>
      </c>
      <c r="AI77" s="26">
        <v>1.155</v>
      </c>
      <c r="AJ77" s="26">
        <v>10.377000000000001</v>
      </c>
      <c r="AK77" s="26">
        <v>10.377000000000001</v>
      </c>
      <c r="AL77" s="26">
        <v>0</v>
      </c>
      <c r="AM77" s="26">
        <v>0</v>
      </c>
      <c r="AN77" s="26">
        <v>0</v>
      </c>
      <c r="AO77" s="26">
        <v>0</v>
      </c>
      <c r="AP77" s="26">
        <v>0</v>
      </c>
      <c r="AQ77" s="26">
        <v>0</v>
      </c>
      <c r="AR77" s="26">
        <v>0</v>
      </c>
      <c r="AS77" s="26">
        <v>0</v>
      </c>
      <c r="AT77" s="26">
        <v>0</v>
      </c>
      <c r="AU77" s="26">
        <v>153.47300000000001</v>
      </c>
      <c r="AV77" s="26">
        <v>29.992999999999999</v>
      </c>
      <c r="AW77" s="26">
        <v>12.871</v>
      </c>
      <c r="AX77" s="26">
        <v>17.122</v>
      </c>
    </row>
    <row r="78" spans="1:50" x14ac:dyDescent="0.25">
      <c r="A78" s="27" t="s">
        <v>160</v>
      </c>
      <c r="B78" s="26" t="s">
        <v>59</v>
      </c>
      <c r="C78" s="26">
        <v>1</v>
      </c>
      <c r="D78" s="26">
        <v>3.8940000000000001</v>
      </c>
      <c r="E78" s="26">
        <v>0.1</v>
      </c>
      <c r="F78" s="26">
        <v>1.4999999999999999E-2</v>
      </c>
      <c r="G78" s="26">
        <v>4.2999999999999997E-2</v>
      </c>
      <c r="H78" s="26">
        <v>0</v>
      </c>
      <c r="I78" s="26">
        <v>0</v>
      </c>
      <c r="J78" s="26">
        <v>0</v>
      </c>
      <c r="K78" s="26">
        <v>0</v>
      </c>
      <c r="L78" s="26">
        <v>3.8940000000000001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3.8940000000000001</v>
      </c>
      <c r="X78" s="26">
        <v>0.38900000000000001</v>
      </c>
      <c r="Y78" s="26">
        <v>122.74</v>
      </c>
      <c r="Z78" s="26">
        <v>0.13100000000000001</v>
      </c>
      <c r="AA78" s="26">
        <v>0.34100000000000003</v>
      </c>
      <c r="AB78" s="26">
        <v>8.3000000000000004E-2</v>
      </c>
      <c r="AC78" s="26">
        <v>-1.2999999999999999E-2</v>
      </c>
      <c r="AD78" s="26">
        <v>9.6000000000000002E-2</v>
      </c>
      <c r="AE78" s="26">
        <v>16.109000000000002</v>
      </c>
      <c r="AF78" s="26">
        <v>41.875</v>
      </c>
      <c r="AG78" s="26">
        <v>-1.5960000000000001</v>
      </c>
      <c r="AH78" s="26">
        <v>9.6000000000000002E-2</v>
      </c>
      <c r="AI78" s="26">
        <v>11.782999999999999</v>
      </c>
      <c r="AJ78" s="26">
        <v>206.779</v>
      </c>
      <c r="AK78" s="26">
        <v>206.779</v>
      </c>
      <c r="AL78" s="26">
        <v>0</v>
      </c>
      <c r="AM78" s="26">
        <v>0</v>
      </c>
      <c r="AN78" s="26">
        <v>0</v>
      </c>
      <c r="AO78" s="26">
        <v>0</v>
      </c>
      <c r="AP78" s="26">
        <v>0</v>
      </c>
      <c r="AQ78" s="26">
        <v>0</v>
      </c>
      <c r="AR78" s="26">
        <v>0</v>
      </c>
      <c r="AS78" s="26">
        <v>0</v>
      </c>
      <c r="AT78" s="26">
        <v>0</v>
      </c>
      <c r="AU78" s="26">
        <v>123.80200000000001</v>
      </c>
      <c r="AV78" s="26">
        <v>482.10399999999998</v>
      </c>
      <c r="AW78" s="26">
        <v>207.154</v>
      </c>
      <c r="AX78" s="26">
        <v>274.95</v>
      </c>
    </row>
    <row r="79" spans="1:50" x14ac:dyDescent="0.25">
      <c r="A79" s="27" t="s">
        <v>161</v>
      </c>
      <c r="B79" s="26" t="s">
        <v>59</v>
      </c>
      <c r="C79" s="26">
        <v>1</v>
      </c>
      <c r="D79" s="26">
        <v>18.896000000000001</v>
      </c>
      <c r="E79" s="26">
        <v>0.1</v>
      </c>
      <c r="F79" s="26">
        <v>1.4999999999999999E-2</v>
      </c>
      <c r="G79" s="26">
        <v>4.2999999999999997E-2</v>
      </c>
      <c r="H79" s="26">
        <v>0</v>
      </c>
      <c r="I79" s="26">
        <v>0</v>
      </c>
      <c r="J79" s="26">
        <v>0</v>
      </c>
      <c r="K79" s="26">
        <v>0</v>
      </c>
      <c r="L79" s="26">
        <v>18.896000000000001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18.896000000000001</v>
      </c>
      <c r="X79" s="26">
        <v>1.89</v>
      </c>
      <c r="Y79" s="26">
        <v>61.174999999999997</v>
      </c>
      <c r="Z79" s="26">
        <v>0.52800000000000002</v>
      </c>
      <c r="AA79" s="26">
        <v>1.7989999999999999</v>
      </c>
      <c r="AB79" s="26">
        <v>0.437</v>
      </c>
      <c r="AC79" s="26">
        <v>-1.4999999999999999E-2</v>
      </c>
      <c r="AD79" s="26">
        <v>0.45200000000000001</v>
      </c>
      <c r="AE79" s="26">
        <v>32.271999999999998</v>
      </c>
      <c r="AF79" s="26">
        <v>110.062</v>
      </c>
      <c r="AG79" s="26">
        <v>-0.93799999999999994</v>
      </c>
      <c r="AH79" s="26">
        <v>0.45200000000000001</v>
      </c>
      <c r="AI79" s="26">
        <v>27.678000000000001</v>
      </c>
      <c r="AJ79" s="26">
        <v>1003.361</v>
      </c>
      <c r="AK79" s="26">
        <v>1003.361</v>
      </c>
      <c r="AL79" s="26">
        <v>0</v>
      </c>
      <c r="AM79" s="26">
        <v>0</v>
      </c>
      <c r="AN79" s="26">
        <v>0</v>
      </c>
      <c r="AO79" s="26">
        <v>0</v>
      </c>
      <c r="AP79" s="26">
        <v>0</v>
      </c>
      <c r="AQ79" s="26">
        <v>0</v>
      </c>
      <c r="AR79" s="26">
        <v>0</v>
      </c>
      <c r="AS79" s="26">
        <v>0</v>
      </c>
      <c r="AT79" s="26">
        <v>0</v>
      </c>
      <c r="AU79" s="26">
        <v>112.06100000000001</v>
      </c>
      <c r="AV79" s="26">
        <v>2117.462</v>
      </c>
      <c r="AW79" s="26">
        <v>945.02700000000004</v>
      </c>
      <c r="AX79" s="26">
        <v>1172.4349999999999</v>
      </c>
    </row>
    <row r="80" spans="1:50" x14ac:dyDescent="0.25">
      <c r="A80" s="27" t="s">
        <v>162</v>
      </c>
      <c r="B80" s="26" t="s">
        <v>59</v>
      </c>
      <c r="C80" s="26">
        <v>1</v>
      </c>
      <c r="D80" s="26">
        <v>0.245</v>
      </c>
      <c r="E80" s="26">
        <v>0.1</v>
      </c>
      <c r="F80" s="26">
        <v>1.4999999999999999E-2</v>
      </c>
      <c r="G80" s="26">
        <v>4.2999999999999997E-2</v>
      </c>
      <c r="H80" s="26">
        <v>0</v>
      </c>
      <c r="I80" s="26">
        <v>0</v>
      </c>
      <c r="J80" s="26">
        <v>0</v>
      </c>
      <c r="K80" s="26">
        <v>0</v>
      </c>
      <c r="L80" s="26">
        <v>0.245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0.245</v>
      </c>
      <c r="X80" s="26">
        <v>2.5000000000000001E-2</v>
      </c>
      <c r="Y80" s="26">
        <v>243.60599999999999</v>
      </c>
      <c r="Z80" s="26">
        <v>8.9999999999999993E-3</v>
      </c>
      <c r="AA80" s="26">
        <v>0.02</v>
      </c>
      <c r="AB80" s="26">
        <v>5.0000000000000001E-3</v>
      </c>
      <c r="AC80" s="26">
        <v>-1E-3</v>
      </c>
      <c r="AD80" s="26">
        <v>6.0000000000000001E-3</v>
      </c>
      <c r="AE80" s="26">
        <v>2.258</v>
      </c>
      <c r="AF80" s="26">
        <v>4.8920000000000003</v>
      </c>
      <c r="AG80" s="26">
        <v>-0.23400000000000001</v>
      </c>
      <c r="AH80" s="26">
        <v>6.0000000000000001E-3</v>
      </c>
      <c r="AI80" s="26">
        <v>1.4079999999999999</v>
      </c>
      <c r="AJ80" s="26">
        <v>13.026</v>
      </c>
      <c r="AK80" s="26">
        <v>13.026</v>
      </c>
      <c r="AL80" s="26">
        <v>0</v>
      </c>
      <c r="AM80" s="26">
        <v>0</v>
      </c>
      <c r="AN80" s="26">
        <v>0</v>
      </c>
      <c r="AO80" s="26">
        <v>0</v>
      </c>
      <c r="AP80" s="26">
        <v>0</v>
      </c>
      <c r="AQ80" s="26">
        <v>0</v>
      </c>
      <c r="AR80" s="26">
        <v>0</v>
      </c>
      <c r="AS80" s="26">
        <v>0</v>
      </c>
      <c r="AT80" s="26">
        <v>0</v>
      </c>
      <c r="AU80" s="26">
        <v>153.16399999999999</v>
      </c>
      <c r="AV80" s="26">
        <v>37.572000000000003</v>
      </c>
      <c r="AW80" s="26">
        <v>16.222000000000001</v>
      </c>
      <c r="AX80" s="26">
        <v>21.35</v>
      </c>
    </row>
    <row r="81" spans="1:50" x14ac:dyDescent="0.25">
      <c r="A81" s="27" t="s">
        <v>163</v>
      </c>
      <c r="B81" s="26" t="s">
        <v>59</v>
      </c>
      <c r="C81" s="26">
        <v>1</v>
      </c>
      <c r="D81" s="26">
        <v>3.9049999999999998</v>
      </c>
      <c r="E81" s="26">
        <v>0.1</v>
      </c>
      <c r="F81" s="26">
        <v>1.4999999999999999E-2</v>
      </c>
      <c r="G81" s="26">
        <v>4.2999999999999997E-2</v>
      </c>
      <c r="H81" s="26">
        <v>0</v>
      </c>
      <c r="I81" s="26">
        <v>0</v>
      </c>
      <c r="J81" s="26">
        <v>0</v>
      </c>
      <c r="K81" s="26">
        <v>0</v>
      </c>
      <c r="L81" s="26">
        <v>3.9049999999999998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3.9049999999999998</v>
      </c>
      <c r="X81" s="26">
        <v>0.39</v>
      </c>
      <c r="Y81" s="26">
        <v>127.31399999999999</v>
      </c>
      <c r="Z81" s="26">
        <v>0.13300000000000001</v>
      </c>
      <c r="AA81" s="26">
        <v>0.34200000000000003</v>
      </c>
      <c r="AB81" s="26">
        <v>8.4000000000000005E-2</v>
      </c>
      <c r="AC81" s="26">
        <v>-1.2999999999999999E-2</v>
      </c>
      <c r="AD81" s="26">
        <v>9.7000000000000003E-2</v>
      </c>
      <c r="AE81" s="26">
        <v>16.986999999999998</v>
      </c>
      <c r="AF81" s="26">
        <v>43.481999999999999</v>
      </c>
      <c r="AG81" s="26">
        <v>-1.635</v>
      </c>
      <c r="AH81" s="26">
        <v>9.7000000000000003E-2</v>
      </c>
      <c r="AI81" s="26">
        <v>12.391999999999999</v>
      </c>
      <c r="AJ81" s="26">
        <v>207.334</v>
      </c>
      <c r="AK81" s="26">
        <v>207.334</v>
      </c>
      <c r="AL81" s="26">
        <v>0</v>
      </c>
      <c r="AM81" s="26">
        <v>0</v>
      </c>
      <c r="AN81" s="26">
        <v>0</v>
      </c>
      <c r="AO81" s="26">
        <v>0</v>
      </c>
      <c r="AP81" s="26">
        <v>0</v>
      </c>
      <c r="AQ81" s="26">
        <v>0</v>
      </c>
      <c r="AR81" s="26">
        <v>0</v>
      </c>
      <c r="AS81" s="26">
        <v>0</v>
      </c>
      <c r="AT81" s="26">
        <v>0</v>
      </c>
      <c r="AU81" s="26">
        <v>146.66399999999999</v>
      </c>
      <c r="AV81" s="26">
        <v>572.66300000000001</v>
      </c>
      <c r="AW81" s="26">
        <v>294.10300000000001</v>
      </c>
      <c r="AX81" s="26">
        <v>278.56</v>
      </c>
    </row>
    <row r="82" spans="1:50" x14ac:dyDescent="0.25">
      <c r="A82" s="27" t="s">
        <v>164</v>
      </c>
      <c r="B82" s="26" t="s">
        <v>59</v>
      </c>
      <c r="C82" s="26">
        <v>1</v>
      </c>
      <c r="D82" s="26">
        <v>1.421</v>
      </c>
      <c r="E82" s="26">
        <v>0.1</v>
      </c>
      <c r="F82" s="26">
        <v>1.4999999999999999E-2</v>
      </c>
      <c r="G82" s="26">
        <v>4.2999999999999997E-2</v>
      </c>
      <c r="H82" s="26">
        <v>0</v>
      </c>
      <c r="I82" s="26">
        <v>0</v>
      </c>
      <c r="J82" s="26">
        <v>0</v>
      </c>
      <c r="K82" s="26">
        <v>0</v>
      </c>
      <c r="L82" s="26">
        <v>1.421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1.421</v>
      </c>
      <c r="X82" s="26">
        <v>0.14199999999999999</v>
      </c>
      <c r="Y82" s="26">
        <v>186.691</v>
      </c>
      <c r="Z82" s="26">
        <v>5.1999999999999998E-2</v>
      </c>
      <c r="AA82" s="26">
        <v>0.123</v>
      </c>
      <c r="AB82" s="26">
        <v>3.3000000000000002E-2</v>
      </c>
      <c r="AC82" s="26">
        <v>-5.0000000000000001E-3</v>
      </c>
      <c r="AD82" s="26">
        <v>3.7999999999999999E-2</v>
      </c>
      <c r="AE82" s="26">
        <v>9.7850000000000001</v>
      </c>
      <c r="AF82" s="26">
        <v>22.939</v>
      </c>
      <c r="AG82" s="26">
        <v>-0.90700000000000003</v>
      </c>
      <c r="AH82" s="26">
        <v>3.7999999999999999E-2</v>
      </c>
      <c r="AI82" s="26">
        <v>7.109</v>
      </c>
      <c r="AJ82" s="26">
        <v>75.438000000000002</v>
      </c>
      <c r="AK82" s="26">
        <v>75.438000000000002</v>
      </c>
      <c r="AL82" s="26">
        <v>0</v>
      </c>
      <c r="AM82" s="26">
        <v>0</v>
      </c>
      <c r="AN82" s="26">
        <v>0</v>
      </c>
      <c r="AO82" s="26">
        <v>0</v>
      </c>
      <c r="AP82" s="26">
        <v>0</v>
      </c>
      <c r="AQ82" s="26">
        <v>0</v>
      </c>
      <c r="AR82" s="26">
        <v>0</v>
      </c>
      <c r="AS82" s="26">
        <v>0</v>
      </c>
      <c r="AT82" s="26">
        <v>0</v>
      </c>
      <c r="AU82" s="26">
        <v>152.70699999999999</v>
      </c>
      <c r="AV82" s="26">
        <v>216.94800000000001</v>
      </c>
      <c r="AW82" s="26">
        <v>102.584</v>
      </c>
      <c r="AX82" s="26">
        <v>114.364</v>
      </c>
    </row>
    <row r="83" spans="1:50" x14ac:dyDescent="0.25">
      <c r="A83" s="27" t="s">
        <v>165</v>
      </c>
      <c r="B83" s="26" t="s">
        <v>59</v>
      </c>
      <c r="C83" s="26">
        <v>0</v>
      </c>
      <c r="D83" s="26">
        <v>0</v>
      </c>
      <c r="E83" s="26">
        <v>0.1</v>
      </c>
      <c r="F83" s="26">
        <v>1.4999999999999999E-2</v>
      </c>
      <c r="G83" s="26">
        <v>4.2999999999999997E-2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26">
        <v>0</v>
      </c>
      <c r="AD83" s="26">
        <v>0</v>
      </c>
      <c r="AE83" s="26">
        <v>0</v>
      </c>
      <c r="AF83" s="26">
        <v>0</v>
      </c>
      <c r="AG83" s="26">
        <v>0</v>
      </c>
      <c r="AH83" s="26">
        <v>0</v>
      </c>
      <c r="AI83" s="26">
        <v>0</v>
      </c>
      <c r="AJ83" s="26">
        <v>0</v>
      </c>
      <c r="AK83" s="26">
        <v>0</v>
      </c>
      <c r="AL83" s="26">
        <v>0</v>
      </c>
      <c r="AM83" s="26">
        <v>0</v>
      </c>
      <c r="AN83" s="26">
        <v>0</v>
      </c>
      <c r="AO83" s="26">
        <v>0</v>
      </c>
      <c r="AP83" s="26">
        <v>0</v>
      </c>
      <c r="AQ83" s="26">
        <v>0</v>
      </c>
      <c r="AR83" s="26">
        <v>0</v>
      </c>
      <c r="AS83" s="26">
        <v>0</v>
      </c>
      <c r="AT83" s="26">
        <v>0</v>
      </c>
      <c r="AU83" s="26">
        <v>0</v>
      </c>
      <c r="AV83" s="26">
        <v>0</v>
      </c>
      <c r="AW83" s="26">
        <v>0</v>
      </c>
      <c r="AX83" s="26">
        <v>0</v>
      </c>
    </row>
    <row r="84" spans="1:50" x14ac:dyDescent="0.25">
      <c r="A84" s="27" t="s">
        <v>166</v>
      </c>
      <c r="B84" s="26" t="s">
        <v>59</v>
      </c>
      <c r="C84" s="26">
        <v>1</v>
      </c>
      <c r="D84" s="26">
        <v>2.411</v>
      </c>
      <c r="E84" s="26">
        <v>0.1</v>
      </c>
      <c r="F84" s="26">
        <v>1.4999999999999999E-2</v>
      </c>
      <c r="G84" s="26">
        <v>4.2999999999999997E-2</v>
      </c>
      <c r="H84" s="26">
        <v>0</v>
      </c>
      <c r="I84" s="26">
        <v>0</v>
      </c>
      <c r="J84" s="26">
        <v>0</v>
      </c>
      <c r="K84" s="26">
        <v>0</v>
      </c>
      <c r="L84" s="26">
        <v>2.411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2.411</v>
      </c>
      <c r="X84" s="26">
        <v>0.24099999999999999</v>
      </c>
      <c r="Y84" s="26">
        <v>158.16399999999999</v>
      </c>
      <c r="Z84" s="26">
        <v>8.5000000000000006E-2</v>
      </c>
      <c r="AA84" s="26">
        <v>0.20799999999999999</v>
      </c>
      <c r="AB84" s="26">
        <v>5.1999999999999998E-2</v>
      </c>
      <c r="AC84" s="26">
        <v>-8.0000000000000002E-3</v>
      </c>
      <c r="AD84" s="26">
        <v>6.0999999999999999E-2</v>
      </c>
      <c r="AE84" s="26">
        <v>13.477</v>
      </c>
      <c r="AF84" s="26">
        <v>32.942</v>
      </c>
      <c r="AG84" s="26">
        <v>-1.3220000000000001</v>
      </c>
      <c r="AH84" s="26">
        <v>6.0999999999999999E-2</v>
      </c>
      <c r="AI84" s="26">
        <v>9.6129999999999995</v>
      </c>
      <c r="AJ84" s="26">
        <v>128.006</v>
      </c>
      <c r="AK84" s="26">
        <v>128.006</v>
      </c>
      <c r="AL84" s="26">
        <v>0</v>
      </c>
      <c r="AM84" s="26">
        <v>0</v>
      </c>
      <c r="AN84" s="26">
        <v>0</v>
      </c>
      <c r="AO84" s="26">
        <v>0</v>
      </c>
      <c r="AP84" s="26">
        <v>0</v>
      </c>
      <c r="AQ84" s="26">
        <v>0</v>
      </c>
      <c r="AR84" s="26">
        <v>0</v>
      </c>
      <c r="AS84" s="26">
        <v>0</v>
      </c>
      <c r="AT84" s="26">
        <v>0</v>
      </c>
      <c r="AU84" s="26">
        <v>150.251</v>
      </c>
      <c r="AV84" s="26">
        <v>362.20400000000001</v>
      </c>
      <c r="AW84" s="26">
        <v>179.48699999999999</v>
      </c>
      <c r="AX84" s="26">
        <v>182.71600000000001</v>
      </c>
    </row>
    <row r="85" spans="1:50" x14ac:dyDescent="0.25">
      <c r="A85" s="27" t="s">
        <v>167</v>
      </c>
      <c r="B85" s="26" t="s">
        <v>59</v>
      </c>
      <c r="C85" s="26">
        <v>1</v>
      </c>
      <c r="D85" s="26">
        <v>0.19500000000000001</v>
      </c>
      <c r="E85" s="26">
        <v>0.1</v>
      </c>
      <c r="F85" s="26">
        <v>1.4999999999999999E-2</v>
      </c>
      <c r="G85" s="26">
        <v>4.2999999999999997E-2</v>
      </c>
      <c r="H85" s="26">
        <v>0</v>
      </c>
      <c r="I85" s="26">
        <v>0</v>
      </c>
      <c r="J85" s="26">
        <v>0</v>
      </c>
      <c r="K85" s="26">
        <v>0</v>
      </c>
      <c r="L85" s="26">
        <v>0.19500000000000001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0.19500000000000001</v>
      </c>
      <c r="X85" s="26">
        <v>0.02</v>
      </c>
      <c r="Y85" s="26">
        <v>245.869</v>
      </c>
      <c r="Z85" s="26">
        <v>7.0000000000000001E-3</v>
      </c>
      <c r="AA85" s="26">
        <v>1.6E-2</v>
      </c>
      <c r="AB85" s="26">
        <v>4.0000000000000001E-3</v>
      </c>
      <c r="AC85" s="26">
        <v>-1E-3</v>
      </c>
      <c r="AD85" s="26">
        <v>5.0000000000000001E-3</v>
      </c>
      <c r="AE85" s="26">
        <v>1.827</v>
      </c>
      <c r="AF85" s="26">
        <v>3.9470000000000001</v>
      </c>
      <c r="AG85" s="26">
        <v>-0.186</v>
      </c>
      <c r="AH85" s="26">
        <v>5.0000000000000001E-3</v>
      </c>
      <c r="AI85" s="26">
        <v>1.155</v>
      </c>
      <c r="AJ85" s="26">
        <v>10.377000000000001</v>
      </c>
      <c r="AK85" s="26">
        <v>10.377000000000001</v>
      </c>
      <c r="AL85" s="26">
        <v>0</v>
      </c>
      <c r="AM85" s="26">
        <v>0</v>
      </c>
      <c r="AN85" s="26">
        <v>0</v>
      </c>
      <c r="AO85" s="26">
        <v>0</v>
      </c>
      <c r="AP85" s="26">
        <v>0</v>
      </c>
      <c r="AQ85" s="26">
        <v>0</v>
      </c>
      <c r="AR85" s="26">
        <v>0</v>
      </c>
      <c r="AS85" s="26">
        <v>0</v>
      </c>
      <c r="AT85" s="26">
        <v>0</v>
      </c>
      <c r="AU85" s="26">
        <v>153.47300000000001</v>
      </c>
      <c r="AV85" s="26">
        <v>29.992999999999999</v>
      </c>
      <c r="AW85" s="26">
        <v>12.872</v>
      </c>
      <c r="AX85" s="26">
        <v>17.120999999999999</v>
      </c>
    </row>
    <row r="86" spans="1:50" x14ac:dyDescent="0.25">
      <c r="A86" s="27" t="s">
        <v>168</v>
      </c>
      <c r="B86" s="26" t="s">
        <v>59</v>
      </c>
      <c r="C86" s="26">
        <v>1</v>
      </c>
      <c r="D86" s="26">
        <v>12.888</v>
      </c>
      <c r="E86" s="26">
        <v>0.1</v>
      </c>
      <c r="F86" s="26">
        <v>1.4999999999999999E-2</v>
      </c>
      <c r="G86" s="26">
        <v>4.2999999999999997E-2</v>
      </c>
      <c r="H86" s="26">
        <v>0</v>
      </c>
      <c r="I86" s="26">
        <v>0</v>
      </c>
      <c r="J86" s="26">
        <v>0</v>
      </c>
      <c r="K86" s="26">
        <v>0</v>
      </c>
      <c r="L86" s="26">
        <v>12.888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12.888</v>
      </c>
      <c r="X86" s="26">
        <v>1.2889999999999999</v>
      </c>
      <c r="Y86" s="26">
        <v>70.153000000000006</v>
      </c>
      <c r="Z86" s="26">
        <v>0.38500000000000001</v>
      </c>
      <c r="AA86" s="26">
        <v>1.2050000000000001</v>
      </c>
      <c r="AB86" s="26">
        <v>0.30099999999999999</v>
      </c>
      <c r="AC86" s="26">
        <v>-2.7E-2</v>
      </c>
      <c r="AD86" s="26">
        <v>0.32800000000000001</v>
      </c>
      <c r="AE86" s="26">
        <v>26.995000000000001</v>
      </c>
      <c r="AF86" s="26">
        <v>84.534000000000006</v>
      </c>
      <c r="AG86" s="26">
        <v>-1.891</v>
      </c>
      <c r="AH86" s="26">
        <v>0.32800000000000001</v>
      </c>
      <c r="AI86" s="26">
        <v>23.006</v>
      </c>
      <c r="AJ86" s="26">
        <v>684.36599999999999</v>
      </c>
      <c r="AK86" s="26">
        <v>684.36599999999999</v>
      </c>
      <c r="AL86" s="26">
        <v>0</v>
      </c>
      <c r="AM86" s="26">
        <v>0</v>
      </c>
      <c r="AN86" s="26">
        <v>0</v>
      </c>
      <c r="AO86" s="26">
        <v>0</v>
      </c>
      <c r="AP86" s="26">
        <v>0</v>
      </c>
      <c r="AQ86" s="26">
        <v>0</v>
      </c>
      <c r="AR86" s="26">
        <v>0</v>
      </c>
      <c r="AS86" s="26">
        <v>0</v>
      </c>
      <c r="AT86" s="26">
        <v>0</v>
      </c>
      <c r="AU86" s="26">
        <v>107.062</v>
      </c>
      <c r="AV86" s="26">
        <v>1379.845</v>
      </c>
      <c r="AW86" s="26">
        <v>562.83399999999995</v>
      </c>
      <c r="AX86" s="26">
        <v>817.01</v>
      </c>
    </row>
    <row r="87" spans="1:50" x14ac:dyDescent="0.25">
      <c r="A87" s="27" t="s">
        <v>169</v>
      </c>
      <c r="B87" s="26" t="s">
        <v>59</v>
      </c>
      <c r="C87" s="26">
        <v>1</v>
      </c>
      <c r="D87" s="26">
        <v>3.9049999999999998</v>
      </c>
      <c r="E87" s="26">
        <v>0.1</v>
      </c>
      <c r="F87" s="26">
        <v>1.4999999999999999E-2</v>
      </c>
      <c r="G87" s="26">
        <v>4.2999999999999997E-2</v>
      </c>
      <c r="H87" s="26">
        <v>0</v>
      </c>
      <c r="I87" s="26">
        <v>0</v>
      </c>
      <c r="J87" s="26">
        <v>0</v>
      </c>
      <c r="K87" s="26">
        <v>0</v>
      </c>
      <c r="L87" s="26">
        <v>3.9049999999999998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3.9049999999999998</v>
      </c>
      <c r="X87" s="26">
        <v>0.39</v>
      </c>
      <c r="Y87" s="26">
        <v>127.31399999999999</v>
      </c>
      <c r="Z87" s="26">
        <v>0.13300000000000001</v>
      </c>
      <c r="AA87" s="26">
        <v>0.34200000000000003</v>
      </c>
      <c r="AB87" s="26">
        <v>8.4000000000000005E-2</v>
      </c>
      <c r="AC87" s="26">
        <v>-1.2999999999999999E-2</v>
      </c>
      <c r="AD87" s="26">
        <v>9.7000000000000003E-2</v>
      </c>
      <c r="AE87" s="26">
        <v>16.986999999999998</v>
      </c>
      <c r="AF87" s="26">
        <v>43.481999999999999</v>
      </c>
      <c r="AG87" s="26">
        <v>-1.635</v>
      </c>
      <c r="AH87" s="26">
        <v>9.7000000000000003E-2</v>
      </c>
      <c r="AI87" s="26">
        <v>12.391999999999999</v>
      </c>
      <c r="AJ87" s="26">
        <v>207.334</v>
      </c>
      <c r="AK87" s="26">
        <v>207.334</v>
      </c>
      <c r="AL87" s="26">
        <v>0</v>
      </c>
      <c r="AM87" s="26">
        <v>0</v>
      </c>
      <c r="AN87" s="26">
        <v>0</v>
      </c>
      <c r="AO87" s="26">
        <v>0</v>
      </c>
      <c r="AP87" s="26">
        <v>0</v>
      </c>
      <c r="AQ87" s="26">
        <v>0</v>
      </c>
      <c r="AR87" s="26">
        <v>0</v>
      </c>
      <c r="AS87" s="26">
        <v>0</v>
      </c>
      <c r="AT87" s="26">
        <v>0</v>
      </c>
      <c r="AU87" s="26">
        <v>146.66399999999999</v>
      </c>
      <c r="AV87" s="26">
        <v>572.66300000000001</v>
      </c>
      <c r="AW87" s="26">
        <v>294.10300000000001</v>
      </c>
      <c r="AX87" s="26">
        <v>278.56</v>
      </c>
    </row>
    <row r="88" spans="1:50" x14ac:dyDescent="0.25">
      <c r="A88" s="27" t="s">
        <v>170</v>
      </c>
      <c r="B88" s="26" t="s">
        <v>59</v>
      </c>
      <c r="C88" s="26">
        <v>1</v>
      </c>
      <c r="D88" s="26">
        <v>0.995</v>
      </c>
      <c r="E88" s="26">
        <v>0.1</v>
      </c>
      <c r="F88" s="26">
        <v>1.4999999999999999E-2</v>
      </c>
      <c r="G88" s="26">
        <v>4.2999999999999997E-2</v>
      </c>
      <c r="H88" s="26">
        <v>0</v>
      </c>
      <c r="I88" s="26">
        <v>0</v>
      </c>
      <c r="J88" s="26">
        <v>0</v>
      </c>
      <c r="K88" s="26">
        <v>0</v>
      </c>
      <c r="L88" s="26">
        <v>0.995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0.995</v>
      </c>
      <c r="X88" s="26">
        <v>9.9000000000000005E-2</v>
      </c>
      <c r="Y88" s="26">
        <v>209.63499999999999</v>
      </c>
      <c r="Z88" s="26">
        <v>3.5999999999999997E-2</v>
      </c>
      <c r="AA88" s="26">
        <v>8.1000000000000003E-2</v>
      </c>
      <c r="AB88" s="26">
        <v>1.7999999999999999E-2</v>
      </c>
      <c r="AC88" s="26">
        <v>-4.0000000000000001E-3</v>
      </c>
      <c r="AD88" s="26">
        <v>2.1999999999999999E-2</v>
      </c>
      <c r="AE88" s="26">
        <v>7.4930000000000003</v>
      </c>
      <c r="AF88" s="26">
        <v>17.038</v>
      </c>
      <c r="AG88" s="26">
        <v>-0.84799999999999998</v>
      </c>
      <c r="AH88" s="26">
        <v>2.1999999999999999E-2</v>
      </c>
      <c r="AI88" s="26">
        <v>4.5209999999999999</v>
      </c>
      <c r="AJ88" s="26">
        <v>52.831000000000003</v>
      </c>
      <c r="AK88" s="26">
        <v>52.831000000000003</v>
      </c>
      <c r="AL88" s="26">
        <v>0</v>
      </c>
      <c r="AM88" s="26">
        <v>0</v>
      </c>
      <c r="AN88" s="26">
        <v>0</v>
      </c>
      <c r="AO88" s="26">
        <v>0</v>
      </c>
      <c r="AP88" s="26">
        <v>0</v>
      </c>
      <c r="AQ88" s="26">
        <v>0</v>
      </c>
      <c r="AR88" s="26">
        <v>0</v>
      </c>
      <c r="AS88" s="26">
        <v>0</v>
      </c>
      <c r="AT88" s="26">
        <v>0</v>
      </c>
      <c r="AU88" s="26">
        <v>150.959</v>
      </c>
      <c r="AV88" s="26">
        <v>150.19399999999999</v>
      </c>
      <c r="AW88" s="26">
        <v>69.159000000000006</v>
      </c>
      <c r="AX88" s="26">
        <v>81.034999999999997</v>
      </c>
    </row>
    <row r="89" spans="1:50" x14ac:dyDescent="0.25">
      <c r="A89" s="27" t="s">
        <v>171</v>
      </c>
      <c r="B89" s="26" t="s">
        <v>59</v>
      </c>
      <c r="C89" s="26">
        <v>1</v>
      </c>
      <c r="D89" s="26">
        <v>0.495</v>
      </c>
      <c r="E89" s="26">
        <v>0.1</v>
      </c>
      <c r="F89" s="26">
        <v>1.4999999999999999E-2</v>
      </c>
      <c r="G89" s="26">
        <v>4.2999999999999997E-2</v>
      </c>
      <c r="H89" s="26">
        <v>0</v>
      </c>
      <c r="I89" s="26">
        <v>0</v>
      </c>
      <c r="J89" s="26">
        <v>0</v>
      </c>
      <c r="K89" s="26">
        <v>0</v>
      </c>
      <c r="L89" s="26">
        <v>0.495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0.495</v>
      </c>
      <c r="X89" s="26">
        <v>0.05</v>
      </c>
      <c r="Y89" s="26">
        <v>231.93199999999999</v>
      </c>
      <c r="Z89" s="26">
        <v>1.7999999999999999E-2</v>
      </c>
      <c r="AA89" s="26">
        <v>0.04</v>
      </c>
      <c r="AB89" s="26">
        <v>8.9999999999999993E-3</v>
      </c>
      <c r="AC89" s="26">
        <v>-2E-3</v>
      </c>
      <c r="AD89" s="26">
        <v>1.0999999999999999E-2</v>
      </c>
      <c r="AE89" s="26">
        <v>4.2439999999999998</v>
      </c>
      <c r="AF89" s="26">
        <v>9.3510000000000009</v>
      </c>
      <c r="AG89" s="26">
        <v>-0.46200000000000002</v>
      </c>
      <c r="AH89" s="26">
        <v>1.0999999999999999E-2</v>
      </c>
      <c r="AI89" s="26">
        <v>2.5750000000000002</v>
      </c>
      <c r="AJ89" s="26">
        <v>26.288</v>
      </c>
      <c r="AK89" s="26">
        <v>26.288</v>
      </c>
      <c r="AL89" s="26">
        <v>0</v>
      </c>
      <c r="AM89" s="26">
        <v>0</v>
      </c>
      <c r="AN89" s="26">
        <v>0</v>
      </c>
      <c r="AO89" s="26">
        <v>0</v>
      </c>
      <c r="AP89" s="26">
        <v>0</v>
      </c>
      <c r="AQ89" s="26">
        <v>0</v>
      </c>
      <c r="AR89" s="26">
        <v>0</v>
      </c>
      <c r="AS89" s="26">
        <v>0</v>
      </c>
      <c r="AT89" s="26">
        <v>0</v>
      </c>
      <c r="AU89" s="26">
        <v>152.21199999999999</v>
      </c>
      <c r="AV89" s="26">
        <v>75.353999999999999</v>
      </c>
      <c r="AW89" s="26">
        <v>33.357999999999997</v>
      </c>
      <c r="AX89" s="26">
        <v>41.996000000000002</v>
      </c>
    </row>
    <row r="90" spans="1:50" x14ac:dyDescent="0.25">
      <c r="A90" s="27" t="s">
        <v>172</v>
      </c>
      <c r="B90" s="26" t="s">
        <v>59</v>
      </c>
      <c r="C90" s="26">
        <v>1</v>
      </c>
      <c r="D90" s="26">
        <v>0.45200000000000001</v>
      </c>
      <c r="E90" s="26">
        <v>0.1</v>
      </c>
      <c r="F90" s="26">
        <v>1.4999999999999999E-2</v>
      </c>
      <c r="G90" s="26">
        <v>4.2999999999999997E-2</v>
      </c>
      <c r="H90" s="26">
        <v>0</v>
      </c>
      <c r="I90" s="26">
        <v>0</v>
      </c>
      <c r="J90" s="26">
        <v>0</v>
      </c>
      <c r="K90" s="26">
        <v>0</v>
      </c>
      <c r="L90" s="26">
        <v>0.45200000000000001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0.45200000000000001</v>
      </c>
      <c r="X90" s="26">
        <v>4.4999999999999998E-2</v>
      </c>
      <c r="Y90" s="26">
        <v>223.06</v>
      </c>
      <c r="Z90" s="26">
        <v>1.7999999999999999E-2</v>
      </c>
      <c r="AA90" s="26">
        <v>0.04</v>
      </c>
      <c r="AB90" s="26">
        <v>1.2999999999999999E-2</v>
      </c>
      <c r="AC90" s="26">
        <v>-1E-3</v>
      </c>
      <c r="AD90" s="26">
        <v>1.4E-2</v>
      </c>
      <c r="AE90" s="26">
        <v>4.0339999999999998</v>
      </c>
      <c r="AF90" s="26">
        <v>8.9860000000000007</v>
      </c>
      <c r="AG90" s="26">
        <v>-0.30199999999999999</v>
      </c>
      <c r="AH90" s="26">
        <v>1.4E-2</v>
      </c>
      <c r="AI90" s="26">
        <v>3.2290000000000001</v>
      </c>
      <c r="AJ90" s="26">
        <v>24.024999999999999</v>
      </c>
      <c r="AK90" s="26">
        <v>24.024999999999999</v>
      </c>
      <c r="AL90" s="26">
        <v>0</v>
      </c>
      <c r="AM90" s="26">
        <v>0</v>
      </c>
      <c r="AN90" s="26">
        <v>0</v>
      </c>
      <c r="AO90" s="26">
        <v>0</v>
      </c>
      <c r="AP90" s="26">
        <v>0</v>
      </c>
      <c r="AQ90" s="26">
        <v>0</v>
      </c>
      <c r="AR90" s="26">
        <v>0</v>
      </c>
      <c r="AS90" s="26">
        <v>0</v>
      </c>
      <c r="AT90" s="26">
        <v>0</v>
      </c>
      <c r="AU90" s="26">
        <v>156.66800000000001</v>
      </c>
      <c r="AV90" s="26">
        <v>70.885999999999996</v>
      </c>
      <c r="AW90" s="26">
        <v>30.913</v>
      </c>
      <c r="AX90" s="26">
        <v>39.972999999999999</v>
      </c>
    </row>
    <row r="91" spans="1:50" x14ac:dyDescent="0.25">
      <c r="A91" s="27" t="s">
        <v>173</v>
      </c>
      <c r="B91" s="26" t="s">
        <v>59</v>
      </c>
      <c r="C91" s="26">
        <v>0</v>
      </c>
      <c r="D91" s="26">
        <v>0</v>
      </c>
      <c r="E91" s="26">
        <v>0.1</v>
      </c>
      <c r="F91" s="26">
        <v>1.4999999999999999E-2</v>
      </c>
      <c r="G91" s="26">
        <v>4.2999999999999997E-2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</row>
    <row r="92" spans="1:50" x14ac:dyDescent="0.25">
      <c r="A92" s="27" t="s">
        <v>174</v>
      </c>
      <c r="B92" s="26" t="s">
        <v>59</v>
      </c>
      <c r="C92" s="26">
        <v>1</v>
      </c>
      <c r="D92" s="26">
        <v>1.421</v>
      </c>
      <c r="E92" s="26">
        <v>0.1</v>
      </c>
      <c r="F92" s="26">
        <v>1.4999999999999999E-2</v>
      </c>
      <c r="G92" s="26">
        <v>4.2999999999999997E-2</v>
      </c>
      <c r="H92" s="26">
        <v>0</v>
      </c>
      <c r="I92" s="26">
        <v>0</v>
      </c>
      <c r="J92" s="26">
        <v>0</v>
      </c>
      <c r="K92" s="26">
        <v>0</v>
      </c>
      <c r="L92" s="26">
        <v>1.421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1.421</v>
      </c>
      <c r="X92" s="26">
        <v>0.14199999999999999</v>
      </c>
      <c r="Y92" s="26">
        <v>185.72</v>
      </c>
      <c r="Z92" s="26">
        <v>5.2999999999999999E-2</v>
      </c>
      <c r="AA92" s="26">
        <v>0.123</v>
      </c>
      <c r="AB92" s="26">
        <v>3.3000000000000002E-2</v>
      </c>
      <c r="AC92" s="26">
        <v>-5.0000000000000001E-3</v>
      </c>
      <c r="AD92" s="26">
        <v>3.7999999999999999E-2</v>
      </c>
      <c r="AE92" s="26">
        <v>9.7560000000000002</v>
      </c>
      <c r="AF92" s="26">
        <v>22.824000000000002</v>
      </c>
      <c r="AG92" s="26">
        <v>-0.89900000000000002</v>
      </c>
      <c r="AH92" s="26">
        <v>3.7999999999999999E-2</v>
      </c>
      <c r="AI92" s="26">
        <v>7.0940000000000003</v>
      </c>
      <c r="AJ92" s="26">
        <v>75.438000000000002</v>
      </c>
      <c r="AK92" s="26">
        <v>75.438000000000002</v>
      </c>
      <c r="AL92" s="26">
        <v>0</v>
      </c>
      <c r="AM92" s="26">
        <v>0</v>
      </c>
      <c r="AN92" s="26">
        <v>0</v>
      </c>
      <c r="AO92" s="26">
        <v>0</v>
      </c>
      <c r="AP92" s="26">
        <v>0</v>
      </c>
      <c r="AQ92" s="26">
        <v>0</v>
      </c>
      <c r="AR92" s="26">
        <v>0</v>
      </c>
      <c r="AS92" s="26">
        <v>0</v>
      </c>
      <c r="AT92" s="26">
        <v>0</v>
      </c>
      <c r="AU92" s="26">
        <v>152.70599999999999</v>
      </c>
      <c r="AV92" s="26">
        <v>216.946</v>
      </c>
      <c r="AW92" s="26">
        <v>102.73399999999999</v>
      </c>
      <c r="AX92" s="26">
        <v>114.212</v>
      </c>
    </row>
    <row r="93" spans="1:50" x14ac:dyDescent="0.25">
      <c r="A93" s="27" t="s">
        <v>175</v>
      </c>
      <c r="B93" s="26" t="s">
        <v>59</v>
      </c>
      <c r="C93" s="26">
        <v>1</v>
      </c>
      <c r="D93" s="26">
        <v>0.245</v>
      </c>
      <c r="E93" s="26">
        <v>0.1</v>
      </c>
      <c r="F93" s="26">
        <v>1.4999999999999999E-2</v>
      </c>
      <c r="G93" s="26">
        <v>4.2999999999999997E-2</v>
      </c>
      <c r="H93" s="26">
        <v>0</v>
      </c>
      <c r="I93" s="26">
        <v>0</v>
      </c>
      <c r="J93" s="26">
        <v>0</v>
      </c>
      <c r="K93" s="26">
        <v>0</v>
      </c>
      <c r="L93" s="26">
        <v>0.245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0.245</v>
      </c>
      <c r="X93" s="26">
        <v>2.5000000000000001E-2</v>
      </c>
      <c r="Y93" s="26">
        <v>243.821</v>
      </c>
      <c r="Z93" s="26">
        <v>8.9999999999999993E-3</v>
      </c>
      <c r="AA93" s="26">
        <v>0.02</v>
      </c>
      <c r="AB93" s="26">
        <v>5.0000000000000001E-3</v>
      </c>
      <c r="AC93" s="26">
        <v>-1E-3</v>
      </c>
      <c r="AD93" s="26">
        <v>6.0000000000000001E-3</v>
      </c>
      <c r="AE93" s="26">
        <v>2.2589999999999999</v>
      </c>
      <c r="AF93" s="26">
        <v>4.8970000000000002</v>
      </c>
      <c r="AG93" s="26">
        <v>-0.23400000000000001</v>
      </c>
      <c r="AH93" s="26">
        <v>6.0000000000000001E-3</v>
      </c>
      <c r="AI93" s="26">
        <v>1.409</v>
      </c>
      <c r="AJ93" s="26">
        <v>13.026</v>
      </c>
      <c r="AK93" s="26">
        <v>13.026</v>
      </c>
      <c r="AL93" s="26">
        <v>0</v>
      </c>
      <c r="AM93" s="26">
        <v>0</v>
      </c>
      <c r="AN93" s="26">
        <v>0</v>
      </c>
      <c r="AO93" s="26">
        <v>0</v>
      </c>
      <c r="AP93" s="26">
        <v>0</v>
      </c>
      <c r="AQ93" s="26">
        <v>0</v>
      </c>
      <c r="AR93" s="26">
        <v>0</v>
      </c>
      <c r="AS93" s="26">
        <v>0</v>
      </c>
      <c r="AT93" s="26">
        <v>0</v>
      </c>
      <c r="AU93" s="26">
        <v>153.16399999999999</v>
      </c>
      <c r="AV93" s="26">
        <v>37.572000000000003</v>
      </c>
      <c r="AW93" s="26">
        <v>16.216000000000001</v>
      </c>
      <c r="AX93" s="26">
        <v>21.356000000000002</v>
      </c>
    </row>
    <row r="94" spans="1:50" x14ac:dyDescent="0.25">
      <c r="A94" s="27" t="s">
        <v>176</v>
      </c>
      <c r="B94" s="26" t="s">
        <v>59</v>
      </c>
      <c r="C94" s="26">
        <v>1</v>
      </c>
      <c r="D94" s="26">
        <v>0.20499999999999999</v>
      </c>
      <c r="E94" s="26">
        <v>0.1</v>
      </c>
      <c r="F94" s="26">
        <v>1.4999999999999999E-2</v>
      </c>
      <c r="G94" s="26">
        <v>4.2999999999999997E-2</v>
      </c>
      <c r="H94" s="26">
        <v>0</v>
      </c>
      <c r="I94" s="26">
        <v>0</v>
      </c>
      <c r="J94" s="26">
        <v>0</v>
      </c>
      <c r="K94" s="26">
        <v>0</v>
      </c>
      <c r="L94" s="26">
        <v>0.20499999999999999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0.20499999999999999</v>
      </c>
      <c r="X94" s="26">
        <v>2.1000000000000001E-2</v>
      </c>
      <c r="Y94" s="26">
        <v>245.416</v>
      </c>
      <c r="Z94" s="26">
        <v>8.0000000000000002E-3</v>
      </c>
      <c r="AA94" s="26">
        <v>1.7000000000000001E-2</v>
      </c>
      <c r="AB94" s="26">
        <v>4.0000000000000001E-3</v>
      </c>
      <c r="AC94" s="26">
        <v>-1E-3</v>
      </c>
      <c r="AD94" s="26">
        <v>5.0000000000000001E-3</v>
      </c>
      <c r="AE94" s="26">
        <v>1.9139999999999999</v>
      </c>
      <c r="AF94" s="26">
        <v>4.1369999999999996</v>
      </c>
      <c r="AG94" s="26">
        <v>-0.19500000000000001</v>
      </c>
      <c r="AH94" s="26">
        <v>5.0000000000000001E-3</v>
      </c>
      <c r="AI94" s="26">
        <v>1.206</v>
      </c>
      <c r="AJ94" s="26">
        <v>10.907</v>
      </c>
      <c r="AK94" s="26">
        <v>10.907</v>
      </c>
      <c r="AL94" s="26">
        <v>0</v>
      </c>
      <c r="AM94" s="26">
        <v>0</v>
      </c>
      <c r="AN94" s="26">
        <v>0</v>
      </c>
      <c r="AO94" s="26">
        <v>0</v>
      </c>
      <c r="AP94" s="26">
        <v>0</v>
      </c>
      <c r="AQ94" s="26">
        <v>0</v>
      </c>
      <c r="AR94" s="26">
        <v>0</v>
      </c>
      <c r="AS94" s="26">
        <v>0</v>
      </c>
      <c r="AT94" s="26">
        <v>0</v>
      </c>
      <c r="AU94" s="26">
        <v>153.404</v>
      </c>
      <c r="AV94" s="26">
        <v>31.509</v>
      </c>
      <c r="AW94" s="26">
        <v>13.54</v>
      </c>
      <c r="AX94" s="26">
        <v>17.969000000000001</v>
      </c>
    </row>
    <row r="95" spans="1:50" x14ac:dyDescent="0.25">
      <c r="A95" s="27" t="s">
        <v>177</v>
      </c>
      <c r="B95" s="26" t="s">
        <v>59</v>
      </c>
      <c r="C95" s="26">
        <v>1</v>
      </c>
      <c r="D95" s="26">
        <v>0.124</v>
      </c>
      <c r="E95" s="26">
        <v>0.1</v>
      </c>
      <c r="F95" s="26">
        <v>1.4999999999999999E-2</v>
      </c>
      <c r="G95" s="26">
        <v>4.2999999999999997E-2</v>
      </c>
      <c r="H95" s="26">
        <v>0</v>
      </c>
      <c r="I95" s="26">
        <v>0</v>
      </c>
      <c r="J95" s="26">
        <v>0</v>
      </c>
      <c r="K95" s="26">
        <v>0</v>
      </c>
      <c r="L95" s="26">
        <v>0.124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0.124</v>
      </c>
      <c r="X95" s="26">
        <v>1.2E-2</v>
      </c>
      <c r="Y95" s="26">
        <v>214.268</v>
      </c>
      <c r="Z95" s="26">
        <v>5.0000000000000001E-3</v>
      </c>
      <c r="AA95" s="26">
        <v>1.2E-2</v>
      </c>
      <c r="AB95" s="26">
        <v>5.0000000000000001E-3</v>
      </c>
      <c r="AC95" s="26">
        <v>0</v>
      </c>
      <c r="AD95" s="26">
        <v>5.0000000000000001E-3</v>
      </c>
      <c r="AE95" s="26">
        <v>1.121</v>
      </c>
      <c r="AF95" s="26">
        <v>2.5649999999999999</v>
      </c>
      <c r="AG95" s="26">
        <v>-5.8999999999999997E-2</v>
      </c>
      <c r="AH95" s="26">
        <v>5.0000000000000001E-3</v>
      </c>
      <c r="AI95" s="26">
        <v>1.097</v>
      </c>
      <c r="AJ95" s="26">
        <v>6.5650000000000004</v>
      </c>
      <c r="AK95" s="26">
        <v>6.5650000000000004</v>
      </c>
      <c r="AL95" s="26">
        <v>0</v>
      </c>
      <c r="AM95" s="26">
        <v>0</v>
      </c>
      <c r="AN95" s="26">
        <v>0</v>
      </c>
      <c r="AO95" s="26">
        <v>0</v>
      </c>
      <c r="AP95" s="26">
        <v>0</v>
      </c>
      <c r="AQ95" s="26">
        <v>0</v>
      </c>
      <c r="AR95" s="26">
        <v>0</v>
      </c>
      <c r="AS95" s="26">
        <v>0</v>
      </c>
      <c r="AT95" s="26">
        <v>0</v>
      </c>
      <c r="AU95" s="26">
        <v>141.976</v>
      </c>
      <c r="AV95" s="26">
        <v>17.553999999999998</v>
      </c>
      <c r="AW95" s="26">
        <v>6.2640000000000002</v>
      </c>
      <c r="AX95" s="26">
        <v>11.29</v>
      </c>
    </row>
    <row r="96" spans="1:50" x14ac:dyDescent="0.25">
      <c r="A96" s="27" t="s">
        <v>178</v>
      </c>
      <c r="B96" s="26" t="s">
        <v>59</v>
      </c>
      <c r="C96" s="26">
        <v>1</v>
      </c>
      <c r="D96" s="26">
        <v>2.0009999999999999</v>
      </c>
      <c r="E96" s="26">
        <v>0.1</v>
      </c>
      <c r="F96" s="26">
        <v>1.4999999999999999E-2</v>
      </c>
      <c r="G96" s="26">
        <v>4.2999999999999997E-2</v>
      </c>
      <c r="H96" s="26">
        <v>0</v>
      </c>
      <c r="I96" s="26">
        <v>0</v>
      </c>
      <c r="J96" s="26">
        <v>0</v>
      </c>
      <c r="K96" s="26">
        <v>0</v>
      </c>
      <c r="L96" s="26">
        <v>2.0009999999999999</v>
      </c>
      <c r="M96" s="26">
        <v>0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2.0009999999999999</v>
      </c>
      <c r="X96" s="26">
        <v>0.2</v>
      </c>
      <c r="Y96" s="26">
        <v>160.595</v>
      </c>
      <c r="Z96" s="26">
        <v>7.0999999999999994E-2</v>
      </c>
      <c r="AA96" s="26">
        <v>0.17399999999999999</v>
      </c>
      <c r="AB96" s="26">
        <v>4.3999999999999997E-2</v>
      </c>
      <c r="AC96" s="26">
        <v>-7.0000000000000001E-3</v>
      </c>
      <c r="AD96" s="26">
        <v>5.0999999999999997E-2</v>
      </c>
      <c r="AE96" s="26">
        <v>11.358000000000001</v>
      </c>
      <c r="AF96" s="26">
        <v>27.864000000000001</v>
      </c>
      <c r="AG96" s="26">
        <v>-1.127</v>
      </c>
      <c r="AH96" s="26">
        <v>5.0999999999999997E-2</v>
      </c>
      <c r="AI96" s="26">
        <v>8.2089999999999996</v>
      </c>
      <c r="AJ96" s="26">
        <v>106.27200000000001</v>
      </c>
      <c r="AK96" s="26">
        <v>106.27200000000001</v>
      </c>
      <c r="AL96" s="26">
        <v>0</v>
      </c>
      <c r="AM96" s="26">
        <v>0</v>
      </c>
      <c r="AN96" s="26">
        <v>0</v>
      </c>
      <c r="AO96" s="26">
        <v>0</v>
      </c>
      <c r="AP96" s="26">
        <v>0</v>
      </c>
      <c r="AQ96" s="26">
        <v>0</v>
      </c>
      <c r="AR96" s="26">
        <v>0</v>
      </c>
      <c r="AS96" s="26">
        <v>0</v>
      </c>
      <c r="AT96" s="26">
        <v>0</v>
      </c>
      <c r="AU96" s="26">
        <v>130.71199999999999</v>
      </c>
      <c r="AV96" s="26">
        <v>261.601</v>
      </c>
      <c r="AW96" s="26">
        <v>109.02500000000001</v>
      </c>
      <c r="AX96" s="26">
        <v>152.57599999999999</v>
      </c>
    </row>
    <row r="97" spans="1:50" x14ac:dyDescent="0.25">
      <c r="A97" s="27" t="s">
        <v>179</v>
      </c>
      <c r="B97" s="26" t="s">
        <v>59</v>
      </c>
      <c r="C97" s="26">
        <v>1</v>
      </c>
      <c r="D97" s="26">
        <v>11.888</v>
      </c>
      <c r="E97" s="26">
        <v>0.1</v>
      </c>
      <c r="F97" s="26">
        <v>1.4999999999999999E-2</v>
      </c>
      <c r="G97" s="26">
        <v>4.2999999999999997E-2</v>
      </c>
      <c r="H97" s="26">
        <v>0</v>
      </c>
      <c r="I97" s="26">
        <v>0</v>
      </c>
      <c r="J97" s="26">
        <v>0</v>
      </c>
      <c r="K97" s="26">
        <v>0</v>
      </c>
      <c r="L97" s="26">
        <v>11.888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11.888</v>
      </c>
      <c r="X97" s="26">
        <v>1.1890000000000001</v>
      </c>
      <c r="Y97" s="26">
        <v>72.656000000000006</v>
      </c>
      <c r="Z97" s="26">
        <v>0.36</v>
      </c>
      <c r="AA97" s="26">
        <v>1.107</v>
      </c>
      <c r="AB97" s="26">
        <v>0.27800000000000002</v>
      </c>
      <c r="AC97" s="26">
        <v>-2.5999999999999999E-2</v>
      </c>
      <c r="AD97" s="26">
        <v>0.30399999999999999</v>
      </c>
      <c r="AE97" s="26">
        <v>26.138999999999999</v>
      </c>
      <c r="AF97" s="26">
        <v>80.403000000000006</v>
      </c>
      <c r="AG97" s="26">
        <v>-1.8979999999999999</v>
      </c>
      <c r="AH97" s="26">
        <v>0.30399999999999999</v>
      </c>
      <c r="AI97" s="26">
        <v>22.064</v>
      </c>
      <c r="AJ97" s="26">
        <v>631.27200000000005</v>
      </c>
      <c r="AK97" s="26">
        <v>631.27200000000005</v>
      </c>
      <c r="AL97" s="26">
        <v>0</v>
      </c>
      <c r="AM97" s="26">
        <v>0</v>
      </c>
      <c r="AN97" s="26">
        <v>0</v>
      </c>
      <c r="AO97" s="26">
        <v>0</v>
      </c>
      <c r="AP97" s="26">
        <v>0</v>
      </c>
      <c r="AQ97" s="26">
        <v>0</v>
      </c>
      <c r="AR97" s="26">
        <v>0</v>
      </c>
      <c r="AS97" s="26">
        <v>0</v>
      </c>
      <c r="AT97" s="26">
        <v>0</v>
      </c>
      <c r="AU97" s="26">
        <v>107.752</v>
      </c>
      <c r="AV97" s="26">
        <v>1280.9960000000001</v>
      </c>
      <c r="AW97" s="26">
        <v>523.01599999999996</v>
      </c>
      <c r="AX97" s="26">
        <v>757.98</v>
      </c>
    </row>
    <row r="98" spans="1:50" x14ac:dyDescent="0.25">
      <c r="A98" s="27" t="s">
        <v>180</v>
      </c>
      <c r="B98" s="26" t="s">
        <v>59</v>
      </c>
      <c r="C98" s="26">
        <v>0</v>
      </c>
      <c r="D98" s="26">
        <v>0</v>
      </c>
      <c r="E98" s="26">
        <v>0.1</v>
      </c>
      <c r="F98" s="26">
        <v>1.4999999999999999E-2</v>
      </c>
      <c r="G98" s="26">
        <v>4.2999999999999997E-2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6">
        <v>0</v>
      </c>
      <c r="AD98" s="26">
        <v>0</v>
      </c>
      <c r="AE98" s="26">
        <v>0</v>
      </c>
      <c r="AF98" s="26">
        <v>0</v>
      </c>
      <c r="AG98" s="26">
        <v>0</v>
      </c>
      <c r="AH98" s="26">
        <v>0</v>
      </c>
      <c r="AI98" s="26">
        <v>0</v>
      </c>
      <c r="AJ98" s="26">
        <v>0</v>
      </c>
      <c r="AK98" s="26">
        <v>0</v>
      </c>
      <c r="AL98" s="26">
        <v>0</v>
      </c>
      <c r="AM98" s="26">
        <v>0</v>
      </c>
      <c r="AN98" s="26">
        <v>0</v>
      </c>
      <c r="AO98" s="26">
        <v>0</v>
      </c>
      <c r="AP98" s="26">
        <v>0</v>
      </c>
      <c r="AQ98" s="26">
        <v>0</v>
      </c>
      <c r="AR98" s="26">
        <v>0</v>
      </c>
      <c r="AS98" s="26">
        <v>0</v>
      </c>
      <c r="AT98" s="26">
        <v>0</v>
      </c>
      <c r="AU98" s="26">
        <v>0</v>
      </c>
      <c r="AV98" s="26">
        <v>0</v>
      </c>
      <c r="AW98" s="26">
        <v>0</v>
      </c>
      <c r="AX98" s="26">
        <v>0</v>
      </c>
    </row>
    <row r="99" spans="1:50" x14ac:dyDescent="0.25">
      <c r="A99" s="27" t="s">
        <v>181</v>
      </c>
      <c r="B99" s="26" t="s">
        <v>59</v>
      </c>
      <c r="C99" s="26">
        <v>1</v>
      </c>
      <c r="D99" s="26">
        <v>0.21</v>
      </c>
      <c r="E99" s="26">
        <v>0.1</v>
      </c>
      <c r="F99" s="26">
        <v>1.4999999999999999E-2</v>
      </c>
      <c r="G99" s="26">
        <v>4.2999999999999997E-2</v>
      </c>
      <c r="H99" s="26">
        <v>0</v>
      </c>
      <c r="I99" s="26">
        <v>0</v>
      </c>
      <c r="J99" s="26">
        <v>0</v>
      </c>
      <c r="K99" s="26">
        <v>0</v>
      </c>
      <c r="L99" s="26">
        <v>0.21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0.21</v>
      </c>
      <c r="X99" s="26">
        <v>2.1000000000000001E-2</v>
      </c>
      <c r="Y99" s="26">
        <v>212.32599999999999</v>
      </c>
      <c r="Z99" s="26">
        <v>8.9999999999999993E-3</v>
      </c>
      <c r="AA99" s="26">
        <v>0.02</v>
      </c>
      <c r="AB99" s="26">
        <v>8.0000000000000002E-3</v>
      </c>
      <c r="AC99" s="26">
        <v>-1E-3</v>
      </c>
      <c r="AD99" s="26">
        <v>8.0000000000000002E-3</v>
      </c>
      <c r="AE99" s="26">
        <v>1.853</v>
      </c>
      <c r="AF99" s="26">
        <v>4.2450000000000001</v>
      </c>
      <c r="AG99" s="26">
        <v>-0.108</v>
      </c>
      <c r="AH99" s="26">
        <v>8.0000000000000002E-3</v>
      </c>
      <c r="AI99" s="26">
        <v>1.7410000000000001</v>
      </c>
      <c r="AJ99" s="26">
        <v>11.169</v>
      </c>
      <c r="AK99" s="26">
        <v>11.169</v>
      </c>
      <c r="AL99" s="26">
        <v>0</v>
      </c>
      <c r="AM99" s="26">
        <v>0</v>
      </c>
      <c r="AN99" s="26">
        <v>0</v>
      </c>
      <c r="AO99" s="26">
        <v>0</v>
      </c>
      <c r="AP99" s="26">
        <v>0</v>
      </c>
      <c r="AQ99" s="26">
        <v>0</v>
      </c>
      <c r="AR99" s="26">
        <v>0</v>
      </c>
      <c r="AS99" s="26">
        <v>0</v>
      </c>
      <c r="AT99" s="26">
        <v>0</v>
      </c>
      <c r="AU99" s="26">
        <v>140.96899999999999</v>
      </c>
      <c r="AV99" s="26">
        <v>29.65</v>
      </c>
      <c r="AW99" s="26">
        <v>10.750999999999999</v>
      </c>
      <c r="AX99" s="26">
        <v>18.899000000000001</v>
      </c>
    </row>
    <row r="100" spans="1:50" x14ac:dyDescent="0.25">
      <c r="A100" s="27" t="s">
        <v>182</v>
      </c>
      <c r="B100" s="26" t="s">
        <v>59</v>
      </c>
      <c r="C100" s="26">
        <v>0</v>
      </c>
      <c r="D100" s="26">
        <v>0</v>
      </c>
      <c r="E100" s="26">
        <v>0.1</v>
      </c>
      <c r="F100" s="26">
        <v>1.4999999999999999E-2</v>
      </c>
      <c r="G100" s="26">
        <v>4.2999999999999997E-2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0</v>
      </c>
      <c r="AF100" s="26">
        <v>0</v>
      </c>
      <c r="AG100" s="26">
        <v>0</v>
      </c>
      <c r="AH100" s="26">
        <v>0</v>
      </c>
      <c r="AI100" s="26">
        <v>0</v>
      </c>
      <c r="AJ100" s="26">
        <v>0</v>
      </c>
      <c r="AK100" s="26">
        <v>0</v>
      </c>
      <c r="AL100" s="26">
        <v>0</v>
      </c>
      <c r="AM100" s="26">
        <v>0</v>
      </c>
      <c r="AN100" s="26">
        <v>0</v>
      </c>
      <c r="AO100" s="26">
        <v>0</v>
      </c>
      <c r="AP100" s="26">
        <v>0</v>
      </c>
      <c r="AQ100" s="26">
        <v>0</v>
      </c>
      <c r="AR100" s="26">
        <v>0</v>
      </c>
      <c r="AS100" s="26">
        <v>0</v>
      </c>
      <c r="AT100" s="26">
        <v>0</v>
      </c>
      <c r="AU100" s="26">
        <v>0</v>
      </c>
      <c r="AV100" s="26">
        <v>0</v>
      </c>
      <c r="AW100" s="26">
        <v>0</v>
      </c>
      <c r="AX100" s="26">
        <v>0</v>
      </c>
    </row>
    <row r="101" spans="1:50" x14ac:dyDescent="0.25">
      <c r="A101" s="27" t="s">
        <v>183</v>
      </c>
      <c r="B101" s="26" t="s">
        <v>59</v>
      </c>
      <c r="C101" s="26">
        <v>1</v>
      </c>
      <c r="D101" s="26">
        <v>9.6000000000000002E-2</v>
      </c>
      <c r="E101" s="26">
        <v>0.1</v>
      </c>
      <c r="F101" s="26">
        <v>1.4999999999999999E-2</v>
      </c>
      <c r="G101" s="26">
        <v>4.2999999999999997E-2</v>
      </c>
      <c r="H101" s="26">
        <v>0</v>
      </c>
      <c r="I101" s="26">
        <v>0</v>
      </c>
      <c r="J101" s="26">
        <v>0</v>
      </c>
      <c r="K101" s="26">
        <v>0</v>
      </c>
      <c r="L101" s="26">
        <v>9.6000000000000002E-2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9.6000000000000002E-2</v>
      </c>
      <c r="X101" s="26">
        <v>0.01</v>
      </c>
      <c r="Y101" s="26">
        <v>249.57900000000001</v>
      </c>
      <c r="Z101" s="26">
        <v>4.0000000000000001E-3</v>
      </c>
      <c r="AA101" s="26">
        <v>8.0000000000000002E-3</v>
      </c>
      <c r="AB101" s="26">
        <v>2E-3</v>
      </c>
      <c r="AC101" s="26">
        <v>0</v>
      </c>
      <c r="AD101" s="26">
        <v>2E-3</v>
      </c>
      <c r="AE101" s="26">
        <v>0.93</v>
      </c>
      <c r="AF101" s="26">
        <v>2</v>
      </c>
      <c r="AG101" s="26">
        <v>-8.7999999999999995E-2</v>
      </c>
      <c r="AH101" s="26">
        <v>2E-3</v>
      </c>
      <c r="AI101" s="26">
        <v>0.622</v>
      </c>
      <c r="AJ101" s="26">
        <v>5.0970000000000004</v>
      </c>
      <c r="AK101" s="26">
        <v>5.0970000000000004</v>
      </c>
      <c r="AL101" s="26">
        <v>0</v>
      </c>
      <c r="AM101" s="26">
        <v>0</v>
      </c>
      <c r="AN101" s="26">
        <v>0</v>
      </c>
      <c r="AO101" s="26">
        <v>0</v>
      </c>
      <c r="AP101" s="26">
        <v>0</v>
      </c>
      <c r="AQ101" s="26">
        <v>0</v>
      </c>
      <c r="AR101" s="26">
        <v>0</v>
      </c>
      <c r="AS101" s="26">
        <v>0</v>
      </c>
      <c r="AT101" s="26">
        <v>0</v>
      </c>
      <c r="AU101" s="26">
        <v>154.548</v>
      </c>
      <c r="AV101" s="26">
        <v>14.833</v>
      </c>
      <c r="AW101" s="26">
        <v>6.2729999999999997</v>
      </c>
      <c r="AX101" s="26">
        <v>8.56</v>
      </c>
    </row>
    <row r="102" spans="1:50" x14ac:dyDescent="0.25">
      <c r="A102" s="27" t="s">
        <v>184</v>
      </c>
      <c r="B102" s="26" t="s">
        <v>59</v>
      </c>
      <c r="C102" s="26">
        <v>0</v>
      </c>
      <c r="D102" s="26">
        <v>0</v>
      </c>
      <c r="E102" s="26">
        <v>0.1</v>
      </c>
      <c r="F102" s="26">
        <v>1.4999999999999999E-2</v>
      </c>
      <c r="G102" s="26">
        <v>4.2999999999999997E-2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6">
        <v>0</v>
      </c>
      <c r="AC102" s="26">
        <v>0</v>
      </c>
      <c r="AD102" s="26">
        <v>0</v>
      </c>
      <c r="AE102" s="26">
        <v>0</v>
      </c>
      <c r="AF102" s="26">
        <v>0</v>
      </c>
      <c r="AG102" s="26">
        <v>0</v>
      </c>
      <c r="AH102" s="26">
        <v>0</v>
      </c>
      <c r="AI102" s="26">
        <v>0</v>
      </c>
      <c r="AJ102" s="26">
        <v>0</v>
      </c>
      <c r="AK102" s="26">
        <v>0</v>
      </c>
      <c r="AL102" s="26">
        <v>0</v>
      </c>
      <c r="AM102" s="26">
        <v>0</v>
      </c>
      <c r="AN102" s="26">
        <v>0</v>
      </c>
      <c r="AO102" s="26">
        <v>0</v>
      </c>
      <c r="AP102" s="26">
        <v>0</v>
      </c>
      <c r="AQ102" s="26">
        <v>0</v>
      </c>
      <c r="AR102" s="26">
        <v>0</v>
      </c>
      <c r="AS102" s="26">
        <v>0</v>
      </c>
      <c r="AT102" s="26">
        <v>0</v>
      </c>
      <c r="AU102" s="26">
        <v>0</v>
      </c>
      <c r="AV102" s="26">
        <v>0</v>
      </c>
      <c r="AW102" s="26">
        <v>0</v>
      </c>
      <c r="AX102" s="26">
        <v>0</v>
      </c>
    </row>
    <row r="103" spans="1:50" x14ac:dyDescent="0.25">
      <c r="A103" s="27" t="s">
        <v>185</v>
      </c>
      <c r="B103" s="26" t="s">
        <v>59</v>
      </c>
      <c r="C103" s="26">
        <v>1</v>
      </c>
      <c r="D103" s="26">
        <v>8.2000000000000003E-2</v>
      </c>
      <c r="E103" s="26">
        <v>0.1</v>
      </c>
      <c r="F103" s="26">
        <v>1.4999999999999999E-2</v>
      </c>
      <c r="G103" s="26">
        <v>4.2999999999999997E-2</v>
      </c>
      <c r="H103" s="26">
        <v>0</v>
      </c>
      <c r="I103" s="26">
        <v>0</v>
      </c>
      <c r="J103" s="26">
        <v>0</v>
      </c>
      <c r="K103" s="26">
        <v>0</v>
      </c>
      <c r="L103" s="26">
        <v>8.2000000000000003E-2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8.2000000000000003E-2</v>
      </c>
      <c r="X103" s="26">
        <v>8.0000000000000002E-3</v>
      </c>
      <c r="Y103" s="26">
        <v>215.12299999999999</v>
      </c>
      <c r="Z103" s="26">
        <v>3.0000000000000001E-3</v>
      </c>
      <c r="AA103" s="26">
        <v>8.0000000000000002E-3</v>
      </c>
      <c r="AB103" s="26">
        <v>3.0000000000000001E-3</v>
      </c>
      <c r="AC103" s="26">
        <v>0</v>
      </c>
      <c r="AD103" s="26">
        <v>3.0000000000000001E-3</v>
      </c>
      <c r="AE103" s="26">
        <v>0.75</v>
      </c>
      <c r="AF103" s="26">
        <v>1.7150000000000001</v>
      </c>
      <c r="AG103" s="26">
        <v>-3.6999999999999998E-2</v>
      </c>
      <c r="AH103" s="26">
        <v>3.0000000000000001E-3</v>
      </c>
      <c r="AI103" s="26">
        <v>0.75</v>
      </c>
      <c r="AJ103" s="26">
        <v>4.3280000000000003</v>
      </c>
      <c r="AK103" s="26">
        <v>4.3280000000000003</v>
      </c>
      <c r="AL103" s="26">
        <v>0</v>
      </c>
      <c r="AM103" s="26">
        <v>0</v>
      </c>
      <c r="AN103" s="26">
        <v>0</v>
      </c>
      <c r="AO103" s="26">
        <v>0</v>
      </c>
      <c r="AP103" s="26">
        <v>0</v>
      </c>
      <c r="AQ103" s="26">
        <v>0</v>
      </c>
      <c r="AR103" s="26">
        <v>0</v>
      </c>
      <c r="AS103" s="26">
        <v>0</v>
      </c>
      <c r="AT103" s="26">
        <v>0</v>
      </c>
      <c r="AU103" s="26">
        <v>142.50899999999999</v>
      </c>
      <c r="AV103" s="26">
        <v>11.616</v>
      </c>
      <c r="AW103" s="26">
        <v>4.1100000000000003</v>
      </c>
      <c r="AX103" s="26">
        <v>7.5060000000000002</v>
      </c>
    </row>
    <row r="104" spans="1:50" x14ac:dyDescent="0.25">
      <c r="A104" s="27" t="s">
        <v>186</v>
      </c>
      <c r="B104" s="26" t="s">
        <v>59</v>
      </c>
      <c r="C104" s="26">
        <v>0</v>
      </c>
      <c r="D104" s="26">
        <v>0</v>
      </c>
      <c r="E104" s="26">
        <v>0.1</v>
      </c>
      <c r="F104" s="26">
        <v>1.4999999999999999E-2</v>
      </c>
      <c r="G104" s="26">
        <v>4.2999999999999997E-2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26">
        <v>0</v>
      </c>
      <c r="AB104" s="26">
        <v>0</v>
      </c>
      <c r="AC104" s="26">
        <v>0</v>
      </c>
      <c r="AD104" s="26">
        <v>0</v>
      </c>
      <c r="AE104" s="26">
        <v>0</v>
      </c>
      <c r="AF104" s="26">
        <v>0</v>
      </c>
      <c r="AG104" s="26">
        <v>0</v>
      </c>
      <c r="AH104" s="26">
        <v>0</v>
      </c>
      <c r="AI104" s="26">
        <v>0</v>
      </c>
      <c r="AJ104" s="26">
        <v>0</v>
      </c>
      <c r="AK104" s="26">
        <v>0</v>
      </c>
      <c r="AL104" s="26">
        <v>0</v>
      </c>
      <c r="AM104" s="26">
        <v>0</v>
      </c>
      <c r="AN104" s="26">
        <v>0</v>
      </c>
      <c r="AO104" s="26">
        <v>0</v>
      </c>
      <c r="AP104" s="26">
        <v>0</v>
      </c>
      <c r="AQ104" s="26">
        <v>0</v>
      </c>
      <c r="AR104" s="26">
        <v>0</v>
      </c>
      <c r="AS104" s="26">
        <v>0</v>
      </c>
      <c r="AT104" s="26">
        <v>0</v>
      </c>
      <c r="AU104" s="26">
        <v>0</v>
      </c>
      <c r="AV104" s="26">
        <v>0</v>
      </c>
      <c r="AW104" s="26">
        <v>0</v>
      </c>
      <c r="AX104" s="26">
        <v>0</v>
      </c>
    </row>
    <row r="105" spans="1:50" x14ac:dyDescent="0.25">
      <c r="A105" s="27" t="s">
        <v>187</v>
      </c>
      <c r="B105" s="26" t="s">
        <v>59</v>
      </c>
      <c r="C105" s="26">
        <v>1</v>
      </c>
      <c r="D105" s="26">
        <v>8.6999999999999994E-2</v>
      </c>
      <c r="E105" s="26">
        <v>0.1</v>
      </c>
      <c r="F105" s="26">
        <v>1.4999999999999999E-2</v>
      </c>
      <c r="G105" s="26">
        <v>4.2999999999999997E-2</v>
      </c>
      <c r="H105" s="26">
        <v>0</v>
      </c>
      <c r="I105" s="26">
        <v>0</v>
      </c>
      <c r="J105" s="26">
        <v>0</v>
      </c>
      <c r="K105" s="26">
        <v>0</v>
      </c>
      <c r="L105" s="26">
        <v>8.6999999999999994E-2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8.6999999999999994E-2</v>
      </c>
      <c r="X105" s="26">
        <v>8.9999999999999993E-3</v>
      </c>
      <c r="Y105" s="26">
        <v>238.74799999999999</v>
      </c>
      <c r="Z105" s="26">
        <v>4.0000000000000001E-3</v>
      </c>
      <c r="AA105" s="26">
        <v>8.0000000000000002E-3</v>
      </c>
      <c r="AB105" s="26">
        <v>3.0000000000000001E-3</v>
      </c>
      <c r="AC105" s="26">
        <v>0</v>
      </c>
      <c r="AD105" s="26">
        <v>3.0000000000000001E-3</v>
      </c>
      <c r="AE105" s="26">
        <v>0.874</v>
      </c>
      <c r="AF105" s="26">
        <v>1.911</v>
      </c>
      <c r="AG105" s="26">
        <v>-5.3999999999999999E-2</v>
      </c>
      <c r="AH105" s="26">
        <v>3.0000000000000001E-3</v>
      </c>
      <c r="AI105" s="26">
        <v>0.76200000000000001</v>
      </c>
      <c r="AJ105" s="26">
        <v>4.6180000000000003</v>
      </c>
      <c r="AK105" s="26">
        <v>4.6180000000000003</v>
      </c>
      <c r="AL105" s="26">
        <v>0</v>
      </c>
      <c r="AM105" s="26">
        <v>0</v>
      </c>
      <c r="AN105" s="26">
        <v>0</v>
      </c>
      <c r="AO105" s="26">
        <v>0</v>
      </c>
      <c r="AP105" s="26">
        <v>0</v>
      </c>
      <c r="AQ105" s="26">
        <v>0</v>
      </c>
      <c r="AR105" s="26">
        <v>0</v>
      </c>
      <c r="AS105" s="26">
        <v>0</v>
      </c>
      <c r="AT105" s="26">
        <v>0</v>
      </c>
      <c r="AU105" s="26">
        <v>158.93199999999999</v>
      </c>
      <c r="AV105" s="26">
        <v>13.823</v>
      </c>
      <c r="AW105" s="26">
        <v>5.7119999999999997</v>
      </c>
      <c r="AX105" s="26">
        <v>8.1110000000000007</v>
      </c>
    </row>
    <row r="106" spans="1:50" x14ac:dyDescent="0.25">
      <c r="A106" s="27" t="s">
        <v>188</v>
      </c>
      <c r="B106" s="26" t="s">
        <v>59</v>
      </c>
      <c r="C106" s="26">
        <v>1</v>
      </c>
      <c r="D106" s="26">
        <v>1.095</v>
      </c>
      <c r="E106" s="26">
        <v>0.1</v>
      </c>
      <c r="F106" s="26">
        <v>1.4999999999999999E-2</v>
      </c>
      <c r="G106" s="26">
        <v>4.2999999999999997E-2</v>
      </c>
      <c r="H106" s="26">
        <v>0</v>
      </c>
      <c r="I106" s="26">
        <v>0</v>
      </c>
      <c r="J106" s="26">
        <v>0</v>
      </c>
      <c r="K106" s="26">
        <v>0</v>
      </c>
      <c r="L106" s="26">
        <v>1.095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1.095</v>
      </c>
      <c r="X106" s="26">
        <v>0.109</v>
      </c>
      <c r="Y106" s="26">
        <v>206.41300000000001</v>
      </c>
      <c r="Z106" s="26">
        <v>3.9E-2</v>
      </c>
      <c r="AA106" s="26">
        <v>0.09</v>
      </c>
      <c r="AB106" s="26">
        <v>1.9E-2</v>
      </c>
      <c r="AC106" s="26">
        <v>-4.0000000000000001E-3</v>
      </c>
      <c r="AD106" s="26">
        <v>2.4E-2</v>
      </c>
      <c r="AE106" s="26">
        <v>8.0660000000000007</v>
      </c>
      <c r="AF106" s="26">
        <v>18.48</v>
      </c>
      <c r="AG106" s="26">
        <v>-0.92</v>
      </c>
      <c r="AH106" s="26">
        <v>2.4E-2</v>
      </c>
      <c r="AI106" s="26">
        <v>4.867</v>
      </c>
      <c r="AJ106" s="26">
        <v>58.14</v>
      </c>
      <c r="AK106" s="26">
        <v>58.14</v>
      </c>
      <c r="AL106" s="26">
        <v>0</v>
      </c>
      <c r="AM106" s="26">
        <v>0</v>
      </c>
      <c r="AN106" s="26">
        <v>0</v>
      </c>
      <c r="AO106" s="26">
        <v>0</v>
      </c>
      <c r="AP106" s="26">
        <v>0</v>
      </c>
      <c r="AQ106" s="26">
        <v>0</v>
      </c>
      <c r="AR106" s="26">
        <v>0</v>
      </c>
      <c r="AS106" s="26">
        <v>0</v>
      </c>
      <c r="AT106" s="26">
        <v>0</v>
      </c>
      <c r="AU106" s="26">
        <v>150.69200000000001</v>
      </c>
      <c r="AV106" s="26">
        <v>164.99600000000001</v>
      </c>
      <c r="AW106" s="26">
        <v>76.361999999999995</v>
      </c>
      <c r="AX106" s="26">
        <v>88.632999999999996</v>
      </c>
    </row>
    <row r="107" spans="1:50" x14ac:dyDescent="0.25">
      <c r="A107" s="27" t="s">
        <v>189</v>
      </c>
      <c r="B107" s="26" t="s">
        <v>59</v>
      </c>
      <c r="C107" s="26">
        <v>0</v>
      </c>
      <c r="D107" s="26">
        <v>0</v>
      </c>
      <c r="E107" s="26">
        <v>0.1</v>
      </c>
      <c r="F107" s="26">
        <v>1.4999999999999999E-2</v>
      </c>
      <c r="G107" s="26">
        <v>4.2999999999999997E-2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6">
        <v>0</v>
      </c>
      <c r="AJ107" s="26">
        <v>0</v>
      </c>
      <c r="AK107" s="26">
        <v>0</v>
      </c>
      <c r="AL107" s="26">
        <v>0</v>
      </c>
      <c r="AM107" s="26">
        <v>0</v>
      </c>
      <c r="AN107" s="26">
        <v>0</v>
      </c>
      <c r="AO107" s="26">
        <v>0</v>
      </c>
      <c r="AP107" s="26">
        <v>0</v>
      </c>
      <c r="AQ107" s="26">
        <v>0</v>
      </c>
      <c r="AR107" s="26">
        <v>0</v>
      </c>
      <c r="AS107" s="26">
        <v>0</v>
      </c>
      <c r="AT107" s="26">
        <v>0</v>
      </c>
      <c r="AU107" s="26">
        <v>0</v>
      </c>
      <c r="AV107" s="26">
        <v>0</v>
      </c>
      <c r="AW107" s="26">
        <v>0</v>
      </c>
      <c r="AX107" s="26">
        <v>0</v>
      </c>
    </row>
    <row r="108" spans="1:50" x14ac:dyDescent="0.25">
      <c r="A108" s="27" t="s">
        <v>190</v>
      </c>
      <c r="B108" s="26" t="s">
        <v>59</v>
      </c>
      <c r="C108" s="26">
        <v>1</v>
      </c>
      <c r="D108" s="26">
        <v>8.6999999999999994E-2</v>
      </c>
      <c r="E108" s="26">
        <v>0.1</v>
      </c>
      <c r="F108" s="26">
        <v>1.4999999999999999E-2</v>
      </c>
      <c r="G108" s="26">
        <v>4.2999999999999997E-2</v>
      </c>
      <c r="H108" s="26">
        <v>0</v>
      </c>
      <c r="I108" s="26">
        <v>0</v>
      </c>
      <c r="J108" s="26">
        <v>0</v>
      </c>
      <c r="K108" s="26">
        <v>0</v>
      </c>
      <c r="L108" s="26">
        <v>8.6999999999999994E-2</v>
      </c>
      <c r="M108" s="26">
        <v>0</v>
      </c>
      <c r="N108" s="26">
        <v>0</v>
      </c>
      <c r="O108" s="26">
        <v>0</v>
      </c>
      <c r="P108" s="26">
        <v>0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8.6999999999999994E-2</v>
      </c>
      <c r="X108" s="26">
        <v>8.9999999999999993E-3</v>
      </c>
      <c r="Y108" s="26">
        <v>238.80699999999999</v>
      </c>
      <c r="Z108" s="26">
        <v>4.0000000000000001E-3</v>
      </c>
      <c r="AA108" s="26">
        <v>8.0000000000000002E-3</v>
      </c>
      <c r="AB108" s="26">
        <v>3.0000000000000001E-3</v>
      </c>
      <c r="AC108" s="26">
        <v>0</v>
      </c>
      <c r="AD108" s="26">
        <v>3.0000000000000001E-3</v>
      </c>
      <c r="AE108" s="26">
        <v>0.874</v>
      </c>
      <c r="AF108" s="26">
        <v>1.911</v>
      </c>
      <c r="AG108" s="26">
        <v>-5.3999999999999999E-2</v>
      </c>
      <c r="AH108" s="26">
        <v>3.0000000000000001E-3</v>
      </c>
      <c r="AI108" s="26">
        <v>0.76200000000000001</v>
      </c>
      <c r="AJ108" s="26">
        <v>4.6180000000000003</v>
      </c>
      <c r="AK108" s="26">
        <v>4.6180000000000003</v>
      </c>
      <c r="AL108" s="26">
        <v>0</v>
      </c>
      <c r="AM108" s="26">
        <v>0</v>
      </c>
      <c r="AN108" s="26">
        <v>0</v>
      </c>
      <c r="AO108" s="26">
        <v>0</v>
      </c>
      <c r="AP108" s="26">
        <v>0</v>
      </c>
      <c r="AQ108" s="26">
        <v>0</v>
      </c>
      <c r="AR108" s="26">
        <v>0</v>
      </c>
      <c r="AS108" s="26">
        <v>0</v>
      </c>
      <c r="AT108" s="26">
        <v>0</v>
      </c>
      <c r="AU108" s="26">
        <v>158.93199999999999</v>
      </c>
      <c r="AV108" s="26">
        <v>13.823</v>
      </c>
      <c r="AW108" s="26">
        <v>5.7119999999999997</v>
      </c>
      <c r="AX108" s="26">
        <v>8.1120000000000001</v>
      </c>
    </row>
    <row r="109" spans="1:50" x14ac:dyDescent="0.25">
      <c r="A109" s="27" t="s">
        <v>191</v>
      </c>
      <c r="B109" s="26" t="s">
        <v>59</v>
      </c>
      <c r="C109" s="26">
        <v>1</v>
      </c>
      <c r="D109" s="26">
        <v>4.9950000000000001</v>
      </c>
      <c r="E109" s="26">
        <v>0.1</v>
      </c>
      <c r="F109" s="26">
        <v>1.4999999999999999E-2</v>
      </c>
      <c r="G109" s="26">
        <v>4.2999999999999997E-2</v>
      </c>
      <c r="H109" s="26">
        <v>0</v>
      </c>
      <c r="I109" s="26">
        <v>0</v>
      </c>
      <c r="J109" s="26">
        <v>0</v>
      </c>
      <c r="K109" s="26">
        <v>0</v>
      </c>
      <c r="L109" s="26">
        <v>4.9950000000000001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4.9950000000000001</v>
      </c>
      <c r="X109" s="26">
        <v>0.499</v>
      </c>
      <c r="Y109" s="26">
        <v>114.866</v>
      </c>
      <c r="Z109" s="26">
        <v>0.16400000000000001</v>
      </c>
      <c r="AA109" s="26">
        <v>0.433</v>
      </c>
      <c r="AB109" s="26">
        <v>9.8000000000000004E-2</v>
      </c>
      <c r="AC109" s="26">
        <v>-1.7000000000000001E-2</v>
      </c>
      <c r="AD109" s="26">
        <v>0.115</v>
      </c>
      <c r="AE109" s="26">
        <v>18.881</v>
      </c>
      <c r="AF109" s="26">
        <v>49.753</v>
      </c>
      <c r="AG109" s="26">
        <v>-1.9379999999999999</v>
      </c>
      <c r="AH109" s="26">
        <v>0.115</v>
      </c>
      <c r="AI109" s="26">
        <v>13.198</v>
      </c>
      <c r="AJ109" s="26">
        <v>265.226</v>
      </c>
      <c r="AK109" s="26">
        <v>265.226</v>
      </c>
      <c r="AL109" s="26">
        <v>0</v>
      </c>
      <c r="AM109" s="26">
        <v>0</v>
      </c>
      <c r="AN109" s="26">
        <v>0</v>
      </c>
      <c r="AO109" s="26">
        <v>0</v>
      </c>
      <c r="AP109" s="26">
        <v>0</v>
      </c>
      <c r="AQ109" s="26">
        <v>0</v>
      </c>
      <c r="AR109" s="26">
        <v>0</v>
      </c>
      <c r="AS109" s="26">
        <v>0</v>
      </c>
      <c r="AT109" s="26">
        <v>0</v>
      </c>
      <c r="AU109" s="26">
        <v>143.154</v>
      </c>
      <c r="AV109" s="26">
        <v>715.03200000000004</v>
      </c>
      <c r="AW109" s="26">
        <v>369.91199999999998</v>
      </c>
      <c r="AX109" s="26">
        <v>345.12</v>
      </c>
    </row>
    <row r="110" spans="1:50" x14ac:dyDescent="0.25">
      <c r="A110" s="27" t="s">
        <v>192</v>
      </c>
      <c r="B110" s="26" t="s">
        <v>59</v>
      </c>
      <c r="C110" s="26">
        <v>0</v>
      </c>
      <c r="D110" s="26">
        <v>0</v>
      </c>
      <c r="E110" s="26">
        <v>0.1</v>
      </c>
      <c r="F110" s="26">
        <v>1.4999999999999999E-2</v>
      </c>
      <c r="G110" s="26">
        <v>4.2999999999999997E-2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0</v>
      </c>
      <c r="AA110" s="26">
        <v>0</v>
      </c>
      <c r="AB110" s="26">
        <v>0</v>
      </c>
      <c r="AC110" s="26">
        <v>0</v>
      </c>
      <c r="AD110" s="26">
        <v>0</v>
      </c>
      <c r="AE110" s="26">
        <v>0</v>
      </c>
      <c r="AF110" s="26">
        <v>0</v>
      </c>
      <c r="AG110" s="26">
        <v>0</v>
      </c>
      <c r="AH110" s="26">
        <v>0</v>
      </c>
      <c r="AI110" s="26">
        <v>0</v>
      </c>
      <c r="AJ110" s="26">
        <v>0</v>
      </c>
      <c r="AK110" s="26">
        <v>0</v>
      </c>
      <c r="AL110" s="26">
        <v>0</v>
      </c>
      <c r="AM110" s="26">
        <v>0</v>
      </c>
      <c r="AN110" s="26">
        <v>0</v>
      </c>
      <c r="AO110" s="26">
        <v>0</v>
      </c>
      <c r="AP110" s="26">
        <v>0</v>
      </c>
      <c r="AQ110" s="26">
        <v>0</v>
      </c>
      <c r="AR110" s="26">
        <v>0</v>
      </c>
      <c r="AS110" s="26">
        <v>0</v>
      </c>
      <c r="AT110" s="26">
        <v>0</v>
      </c>
      <c r="AU110" s="26">
        <v>0</v>
      </c>
      <c r="AV110" s="26">
        <v>0</v>
      </c>
      <c r="AW110" s="26">
        <v>0</v>
      </c>
      <c r="AX110" s="26">
        <v>0</v>
      </c>
    </row>
    <row r="111" spans="1:50" x14ac:dyDescent="0.25">
      <c r="A111" s="27" t="s">
        <v>193</v>
      </c>
      <c r="B111" s="26" t="s">
        <v>59</v>
      </c>
      <c r="C111" s="26">
        <v>1</v>
      </c>
      <c r="D111" s="26">
        <v>14.994999999999999</v>
      </c>
      <c r="E111" s="26">
        <v>0.1</v>
      </c>
      <c r="F111" s="26">
        <v>1.4999999999999999E-2</v>
      </c>
      <c r="G111" s="26">
        <v>4.2999999999999997E-2</v>
      </c>
      <c r="H111" s="26">
        <v>0</v>
      </c>
      <c r="I111" s="26">
        <v>0</v>
      </c>
      <c r="J111" s="26">
        <v>0</v>
      </c>
      <c r="K111" s="26">
        <v>0</v>
      </c>
      <c r="L111" s="26">
        <v>14.994999999999999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14.994999999999999</v>
      </c>
      <c r="X111" s="26">
        <v>1.4990000000000001</v>
      </c>
      <c r="Y111" s="26">
        <v>67.081000000000003</v>
      </c>
      <c r="Z111" s="26">
        <v>0.44</v>
      </c>
      <c r="AA111" s="26">
        <v>1.403</v>
      </c>
      <c r="AB111" s="26">
        <v>0.34399999999999997</v>
      </c>
      <c r="AC111" s="26">
        <v>-2.9000000000000001E-2</v>
      </c>
      <c r="AD111" s="26">
        <v>0.372</v>
      </c>
      <c r="AE111" s="26">
        <v>29.542999999999999</v>
      </c>
      <c r="AF111" s="26">
        <v>94.102000000000004</v>
      </c>
      <c r="AG111" s="26">
        <v>-1.927</v>
      </c>
      <c r="AH111" s="26">
        <v>0.372</v>
      </c>
      <c r="AI111" s="26">
        <v>24.984999999999999</v>
      </c>
      <c r="AJ111" s="26">
        <v>796.22500000000002</v>
      </c>
      <c r="AK111" s="26">
        <v>796.22500000000002</v>
      </c>
      <c r="AL111" s="26">
        <v>0</v>
      </c>
      <c r="AM111" s="26">
        <v>0</v>
      </c>
      <c r="AN111" s="26">
        <v>0</v>
      </c>
      <c r="AO111" s="26">
        <v>0</v>
      </c>
      <c r="AP111" s="26">
        <v>0</v>
      </c>
      <c r="AQ111" s="26">
        <v>0</v>
      </c>
      <c r="AR111" s="26">
        <v>0</v>
      </c>
      <c r="AS111" s="26">
        <v>0</v>
      </c>
      <c r="AT111" s="26">
        <v>0</v>
      </c>
      <c r="AU111" s="26">
        <v>128.02799999999999</v>
      </c>
      <c r="AV111" s="26">
        <v>1919.752</v>
      </c>
      <c r="AW111" s="26">
        <v>976.82399999999996</v>
      </c>
      <c r="AX111" s="26">
        <v>942.928</v>
      </c>
    </row>
    <row r="112" spans="1:50" x14ac:dyDescent="0.25">
      <c r="A112" s="27" t="s">
        <v>194</v>
      </c>
      <c r="B112" s="26" t="s">
        <v>59</v>
      </c>
      <c r="C112" s="26">
        <v>0</v>
      </c>
      <c r="D112" s="26">
        <v>0</v>
      </c>
      <c r="E112" s="26">
        <v>0.1</v>
      </c>
      <c r="F112" s="26">
        <v>1.4999999999999999E-2</v>
      </c>
      <c r="G112" s="26">
        <v>4.2999999999999997E-2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>
        <v>0</v>
      </c>
      <c r="Z112" s="26">
        <v>0</v>
      </c>
      <c r="AA112" s="26">
        <v>0</v>
      </c>
      <c r="AB112" s="26">
        <v>0</v>
      </c>
      <c r="AC112" s="26">
        <v>0</v>
      </c>
      <c r="AD112" s="26">
        <v>0</v>
      </c>
      <c r="AE112" s="26">
        <v>0</v>
      </c>
      <c r="AF112" s="26">
        <v>0</v>
      </c>
      <c r="AG112" s="26">
        <v>0</v>
      </c>
      <c r="AH112" s="26">
        <v>0</v>
      </c>
      <c r="AI112" s="26">
        <v>0</v>
      </c>
      <c r="AJ112" s="26">
        <v>0</v>
      </c>
      <c r="AK112" s="26">
        <v>0</v>
      </c>
      <c r="AL112" s="26">
        <v>0</v>
      </c>
      <c r="AM112" s="26">
        <v>0</v>
      </c>
      <c r="AN112" s="26">
        <v>0</v>
      </c>
      <c r="AO112" s="26">
        <v>0</v>
      </c>
      <c r="AP112" s="26">
        <v>0</v>
      </c>
      <c r="AQ112" s="26">
        <v>0</v>
      </c>
      <c r="AR112" s="26">
        <v>0</v>
      </c>
      <c r="AS112" s="26">
        <v>0</v>
      </c>
      <c r="AT112" s="26">
        <v>0</v>
      </c>
      <c r="AU112" s="26">
        <v>0</v>
      </c>
      <c r="AV112" s="26">
        <v>0</v>
      </c>
      <c r="AW112" s="26">
        <v>0</v>
      </c>
      <c r="AX112" s="26">
        <v>0</v>
      </c>
    </row>
    <row r="113" spans="1:50" x14ac:dyDescent="0.25">
      <c r="A113" s="27" t="s">
        <v>195</v>
      </c>
      <c r="B113" s="26" t="s">
        <v>59</v>
      </c>
      <c r="C113" s="26">
        <v>1</v>
      </c>
      <c r="D113" s="26">
        <v>0.113</v>
      </c>
      <c r="E113" s="26">
        <v>0.1</v>
      </c>
      <c r="F113" s="26">
        <v>1.4999999999999999E-2</v>
      </c>
      <c r="G113" s="26">
        <v>4.2999999999999997E-2</v>
      </c>
      <c r="H113" s="26">
        <v>0</v>
      </c>
      <c r="I113" s="26">
        <v>0</v>
      </c>
      <c r="J113" s="26">
        <v>0</v>
      </c>
      <c r="K113" s="26">
        <v>0</v>
      </c>
      <c r="L113" s="26">
        <v>0.113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0.113</v>
      </c>
      <c r="X113" s="26">
        <v>1.0999999999999999E-2</v>
      </c>
      <c r="Y113" s="26">
        <v>237.64</v>
      </c>
      <c r="Z113" s="26">
        <v>5.0000000000000001E-3</v>
      </c>
      <c r="AA113" s="26">
        <v>0.01</v>
      </c>
      <c r="AB113" s="26">
        <v>4.0000000000000001E-3</v>
      </c>
      <c r="AC113" s="26">
        <v>0</v>
      </c>
      <c r="AD113" s="26">
        <v>4.0000000000000001E-3</v>
      </c>
      <c r="AE113" s="26">
        <v>1.1299999999999999</v>
      </c>
      <c r="AF113" s="26">
        <v>2.4740000000000002</v>
      </c>
      <c r="AG113" s="26">
        <v>-7.0999999999999994E-2</v>
      </c>
      <c r="AH113" s="26">
        <v>4.0000000000000001E-3</v>
      </c>
      <c r="AI113" s="26">
        <v>0.97799999999999998</v>
      </c>
      <c r="AJ113" s="26">
        <v>6.0259999999999998</v>
      </c>
      <c r="AK113" s="26">
        <v>6.0259999999999998</v>
      </c>
      <c r="AL113" s="26">
        <v>0</v>
      </c>
      <c r="AM113" s="26">
        <v>0</v>
      </c>
      <c r="AN113" s="26">
        <v>0</v>
      </c>
      <c r="AO113" s="26">
        <v>0</v>
      </c>
      <c r="AP113" s="26">
        <v>0</v>
      </c>
      <c r="AQ113" s="26">
        <v>0</v>
      </c>
      <c r="AR113" s="26">
        <v>0</v>
      </c>
      <c r="AS113" s="26">
        <v>0</v>
      </c>
      <c r="AT113" s="26">
        <v>0</v>
      </c>
      <c r="AU113" s="26">
        <v>158.74199999999999</v>
      </c>
      <c r="AV113" s="26">
        <v>18.015000000000001</v>
      </c>
      <c r="AW113" s="26">
        <v>7.4779999999999998</v>
      </c>
      <c r="AX113" s="26">
        <v>10.536</v>
      </c>
    </row>
    <row r="114" spans="1:50" x14ac:dyDescent="0.25">
      <c r="A114" s="27" t="s">
        <v>196</v>
      </c>
      <c r="B114" s="26" t="s">
        <v>59</v>
      </c>
      <c r="C114" s="26">
        <v>0</v>
      </c>
      <c r="D114" s="26">
        <v>0</v>
      </c>
      <c r="E114" s="26">
        <v>0.1</v>
      </c>
      <c r="F114" s="26">
        <v>1.4999999999999999E-2</v>
      </c>
      <c r="G114" s="26">
        <v>4.2999999999999997E-2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  <c r="AH114" s="26">
        <v>0</v>
      </c>
      <c r="AI114" s="26">
        <v>0</v>
      </c>
      <c r="AJ114" s="26">
        <v>0</v>
      </c>
      <c r="AK114" s="26">
        <v>0</v>
      </c>
      <c r="AL114" s="26">
        <v>0</v>
      </c>
      <c r="AM114" s="26">
        <v>0</v>
      </c>
      <c r="AN114" s="26">
        <v>0</v>
      </c>
      <c r="AO114" s="26">
        <v>0</v>
      </c>
      <c r="AP114" s="26">
        <v>0</v>
      </c>
      <c r="AQ114" s="26">
        <v>0</v>
      </c>
      <c r="AR114" s="26">
        <v>0</v>
      </c>
      <c r="AS114" s="26">
        <v>0</v>
      </c>
      <c r="AT114" s="26">
        <v>0</v>
      </c>
      <c r="AU114" s="26">
        <v>0</v>
      </c>
      <c r="AV114" s="26">
        <v>0</v>
      </c>
      <c r="AW114" s="26">
        <v>0</v>
      </c>
      <c r="AX114" s="26">
        <v>0</v>
      </c>
    </row>
    <row r="115" spans="1:50" x14ac:dyDescent="0.25">
      <c r="A115" s="27" t="s">
        <v>197</v>
      </c>
      <c r="B115" s="26" t="s">
        <v>59</v>
      </c>
      <c r="C115" s="26">
        <v>1</v>
      </c>
      <c r="D115" s="26">
        <v>0.495</v>
      </c>
      <c r="E115" s="26">
        <v>0.1</v>
      </c>
      <c r="F115" s="26">
        <v>1.4999999999999999E-2</v>
      </c>
      <c r="G115" s="26">
        <v>4.2999999999999997E-2</v>
      </c>
      <c r="H115" s="26">
        <v>0</v>
      </c>
      <c r="I115" s="26">
        <v>0</v>
      </c>
      <c r="J115" s="26">
        <v>0</v>
      </c>
      <c r="K115" s="26">
        <v>0</v>
      </c>
      <c r="L115" s="26">
        <v>0.495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0.495</v>
      </c>
      <c r="X115" s="26">
        <v>0.05</v>
      </c>
      <c r="Y115" s="26">
        <v>231.822</v>
      </c>
      <c r="Z115" s="26">
        <v>1.7999999999999999E-2</v>
      </c>
      <c r="AA115" s="26">
        <v>0.04</v>
      </c>
      <c r="AB115" s="26">
        <v>8.9999999999999993E-3</v>
      </c>
      <c r="AC115" s="26">
        <v>-2E-3</v>
      </c>
      <c r="AD115" s="26">
        <v>1.0999999999999999E-2</v>
      </c>
      <c r="AE115" s="26">
        <v>4.2430000000000003</v>
      </c>
      <c r="AF115" s="26">
        <v>9.3469999999999995</v>
      </c>
      <c r="AG115" s="26">
        <v>-0.46200000000000002</v>
      </c>
      <c r="AH115" s="26">
        <v>1.0999999999999999E-2</v>
      </c>
      <c r="AI115" s="26">
        <v>2.5750000000000002</v>
      </c>
      <c r="AJ115" s="26">
        <v>26.288</v>
      </c>
      <c r="AK115" s="26">
        <v>26.288</v>
      </c>
      <c r="AL115" s="26">
        <v>0</v>
      </c>
      <c r="AM115" s="26">
        <v>0</v>
      </c>
      <c r="AN115" s="26">
        <v>0</v>
      </c>
      <c r="AO115" s="26">
        <v>0</v>
      </c>
      <c r="AP115" s="26">
        <v>0</v>
      </c>
      <c r="AQ115" s="26">
        <v>0</v>
      </c>
      <c r="AR115" s="26">
        <v>0</v>
      </c>
      <c r="AS115" s="26">
        <v>0</v>
      </c>
      <c r="AT115" s="26">
        <v>0</v>
      </c>
      <c r="AU115" s="26">
        <v>152.21100000000001</v>
      </c>
      <c r="AV115" s="26">
        <v>75.353999999999999</v>
      </c>
      <c r="AW115" s="26">
        <v>33.363</v>
      </c>
      <c r="AX115" s="26">
        <v>41.991</v>
      </c>
    </row>
    <row r="116" spans="1:50" x14ac:dyDescent="0.25">
      <c r="A116" s="27" t="s">
        <v>198</v>
      </c>
      <c r="B116" s="26" t="s">
        <v>59</v>
      </c>
      <c r="C116" s="26">
        <v>1</v>
      </c>
      <c r="D116" s="26">
        <v>0.29499999999999998</v>
      </c>
      <c r="E116" s="26">
        <v>0.1</v>
      </c>
      <c r="F116" s="26">
        <v>1.4999999999999999E-2</v>
      </c>
      <c r="G116" s="26">
        <v>4.2999999999999997E-2</v>
      </c>
      <c r="H116" s="26">
        <v>0</v>
      </c>
      <c r="I116" s="26">
        <v>0</v>
      </c>
      <c r="J116" s="26">
        <v>0</v>
      </c>
      <c r="K116" s="26">
        <v>0</v>
      </c>
      <c r="L116" s="26">
        <v>0.29499999999999998</v>
      </c>
      <c r="M116" s="26">
        <v>0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0.29499999999999998</v>
      </c>
      <c r="X116" s="26">
        <v>0.03</v>
      </c>
      <c r="Y116" s="26">
        <v>241.51900000000001</v>
      </c>
      <c r="Z116" s="26">
        <v>1.0999999999999999E-2</v>
      </c>
      <c r="AA116" s="26">
        <v>2.4E-2</v>
      </c>
      <c r="AB116" s="26">
        <v>6.0000000000000001E-3</v>
      </c>
      <c r="AC116" s="26">
        <v>-1E-3</v>
      </c>
      <c r="AD116" s="26">
        <v>7.0000000000000001E-3</v>
      </c>
      <c r="AE116" s="26">
        <v>2.6789999999999998</v>
      </c>
      <c r="AF116" s="26">
        <v>5.8250000000000002</v>
      </c>
      <c r="AG116" s="26">
        <v>-0.28199999999999997</v>
      </c>
      <c r="AH116" s="26">
        <v>7.0000000000000001E-3</v>
      </c>
      <c r="AI116" s="26">
        <v>1.655</v>
      </c>
      <c r="AJ116" s="26">
        <v>15.677</v>
      </c>
      <c r="AK116" s="26">
        <v>15.677</v>
      </c>
      <c r="AL116" s="26">
        <v>0</v>
      </c>
      <c r="AM116" s="26">
        <v>0</v>
      </c>
      <c r="AN116" s="26">
        <v>0</v>
      </c>
      <c r="AO116" s="26">
        <v>0</v>
      </c>
      <c r="AP116" s="26">
        <v>0</v>
      </c>
      <c r="AQ116" s="26">
        <v>0</v>
      </c>
      <c r="AR116" s="26">
        <v>0</v>
      </c>
      <c r="AS116" s="26">
        <v>0</v>
      </c>
      <c r="AT116" s="26">
        <v>0</v>
      </c>
      <c r="AU116" s="26">
        <v>152.91800000000001</v>
      </c>
      <c r="AV116" s="26">
        <v>45.145000000000003</v>
      </c>
      <c r="AW116" s="26">
        <v>19.591999999999999</v>
      </c>
      <c r="AX116" s="26">
        <v>25.553000000000001</v>
      </c>
    </row>
    <row r="117" spans="1:50" x14ac:dyDescent="0.25">
      <c r="A117" s="27" t="s">
        <v>199</v>
      </c>
      <c r="B117" s="26" t="s">
        <v>59</v>
      </c>
      <c r="C117" s="26">
        <v>0</v>
      </c>
      <c r="D117" s="26">
        <v>0</v>
      </c>
      <c r="E117" s="26">
        <v>0.1</v>
      </c>
      <c r="F117" s="26">
        <v>1.4999999999999999E-2</v>
      </c>
      <c r="G117" s="26">
        <v>4.2999999999999997E-2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>
        <v>0</v>
      </c>
      <c r="AB117" s="26">
        <v>0</v>
      </c>
      <c r="AC117" s="26">
        <v>0</v>
      </c>
      <c r="AD117" s="26">
        <v>0</v>
      </c>
      <c r="AE117" s="26">
        <v>0</v>
      </c>
      <c r="AF117" s="26">
        <v>0</v>
      </c>
      <c r="AG117" s="26">
        <v>0</v>
      </c>
      <c r="AH117" s="26">
        <v>0</v>
      </c>
      <c r="AI117" s="26">
        <v>0</v>
      </c>
      <c r="AJ117" s="26">
        <v>0</v>
      </c>
      <c r="AK117" s="26">
        <v>0</v>
      </c>
      <c r="AL117" s="26">
        <v>0</v>
      </c>
      <c r="AM117" s="26">
        <v>0</v>
      </c>
      <c r="AN117" s="26">
        <v>0</v>
      </c>
      <c r="AO117" s="26">
        <v>0</v>
      </c>
      <c r="AP117" s="26">
        <v>0</v>
      </c>
      <c r="AQ117" s="26">
        <v>0</v>
      </c>
      <c r="AR117" s="26">
        <v>0</v>
      </c>
      <c r="AS117" s="26">
        <v>0</v>
      </c>
      <c r="AT117" s="26">
        <v>0</v>
      </c>
      <c r="AU117" s="26">
        <v>0</v>
      </c>
      <c r="AV117" s="26">
        <v>0</v>
      </c>
      <c r="AW117" s="26">
        <v>0</v>
      </c>
      <c r="AX117" s="26">
        <v>0</v>
      </c>
    </row>
    <row r="118" spans="1:50" x14ac:dyDescent="0.25">
      <c r="A118" s="27" t="s">
        <v>200</v>
      </c>
      <c r="B118" s="26" t="s">
        <v>59</v>
      </c>
      <c r="C118" s="26">
        <v>1</v>
      </c>
      <c r="D118" s="26">
        <v>0.39500000000000002</v>
      </c>
      <c r="E118" s="26">
        <v>0.1</v>
      </c>
      <c r="F118" s="26">
        <v>1.4999999999999999E-2</v>
      </c>
      <c r="G118" s="26">
        <v>4.2999999999999997E-2</v>
      </c>
      <c r="H118" s="26">
        <v>0</v>
      </c>
      <c r="I118" s="26">
        <v>0</v>
      </c>
      <c r="J118" s="26">
        <v>0</v>
      </c>
      <c r="K118" s="26">
        <v>0</v>
      </c>
      <c r="L118" s="26">
        <v>0.39500000000000002</v>
      </c>
      <c r="M118" s="26">
        <v>0</v>
      </c>
      <c r="N118" s="26">
        <v>0</v>
      </c>
      <c r="O118" s="26">
        <v>0</v>
      </c>
      <c r="P118" s="26">
        <v>0</v>
      </c>
      <c r="Q118" s="26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0.39500000000000002</v>
      </c>
      <c r="X118" s="26">
        <v>0.04</v>
      </c>
      <c r="Y118" s="26">
        <v>236.86799999999999</v>
      </c>
      <c r="Z118" s="26">
        <v>1.4999999999999999E-2</v>
      </c>
      <c r="AA118" s="26">
        <v>3.2000000000000001E-2</v>
      </c>
      <c r="AB118" s="26">
        <v>7.0000000000000001E-3</v>
      </c>
      <c r="AC118" s="26">
        <v>-2E-3</v>
      </c>
      <c r="AD118" s="26">
        <v>8.9999999999999993E-3</v>
      </c>
      <c r="AE118" s="26">
        <v>3.484</v>
      </c>
      <c r="AF118" s="26">
        <v>7.6280000000000001</v>
      </c>
      <c r="AG118" s="26">
        <v>-0.374</v>
      </c>
      <c r="AH118" s="26">
        <v>8.9999999999999993E-3</v>
      </c>
      <c r="AI118" s="26">
        <v>2.1269999999999998</v>
      </c>
      <c r="AJ118" s="26">
        <v>20.981000000000002</v>
      </c>
      <c r="AK118" s="26">
        <v>20.981000000000002</v>
      </c>
      <c r="AL118" s="26">
        <v>0</v>
      </c>
      <c r="AM118" s="26">
        <v>0</v>
      </c>
      <c r="AN118" s="26">
        <v>0</v>
      </c>
      <c r="AO118" s="26">
        <v>0</v>
      </c>
      <c r="AP118" s="26">
        <v>0</v>
      </c>
      <c r="AQ118" s="26">
        <v>0</v>
      </c>
      <c r="AR118" s="26">
        <v>0</v>
      </c>
      <c r="AS118" s="26">
        <v>0</v>
      </c>
      <c r="AT118" s="26">
        <v>0</v>
      </c>
      <c r="AU118" s="26">
        <v>152.52699999999999</v>
      </c>
      <c r="AV118" s="26">
        <v>60.267000000000003</v>
      </c>
      <c r="AW118" s="26">
        <v>26.42</v>
      </c>
      <c r="AX118" s="26">
        <v>33.847000000000001</v>
      </c>
    </row>
    <row r="119" spans="1:50" x14ac:dyDescent="0.25">
      <c r="A119" s="27" t="s">
        <v>201</v>
      </c>
      <c r="B119" s="26" t="s">
        <v>59</v>
      </c>
      <c r="C119" s="26">
        <v>0</v>
      </c>
      <c r="D119" s="26">
        <v>0</v>
      </c>
      <c r="E119" s="26">
        <v>0.1</v>
      </c>
      <c r="F119" s="26">
        <v>1.4999999999999999E-2</v>
      </c>
      <c r="G119" s="26">
        <v>4.2999999999999997E-2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  <c r="AB119" s="26">
        <v>0</v>
      </c>
      <c r="AC119" s="26">
        <v>0</v>
      </c>
      <c r="AD119" s="26">
        <v>0</v>
      </c>
      <c r="AE119" s="26">
        <v>0</v>
      </c>
      <c r="AF119" s="26">
        <v>0</v>
      </c>
      <c r="AG119" s="26">
        <v>0</v>
      </c>
      <c r="AH119" s="26">
        <v>0</v>
      </c>
      <c r="AI119" s="26">
        <v>0</v>
      </c>
      <c r="AJ119" s="26">
        <v>0</v>
      </c>
      <c r="AK119" s="26">
        <v>0</v>
      </c>
      <c r="AL119" s="26">
        <v>0</v>
      </c>
      <c r="AM119" s="26">
        <v>0</v>
      </c>
      <c r="AN119" s="26">
        <v>0</v>
      </c>
      <c r="AO119" s="26">
        <v>0</v>
      </c>
      <c r="AP119" s="26">
        <v>0</v>
      </c>
      <c r="AQ119" s="26">
        <v>0</v>
      </c>
      <c r="AR119" s="26">
        <v>0</v>
      </c>
      <c r="AS119" s="26">
        <v>0</v>
      </c>
      <c r="AT119" s="26">
        <v>0</v>
      </c>
      <c r="AU119" s="26">
        <v>0</v>
      </c>
      <c r="AV119" s="26">
        <v>0</v>
      </c>
      <c r="AW119" s="26">
        <v>0</v>
      </c>
      <c r="AX119" s="26">
        <v>0</v>
      </c>
    </row>
    <row r="120" spans="1:50" x14ac:dyDescent="0.25">
      <c r="A120" s="27" t="s">
        <v>202</v>
      </c>
      <c r="B120" s="26" t="s">
        <v>59</v>
      </c>
      <c r="C120" s="26">
        <v>1</v>
      </c>
      <c r="D120" s="26">
        <v>0.495</v>
      </c>
      <c r="E120" s="26">
        <v>0.1</v>
      </c>
      <c r="F120" s="26">
        <v>1.4999999999999999E-2</v>
      </c>
      <c r="G120" s="26">
        <v>4.2999999999999997E-2</v>
      </c>
      <c r="H120" s="26">
        <v>0</v>
      </c>
      <c r="I120" s="26">
        <v>0</v>
      </c>
      <c r="J120" s="26">
        <v>0</v>
      </c>
      <c r="K120" s="26">
        <v>0</v>
      </c>
      <c r="L120" s="26">
        <v>0.495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0.495</v>
      </c>
      <c r="X120" s="26">
        <v>0.05</v>
      </c>
      <c r="Y120" s="26">
        <v>231.827</v>
      </c>
      <c r="Z120" s="26">
        <v>1.7999999999999999E-2</v>
      </c>
      <c r="AA120" s="26">
        <v>0.04</v>
      </c>
      <c r="AB120" s="26">
        <v>8.9999999999999993E-3</v>
      </c>
      <c r="AC120" s="26">
        <v>-2E-3</v>
      </c>
      <c r="AD120" s="26">
        <v>1.0999999999999999E-2</v>
      </c>
      <c r="AE120" s="26">
        <v>4.2430000000000003</v>
      </c>
      <c r="AF120" s="26">
        <v>9.3469999999999995</v>
      </c>
      <c r="AG120" s="26">
        <v>-0.46200000000000002</v>
      </c>
      <c r="AH120" s="26">
        <v>1.0999999999999999E-2</v>
      </c>
      <c r="AI120" s="26">
        <v>2.5750000000000002</v>
      </c>
      <c r="AJ120" s="26">
        <v>26.288</v>
      </c>
      <c r="AK120" s="26">
        <v>26.288</v>
      </c>
      <c r="AL120" s="26">
        <v>0</v>
      </c>
      <c r="AM120" s="26">
        <v>0</v>
      </c>
      <c r="AN120" s="26">
        <v>0</v>
      </c>
      <c r="AO120" s="26">
        <v>0</v>
      </c>
      <c r="AP120" s="26">
        <v>0</v>
      </c>
      <c r="AQ120" s="26">
        <v>0</v>
      </c>
      <c r="AR120" s="26">
        <v>0</v>
      </c>
      <c r="AS120" s="26">
        <v>0</v>
      </c>
      <c r="AT120" s="26">
        <v>0</v>
      </c>
      <c r="AU120" s="26">
        <v>152.21</v>
      </c>
      <c r="AV120" s="26">
        <v>75.352999999999994</v>
      </c>
      <c r="AW120" s="26">
        <v>33.362000000000002</v>
      </c>
      <c r="AX120" s="26">
        <v>41.991</v>
      </c>
    </row>
    <row r="121" spans="1:50" x14ac:dyDescent="0.25">
      <c r="A121" s="27" t="s">
        <v>203</v>
      </c>
      <c r="B121" s="26" t="s">
        <v>59</v>
      </c>
      <c r="C121" s="26">
        <v>1</v>
      </c>
      <c r="D121" s="26">
        <v>8.6999999999999994E-2</v>
      </c>
      <c r="E121" s="26">
        <v>0.1</v>
      </c>
      <c r="F121" s="26">
        <v>1.4999999999999999E-2</v>
      </c>
      <c r="G121" s="26">
        <v>4.2999999999999997E-2</v>
      </c>
      <c r="H121" s="26">
        <v>0</v>
      </c>
      <c r="I121" s="26">
        <v>0</v>
      </c>
      <c r="J121" s="26">
        <v>0</v>
      </c>
      <c r="K121" s="26">
        <v>0</v>
      </c>
      <c r="L121" s="26">
        <v>8.6999999999999994E-2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8.6999999999999994E-2</v>
      </c>
      <c r="X121" s="26">
        <v>8.9999999999999993E-3</v>
      </c>
      <c r="Y121" s="26">
        <v>238.703</v>
      </c>
      <c r="Z121" s="26">
        <v>4.0000000000000001E-3</v>
      </c>
      <c r="AA121" s="26">
        <v>8.0000000000000002E-3</v>
      </c>
      <c r="AB121" s="26">
        <v>3.0000000000000001E-3</v>
      </c>
      <c r="AC121" s="26">
        <v>0</v>
      </c>
      <c r="AD121" s="26">
        <v>3.0000000000000001E-3</v>
      </c>
      <c r="AE121" s="26">
        <v>0.874</v>
      </c>
      <c r="AF121" s="26">
        <v>1.91</v>
      </c>
      <c r="AG121" s="26">
        <v>-5.3999999999999999E-2</v>
      </c>
      <c r="AH121" s="26">
        <v>3.0000000000000001E-3</v>
      </c>
      <c r="AI121" s="26">
        <v>0.76200000000000001</v>
      </c>
      <c r="AJ121" s="26">
        <v>4.6180000000000003</v>
      </c>
      <c r="AK121" s="26">
        <v>4.6180000000000003</v>
      </c>
      <c r="AL121" s="26">
        <v>0</v>
      </c>
      <c r="AM121" s="26">
        <v>0</v>
      </c>
      <c r="AN121" s="26">
        <v>0</v>
      </c>
      <c r="AO121" s="26">
        <v>0</v>
      </c>
      <c r="AP121" s="26">
        <v>0</v>
      </c>
      <c r="AQ121" s="26">
        <v>0</v>
      </c>
      <c r="AR121" s="26">
        <v>0</v>
      </c>
      <c r="AS121" s="26">
        <v>0</v>
      </c>
      <c r="AT121" s="26">
        <v>0</v>
      </c>
      <c r="AU121" s="26">
        <v>158.93199999999999</v>
      </c>
      <c r="AV121" s="26">
        <v>13.823</v>
      </c>
      <c r="AW121" s="26">
        <v>5.7130000000000001</v>
      </c>
      <c r="AX121" s="26">
        <v>8.1110000000000007</v>
      </c>
    </row>
    <row r="122" spans="1:50" x14ac:dyDescent="0.25">
      <c r="A122" s="27" t="s">
        <v>204</v>
      </c>
      <c r="B122" s="26" t="s">
        <v>59</v>
      </c>
      <c r="C122" s="26">
        <v>1</v>
      </c>
      <c r="D122" s="26">
        <v>0.495</v>
      </c>
      <c r="E122" s="26">
        <v>0.1</v>
      </c>
      <c r="F122" s="26">
        <v>1.4999999999999999E-2</v>
      </c>
      <c r="G122" s="26">
        <v>4.2999999999999997E-2</v>
      </c>
      <c r="H122" s="26">
        <v>0</v>
      </c>
      <c r="I122" s="26">
        <v>0</v>
      </c>
      <c r="J122" s="26">
        <v>0</v>
      </c>
      <c r="K122" s="26">
        <v>0</v>
      </c>
      <c r="L122" s="26">
        <v>0.495</v>
      </c>
      <c r="M122" s="26">
        <v>0</v>
      </c>
      <c r="N122" s="26">
        <v>0</v>
      </c>
      <c r="O122" s="26">
        <v>0</v>
      </c>
      <c r="P122" s="26">
        <v>0</v>
      </c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0.495</v>
      </c>
      <c r="X122" s="26">
        <v>0.05</v>
      </c>
      <c r="Y122" s="26">
        <v>232.202</v>
      </c>
      <c r="Z122" s="26">
        <v>1.7999999999999999E-2</v>
      </c>
      <c r="AA122" s="26">
        <v>0.04</v>
      </c>
      <c r="AB122" s="26">
        <v>8.9999999999999993E-3</v>
      </c>
      <c r="AC122" s="26">
        <v>-2E-3</v>
      </c>
      <c r="AD122" s="26">
        <v>1.0999999999999999E-2</v>
      </c>
      <c r="AE122" s="26">
        <v>4.2469999999999999</v>
      </c>
      <c r="AF122" s="26">
        <v>9.3620000000000001</v>
      </c>
      <c r="AG122" s="26">
        <v>-0.46300000000000002</v>
      </c>
      <c r="AH122" s="26">
        <v>1.0999999999999999E-2</v>
      </c>
      <c r="AI122" s="26">
        <v>2.5760000000000001</v>
      </c>
      <c r="AJ122" s="26">
        <v>26.288</v>
      </c>
      <c r="AK122" s="26">
        <v>26.288</v>
      </c>
      <c r="AL122" s="26">
        <v>0</v>
      </c>
      <c r="AM122" s="26">
        <v>0</v>
      </c>
      <c r="AN122" s="26">
        <v>0</v>
      </c>
      <c r="AO122" s="26">
        <v>0</v>
      </c>
      <c r="AP122" s="26">
        <v>0</v>
      </c>
      <c r="AQ122" s="26">
        <v>0</v>
      </c>
      <c r="AR122" s="26">
        <v>0</v>
      </c>
      <c r="AS122" s="26">
        <v>0</v>
      </c>
      <c r="AT122" s="26">
        <v>0</v>
      </c>
      <c r="AU122" s="26">
        <v>152.21</v>
      </c>
      <c r="AV122" s="26">
        <v>75.352999999999994</v>
      </c>
      <c r="AW122" s="26">
        <v>33.343000000000004</v>
      </c>
      <c r="AX122" s="26">
        <v>42.01</v>
      </c>
    </row>
    <row r="123" spans="1:50" x14ac:dyDescent="0.25">
      <c r="A123" s="27" t="s">
        <v>205</v>
      </c>
      <c r="B123" s="26" t="s">
        <v>59</v>
      </c>
      <c r="C123" s="26">
        <v>1</v>
      </c>
      <c r="D123" s="26">
        <v>0.59499999999999997</v>
      </c>
      <c r="E123" s="26">
        <v>0.1</v>
      </c>
      <c r="F123" s="26">
        <v>1.4999999999999999E-2</v>
      </c>
      <c r="G123" s="26">
        <v>4.2999999999999997E-2</v>
      </c>
      <c r="H123" s="26">
        <v>0</v>
      </c>
      <c r="I123" s="26">
        <v>0</v>
      </c>
      <c r="J123" s="26">
        <v>0</v>
      </c>
      <c r="K123" s="26">
        <v>0</v>
      </c>
      <c r="L123" s="26">
        <v>0.59499999999999997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0.59499999999999997</v>
      </c>
      <c r="X123" s="26">
        <v>0.06</v>
      </c>
      <c r="Y123" s="26">
        <v>227.167</v>
      </c>
      <c r="Z123" s="26">
        <v>2.1999999999999999E-2</v>
      </c>
      <c r="AA123" s="26">
        <v>4.8000000000000001E-2</v>
      </c>
      <c r="AB123" s="26">
        <v>1.0999999999999999E-2</v>
      </c>
      <c r="AC123" s="26">
        <v>-2E-3</v>
      </c>
      <c r="AD123" s="26">
        <v>1.2999999999999999E-2</v>
      </c>
      <c r="AE123" s="26">
        <v>4.9640000000000004</v>
      </c>
      <c r="AF123" s="26">
        <v>11.007999999999999</v>
      </c>
      <c r="AG123" s="26">
        <v>-0.54600000000000004</v>
      </c>
      <c r="AH123" s="26">
        <v>1.2999999999999999E-2</v>
      </c>
      <c r="AI123" s="26">
        <v>3.0009999999999999</v>
      </c>
      <c r="AJ123" s="26">
        <v>31.594999999999999</v>
      </c>
      <c r="AK123" s="26">
        <v>31.594999999999999</v>
      </c>
      <c r="AL123" s="26">
        <v>0</v>
      </c>
      <c r="AM123" s="26">
        <v>0</v>
      </c>
      <c r="AN123" s="26">
        <v>0</v>
      </c>
      <c r="AO123" s="26">
        <v>0</v>
      </c>
      <c r="AP123" s="26">
        <v>0</v>
      </c>
      <c r="AQ123" s="26">
        <v>0</v>
      </c>
      <c r="AR123" s="26">
        <v>0</v>
      </c>
      <c r="AS123" s="26">
        <v>0</v>
      </c>
      <c r="AT123" s="26">
        <v>0</v>
      </c>
      <c r="AU123" s="26">
        <v>151.93100000000001</v>
      </c>
      <c r="AV123" s="26">
        <v>90.400999999999996</v>
      </c>
      <c r="AW123" s="26">
        <v>40.378999999999998</v>
      </c>
      <c r="AX123" s="26">
        <v>50.023000000000003</v>
      </c>
    </row>
    <row r="124" spans="1:50" x14ac:dyDescent="0.25">
      <c r="A124" s="27" t="s">
        <v>206</v>
      </c>
      <c r="B124" s="26" t="s">
        <v>59</v>
      </c>
      <c r="C124" s="26">
        <v>1</v>
      </c>
      <c r="D124" s="26">
        <v>0.995</v>
      </c>
      <c r="E124" s="26">
        <v>0.1</v>
      </c>
      <c r="F124" s="26">
        <v>1.4999999999999999E-2</v>
      </c>
      <c r="G124" s="26">
        <v>4.2999999999999997E-2</v>
      </c>
      <c r="H124" s="26">
        <v>0</v>
      </c>
      <c r="I124" s="26">
        <v>0</v>
      </c>
      <c r="J124" s="26">
        <v>0</v>
      </c>
      <c r="K124" s="26">
        <v>0</v>
      </c>
      <c r="L124" s="26">
        <v>0.995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0.995</v>
      </c>
      <c r="X124" s="26">
        <v>9.9000000000000005E-2</v>
      </c>
      <c r="Y124" s="26">
        <v>209.60599999999999</v>
      </c>
      <c r="Z124" s="26">
        <v>3.5999999999999997E-2</v>
      </c>
      <c r="AA124" s="26">
        <v>8.1000000000000003E-2</v>
      </c>
      <c r="AB124" s="26">
        <v>1.7999999999999999E-2</v>
      </c>
      <c r="AC124" s="26">
        <v>-4.0000000000000001E-3</v>
      </c>
      <c r="AD124" s="26">
        <v>2.1999999999999999E-2</v>
      </c>
      <c r="AE124" s="26">
        <v>7.492</v>
      </c>
      <c r="AF124" s="26">
        <v>17.035</v>
      </c>
      <c r="AG124" s="26">
        <v>-0.84699999999999998</v>
      </c>
      <c r="AH124" s="26">
        <v>2.1999999999999999E-2</v>
      </c>
      <c r="AI124" s="26">
        <v>4.5209999999999999</v>
      </c>
      <c r="AJ124" s="26">
        <v>52.831000000000003</v>
      </c>
      <c r="AK124" s="26">
        <v>52.831000000000003</v>
      </c>
      <c r="AL124" s="26">
        <v>0</v>
      </c>
      <c r="AM124" s="26">
        <v>0</v>
      </c>
      <c r="AN124" s="26">
        <v>0</v>
      </c>
      <c r="AO124" s="26">
        <v>0</v>
      </c>
      <c r="AP124" s="26">
        <v>0</v>
      </c>
      <c r="AQ124" s="26">
        <v>0</v>
      </c>
      <c r="AR124" s="26">
        <v>0</v>
      </c>
      <c r="AS124" s="26">
        <v>0</v>
      </c>
      <c r="AT124" s="26">
        <v>0</v>
      </c>
      <c r="AU124" s="26">
        <v>150.96600000000001</v>
      </c>
      <c r="AV124" s="26">
        <v>150.20099999999999</v>
      </c>
      <c r="AW124" s="26">
        <v>69.168000000000006</v>
      </c>
      <c r="AX124" s="26">
        <v>81.031999999999996</v>
      </c>
    </row>
    <row r="125" spans="1:50" x14ac:dyDescent="0.25">
      <c r="A125" s="27" t="s">
        <v>207</v>
      </c>
      <c r="B125" s="26" t="s">
        <v>59</v>
      </c>
      <c r="C125" s="26">
        <v>1</v>
      </c>
      <c r="D125" s="26">
        <v>0.495</v>
      </c>
      <c r="E125" s="26">
        <v>0.1</v>
      </c>
      <c r="F125" s="26">
        <v>1.4999999999999999E-2</v>
      </c>
      <c r="G125" s="26">
        <v>4.2999999999999997E-2</v>
      </c>
      <c r="H125" s="26">
        <v>0</v>
      </c>
      <c r="I125" s="26">
        <v>0</v>
      </c>
      <c r="J125" s="26">
        <v>0</v>
      </c>
      <c r="K125" s="26">
        <v>0</v>
      </c>
      <c r="L125" s="26">
        <v>0.495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0.495</v>
      </c>
      <c r="X125" s="26">
        <v>0.05</v>
      </c>
      <c r="Y125" s="26">
        <v>232.202</v>
      </c>
      <c r="Z125" s="26">
        <v>1.7999999999999999E-2</v>
      </c>
      <c r="AA125" s="26">
        <v>0.04</v>
      </c>
      <c r="AB125" s="26">
        <v>8.9999999999999993E-3</v>
      </c>
      <c r="AC125" s="26">
        <v>-2E-3</v>
      </c>
      <c r="AD125" s="26">
        <v>1.0999999999999999E-2</v>
      </c>
      <c r="AE125" s="26">
        <v>4.2469999999999999</v>
      </c>
      <c r="AF125" s="26">
        <v>9.3620000000000001</v>
      </c>
      <c r="AG125" s="26">
        <v>-0.46300000000000002</v>
      </c>
      <c r="AH125" s="26">
        <v>1.0999999999999999E-2</v>
      </c>
      <c r="AI125" s="26">
        <v>2.5760000000000001</v>
      </c>
      <c r="AJ125" s="26">
        <v>26.288</v>
      </c>
      <c r="AK125" s="26">
        <v>26.288</v>
      </c>
      <c r="AL125" s="26">
        <v>0</v>
      </c>
      <c r="AM125" s="26">
        <v>0</v>
      </c>
      <c r="AN125" s="26">
        <v>0</v>
      </c>
      <c r="AO125" s="26">
        <v>0</v>
      </c>
      <c r="AP125" s="26">
        <v>0</v>
      </c>
      <c r="AQ125" s="26">
        <v>0</v>
      </c>
      <c r="AR125" s="26">
        <v>0</v>
      </c>
      <c r="AS125" s="26">
        <v>0</v>
      </c>
      <c r="AT125" s="26">
        <v>0</v>
      </c>
      <c r="AU125" s="26">
        <v>152.21</v>
      </c>
      <c r="AV125" s="26">
        <v>75.352999999999994</v>
      </c>
      <c r="AW125" s="26">
        <v>33.343000000000004</v>
      </c>
      <c r="AX125" s="26">
        <v>42.01</v>
      </c>
    </row>
    <row r="126" spans="1:50" x14ac:dyDescent="0.25">
      <c r="A126" s="27" t="s">
        <v>208</v>
      </c>
      <c r="B126" s="26" t="s">
        <v>59</v>
      </c>
      <c r="C126" s="26">
        <v>1</v>
      </c>
      <c r="D126" s="26">
        <v>3.9950000000000001</v>
      </c>
      <c r="E126" s="26">
        <v>0.1</v>
      </c>
      <c r="F126" s="26">
        <v>1.4999999999999999E-2</v>
      </c>
      <c r="G126" s="26">
        <v>4.2999999999999997E-2</v>
      </c>
      <c r="H126" s="26">
        <v>0</v>
      </c>
      <c r="I126" s="26">
        <v>0</v>
      </c>
      <c r="J126" s="26">
        <v>0</v>
      </c>
      <c r="K126" s="26">
        <v>0</v>
      </c>
      <c r="L126" s="26">
        <v>3.9950000000000001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3.9950000000000001</v>
      </c>
      <c r="X126" s="26">
        <v>0.39900000000000002</v>
      </c>
      <c r="Y126" s="26">
        <v>128.83000000000001</v>
      </c>
      <c r="Z126" s="26">
        <v>0.13300000000000001</v>
      </c>
      <c r="AA126" s="26">
        <v>0.34100000000000003</v>
      </c>
      <c r="AB126" s="26">
        <v>7.4999999999999997E-2</v>
      </c>
      <c r="AC126" s="26">
        <v>-1.4E-2</v>
      </c>
      <c r="AD126" s="26">
        <v>8.8999999999999996E-2</v>
      </c>
      <c r="AE126" s="26">
        <v>17.154</v>
      </c>
      <c r="AF126" s="26">
        <v>43.994</v>
      </c>
      <c r="AG126" s="26">
        <v>-1.847</v>
      </c>
      <c r="AH126" s="26">
        <v>8.8999999999999996E-2</v>
      </c>
      <c r="AI126" s="26">
        <v>11.529</v>
      </c>
      <c r="AJ126" s="26">
        <v>212.126</v>
      </c>
      <c r="AK126" s="26">
        <v>212.126</v>
      </c>
      <c r="AL126" s="26">
        <v>0</v>
      </c>
      <c r="AM126" s="26">
        <v>0</v>
      </c>
      <c r="AN126" s="26">
        <v>0</v>
      </c>
      <c r="AO126" s="26">
        <v>0</v>
      </c>
      <c r="AP126" s="26">
        <v>0</v>
      </c>
      <c r="AQ126" s="26">
        <v>0</v>
      </c>
      <c r="AR126" s="26">
        <v>0</v>
      </c>
      <c r="AS126" s="26">
        <v>0</v>
      </c>
      <c r="AT126" s="26">
        <v>0</v>
      </c>
      <c r="AU126" s="26">
        <v>144.999</v>
      </c>
      <c r="AV126" s="26">
        <v>579.24900000000002</v>
      </c>
      <c r="AW126" s="26">
        <v>296.29399999999998</v>
      </c>
      <c r="AX126" s="26">
        <v>282.95600000000002</v>
      </c>
    </row>
    <row r="127" spans="1:50" x14ac:dyDescent="0.25">
      <c r="A127" s="27" t="s">
        <v>209</v>
      </c>
      <c r="B127" s="26" t="s">
        <v>59</v>
      </c>
      <c r="C127" s="26">
        <v>0</v>
      </c>
      <c r="D127" s="26">
        <v>0</v>
      </c>
      <c r="E127" s="26">
        <v>0.1</v>
      </c>
      <c r="F127" s="26">
        <v>1.4999999999999999E-2</v>
      </c>
      <c r="G127" s="26">
        <v>4.2999999999999997E-2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  <c r="AB127" s="26">
        <v>0</v>
      </c>
      <c r="AC127" s="26">
        <v>0</v>
      </c>
      <c r="AD127" s="26">
        <v>0</v>
      </c>
      <c r="AE127" s="26">
        <v>0</v>
      </c>
      <c r="AF127" s="26">
        <v>0</v>
      </c>
      <c r="AG127" s="26">
        <v>0</v>
      </c>
      <c r="AH127" s="26">
        <v>0</v>
      </c>
      <c r="AI127" s="26">
        <v>0</v>
      </c>
      <c r="AJ127" s="26">
        <v>0</v>
      </c>
      <c r="AK127" s="26">
        <v>0</v>
      </c>
      <c r="AL127" s="26">
        <v>0</v>
      </c>
      <c r="AM127" s="26">
        <v>0</v>
      </c>
      <c r="AN127" s="26">
        <v>0</v>
      </c>
      <c r="AO127" s="26">
        <v>0</v>
      </c>
      <c r="AP127" s="26">
        <v>0</v>
      </c>
      <c r="AQ127" s="26">
        <v>0</v>
      </c>
      <c r="AR127" s="26">
        <v>0</v>
      </c>
      <c r="AS127" s="26">
        <v>0</v>
      </c>
      <c r="AT127" s="26">
        <v>0</v>
      </c>
      <c r="AU127" s="26">
        <v>0</v>
      </c>
      <c r="AV127" s="26">
        <v>0</v>
      </c>
      <c r="AW127" s="26">
        <v>0</v>
      </c>
      <c r="AX127" s="26">
        <v>0</v>
      </c>
    </row>
    <row r="128" spans="1:50" x14ac:dyDescent="0.25">
      <c r="A128" s="27" t="s">
        <v>210</v>
      </c>
      <c r="B128" s="26" t="s">
        <v>59</v>
      </c>
      <c r="C128" s="26">
        <v>1</v>
      </c>
      <c r="D128" s="26">
        <v>5.9950000000000001</v>
      </c>
      <c r="E128" s="26">
        <v>0.1</v>
      </c>
      <c r="F128" s="26">
        <v>1.4999999999999999E-2</v>
      </c>
      <c r="G128" s="26">
        <v>4.2999999999999997E-2</v>
      </c>
      <c r="H128" s="26">
        <v>0</v>
      </c>
      <c r="I128" s="26">
        <v>0</v>
      </c>
      <c r="J128" s="26">
        <v>0</v>
      </c>
      <c r="K128" s="26">
        <v>0</v>
      </c>
      <c r="L128" s="26">
        <v>5.9950000000000001</v>
      </c>
      <c r="M128" s="26">
        <v>0</v>
      </c>
      <c r="N128" s="26">
        <v>0</v>
      </c>
      <c r="O128" s="26">
        <v>0</v>
      </c>
      <c r="P128" s="26">
        <v>0</v>
      </c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5.9950000000000001</v>
      </c>
      <c r="X128" s="26">
        <v>0.59899999999999998</v>
      </c>
      <c r="Y128" s="26">
        <v>104.09099999999999</v>
      </c>
      <c r="Z128" s="26">
        <v>0.19500000000000001</v>
      </c>
      <c r="AA128" s="26">
        <v>0.52700000000000002</v>
      </c>
      <c r="AB128" s="26">
        <v>0.122</v>
      </c>
      <c r="AC128" s="26">
        <v>-1.9E-2</v>
      </c>
      <c r="AD128" s="26">
        <v>0.14099999999999999</v>
      </c>
      <c r="AE128" s="26">
        <v>20.280999999999999</v>
      </c>
      <c r="AF128" s="26">
        <v>54.808999999999997</v>
      </c>
      <c r="AG128" s="26">
        <v>-1.9850000000000001</v>
      </c>
      <c r="AH128" s="26">
        <v>0.14099999999999999</v>
      </c>
      <c r="AI128" s="26">
        <v>14.675000000000001</v>
      </c>
      <c r="AJ128" s="26">
        <v>318.32499999999999</v>
      </c>
      <c r="AK128" s="26">
        <v>318.32499999999999</v>
      </c>
      <c r="AL128" s="26">
        <v>0</v>
      </c>
      <c r="AM128" s="26">
        <v>0</v>
      </c>
      <c r="AN128" s="26">
        <v>0</v>
      </c>
      <c r="AO128" s="26">
        <v>0</v>
      </c>
      <c r="AP128" s="26">
        <v>0</v>
      </c>
      <c r="AQ128" s="26">
        <v>0</v>
      </c>
      <c r="AR128" s="26">
        <v>0</v>
      </c>
      <c r="AS128" s="26">
        <v>0</v>
      </c>
      <c r="AT128" s="26">
        <v>0</v>
      </c>
      <c r="AU128" s="26">
        <v>139.078</v>
      </c>
      <c r="AV128" s="26">
        <v>833.745</v>
      </c>
      <c r="AW128" s="26">
        <v>427.64100000000002</v>
      </c>
      <c r="AX128" s="26">
        <v>406.10500000000002</v>
      </c>
    </row>
    <row r="129" spans="1:50" x14ac:dyDescent="0.25">
      <c r="A129" s="27" t="s">
        <v>211</v>
      </c>
      <c r="B129" s="26" t="s">
        <v>59</v>
      </c>
      <c r="C129" s="26">
        <v>1</v>
      </c>
      <c r="D129" s="26">
        <v>0.495</v>
      </c>
      <c r="E129" s="26">
        <v>0.1</v>
      </c>
      <c r="F129" s="26">
        <v>1.4999999999999999E-2</v>
      </c>
      <c r="G129" s="26">
        <v>4.2999999999999997E-2</v>
      </c>
      <c r="H129" s="26">
        <v>0</v>
      </c>
      <c r="I129" s="26">
        <v>0</v>
      </c>
      <c r="J129" s="26">
        <v>0</v>
      </c>
      <c r="K129" s="26">
        <v>0</v>
      </c>
      <c r="L129" s="26">
        <v>0.495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0.495</v>
      </c>
      <c r="X129" s="26">
        <v>0.05</v>
      </c>
      <c r="Y129" s="26">
        <v>232.232</v>
      </c>
      <c r="Z129" s="26">
        <v>1.7999999999999999E-2</v>
      </c>
      <c r="AA129" s="26">
        <v>0.04</v>
      </c>
      <c r="AB129" s="26">
        <v>8.9999999999999993E-3</v>
      </c>
      <c r="AC129" s="26">
        <v>-2E-3</v>
      </c>
      <c r="AD129" s="26">
        <v>1.0999999999999999E-2</v>
      </c>
      <c r="AE129" s="26">
        <v>4.2469999999999999</v>
      </c>
      <c r="AF129" s="26">
        <v>9.3629999999999995</v>
      </c>
      <c r="AG129" s="26">
        <v>-0.46300000000000002</v>
      </c>
      <c r="AH129" s="26">
        <v>1.0999999999999999E-2</v>
      </c>
      <c r="AI129" s="26">
        <v>2.5760000000000001</v>
      </c>
      <c r="AJ129" s="26">
        <v>26.288</v>
      </c>
      <c r="AK129" s="26">
        <v>26.288</v>
      </c>
      <c r="AL129" s="26">
        <v>0</v>
      </c>
      <c r="AM129" s="26">
        <v>0</v>
      </c>
      <c r="AN129" s="26">
        <v>0</v>
      </c>
      <c r="AO129" s="26">
        <v>0</v>
      </c>
      <c r="AP129" s="26">
        <v>0</v>
      </c>
      <c r="AQ129" s="26">
        <v>0</v>
      </c>
      <c r="AR129" s="26">
        <v>0</v>
      </c>
      <c r="AS129" s="26">
        <v>0</v>
      </c>
      <c r="AT129" s="26">
        <v>0</v>
      </c>
      <c r="AU129" s="26">
        <v>152.208</v>
      </c>
      <c r="AV129" s="26">
        <v>75.352000000000004</v>
      </c>
      <c r="AW129" s="26">
        <v>33.341000000000001</v>
      </c>
      <c r="AX129" s="26">
        <v>42.011000000000003</v>
      </c>
    </row>
    <row r="130" spans="1:50" x14ac:dyDescent="0.25">
      <c r="A130" s="27" t="s">
        <v>212</v>
      </c>
      <c r="B130" s="26" t="s">
        <v>59</v>
      </c>
      <c r="C130" s="26">
        <v>1</v>
      </c>
      <c r="D130" s="26">
        <v>0.19500000000000001</v>
      </c>
      <c r="E130" s="26">
        <v>0.1</v>
      </c>
      <c r="F130" s="26">
        <v>1.4999999999999999E-2</v>
      </c>
      <c r="G130" s="26">
        <v>4.2999999999999997E-2</v>
      </c>
      <c r="H130" s="26">
        <v>0</v>
      </c>
      <c r="I130" s="26">
        <v>0</v>
      </c>
      <c r="J130" s="26">
        <v>0</v>
      </c>
      <c r="K130" s="26">
        <v>0</v>
      </c>
      <c r="L130" s="26">
        <v>0.19500000000000001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26">
        <v>0</v>
      </c>
      <c r="S130" s="26">
        <v>0</v>
      </c>
      <c r="T130" s="26">
        <v>0</v>
      </c>
      <c r="U130" s="26">
        <v>0</v>
      </c>
      <c r="V130" s="26">
        <v>0</v>
      </c>
      <c r="W130" s="26">
        <v>0.19500000000000001</v>
      </c>
      <c r="X130" s="26">
        <v>0.02</v>
      </c>
      <c r="Y130" s="26">
        <v>245.85599999999999</v>
      </c>
      <c r="Z130" s="26">
        <v>7.0000000000000001E-3</v>
      </c>
      <c r="AA130" s="26">
        <v>1.6E-2</v>
      </c>
      <c r="AB130" s="26">
        <v>4.0000000000000001E-3</v>
      </c>
      <c r="AC130" s="26">
        <v>-1E-3</v>
      </c>
      <c r="AD130" s="26">
        <v>5.0000000000000001E-3</v>
      </c>
      <c r="AE130" s="26">
        <v>1.827</v>
      </c>
      <c r="AF130" s="26">
        <v>3.9470000000000001</v>
      </c>
      <c r="AG130" s="26">
        <v>-0.186</v>
      </c>
      <c r="AH130" s="26">
        <v>5.0000000000000001E-3</v>
      </c>
      <c r="AI130" s="26">
        <v>1.155</v>
      </c>
      <c r="AJ130" s="26">
        <v>10.377000000000001</v>
      </c>
      <c r="AK130" s="26">
        <v>10.377000000000001</v>
      </c>
      <c r="AL130" s="26">
        <v>0</v>
      </c>
      <c r="AM130" s="26">
        <v>0</v>
      </c>
      <c r="AN130" s="26">
        <v>0</v>
      </c>
      <c r="AO130" s="26">
        <v>0</v>
      </c>
      <c r="AP130" s="26">
        <v>0</v>
      </c>
      <c r="AQ130" s="26">
        <v>0</v>
      </c>
      <c r="AR130" s="26">
        <v>0</v>
      </c>
      <c r="AS130" s="26">
        <v>0</v>
      </c>
      <c r="AT130" s="26">
        <v>0</v>
      </c>
      <c r="AU130" s="26">
        <v>153.47300000000001</v>
      </c>
      <c r="AV130" s="26">
        <v>29.992999999999999</v>
      </c>
      <c r="AW130" s="26">
        <v>12.872</v>
      </c>
      <c r="AX130" s="26">
        <v>17.12</v>
      </c>
    </row>
    <row r="131" spans="1:50" x14ac:dyDescent="0.25">
      <c r="A131" s="27" t="s">
        <v>213</v>
      </c>
      <c r="B131" s="26" t="s">
        <v>59</v>
      </c>
      <c r="C131" s="26">
        <v>1</v>
      </c>
      <c r="D131" s="26">
        <v>8.6999999999999994E-2</v>
      </c>
      <c r="E131" s="26">
        <v>0.1</v>
      </c>
      <c r="F131" s="26">
        <v>1.4999999999999999E-2</v>
      </c>
      <c r="G131" s="26">
        <v>4.2999999999999997E-2</v>
      </c>
      <c r="H131" s="26">
        <v>0</v>
      </c>
      <c r="I131" s="26">
        <v>0</v>
      </c>
      <c r="J131" s="26">
        <v>0</v>
      </c>
      <c r="K131" s="26">
        <v>0</v>
      </c>
      <c r="L131" s="26">
        <v>8.6999999999999994E-2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8.6999999999999994E-2</v>
      </c>
      <c r="X131" s="26">
        <v>8.9999999999999993E-3</v>
      </c>
      <c r="Y131" s="26">
        <v>238.80699999999999</v>
      </c>
      <c r="Z131" s="26">
        <v>4.0000000000000001E-3</v>
      </c>
      <c r="AA131" s="26">
        <v>8.0000000000000002E-3</v>
      </c>
      <c r="AB131" s="26">
        <v>3.0000000000000001E-3</v>
      </c>
      <c r="AC131" s="26">
        <v>0</v>
      </c>
      <c r="AD131" s="26">
        <v>3.0000000000000001E-3</v>
      </c>
      <c r="AE131" s="26">
        <v>0.874</v>
      </c>
      <c r="AF131" s="26">
        <v>1.911</v>
      </c>
      <c r="AG131" s="26">
        <v>-5.3999999999999999E-2</v>
      </c>
      <c r="AH131" s="26">
        <v>3.0000000000000001E-3</v>
      </c>
      <c r="AI131" s="26">
        <v>0.76200000000000001</v>
      </c>
      <c r="AJ131" s="26">
        <v>4.6180000000000003</v>
      </c>
      <c r="AK131" s="26">
        <v>4.6180000000000003</v>
      </c>
      <c r="AL131" s="26">
        <v>0</v>
      </c>
      <c r="AM131" s="26">
        <v>0</v>
      </c>
      <c r="AN131" s="26">
        <v>0</v>
      </c>
      <c r="AO131" s="26">
        <v>0</v>
      </c>
      <c r="AP131" s="26">
        <v>0</v>
      </c>
      <c r="AQ131" s="26">
        <v>0</v>
      </c>
      <c r="AR131" s="26">
        <v>0</v>
      </c>
      <c r="AS131" s="26">
        <v>0</v>
      </c>
      <c r="AT131" s="26">
        <v>0</v>
      </c>
      <c r="AU131" s="26">
        <v>158.93199999999999</v>
      </c>
      <c r="AV131" s="26">
        <v>13.823</v>
      </c>
      <c r="AW131" s="26">
        <v>5.7119999999999997</v>
      </c>
      <c r="AX131" s="26">
        <v>8.1120000000000001</v>
      </c>
    </row>
    <row r="132" spans="1:50" x14ac:dyDescent="0.25">
      <c r="A132" s="27" t="s">
        <v>214</v>
      </c>
      <c r="B132" s="26" t="s">
        <v>59</v>
      </c>
      <c r="C132" s="26">
        <v>1</v>
      </c>
      <c r="D132" s="26">
        <v>2.9950000000000001</v>
      </c>
      <c r="E132" s="26">
        <v>0.1</v>
      </c>
      <c r="F132" s="26">
        <v>1.4999999999999999E-2</v>
      </c>
      <c r="G132" s="26">
        <v>4.2999999999999997E-2</v>
      </c>
      <c r="H132" s="26">
        <v>0</v>
      </c>
      <c r="I132" s="26">
        <v>0</v>
      </c>
      <c r="J132" s="26">
        <v>0</v>
      </c>
      <c r="K132" s="26">
        <v>0</v>
      </c>
      <c r="L132" s="26">
        <v>2.9950000000000001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2.9950000000000001</v>
      </c>
      <c r="X132" s="26">
        <v>0.29899999999999999</v>
      </c>
      <c r="Y132" s="26">
        <v>149.14500000000001</v>
      </c>
      <c r="Z132" s="26">
        <v>0.10100000000000001</v>
      </c>
      <c r="AA132" s="26">
        <v>0.252</v>
      </c>
      <c r="AB132" s="26">
        <v>5.3999999999999999E-2</v>
      </c>
      <c r="AC132" s="26">
        <v>-1.0999999999999999E-2</v>
      </c>
      <c r="AD132" s="26">
        <v>6.5000000000000002E-2</v>
      </c>
      <c r="AE132" s="26">
        <v>15.074</v>
      </c>
      <c r="AF132" s="26">
        <v>37.584000000000003</v>
      </c>
      <c r="AG132" s="26">
        <v>-1.704</v>
      </c>
      <c r="AH132" s="26">
        <v>6.5000000000000002E-2</v>
      </c>
      <c r="AI132" s="26">
        <v>9.6950000000000003</v>
      </c>
      <c r="AJ132" s="26">
        <v>159.02600000000001</v>
      </c>
      <c r="AK132" s="26">
        <v>159.02600000000001</v>
      </c>
      <c r="AL132" s="26">
        <v>0</v>
      </c>
      <c r="AM132" s="26">
        <v>0</v>
      </c>
      <c r="AN132" s="26">
        <v>0</v>
      </c>
      <c r="AO132" s="26">
        <v>0</v>
      </c>
      <c r="AP132" s="26">
        <v>0</v>
      </c>
      <c r="AQ132" s="26">
        <v>0</v>
      </c>
      <c r="AR132" s="26">
        <v>0</v>
      </c>
      <c r="AS132" s="26">
        <v>0</v>
      </c>
      <c r="AT132" s="26">
        <v>0</v>
      </c>
      <c r="AU132" s="26">
        <v>147.227</v>
      </c>
      <c r="AV132" s="26">
        <v>440.923</v>
      </c>
      <c r="AW132" s="26">
        <v>221.24799999999999</v>
      </c>
      <c r="AX132" s="26">
        <v>219.67500000000001</v>
      </c>
    </row>
    <row r="133" spans="1:50" x14ac:dyDescent="0.25">
      <c r="A133" s="27" t="s">
        <v>215</v>
      </c>
      <c r="B133" s="26" t="s">
        <v>293</v>
      </c>
      <c r="C133" s="26">
        <v>1</v>
      </c>
      <c r="D133" s="26">
        <v>0.495</v>
      </c>
      <c r="E133" s="26">
        <v>0.08</v>
      </c>
      <c r="F133" s="26">
        <v>1.2E-2</v>
      </c>
      <c r="G133" s="26">
        <v>3.4000000000000002E-2</v>
      </c>
      <c r="H133" s="26">
        <v>0</v>
      </c>
      <c r="I133" s="26">
        <v>0</v>
      </c>
      <c r="J133" s="26">
        <v>0</v>
      </c>
      <c r="K133" s="26">
        <v>0</v>
      </c>
      <c r="L133" s="26">
        <v>0.495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0.495</v>
      </c>
      <c r="X133" s="26">
        <v>0.04</v>
      </c>
      <c r="Y133" s="26">
        <v>282.15699999999998</v>
      </c>
      <c r="Z133" s="26">
        <v>1.6E-2</v>
      </c>
      <c r="AA133" s="26">
        <v>2.5000000000000001E-2</v>
      </c>
      <c r="AB133" s="26">
        <v>1E-3</v>
      </c>
      <c r="AC133" s="26">
        <v>-2E-3</v>
      </c>
      <c r="AD133" s="26">
        <v>3.0000000000000001E-3</v>
      </c>
      <c r="AE133" s="26">
        <v>4.41</v>
      </c>
      <c r="AF133" s="26">
        <v>7.18</v>
      </c>
      <c r="AG133" s="26">
        <v>-0.51</v>
      </c>
      <c r="AH133" s="26">
        <v>3.0000000000000001E-3</v>
      </c>
      <c r="AI133" s="26">
        <v>0.92500000000000004</v>
      </c>
      <c r="AJ133" s="26">
        <v>20.158999999999999</v>
      </c>
      <c r="AK133" s="26">
        <v>20.158999999999999</v>
      </c>
      <c r="AL133" s="26">
        <v>0</v>
      </c>
      <c r="AM133" s="26">
        <v>0</v>
      </c>
      <c r="AN133" s="26">
        <v>0</v>
      </c>
      <c r="AO133" s="26">
        <v>0</v>
      </c>
      <c r="AP133" s="26">
        <v>0</v>
      </c>
      <c r="AQ133" s="26">
        <v>0</v>
      </c>
      <c r="AR133" s="26">
        <v>0</v>
      </c>
      <c r="AS133" s="26">
        <v>0</v>
      </c>
      <c r="AT133" s="26">
        <v>0</v>
      </c>
      <c r="AU133" s="26">
        <v>148.60900000000001</v>
      </c>
      <c r="AV133" s="26">
        <v>73.575000000000003</v>
      </c>
      <c r="AW133" s="26">
        <v>41.411999999999999</v>
      </c>
      <c r="AX133" s="26">
        <v>32.164000000000001</v>
      </c>
    </row>
    <row r="134" spans="1:50" x14ac:dyDescent="0.25">
      <c r="A134" s="27" t="s">
        <v>216</v>
      </c>
      <c r="B134" s="26" t="s">
        <v>293</v>
      </c>
      <c r="C134" s="26">
        <v>1</v>
      </c>
      <c r="D134" s="26">
        <v>0.442</v>
      </c>
      <c r="E134" s="26">
        <v>0.08</v>
      </c>
      <c r="F134" s="26">
        <v>1.2E-2</v>
      </c>
      <c r="G134" s="26">
        <v>3.4000000000000002E-2</v>
      </c>
      <c r="H134" s="26">
        <v>0</v>
      </c>
      <c r="I134" s="26">
        <v>0</v>
      </c>
      <c r="J134" s="26">
        <v>0</v>
      </c>
      <c r="K134" s="26">
        <v>0</v>
      </c>
      <c r="L134" s="26">
        <v>0.442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0.442</v>
      </c>
      <c r="X134" s="26">
        <v>3.5000000000000003E-2</v>
      </c>
      <c r="Y134" s="26">
        <v>273.47399999999999</v>
      </c>
      <c r="Z134" s="26">
        <v>1.4999999999999999E-2</v>
      </c>
      <c r="AA134" s="26">
        <v>2.5000000000000001E-2</v>
      </c>
      <c r="AB134" s="26">
        <v>5.0000000000000001E-3</v>
      </c>
      <c r="AC134" s="26">
        <v>-1E-3</v>
      </c>
      <c r="AD134" s="26">
        <v>7.0000000000000001E-3</v>
      </c>
      <c r="AE134" s="26">
        <v>4.1989999999999998</v>
      </c>
      <c r="AF134" s="26">
        <v>6.9210000000000003</v>
      </c>
      <c r="AG134" s="26">
        <v>-0.34799999999999998</v>
      </c>
      <c r="AH134" s="26">
        <v>7.0000000000000001E-3</v>
      </c>
      <c r="AI134" s="26">
        <v>1.7889999999999999</v>
      </c>
      <c r="AJ134" s="26">
        <v>18.012</v>
      </c>
      <c r="AK134" s="26">
        <v>18.012</v>
      </c>
      <c r="AL134" s="26">
        <v>0</v>
      </c>
      <c r="AM134" s="26">
        <v>0</v>
      </c>
      <c r="AN134" s="26">
        <v>0</v>
      </c>
      <c r="AO134" s="26">
        <v>0</v>
      </c>
      <c r="AP134" s="26">
        <v>0</v>
      </c>
      <c r="AQ134" s="26">
        <v>0</v>
      </c>
      <c r="AR134" s="26">
        <v>0</v>
      </c>
      <c r="AS134" s="26">
        <v>0</v>
      </c>
      <c r="AT134" s="26">
        <v>0</v>
      </c>
      <c r="AU134" s="26">
        <v>153.25399999999999</v>
      </c>
      <c r="AV134" s="26">
        <v>67.795000000000002</v>
      </c>
      <c r="AW134" s="26">
        <v>37.220999999999997</v>
      </c>
      <c r="AX134" s="26">
        <v>30.574000000000002</v>
      </c>
    </row>
    <row r="135" spans="1:50" x14ac:dyDescent="0.25">
      <c r="A135" s="27" t="s">
        <v>217</v>
      </c>
      <c r="B135" s="26" t="s">
        <v>293</v>
      </c>
      <c r="C135" s="26">
        <v>1</v>
      </c>
      <c r="D135" s="26">
        <v>0.495</v>
      </c>
      <c r="E135" s="26">
        <v>0.08</v>
      </c>
      <c r="F135" s="26">
        <v>1.2E-2</v>
      </c>
      <c r="G135" s="26">
        <v>3.4000000000000002E-2</v>
      </c>
      <c r="H135" s="26">
        <v>0</v>
      </c>
      <c r="I135" s="26">
        <v>0</v>
      </c>
      <c r="J135" s="26">
        <v>0</v>
      </c>
      <c r="K135" s="26">
        <v>0</v>
      </c>
      <c r="L135" s="26">
        <v>0.495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0.495</v>
      </c>
      <c r="X135" s="26">
        <v>0.04</v>
      </c>
      <c r="Y135" s="26">
        <v>282.62200000000001</v>
      </c>
      <c r="Z135" s="26">
        <v>1.6E-2</v>
      </c>
      <c r="AA135" s="26">
        <v>2.5000000000000001E-2</v>
      </c>
      <c r="AB135" s="26">
        <v>1E-3</v>
      </c>
      <c r="AC135" s="26">
        <v>-2E-3</v>
      </c>
      <c r="AD135" s="26">
        <v>3.0000000000000001E-3</v>
      </c>
      <c r="AE135" s="26">
        <v>4.415</v>
      </c>
      <c r="AF135" s="26">
        <v>7.1909999999999998</v>
      </c>
      <c r="AG135" s="26">
        <v>-0.51100000000000001</v>
      </c>
      <c r="AH135" s="26">
        <v>3.0000000000000001E-3</v>
      </c>
      <c r="AI135" s="26">
        <v>0.92300000000000004</v>
      </c>
      <c r="AJ135" s="26">
        <v>20.158999999999999</v>
      </c>
      <c r="AK135" s="26">
        <v>20.158999999999999</v>
      </c>
      <c r="AL135" s="26">
        <v>0</v>
      </c>
      <c r="AM135" s="26">
        <v>0</v>
      </c>
      <c r="AN135" s="26">
        <v>0</v>
      </c>
      <c r="AO135" s="26">
        <v>0</v>
      </c>
      <c r="AP135" s="26">
        <v>0</v>
      </c>
      <c r="AQ135" s="26">
        <v>0</v>
      </c>
      <c r="AR135" s="26">
        <v>0</v>
      </c>
      <c r="AS135" s="26">
        <v>0</v>
      </c>
      <c r="AT135" s="26">
        <v>0</v>
      </c>
      <c r="AU135" s="26">
        <v>148.601</v>
      </c>
      <c r="AV135" s="26">
        <v>73.570999999999998</v>
      </c>
      <c r="AW135" s="26">
        <v>41.393999999999998</v>
      </c>
      <c r="AX135" s="26">
        <v>32.177</v>
      </c>
    </row>
    <row r="136" spans="1:50" x14ac:dyDescent="0.25">
      <c r="A136" s="27" t="s">
        <v>218</v>
      </c>
      <c r="B136" s="26" t="s">
        <v>293</v>
      </c>
      <c r="C136" s="26">
        <v>1</v>
      </c>
      <c r="D136" s="26">
        <v>0.495</v>
      </c>
      <c r="E136" s="26">
        <v>0.08</v>
      </c>
      <c r="F136" s="26">
        <v>1.2E-2</v>
      </c>
      <c r="G136" s="26">
        <v>3.4000000000000002E-2</v>
      </c>
      <c r="H136" s="26">
        <v>0</v>
      </c>
      <c r="I136" s="26">
        <v>0</v>
      </c>
      <c r="J136" s="26">
        <v>0</v>
      </c>
      <c r="K136" s="26">
        <v>0</v>
      </c>
      <c r="L136" s="26">
        <v>0.495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0.495</v>
      </c>
      <c r="X136" s="26">
        <v>0.04</v>
      </c>
      <c r="Y136" s="26">
        <v>282.154</v>
      </c>
      <c r="Z136" s="26">
        <v>1.6E-2</v>
      </c>
      <c r="AA136" s="26">
        <v>2.5000000000000001E-2</v>
      </c>
      <c r="AB136" s="26">
        <v>1E-3</v>
      </c>
      <c r="AC136" s="26">
        <v>-2E-3</v>
      </c>
      <c r="AD136" s="26">
        <v>3.0000000000000001E-3</v>
      </c>
      <c r="AE136" s="26">
        <v>4.41</v>
      </c>
      <c r="AF136" s="26">
        <v>7.18</v>
      </c>
      <c r="AG136" s="26">
        <v>-0.51</v>
      </c>
      <c r="AH136" s="26">
        <v>3.0000000000000001E-3</v>
      </c>
      <c r="AI136" s="26">
        <v>0.92500000000000004</v>
      </c>
      <c r="AJ136" s="26">
        <v>20.158999999999999</v>
      </c>
      <c r="AK136" s="26">
        <v>20.158999999999999</v>
      </c>
      <c r="AL136" s="26">
        <v>0</v>
      </c>
      <c r="AM136" s="26">
        <v>0</v>
      </c>
      <c r="AN136" s="26">
        <v>0</v>
      </c>
      <c r="AO136" s="26">
        <v>0</v>
      </c>
      <c r="AP136" s="26">
        <v>0</v>
      </c>
      <c r="AQ136" s="26">
        <v>0</v>
      </c>
      <c r="AR136" s="26">
        <v>0</v>
      </c>
      <c r="AS136" s="26">
        <v>0</v>
      </c>
      <c r="AT136" s="26">
        <v>0</v>
      </c>
      <c r="AU136" s="26">
        <v>148.60900000000001</v>
      </c>
      <c r="AV136" s="26">
        <v>73.575000000000003</v>
      </c>
      <c r="AW136" s="26">
        <v>41.411999999999999</v>
      </c>
      <c r="AX136" s="26">
        <v>32.164000000000001</v>
      </c>
    </row>
    <row r="137" spans="1:50" x14ac:dyDescent="0.25">
      <c r="A137" s="27" t="s">
        <v>219</v>
      </c>
      <c r="B137" s="26" t="s">
        <v>293</v>
      </c>
      <c r="C137" s="26">
        <v>1</v>
      </c>
      <c r="D137" s="26">
        <v>0.495</v>
      </c>
      <c r="E137" s="26">
        <v>0.08</v>
      </c>
      <c r="F137" s="26">
        <v>1.2E-2</v>
      </c>
      <c r="G137" s="26">
        <v>3.4000000000000002E-2</v>
      </c>
      <c r="H137" s="26">
        <v>0</v>
      </c>
      <c r="I137" s="26">
        <v>0</v>
      </c>
      <c r="J137" s="26">
        <v>0</v>
      </c>
      <c r="K137" s="26">
        <v>0</v>
      </c>
      <c r="L137" s="26">
        <v>0.495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0.495</v>
      </c>
      <c r="X137" s="26">
        <v>0.04</v>
      </c>
      <c r="Y137" s="26">
        <v>282.17399999999998</v>
      </c>
      <c r="Z137" s="26">
        <v>1.6E-2</v>
      </c>
      <c r="AA137" s="26">
        <v>2.5000000000000001E-2</v>
      </c>
      <c r="AB137" s="26">
        <v>1E-3</v>
      </c>
      <c r="AC137" s="26">
        <v>-2E-3</v>
      </c>
      <c r="AD137" s="26">
        <v>3.0000000000000001E-3</v>
      </c>
      <c r="AE137" s="26">
        <v>4.41</v>
      </c>
      <c r="AF137" s="26">
        <v>7.18</v>
      </c>
      <c r="AG137" s="26">
        <v>-0.51</v>
      </c>
      <c r="AH137" s="26">
        <v>3.0000000000000001E-3</v>
      </c>
      <c r="AI137" s="26">
        <v>0.92500000000000004</v>
      </c>
      <c r="AJ137" s="26">
        <v>20.158999999999999</v>
      </c>
      <c r="AK137" s="26">
        <v>20.158999999999999</v>
      </c>
      <c r="AL137" s="26">
        <v>0</v>
      </c>
      <c r="AM137" s="26">
        <v>0</v>
      </c>
      <c r="AN137" s="26">
        <v>0</v>
      </c>
      <c r="AO137" s="26">
        <v>0</v>
      </c>
      <c r="AP137" s="26">
        <v>0</v>
      </c>
      <c r="AQ137" s="26">
        <v>0</v>
      </c>
      <c r="AR137" s="26">
        <v>0</v>
      </c>
      <c r="AS137" s="26">
        <v>0</v>
      </c>
      <c r="AT137" s="26">
        <v>0</v>
      </c>
      <c r="AU137" s="26">
        <v>148.60900000000001</v>
      </c>
      <c r="AV137" s="26">
        <v>73.575000000000003</v>
      </c>
      <c r="AW137" s="26">
        <v>41.411000000000001</v>
      </c>
      <c r="AX137" s="26">
        <v>32.164000000000001</v>
      </c>
    </row>
    <row r="138" spans="1:50" x14ac:dyDescent="0.25">
      <c r="A138" s="27" t="s">
        <v>220</v>
      </c>
      <c r="B138" s="26" t="s">
        <v>293</v>
      </c>
      <c r="C138" s="26">
        <v>1</v>
      </c>
      <c r="D138" s="26">
        <v>0.495</v>
      </c>
      <c r="E138" s="26">
        <v>0.08</v>
      </c>
      <c r="F138" s="26">
        <v>1.2E-2</v>
      </c>
      <c r="G138" s="26">
        <v>3.4000000000000002E-2</v>
      </c>
      <c r="H138" s="26">
        <v>0</v>
      </c>
      <c r="I138" s="26">
        <v>0</v>
      </c>
      <c r="J138" s="26">
        <v>0</v>
      </c>
      <c r="K138" s="26">
        <v>0</v>
      </c>
      <c r="L138" s="26">
        <v>0.495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0.495</v>
      </c>
      <c r="X138" s="26">
        <v>0.04</v>
      </c>
      <c r="Y138" s="26">
        <v>282.17500000000001</v>
      </c>
      <c r="Z138" s="26">
        <v>1.6E-2</v>
      </c>
      <c r="AA138" s="26">
        <v>2.5000000000000001E-2</v>
      </c>
      <c r="AB138" s="26">
        <v>1E-3</v>
      </c>
      <c r="AC138" s="26">
        <v>-2E-3</v>
      </c>
      <c r="AD138" s="26">
        <v>3.0000000000000001E-3</v>
      </c>
      <c r="AE138" s="26">
        <v>4.41</v>
      </c>
      <c r="AF138" s="26">
        <v>7.18</v>
      </c>
      <c r="AG138" s="26">
        <v>-0.51</v>
      </c>
      <c r="AH138" s="26">
        <v>3.0000000000000001E-3</v>
      </c>
      <c r="AI138" s="26">
        <v>0.92500000000000004</v>
      </c>
      <c r="AJ138" s="26">
        <v>20.158999999999999</v>
      </c>
      <c r="AK138" s="26">
        <v>20.158999999999999</v>
      </c>
      <c r="AL138" s="26">
        <v>0</v>
      </c>
      <c r="AM138" s="26">
        <v>0</v>
      </c>
      <c r="AN138" s="26">
        <v>0</v>
      </c>
      <c r="AO138" s="26">
        <v>0</v>
      </c>
      <c r="AP138" s="26">
        <v>0</v>
      </c>
      <c r="AQ138" s="26">
        <v>0</v>
      </c>
      <c r="AR138" s="26">
        <v>0</v>
      </c>
      <c r="AS138" s="26">
        <v>0</v>
      </c>
      <c r="AT138" s="26">
        <v>0</v>
      </c>
      <c r="AU138" s="26">
        <v>148.608</v>
      </c>
      <c r="AV138" s="26">
        <v>73.575000000000003</v>
      </c>
      <c r="AW138" s="26">
        <v>41.411000000000001</v>
      </c>
      <c r="AX138" s="26">
        <v>32.164000000000001</v>
      </c>
    </row>
    <row r="139" spans="1:50" x14ac:dyDescent="0.25">
      <c r="A139" s="27" t="s">
        <v>221</v>
      </c>
      <c r="B139" s="26" t="s">
        <v>293</v>
      </c>
      <c r="C139" s="26">
        <v>1</v>
      </c>
      <c r="D139" s="26">
        <v>0.495</v>
      </c>
      <c r="E139" s="26">
        <v>0.08</v>
      </c>
      <c r="F139" s="26">
        <v>1.2E-2</v>
      </c>
      <c r="G139" s="26">
        <v>3.4000000000000002E-2</v>
      </c>
      <c r="H139" s="26">
        <v>0</v>
      </c>
      <c r="I139" s="26">
        <v>0</v>
      </c>
      <c r="J139" s="26">
        <v>0</v>
      </c>
      <c r="K139" s="26">
        <v>0</v>
      </c>
      <c r="L139" s="26">
        <v>0.495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0.495</v>
      </c>
      <c r="X139" s="26">
        <v>0.04</v>
      </c>
      <c r="Y139" s="26">
        <v>282.62200000000001</v>
      </c>
      <c r="Z139" s="26">
        <v>1.6E-2</v>
      </c>
      <c r="AA139" s="26">
        <v>2.5000000000000001E-2</v>
      </c>
      <c r="AB139" s="26">
        <v>1E-3</v>
      </c>
      <c r="AC139" s="26">
        <v>-2E-3</v>
      </c>
      <c r="AD139" s="26">
        <v>3.0000000000000001E-3</v>
      </c>
      <c r="AE139" s="26">
        <v>4.415</v>
      </c>
      <c r="AF139" s="26">
        <v>7.1909999999999998</v>
      </c>
      <c r="AG139" s="26">
        <v>-0.51100000000000001</v>
      </c>
      <c r="AH139" s="26">
        <v>3.0000000000000001E-3</v>
      </c>
      <c r="AI139" s="26">
        <v>0.92300000000000004</v>
      </c>
      <c r="AJ139" s="26">
        <v>20.158999999999999</v>
      </c>
      <c r="AK139" s="26">
        <v>20.158999999999999</v>
      </c>
      <c r="AL139" s="26">
        <v>0</v>
      </c>
      <c r="AM139" s="26">
        <v>0</v>
      </c>
      <c r="AN139" s="26">
        <v>0</v>
      </c>
      <c r="AO139" s="26">
        <v>0</v>
      </c>
      <c r="AP139" s="26">
        <v>0</v>
      </c>
      <c r="AQ139" s="26">
        <v>0</v>
      </c>
      <c r="AR139" s="26">
        <v>0</v>
      </c>
      <c r="AS139" s="26">
        <v>0</v>
      </c>
      <c r="AT139" s="26">
        <v>0</v>
      </c>
      <c r="AU139" s="26">
        <v>148.601</v>
      </c>
      <c r="AV139" s="26">
        <v>73.570999999999998</v>
      </c>
      <c r="AW139" s="26">
        <v>41.393999999999998</v>
      </c>
      <c r="AX139" s="26">
        <v>32.177</v>
      </c>
    </row>
    <row r="140" spans="1:50" x14ac:dyDescent="0.25">
      <c r="A140" s="27" t="s">
        <v>222</v>
      </c>
      <c r="B140" s="26" t="s">
        <v>293</v>
      </c>
      <c r="C140" s="26">
        <v>1</v>
      </c>
      <c r="D140" s="26">
        <v>0.495</v>
      </c>
      <c r="E140" s="26">
        <v>0.08</v>
      </c>
      <c r="F140" s="26">
        <v>1.2E-2</v>
      </c>
      <c r="G140" s="26">
        <v>3.4000000000000002E-2</v>
      </c>
      <c r="H140" s="26">
        <v>0</v>
      </c>
      <c r="I140" s="26">
        <v>0</v>
      </c>
      <c r="J140" s="26">
        <v>0</v>
      </c>
      <c r="K140" s="26">
        <v>0</v>
      </c>
      <c r="L140" s="26">
        <v>0.495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0.495</v>
      </c>
      <c r="X140" s="26">
        <v>0.04</v>
      </c>
      <c r="Y140" s="26">
        <v>282.55099999999999</v>
      </c>
      <c r="Z140" s="26">
        <v>1.6E-2</v>
      </c>
      <c r="AA140" s="26">
        <v>2.5000000000000001E-2</v>
      </c>
      <c r="AB140" s="26">
        <v>1E-3</v>
      </c>
      <c r="AC140" s="26">
        <v>-2E-3</v>
      </c>
      <c r="AD140" s="26">
        <v>3.0000000000000001E-3</v>
      </c>
      <c r="AE140" s="26">
        <v>4.4139999999999997</v>
      </c>
      <c r="AF140" s="26">
        <v>7.1890000000000001</v>
      </c>
      <c r="AG140" s="26">
        <v>-0.51100000000000001</v>
      </c>
      <c r="AH140" s="26">
        <v>3.0000000000000001E-3</v>
      </c>
      <c r="AI140" s="26">
        <v>0.92300000000000004</v>
      </c>
      <c r="AJ140" s="26">
        <v>20.158999999999999</v>
      </c>
      <c r="AK140" s="26">
        <v>20.158999999999999</v>
      </c>
      <c r="AL140" s="26">
        <v>0</v>
      </c>
      <c r="AM140" s="26">
        <v>0</v>
      </c>
      <c r="AN140" s="26">
        <v>0</v>
      </c>
      <c r="AO140" s="26">
        <v>0</v>
      </c>
      <c r="AP140" s="26">
        <v>0</v>
      </c>
      <c r="AQ140" s="26">
        <v>0</v>
      </c>
      <c r="AR140" s="26">
        <v>0</v>
      </c>
      <c r="AS140" s="26">
        <v>0</v>
      </c>
      <c r="AT140" s="26">
        <v>0</v>
      </c>
      <c r="AU140" s="26">
        <v>148.607</v>
      </c>
      <c r="AV140" s="26">
        <v>73.573999999999998</v>
      </c>
      <c r="AW140" s="26">
        <v>41.4</v>
      </c>
      <c r="AX140" s="26">
        <v>32.174999999999997</v>
      </c>
    </row>
    <row r="141" spans="1:50" x14ac:dyDescent="0.25">
      <c r="A141" s="27" t="s">
        <v>223</v>
      </c>
      <c r="B141" s="26" t="s">
        <v>293</v>
      </c>
      <c r="C141" s="26">
        <v>1</v>
      </c>
      <c r="D141" s="26">
        <v>0.495</v>
      </c>
      <c r="E141" s="26">
        <v>0.08</v>
      </c>
      <c r="F141" s="26">
        <v>1.2E-2</v>
      </c>
      <c r="G141" s="26">
        <v>3.4000000000000002E-2</v>
      </c>
      <c r="H141" s="26">
        <v>0</v>
      </c>
      <c r="I141" s="26">
        <v>0</v>
      </c>
      <c r="J141" s="26">
        <v>0</v>
      </c>
      <c r="K141" s="26">
        <v>0</v>
      </c>
      <c r="L141" s="26">
        <v>0.495</v>
      </c>
      <c r="M141" s="26">
        <v>0</v>
      </c>
      <c r="N141" s="26">
        <v>0</v>
      </c>
      <c r="O141" s="26">
        <v>0</v>
      </c>
      <c r="P141" s="26">
        <v>0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0.495</v>
      </c>
      <c r="X141" s="26">
        <v>0.04</v>
      </c>
      <c r="Y141" s="26">
        <v>282.15800000000002</v>
      </c>
      <c r="Z141" s="26">
        <v>1.6E-2</v>
      </c>
      <c r="AA141" s="26">
        <v>2.5000000000000001E-2</v>
      </c>
      <c r="AB141" s="26">
        <v>1E-3</v>
      </c>
      <c r="AC141" s="26">
        <v>-2E-3</v>
      </c>
      <c r="AD141" s="26">
        <v>3.0000000000000001E-3</v>
      </c>
      <c r="AE141" s="26">
        <v>4.41</v>
      </c>
      <c r="AF141" s="26">
        <v>7.18</v>
      </c>
      <c r="AG141" s="26">
        <v>-0.51</v>
      </c>
      <c r="AH141" s="26">
        <v>3.0000000000000001E-3</v>
      </c>
      <c r="AI141" s="26">
        <v>0.92500000000000004</v>
      </c>
      <c r="AJ141" s="26">
        <v>20.158999999999999</v>
      </c>
      <c r="AK141" s="26">
        <v>20.158999999999999</v>
      </c>
      <c r="AL141" s="26">
        <v>0</v>
      </c>
      <c r="AM141" s="26">
        <v>0</v>
      </c>
      <c r="AN141" s="26">
        <v>0</v>
      </c>
      <c r="AO141" s="26">
        <v>0</v>
      </c>
      <c r="AP141" s="26">
        <v>0</v>
      </c>
      <c r="AQ141" s="26">
        <v>0</v>
      </c>
      <c r="AR141" s="26">
        <v>0</v>
      </c>
      <c r="AS141" s="26">
        <v>0</v>
      </c>
      <c r="AT141" s="26">
        <v>0</v>
      </c>
      <c r="AU141" s="26">
        <v>148.60900000000001</v>
      </c>
      <c r="AV141" s="26">
        <v>73.575000000000003</v>
      </c>
      <c r="AW141" s="26">
        <v>41.411999999999999</v>
      </c>
      <c r="AX141" s="26">
        <v>32.164000000000001</v>
      </c>
    </row>
    <row r="142" spans="1:50" x14ac:dyDescent="0.25">
      <c r="A142" s="27" t="s">
        <v>224</v>
      </c>
      <c r="B142" s="26" t="s">
        <v>293</v>
      </c>
      <c r="C142" s="26">
        <v>1</v>
      </c>
      <c r="D142" s="26">
        <v>0.495</v>
      </c>
      <c r="E142" s="26">
        <v>0.08</v>
      </c>
      <c r="F142" s="26">
        <v>1.2E-2</v>
      </c>
      <c r="G142" s="26">
        <v>3.4000000000000002E-2</v>
      </c>
      <c r="H142" s="26">
        <v>0</v>
      </c>
      <c r="I142" s="26">
        <v>0</v>
      </c>
      <c r="J142" s="26">
        <v>0</v>
      </c>
      <c r="K142" s="26">
        <v>0</v>
      </c>
      <c r="L142" s="26">
        <v>0.495</v>
      </c>
      <c r="M142" s="26">
        <v>0</v>
      </c>
      <c r="N142" s="26">
        <v>0</v>
      </c>
      <c r="O142" s="26">
        <v>0</v>
      </c>
      <c r="P142" s="26">
        <v>0</v>
      </c>
      <c r="Q142" s="26">
        <v>0</v>
      </c>
      <c r="R142" s="26">
        <v>0</v>
      </c>
      <c r="S142" s="26">
        <v>0</v>
      </c>
      <c r="T142" s="26">
        <v>0</v>
      </c>
      <c r="U142" s="26">
        <v>0</v>
      </c>
      <c r="V142" s="26">
        <v>0</v>
      </c>
      <c r="W142" s="26">
        <v>0.495</v>
      </c>
      <c r="X142" s="26">
        <v>0.04</v>
      </c>
      <c r="Y142" s="26">
        <v>282.59100000000001</v>
      </c>
      <c r="Z142" s="26">
        <v>1.6E-2</v>
      </c>
      <c r="AA142" s="26">
        <v>2.5000000000000001E-2</v>
      </c>
      <c r="AB142" s="26">
        <v>1E-3</v>
      </c>
      <c r="AC142" s="26">
        <v>-2E-3</v>
      </c>
      <c r="AD142" s="26">
        <v>3.0000000000000001E-3</v>
      </c>
      <c r="AE142" s="26">
        <v>4.415</v>
      </c>
      <c r="AF142" s="26">
        <v>7.19</v>
      </c>
      <c r="AG142" s="26">
        <v>-0.51100000000000001</v>
      </c>
      <c r="AH142" s="26">
        <v>3.0000000000000001E-3</v>
      </c>
      <c r="AI142" s="26">
        <v>0.92300000000000004</v>
      </c>
      <c r="AJ142" s="26">
        <v>20.158999999999999</v>
      </c>
      <c r="AK142" s="26">
        <v>20.158999999999999</v>
      </c>
      <c r="AL142" s="26">
        <v>0</v>
      </c>
      <c r="AM142" s="26">
        <v>0</v>
      </c>
      <c r="AN142" s="26">
        <v>0</v>
      </c>
      <c r="AO142" s="26">
        <v>0</v>
      </c>
      <c r="AP142" s="26">
        <v>0</v>
      </c>
      <c r="AQ142" s="26">
        <v>0</v>
      </c>
      <c r="AR142" s="26">
        <v>0</v>
      </c>
      <c r="AS142" s="26">
        <v>0</v>
      </c>
      <c r="AT142" s="26">
        <v>0</v>
      </c>
      <c r="AU142" s="26">
        <v>148.60499999999999</v>
      </c>
      <c r="AV142" s="26">
        <v>73.572999999999993</v>
      </c>
      <c r="AW142" s="26">
        <v>41.396999999999998</v>
      </c>
      <c r="AX142" s="26">
        <v>32.176000000000002</v>
      </c>
    </row>
    <row r="143" spans="1:50" x14ac:dyDescent="0.25">
      <c r="A143" s="27" t="s">
        <v>225</v>
      </c>
      <c r="B143" s="26" t="s">
        <v>293</v>
      </c>
      <c r="C143" s="26">
        <v>1</v>
      </c>
      <c r="D143" s="26">
        <v>0.42799999999999999</v>
      </c>
      <c r="E143" s="26">
        <v>0.08</v>
      </c>
      <c r="F143" s="26">
        <v>1.2E-2</v>
      </c>
      <c r="G143" s="26">
        <v>3.4000000000000002E-2</v>
      </c>
      <c r="H143" s="26">
        <v>0</v>
      </c>
      <c r="I143" s="26">
        <v>0</v>
      </c>
      <c r="J143" s="26">
        <v>0</v>
      </c>
      <c r="K143" s="26">
        <v>0</v>
      </c>
      <c r="L143" s="26">
        <v>0.42799999999999999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0.42799999999999999</v>
      </c>
      <c r="X143" s="26">
        <v>3.4000000000000002E-2</v>
      </c>
      <c r="Y143" s="26">
        <v>262.57100000000003</v>
      </c>
      <c r="Z143" s="26">
        <v>1.4999999999999999E-2</v>
      </c>
      <c r="AA143" s="26">
        <v>2.5000000000000001E-2</v>
      </c>
      <c r="AB143" s="26">
        <v>6.0000000000000001E-3</v>
      </c>
      <c r="AC143" s="26">
        <v>-1E-3</v>
      </c>
      <c r="AD143" s="26">
        <v>7.0000000000000001E-3</v>
      </c>
      <c r="AE143" s="26">
        <v>3.8730000000000002</v>
      </c>
      <c r="AF143" s="26">
        <v>6.5629999999999997</v>
      </c>
      <c r="AG143" s="26">
        <v>-0.317</v>
      </c>
      <c r="AH143" s="26">
        <v>7.0000000000000001E-3</v>
      </c>
      <c r="AI143" s="26">
        <v>1.7649999999999999</v>
      </c>
      <c r="AJ143" s="26">
        <v>17.422000000000001</v>
      </c>
      <c r="AK143" s="26">
        <v>17.422000000000001</v>
      </c>
      <c r="AL143" s="26">
        <v>0</v>
      </c>
      <c r="AM143" s="26">
        <v>0</v>
      </c>
      <c r="AN143" s="26">
        <v>0</v>
      </c>
      <c r="AO143" s="26">
        <v>0</v>
      </c>
      <c r="AP143" s="26">
        <v>0</v>
      </c>
      <c r="AQ143" s="26">
        <v>0</v>
      </c>
      <c r="AR143" s="26">
        <v>0</v>
      </c>
      <c r="AS143" s="26">
        <v>0</v>
      </c>
      <c r="AT143" s="26">
        <v>0</v>
      </c>
      <c r="AU143" s="26">
        <v>133.43899999999999</v>
      </c>
      <c r="AV143" s="26">
        <v>57.095999999999997</v>
      </c>
      <c r="AW143" s="26">
        <v>27.789000000000001</v>
      </c>
      <c r="AX143" s="26">
        <v>29.306999999999999</v>
      </c>
    </row>
    <row r="144" spans="1:50" x14ac:dyDescent="0.25">
      <c r="A144" s="27" t="s">
        <v>226</v>
      </c>
      <c r="B144" s="26" t="s">
        <v>293</v>
      </c>
      <c r="C144" s="26">
        <v>1</v>
      </c>
      <c r="D144" s="26">
        <v>0.495</v>
      </c>
      <c r="E144" s="26">
        <v>0.08</v>
      </c>
      <c r="F144" s="26">
        <v>1.2E-2</v>
      </c>
      <c r="G144" s="26">
        <v>3.4000000000000002E-2</v>
      </c>
      <c r="H144" s="26">
        <v>0</v>
      </c>
      <c r="I144" s="26">
        <v>0</v>
      </c>
      <c r="J144" s="26">
        <v>0</v>
      </c>
      <c r="K144" s="26">
        <v>0</v>
      </c>
      <c r="L144" s="26">
        <v>0.495</v>
      </c>
      <c r="M144" s="26">
        <v>0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0.495</v>
      </c>
      <c r="X144" s="26">
        <v>0.04</v>
      </c>
      <c r="Y144" s="26">
        <v>282.17599999999999</v>
      </c>
      <c r="Z144" s="26">
        <v>1.6E-2</v>
      </c>
      <c r="AA144" s="26">
        <v>2.5000000000000001E-2</v>
      </c>
      <c r="AB144" s="26">
        <v>1E-3</v>
      </c>
      <c r="AC144" s="26">
        <v>-2E-3</v>
      </c>
      <c r="AD144" s="26">
        <v>3.0000000000000001E-3</v>
      </c>
      <c r="AE144" s="26">
        <v>4.4109999999999996</v>
      </c>
      <c r="AF144" s="26">
        <v>7.18</v>
      </c>
      <c r="AG144" s="26">
        <v>-0.51</v>
      </c>
      <c r="AH144" s="26">
        <v>3.0000000000000001E-3</v>
      </c>
      <c r="AI144" s="26">
        <v>0.92500000000000004</v>
      </c>
      <c r="AJ144" s="26">
        <v>20.158999999999999</v>
      </c>
      <c r="AK144" s="26">
        <v>20.158999999999999</v>
      </c>
      <c r="AL144" s="26">
        <v>0</v>
      </c>
      <c r="AM144" s="26">
        <v>0</v>
      </c>
      <c r="AN144" s="26">
        <v>0</v>
      </c>
      <c r="AO144" s="26">
        <v>0</v>
      </c>
      <c r="AP144" s="26">
        <v>0</v>
      </c>
      <c r="AQ144" s="26">
        <v>0</v>
      </c>
      <c r="AR144" s="26">
        <v>0</v>
      </c>
      <c r="AS144" s="26">
        <v>0</v>
      </c>
      <c r="AT144" s="26">
        <v>0</v>
      </c>
      <c r="AU144" s="26">
        <v>148.60599999999999</v>
      </c>
      <c r="AV144" s="26">
        <v>73.572999999999993</v>
      </c>
      <c r="AW144" s="26">
        <v>41.408999999999999</v>
      </c>
      <c r="AX144" s="26">
        <v>32.164999999999999</v>
      </c>
    </row>
    <row r="145" spans="1:50" x14ac:dyDescent="0.25">
      <c r="A145" s="27" t="s">
        <v>227</v>
      </c>
      <c r="B145" s="26" t="s">
        <v>293</v>
      </c>
      <c r="C145" s="26">
        <v>1</v>
      </c>
      <c r="D145" s="26">
        <v>0.495</v>
      </c>
      <c r="E145" s="26">
        <v>0.08</v>
      </c>
      <c r="F145" s="26">
        <v>1.2E-2</v>
      </c>
      <c r="G145" s="26">
        <v>3.4000000000000002E-2</v>
      </c>
      <c r="H145" s="26">
        <v>0</v>
      </c>
      <c r="I145" s="26">
        <v>0</v>
      </c>
      <c r="J145" s="26">
        <v>0</v>
      </c>
      <c r="K145" s="26">
        <v>0</v>
      </c>
      <c r="L145" s="26">
        <v>0.495</v>
      </c>
      <c r="M145" s="26">
        <v>0</v>
      </c>
      <c r="N145" s="26">
        <v>0</v>
      </c>
      <c r="O145" s="26">
        <v>0</v>
      </c>
      <c r="P145" s="26">
        <v>0</v>
      </c>
      <c r="Q145" s="26">
        <v>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6">
        <v>0.495</v>
      </c>
      <c r="X145" s="26">
        <v>0.04</v>
      </c>
      <c r="Y145" s="26">
        <v>282.62200000000001</v>
      </c>
      <c r="Z145" s="26">
        <v>1.6E-2</v>
      </c>
      <c r="AA145" s="26">
        <v>2.5000000000000001E-2</v>
      </c>
      <c r="AB145" s="26">
        <v>1E-3</v>
      </c>
      <c r="AC145" s="26">
        <v>-2E-3</v>
      </c>
      <c r="AD145" s="26">
        <v>3.0000000000000001E-3</v>
      </c>
      <c r="AE145" s="26">
        <v>4.415</v>
      </c>
      <c r="AF145" s="26">
        <v>7.1909999999999998</v>
      </c>
      <c r="AG145" s="26">
        <v>-0.51100000000000001</v>
      </c>
      <c r="AH145" s="26">
        <v>3.0000000000000001E-3</v>
      </c>
      <c r="AI145" s="26">
        <v>0.92300000000000004</v>
      </c>
      <c r="AJ145" s="26">
        <v>20.158999999999999</v>
      </c>
      <c r="AK145" s="26">
        <v>20.158999999999999</v>
      </c>
      <c r="AL145" s="26">
        <v>0</v>
      </c>
      <c r="AM145" s="26">
        <v>0</v>
      </c>
      <c r="AN145" s="26">
        <v>0</v>
      </c>
      <c r="AO145" s="26">
        <v>0</v>
      </c>
      <c r="AP145" s="26">
        <v>0</v>
      </c>
      <c r="AQ145" s="26">
        <v>0</v>
      </c>
      <c r="AR145" s="26">
        <v>0</v>
      </c>
      <c r="AS145" s="26">
        <v>0</v>
      </c>
      <c r="AT145" s="26">
        <v>0</v>
      </c>
      <c r="AU145" s="26">
        <v>148.601</v>
      </c>
      <c r="AV145" s="26">
        <v>73.570999999999998</v>
      </c>
      <c r="AW145" s="26">
        <v>41.393999999999998</v>
      </c>
      <c r="AX145" s="26">
        <v>32.177</v>
      </c>
    </row>
    <row r="146" spans="1:50" x14ac:dyDescent="0.25">
      <c r="A146" s="27" t="s">
        <v>228</v>
      </c>
      <c r="B146" s="26" t="s">
        <v>293</v>
      </c>
      <c r="C146" s="26">
        <v>1</v>
      </c>
      <c r="D146" s="26">
        <v>0.995</v>
      </c>
      <c r="E146" s="26">
        <v>0.08</v>
      </c>
      <c r="F146" s="26">
        <v>1.2E-2</v>
      </c>
      <c r="G146" s="26">
        <v>3.4000000000000002E-2</v>
      </c>
      <c r="H146" s="26">
        <v>0</v>
      </c>
      <c r="I146" s="26">
        <v>0</v>
      </c>
      <c r="J146" s="26">
        <v>0</v>
      </c>
      <c r="K146" s="26">
        <v>0</v>
      </c>
      <c r="L146" s="26">
        <v>0.995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6">
        <v>0.995</v>
      </c>
      <c r="X146" s="26">
        <v>0.08</v>
      </c>
      <c r="Y146" s="26">
        <v>263.86099999999999</v>
      </c>
      <c r="Z146" s="26">
        <v>0.03</v>
      </c>
      <c r="AA146" s="26">
        <v>5.1999999999999998E-2</v>
      </c>
      <c r="AB146" s="26">
        <v>2E-3</v>
      </c>
      <c r="AC146" s="26">
        <v>-4.0000000000000001E-3</v>
      </c>
      <c r="AD146" s="26">
        <v>6.0000000000000001E-3</v>
      </c>
      <c r="AE146" s="26">
        <v>7.8639999999999999</v>
      </c>
      <c r="AF146" s="26">
        <v>13.664</v>
      </c>
      <c r="AG146" s="26">
        <v>-0.97599999999999998</v>
      </c>
      <c r="AH146" s="26">
        <v>6.0000000000000001E-3</v>
      </c>
      <c r="AI146" s="26">
        <v>1.5009999999999999</v>
      </c>
      <c r="AJ146" s="26">
        <v>40.515000000000001</v>
      </c>
      <c r="AK146" s="26">
        <v>40.515000000000001</v>
      </c>
      <c r="AL146" s="26">
        <v>0</v>
      </c>
      <c r="AM146" s="26">
        <v>0</v>
      </c>
      <c r="AN146" s="26">
        <v>0</v>
      </c>
      <c r="AO146" s="26">
        <v>0</v>
      </c>
      <c r="AP146" s="26">
        <v>0</v>
      </c>
      <c r="AQ146" s="26">
        <v>0</v>
      </c>
      <c r="AR146" s="26">
        <v>0</v>
      </c>
      <c r="AS146" s="26">
        <v>0</v>
      </c>
      <c r="AT146" s="26">
        <v>0</v>
      </c>
      <c r="AU146" s="26">
        <v>147.416</v>
      </c>
      <c r="AV146" s="26">
        <v>146.68</v>
      </c>
      <c r="AW146" s="26">
        <v>84.111999999999995</v>
      </c>
      <c r="AX146" s="26">
        <v>62.567999999999998</v>
      </c>
    </row>
    <row r="147" spans="1:50" x14ac:dyDescent="0.25">
      <c r="A147" s="27" t="s">
        <v>229</v>
      </c>
      <c r="B147" s="26" t="s">
        <v>293</v>
      </c>
      <c r="C147" s="26">
        <v>0</v>
      </c>
      <c r="D147" s="26">
        <v>0</v>
      </c>
      <c r="E147" s="26">
        <v>0.08</v>
      </c>
      <c r="F147" s="26">
        <v>1.2E-2</v>
      </c>
      <c r="G147" s="26">
        <v>3.4000000000000002E-2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0</v>
      </c>
      <c r="Z147" s="26">
        <v>0</v>
      </c>
      <c r="AA147" s="26">
        <v>0</v>
      </c>
      <c r="AB147" s="26">
        <v>0</v>
      </c>
      <c r="AC147" s="26">
        <v>0</v>
      </c>
      <c r="AD147" s="26">
        <v>0</v>
      </c>
      <c r="AE147" s="26">
        <v>0</v>
      </c>
      <c r="AF147" s="26">
        <v>0</v>
      </c>
      <c r="AG147" s="26">
        <v>0</v>
      </c>
      <c r="AH147" s="26">
        <v>0</v>
      </c>
      <c r="AI147" s="26">
        <v>0</v>
      </c>
      <c r="AJ147" s="26">
        <v>0</v>
      </c>
      <c r="AK147" s="26">
        <v>0</v>
      </c>
      <c r="AL147" s="26">
        <v>0</v>
      </c>
      <c r="AM147" s="26">
        <v>0</v>
      </c>
      <c r="AN147" s="26">
        <v>0</v>
      </c>
      <c r="AO147" s="26">
        <v>0</v>
      </c>
      <c r="AP147" s="26">
        <v>0</v>
      </c>
      <c r="AQ147" s="26">
        <v>0</v>
      </c>
      <c r="AR147" s="26">
        <v>0</v>
      </c>
      <c r="AS147" s="26">
        <v>0</v>
      </c>
      <c r="AT147" s="26">
        <v>0</v>
      </c>
      <c r="AU147" s="26">
        <v>0</v>
      </c>
      <c r="AV147" s="26">
        <v>0</v>
      </c>
      <c r="AW147" s="26">
        <v>0</v>
      </c>
      <c r="AX147" s="26">
        <v>0</v>
      </c>
    </row>
    <row r="148" spans="1:50" x14ac:dyDescent="0.25">
      <c r="A148" s="27" t="s">
        <v>230</v>
      </c>
      <c r="B148" s="26" t="s">
        <v>293</v>
      </c>
      <c r="C148" s="26">
        <v>0</v>
      </c>
      <c r="D148" s="26">
        <v>0</v>
      </c>
      <c r="E148" s="26">
        <v>0.08</v>
      </c>
      <c r="F148" s="26">
        <v>1.2E-2</v>
      </c>
      <c r="G148" s="26">
        <v>3.4000000000000002E-2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26">
        <v>0</v>
      </c>
      <c r="N148" s="26">
        <v>0</v>
      </c>
      <c r="O148" s="26">
        <v>0</v>
      </c>
      <c r="P148" s="26">
        <v>0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0</v>
      </c>
      <c r="W148" s="26">
        <v>0</v>
      </c>
      <c r="X148" s="26">
        <v>0</v>
      </c>
      <c r="Y148" s="26">
        <v>0</v>
      </c>
      <c r="Z148" s="26">
        <v>0</v>
      </c>
      <c r="AA148" s="26">
        <v>0</v>
      </c>
      <c r="AB148" s="26">
        <v>0</v>
      </c>
      <c r="AC148" s="26">
        <v>0</v>
      </c>
      <c r="AD148" s="26">
        <v>0</v>
      </c>
      <c r="AE148" s="26">
        <v>0</v>
      </c>
      <c r="AF148" s="26">
        <v>0</v>
      </c>
      <c r="AG148" s="26">
        <v>0</v>
      </c>
      <c r="AH148" s="26">
        <v>0</v>
      </c>
      <c r="AI148" s="26">
        <v>0</v>
      </c>
      <c r="AJ148" s="26">
        <v>0</v>
      </c>
      <c r="AK148" s="26">
        <v>0</v>
      </c>
      <c r="AL148" s="26">
        <v>0</v>
      </c>
      <c r="AM148" s="26">
        <v>0</v>
      </c>
      <c r="AN148" s="26">
        <v>0</v>
      </c>
      <c r="AO148" s="26">
        <v>0</v>
      </c>
      <c r="AP148" s="26">
        <v>0</v>
      </c>
      <c r="AQ148" s="26">
        <v>0</v>
      </c>
      <c r="AR148" s="26">
        <v>0</v>
      </c>
      <c r="AS148" s="26">
        <v>0</v>
      </c>
      <c r="AT148" s="26">
        <v>0</v>
      </c>
      <c r="AU148" s="26">
        <v>0</v>
      </c>
      <c r="AV148" s="26">
        <v>0</v>
      </c>
      <c r="AW148" s="26">
        <v>0</v>
      </c>
      <c r="AX148" s="26">
        <v>0</v>
      </c>
    </row>
    <row r="149" spans="1:50" x14ac:dyDescent="0.25">
      <c r="A149" s="27" t="s">
        <v>231</v>
      </c>
      <c r="B149" s="26" t="s">
        <v>293</v>
      </c>
      <c r="C149" s="26">
        <v>1</v>
      </c>
      <c r="D149" s="26">
        <v>0.495</v>
      </c>
      <c r="E149" s="26">
        <v>0.08</v>
      </c>
      <c r="F149" s="26">
        <v>1.2E-2</v>
      </c>
      <c r="G149" s="26">
        <v>3.4000000000000002E-2</v>
      </c>
      <c r="H149" s="26">
        <v>0</v>
      </c>
      <c r="I149" s="26">
        <v>0</v>
      </c>
      <c r="J149" s="26">
        <v>0</v>
      </c>
      <c r="K149" s="26">
        <v>0</v>
      </c>
      <c r="L149" s="26">
        <v>0.495</v>
      </c>
      <c r="M149" s="26">
        <v>0</v>
      </c>
      <c r="N149" s="26">
        <v>0</v>
      </c>
      <c r="O149" s="26">
        <v>0</v>
      </c>
      <c r="P149" s="26">
        <v>0</v>
      </c>
      <c r="Q149" s="26">
        <v>0</v>
      </c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26">
        <v>0.495</v>
      </c>
      <c r="X149" s="26">
        <v>0.04</v>
      </c>
      <c r="Y149" s="26">
        <v>282.548</v>
      </c>
      <c r="Z149" s="26">
        <v>1.6E-2</v>
      </c>
      <c r="AA149" s="26">
        <v>2.5000000000000001E-2</v>
      </c>
      <c r="AB149" s="26">
        <v>1E-3</v>
      </c>
      <c r="AC149" s="26">
        <v>-2E-3</v>
      </c>
      <c r="AD149" s="26">
        <v>3.0000000000000001E-3</v>
      </c>
      <c r="AE149" s="26">
        <v>4.4139999999999997</v>
      </c>
      <c r="AF149" s="26">
        <v>7.1890000000000001</v>
      </c>
      <c r="AG149" s="26">
        <v>-0.51100000000000001</v>
      </c>
      <c r="AH149" s="26">
        <v>3.0000000000000001E-3</v>
      </c>
      <c r="AI149" s="26">
        <v>0.92300000000000004</v>
      </c>
      <c r="AJ149" s="26">
        <v>20.158999999999999</v>
      </c>
      <c r="AK149" s="26">
        <v>20.158999999999999</v>
      </c>
      <c r="AL149" s="26">
        <v>0</v>
      </c>
      <c r="AM149" s="26">
        <v>0</v>
      </c>
      <c r="AN149" s="26">
        <v>0</v>
      </c>
      <c r="AO149" s="26">
        <v>0</v>
      </c>
      <c r="AP149" s="26">
        <v>0</v>
      </c>
      <c r="AQ149" s="26">
        <v>0</v>
      </c>
      <c r="AR149" s="26">
        <v>0</v>
      </c>
      <c r="AS149" s="26">
        <v>0</v>
      </c>
      <c r="AT149" s="26">
        <v>0</v>
      </c>
      <c r="AU149" s="26">
        <v>148.608</v>
      </c>
      <c r="AV149" s="26">
        <v>73.575000000000003</v>
      </c>
      <c r="AW149" s="26">
        <v>41.4</v>
      </c>
      <c r="AX149" s="26">
        <v>32.174999999999997</v>
      </c>
    </row>
    <row r="150" spans="1:50" x14ac:dyDescent="0.25">
      <c r="A150" s="27" t="s">
        <v>232</v>
      </c>
      <c r="B150" s="26" t="s">
        <v>293</v>
      </c>
      <c r="C150" s="26">
        <v>1</v>
      </c>
      <c r="D150" s="26">
        <v>0.495</v>
      </c>
      <c r="E150" s="26">
        <v>0.08</v>
      </c>
      <c r="F150" s="26">
        <v>1.2E-2</v>
      </c>
      <c r="G150" s="26">
        <v>3.4000000000000002E-2</v>
      </c>
      <c r="H150" s="26">
        <v>0</v>
      </c>
      <c r="I150" s="26">
        <v>0</v>
      </c>
      <c r="J150" s="26">
        <v>0</v>
      </c>
      <c r="K150" s="26">
        <v>0</v>
      </c>
      <c r="L150" s="26">
        <v>0.495</v>
      </c>
      <c r="M150" s="26">
        <v>0</v>
      </c>
      <c r="N150" s="26">
        <v>0</v>
      </c>
      <c r="O150" s="26">
        <v>0</v>
      </c>
      <c r="P150" s="26">
        <v>0</v>
      </c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0.495</v>
      </c>
      <c r="X150" s="26">
        <v>0.04</v>
      </c>
      <c r="Y150" s="26">
        <v>282.15600000000001</v>
      </c>
      <c r="Z150" s="26">
        <v>1.6E-2</v>
      </c>
      <c r="AA150" s="26">
        <v>2.5000000000000001E-2</v>
      </c>
      <c r="AB150" s="26">
        <v>1E-3</v>
      </c>
      <c r="AC150" s="26">
        <v>-2E-3</v>
      </c>
      <c r="AD150" s="26">
        <v>3.0000000000000001E-3</v>
      </c>
      <c r="AE150" s="26">
        <v>4.41</v>
      </c>
      <c r="AF150" s="26">
        <v>7.18</v>
      </c>
      <c r="AG150" s="26">
        <v>-0.51</v>
      </c>
      <c r="AH150" s="26">
        <v>3.0000000000000001E-3</v>
      </c>
      <c r="AI150" s="26">
        <v>0.92500000000000004</v>
      </c>
      <c r="AJ150" s="26">
        <v>20.158999999999999</v>
      </c>
      <c r="AK150" s="26">
        <v>20.158999999999999</v>
      </c>
      <c r="AL150" s="26">
        <v>0</v>
      </c>
      <c r="AM150" s="26">
        <v>0</v>
      </c>
      <c r="AN150" s="26">
        <v>0</v>
      </c>
      <c r="AO150" s="26">
        <v>0</v>
      </c>
      <c r="AP150" s="26">
        <v>0</v>
      </c>
      <c r="AQ150" s="26">
        <v>0</v>
      </c>
      <c r="AR150" s="26">
        <v>0</v>
      </c>
      <c r="AS150" s="26">
        <v>0</v>
      </c>
      <c r="AT150" s="26">
        <v>0</v>
      </c>
      <c r="AU150" s="26">
        <v>148.60900000000001</v>
      </c>
      <c r="AV150" s="26">
        <v>73.575000000000003</v>
      </c>
      <c r="AW150" s="26">
        <v>41.411000000000001</v>
      </c>
      <c r="AX150" s="26">
        <v>32.164000000000001</v>
      </c>
    </row>
    <row r="151" spans="1:50" x14ac:dyDescent="0.25">
      <c r="A151" s="27" t="s">
        <v>233</v>
      </c>
      <c r="B151" s="26" t="s">
        <v>293</v>
      </c>
      <c r="C151" s="26">
        <v>1</v>
      </c>
      <c r="D151" s="26">
        <v>0.495</v>
      </c>
      <c r="E151" s="26">
        <v>0.08</v>
      </c>
      <c r="F151" s="26">
        <v>1.2E-2</v>
      </c>
      <c r="G151" s="26">
        <v>3.4000000000000002E-2</v>
      </c>
      <c r="H151" s="26">
        <v>0</v>
      </c>
      <c r="I151" s="26">
        <v>0</v>
      </c>
      <c r="J151" s="26">
        <v>0</v>
      </c>
      <c r="K151" s="26">
        <v>0</v>
      </c>
      <c r="L151" s="26">
        <v>0.495</v>
      </c>
      <c r="M151" s="26">
        <v>0</v>
      </c>
      <c r="N151" s="26">
        <v>0</v>
      </c>
      <c r="O151" s="26">
        <v>0</v>
      </c>
      <c r="P151" s="26">
        <v>0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0.495</v>
      </c>
      <c r="X151" s="26">
        <v>0.04</v>
      </c>
      <c r="Y151" s="26">
        <v>282.17399999999998</v>
      </c>
      <c r="Z151" s="26">
        <v>1.6E-2</v>
      </c>
      <c r="AA151" s="26">
        <v>2.5000000000000001E-2</v>
      </c>
      <c r="AB151" s="26">
        <v>1E-3</v>
      </c>
      <c r="AC151" s="26">
        <v>-2E-3</v>
      </c>
      <c r="AD151" s="26">
        <v>3.0000000000000001E-3</v>
      </c>
      <c r="AE151" s="26">
        <v>4.4109999999999996</v>
      </c>
      <c r="AF151" s="26">
        <v>7.18</v>
      </c>
      <c r="AG151" s="26">
        <v>-0.51</v>
      </c>
      <c r="AH151" s="26">
        <v>3.0000000000000001E-3</v>
      </c>
      <c r="AI151" s="26">
        <v>0.92500000000000004</v>
      </c>
      <c r="AJ151" s="26">
        <v>20.158999999999999</v>
      </c>
      <c r="AK151" s="26">
        <v>20.158999999999999</v>
      </c>
      <c r="AL151" s="26">
        <v>0</v>
      </c>
      <c r="AM151" s="26">
        <v>0</v>
      </c>
      <c r="AN151" s="26">
        <v>0</v>
      </c>
      <c r="AO151" s="26">
        <v>0</v>
      </c>
      <c r="AP151" s="26">
        <v>0</v>
      </c>
      <c r="AQ151" s="26">
        <v>0</v>
      </c>
      <c r="AR151" s="26">
        <v>0</v>
      </c>
      <c r="AS151" s="26">
        <v>0</v>
      </c>
      <c r="AT151" s="26">
        <v>0</v>
      </c>
      <c r="AU151" s="26">
        <v>148.60599999999999</v>
      </c>
      <c r="AV151" s="26">
        <v>73.573999999999998</v>
      </c>
      <c r="AW151" s="26">
        <v>41.408999999999999</v>
      </c>
      <c r="AX151" s="26">
        <v>32.164000000000001</v>
      </c>
    </row>
    <row r="152" spans="1:50" x14ac:dyDescent="0.25">
      <c r="A152" s="27" t="s">
        <v>234</v>
      </c>
      <c r="B152" s="26" t="s">
        <v>293</v>
      </c>
      <c r="C152" s="26">
        <v>1</v>
      </c>
      <c r="D152" s="26">
        <v>0.495</v>
      </c>
      <c r="E152" s="26">
        <v>0.08</v>
      </c>
      <c r="F152" s="26">
        <v>1.2E-2</v>
      </c>
      <c r="G152" s="26">
        <v>3.4000000000000002E-2</v>
      </c>
      <c r="H152" s="26">
        <v>0</v>
      </c>
      <c r="I152" s="26">
        <v>0</v>
      </c>
      <c r="J152" s="26">
        <v>0</v>
      </c>
      <c r="K152" s="26">
        <v>0</v>
      </c>
      <c r="L152" s="26">
        <v>0.495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0.495</v>
      </c>
      <c r="X152" s="26">
        <v>0.04</v>
      </c>
      <c r="Y152" s="26">
        <v>281.69</v>
      </c>
      <c r="Z152" s="26">
        <v>1.6E-2</v>
      </c>
      <c r="AA152" s="26">
        <v>2.5000000000000001E-2</v>
      </c>
      <c r="AB152" s="26">
        <v>1E-3</v>
      </c>
      <c r="AC152" s="26">
        <v>-2E-3</v>
      </c>
      <c r="AD152" s="26">
        <v>3.0000000000000001E-3</v>
      </c>
      <c r="AE152" s="26">
        <v>4.4050000000000002</v>
      </c>
      <c r="AF152" s="26">
        <v>7.1689999999999996</v>
      </c>
      <c r="AG152" s="26">
        <v>-0.50900000000000001</v>
      </c>
      <c r="AH152" s="26">
        <v>3.0000000000000001E-3</v>
      </c>
      <c r="AI152" s="26">
        <v>0.92600000000000005</v>
      </c>
      <c r="AJ152" s="26">
        <v>20.158999999999999</v>
      </c>
      <c r="AK152" s="26">
        <v>20.158999999999999</v>
      </c>
      <c r="AL152" s="26">
        <v>0</v>
      </c>
      <c r="AM152" s="26">
        <v>0</v>
      </c>
      <c r="AN152" s="26">
        <v>0</v>
      </c>
      <c r="AO152" s="26">
        <v>0</v>
      </c>
      <c r="AP152" s="26">
        <v>0</v>
      </c>
      <c r="AQ152" s="26">
        <v>0</v>
      </c>
      <c r="AR152" s="26">
        <v>0</v>
      </c>
      <c r="AS152" s="26">
        <v>0</v>
      </c>
      <c r="AT152" s="26">
        <v>0</v>
      </c>
      <c r="AU152" s="26">
        <v>148.60599999999999</v>
      </c>
      <c r="AV152" s="26">
        <v>73.573999999999998</v>
      </c>
      <c r="AW152" s="26">
        <v>41.423000000000002</v>
      </c>
      <c r="AX152" s="26">
        <v>32.151000000000003</v>
      </c>
    </row>
    <row r="153" spans="1:50" x14ac:dyDescent="0.25">
      <c r="A153" s="27" t="s">
        <v>235</v>
      </c>
      <c r="B153" s="26" t="s">
        <v>293</v>
      </c>
      <c r="C153" s="26">
        <v>1</v>
      </c>
      <c r="D153" s="26">
        <v>0.495</v>
      </c>
      <c r="E153" s="26">
        <v>0.08</v>
      </c>
      <c r="F153" s="26">
        <v>1.2E-2</v>
      </c>
      <c r="G153" s="26">
        <v>3.4000000000000002E-2</v>
      </c>
      <c r="H153" s="26">
        <v>0</v>
      </c>
      <c r="I153" s="26">
        <v>0</v>
      </c>
      <c r="J153" s="26">
        <v>0</v>
      </c>
      <c r="K153" s="26">
        <v>0</v>
      </c>
      <c r="L153" s="26">
        <v>0.495</v>
      </c>
      <c r="M153" s="26">
        <v>0</v>
      </c>
      <c r="N153" s="26">
        <v>0</v>
      </c>
      <c r="O153" s="26">
        <v>0</v>
      </c>
      <c r="P153" s="26">
        <v>0</v>
      </c>
      <c r="Q153" s="26">
        <v>0</v>
      </c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0.495</v>
      </c>
      <c r="X153" s="26">
        <v>0.04</v>
      </c>
      <c r="Y153" s="26">
        <v>282.15800000000002</v>
      </c>
      <c r="Z153" s="26">
        <v>1.6E-2</v>
      </c>
      <c r="AA153" s="26">
        <v>2.5000000000000001E-2</v>
      </c>
      <c r="AB153" s="26">
        <v>1E-3</v>
      </c>
      <c r="AC153" s="26">
        <v>-2E-3</v>
      </c>
      <c r="AD153" s="26">
        <v>3.0000000000000001E-3</v>
      </c>
      <c r="AE153" s="26">
        <v>4.41</v>
      </c>
      <c r="AF153" s="26">
        <v>7.18</v>
      </c>
      <c r="AG153" s="26">
        <v>-0.51</v>
      </c>
      <c r="AH153" s="26">
        <v>3.0000000000000001E-3</v>
      </c>
      <c r="AI153" s="26">
        <v>0.92500000000000004</v>
      </c>
      <c r="AJ153" s="26">
        <v>20.158999999999999</v>
      </c>
      <c r="AK153" s="26">
        <v>20.158999999999999</v>
      </c>
      <c r="AL153" s="26">
        <v>0</v>
      </c>
      <c r="AM153" s="26">
        <v>0</v>
      </c>
      <c r="AN153" s="26">
        <v>0</v>
      </c>
      <c r="AO153" s="26">
        <v>0</v>
      </c>
      <c r="AP153" s="26">
        <v>0</v>
      </c>
      <c r="AQ153" s="26">
        <v>0</v>
      </c>
      <c r="AR153" s="26">
        <v>0</v>
      </c>
      <c r="AS153" s="26">
        <v>0</v>
      </c>
      <c r="AT153" s="26">
        <v>0</v>
      </c>
      <c r="AU153" s="26">
        <v>148.60900000000001</v>
      </c>
      <c r="AV153" s="26">
        <v>73.575000000000003</v>
      </c>
      <c r="AW153" s="26">
        <v>41.411999999999999</v>
      </c>
      <c r="AX153" s="26">
        <v>32.164000000000001</v>
      </c>
    </row>
    <row r="154" spans="1:50" x14ac:dyDescent="0.25">
      <c r="A154" s="27" t="s">
        <v>236</v>
      </c>
      <c r="B154" s="26" t="s">
        <v>293</v>
      </c>
      <c r="C154" s="26">
        <v>1</v>
      </c>
      <c r="D154" s="26">
        <v>0.495</v>
      </c>
      <c r="E154" s="26">
        <v>0.08</v>
      </c>
      <c r="F154" s="26">
        <v>1.2E-2</v>
      </c>
      <c r="G154" s="26">
        <v>3.4000000000000002E-2</v>
      </c>
      <c r="H154" s="26">
        <v>0</v>
      </c>
      <c r="I154" s="26">
        <v>0</v>
      </c>
      <c r="J154" s="26">
        <v>0</v>
      </c>
      <c r="K154" s="26">
        <v>0</v>
      </c>
      <c r="L154" s="26">
        <v>0.495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26">
        <v>0.495</v>
      </c>
      <c r="X154" s="26">
        <v>0.04</v>
      </c>
      <c r="Y154" s="26">
        <v>282.62200000000001</v>
      </c>
      <c r="Z154" s="26">
        <v>1.6E-2</v>
      </c>
      <c r="AA154" s="26">
        <v>2.5000000000000001E-2</v>
      </c>
      <c r="AB154" s="26">
        <v>1E-3</v>
      </c>
      <c r="AC154" s="26">
        <v>-2E-3</v>
      </c>
      <c r="AD154" s="26">
        <v>3.0000000000000001E-3</v>
      </c>
      <c r="AE154" s="26">
        <v>4.415</v>
      </c>
      <c r="AF154" s="26">
        <v>7.1909999999999998</v>
      </c>
      <c r="AG154" s="26">
        <v>-0.51100000000000001</v>
      </c>
      <c r="AH154" s="26">
        <v>3.0000000000000001E-3</v>
      </c>
      <c r="AI154" s="26">
        <v>0.92300000000000004</v>
      </c>
      <c r="AJ154" s="26">
        <v>20.158999999999999</v>
      </c>
      <c r="AK154" s="26">
        <v>20.158999999999999</v>
      </c>
      <c r="AL154" s="26">
        <v>0</v>
      </c>
      <c r="AM154" s="26">
        <v>0</v>
      </c>
      <c r="AN154" s="26">
        <v>0</v>
      </c>
      <c r="AO154" s="26">
        <v>0</v>
      </c>
      <c r="AP154" s="26">
        <v>0</v>
      </c>
      <c r="AQ154" s="26">
        <v>0</v>
      </c>
      <c r="AR154" s="26">
        <v>0</v>
      </c>
      <c r="AS154" s="26">
        <v>0</v>
      </c>
      <c r="AT154" s="26">
        <v>0</v>
      </c>
      <c r="AU154" s="26">
        <v>148.601</v>
      </c>
      <c r="AV154" s="26">
        <v>73.570999999999998</v>
      </c>
      <c r="AW154" s="26">
        <v>41.393999999999998</v>
      </c>
      <c r="AX154" s="26">
        <v>32.177</v>
      </c>
    </row>
    <row r="155" spans="1:50" x14ac:dyDescent="0.25">
      <c r="A155" s="27" t="s">
        <v>237</v>
      </c>
      <c r="B155" s="26" t="s">
        <v>293</v>
      </c>
      <c r="C155" s="26">
        <v>1</v>
      </c>
      <c r="D155" s="26">
        <v>0.495</v>
      </c>
      <c r="E155" s="26">
        <v>0.08</v>
      </c>
      <c r="F155" s="26">
        <v>1.2E-2</v>
      </c>
      <c r="G155" s="26">
        <v>3.4000000000000002E-2</v>
      </c>
      <c r="H155" s="26">
        <v>0</v>
      </c>
      <c r="I155" s="26">
        <v>0</v>
      </c>
      <c r="J155" s="26">
        <v>0</v>
      </c>
      <c r="K155" s="26">
        <v>0</v>
      </c>
      <c r="L155" s="26">
        <v>0.495</v>
      </c>
      <c r="M155" s="26">
        <v>0</v>
      </c>
      <c r="N155" s="26">
        <v>0</v>
      </c>
      <c r="O155" s="26">
        <v>0</v>
      </c>
      <c r="P155" s="26">
        <v>0</v>
      </c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0.495</v>
      </c>
      <c r="X155" s="26">
        <v>0.04</v>
      </c>
      <c r="Y155" s="26">
        <v>282.16800000000001</v>
      </c>
      <c r="Z155" s="26">
        <v>1.6E-2</v>
      </c>
      <c r="AA155" s="26">
        <v>2.5000000000000001E-2</v>
      </c>
      <c r="AB155" s="26">
        <v>1E-3</v>
      </c>
      <c r="AC155" s="26">
        <v>-2E-3</v>
      </c>
      <c r="AD155" s="26">
        <v>3.0000000000000001E-3</v>
      </c>
      <c r="AE155" s="26">
        <v>4.41</v>
      </c>
      <c r="AF155" s="26">
        <v>7.18</v>
      </c>
      <c r="AG155" s="26">
        <v>-0.51</v>
      </c>
      <c r="AH155" s="26">
        <v>3.0000000000000001E-3</v>
      </c>
      <c r="AI155" s="26">
        <v>0.92500000000000004</v>
      </c>
      <c r="AJ155" s="26">
        <v>20.158999999999999</v>
      </c>
      <c r="AK155" s="26">
        <v>20.158999999999999</v>
      </c>
      <c r="AL155" s="26">
        <v>0</v>
      </c>
      <c r="AM155" s="26">
        <v>0</v>
      </c>
      <c r="AN155" s="26">
        <v>0</v>
      </c>
      <c r="AO155" s="26">
        <v>0</v>
      </c>
      <c r="AP155" s="26">
        <v>0</v>
      </c>
      <c r="AQ155" s="26">
        <v>0</v>
      </c>
      <c r="AR155" s="26">
        <v>0</v>
      </c>
      <c r="AS155" s="26">
        <v>0</v>
      </c>
      <c r="AT155" s="26">
        <v>0</v>
      </c>
      <c r="AU155" s="26">
        <v>148.61000000000001</v>
      </c>
      <c r="AV155" s="26">
        <v>73.575999999999993</v>
      </c>
      <c r="AW155" s="26">
        <v>41.411999999999999</v>
      </c>
      <c r="AX155" s="26">
        <v>32.164000000000001</v>
      </c>
    </row>
    <row r="156" spans="1:50" x14ac:dyDescent="0.25">
      <c r="A156" s="27" t="s">
        <v>238</v>
      </c>
      <c r="B156" s="26" t="s">
        <v>293</v>
      </c>
      <c r="C156" s="26">
        <v>1</v>
      </c>
      <c r="D156" s="26">
        <v>0.495</v>
      </c>
      <c r="E156" s="26">
        <v>0.08</v>
      </c>
      <c r="F156" s="26">
        <v>1.2E-2</v>
      </c>
      <c r="G156" s="26">
        <v>3.4000000000000002E-2</v>
      </c>
      <c r="H156" s="26">
        <v>0</v>
      </c>
      <c r="I156" s="26">
        <v>0</v>
      </c>
      <c r="J156" s="26">
        <v>0</v>
      </c>
      <c r="K156" s="26">
        <v>0</v>
      </c>
      <c r="L156" s="26">
        <v>0.495</v>
      </c>
      <c r="M156" s="26">
        <v>0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26">
        <v>0.495</v>
      </c>
      <c r="X156" s="26">
        <v>0.04</v>
      </c>
      <c r="Y156" s="26">
        <v>282.17399999999998</v>
      </c>
      <c r="Z156" s="26">
        <v>1.6E-2</v>
      </c>
      <c r="AA156" s="26">
        <v>2.5000000000000001E-2</v>
      </c>
      <c r="AB156" s="26">
        <v>1E-3</v>
      </c>
      <c r="AC156" s="26">
        <v>-2E-3</v>
      </c>
      <c r="AD156" s="26">
        <v>3.0000000000000001E-3</v>
      </c>
      <c r="AE156" s="26">
        <v>4.4109999999999996</v>
      </c>
      <c r="AF156" s="26">
        <v>7.18</v>
      </c>
      <c r="AG156" s="26">
        <v>-0.51</v>
      </c>
      <c r="AH156" s="26">
        <v>3.0000000000000001E-3</v>
      </c>
      <c r="AI156" s="26">
        <v>0.92500000000000004</v>
      </c>
      <c r="AJ156" s="26">
        <v>20.158999999999999</v>
      </c>
      <c r="AK156" s="26">
        <v>20.158999999999999</v>
      </c>
      <c r="AL156" s="26">
        <v>0</v>
      </c>
      <c r="AM156" s="26">
        <v>0</v>
      </c>
      <c r="AN156" s="26">
        <v>0</v>
      </c>
      <c r="AO156" s="26">
        <v>0</v>
      </c>
      <c r="AP156" s="26">
        <v>0</v>
      </c>
      <c r="AQ156" s="26">
        <v>0</v>
      </c>
      <c r="AR156" s="26">
        <v>0</v>
      </c>
      <c r="AS156" s="26">
        <v>0</v>
      </c>
      <c r="AT156" s="26">
        <v>0</v>
      </c>
      <c r="AU156" s="26">
        <v>148.60599999999999</v>
      </c>
      <c r="AV156" s="26">
        <v>73.573999999999998</v>
      </c>
      <c r="AW156" s="26">
        <v>41.408999999999999</v>
      </c>
      <c r="AX156" s="26">
        <v>32.164000000000001</v>
      </c>
    </row>
    <row r="157" spans="1:50" x14ac:dyDescent="0.25">
      <c r="A157" s="27" t="s">
        <v>239</v>
      </c>
      <c r="B157" s="26" t="s">
        <v>293</v>
      </c>
      <c r="C157" s="26">
        <v>1</v>
      </c>
      <c r="D157" s="26">
        <v>0.495</v>
      </c>
      <c r="E157" s="26">
        <v>0.08</v>
      </c>
      <c r="F157" s="26">
        <v>1.2E-2</v>
      </c>
      <c r="G157" s="26">
        <v>3.4000000000000002E-2</v>
      </c>
      <c r="H157" s="26">
        <v>0</v>
      </c>
      <c r="I157" s="26">
        <v>0</v>
      </c>
      <c r="J157" s="26">
        <v>0</v>
      </c>
      <c r="K157" s="26">
        <v>0</v>
      </c>
      <c r="L157" s="26">
        <v>0.495</v>
      </c>
      <c r="M157" s="26">
        <v>0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0.495</v>
      </c>
      <c r="X157" s="26">
        <v>0.04</v>
      </c>
      <c r="Y157" s="26">
        <v>282.59500000000003</v>
      </c>
      <c r="Z157" s="26">
        <v>1.6E-2</v>
      </c>
      <c r="AA157" s="26">
        <v>2.5000000000000001E-2</v>
      </c>
      <c r="AB157" s="26">
        <v>1E-3</v>
      </c>
      <c r="AC157" s="26">
        <v>-2E-3</v>
      </c>
      <c r="AD157" s="26">
        <v>3.0000000000000001E-3</v>
      </c>
      <c r="AE157" s="26">
        <v>4.415</v>
      </c>
      <c r="AF157" s="26">
        <v>7.19</v>
      </c>
      <c r="AG157" s="26">
        <v>-0.51100000000000001</v>
      </c>
      <c r="AH157" s="26">
        <v>3.0000000000000001E-3</v>
      </c>
      <c r="AI157" s="26">
        <v>0.92300000000000004</v>
      </c>
      <c r="AJ157" s="26">
        <v>20.158999999999999</v>
      </c>
      <c r="AK157" s="26">
        <v>20.158999999999999</v>
      </c>
      <c r="AL157" s="26">
        <v>0</v>
      </c>
      <c r="AM157" s="26">
        <v>0</v>
      </c>
      <c r="AN157" s="26">
        <v>0</v>
      </c>
      <c r="AO157" s="26">
        <v>0</v>
      </c>
      <c r="AP157" s="26">
        <v>0</v>
      </c>
      <c r="AQ157" s="26">
        <v>0</v>
      </c>
      <c r="AR157" s="26">
        <v>0</v>
      </c>
      <c r="AS157" s="26">
        <v>0</v>
      </c>
      <c r="AT157" s="26">
        <v>0</v>
      </c>
      <c r="AU157" s="26">
        <v>148.60499999999999</v>
      </c>
      <c r="AV157" s="26">
        <v>73.572999999999993</v>
      </c>
      <c r="AW157" s="26">
        <v>41.396999999999998</v>
      </c>
      <c r="AX157" s="26">
        <v>32.176000000000002</v>
      </c>
    </row>
    <row r="158" spans="1:50" x14ac:dyDescent="0.25">
      <c r="A158" s="27" t="s">
        <v>240</v>
      </c>
      <c r="B158" s="26" t="s">
        <v>293</v>
      </c>
      <c r="C158" s="26">
        <v>1</v>
      </c>
      <c r="D158" s="26">
        <v>0.495</v>
      </c>
      <c r="E158" s="26">
        <v>0.08</v>
      </c>
      <c r="F158" s="26">
        <v>1.2E-2</v>
      </c>
      <c r="G158" s="26">
        <v>3.4000000000000002E-2</v>
      </c>
      <c r="H158" s="26">
        <v>0</v>
      </c>
      <c r="I158" s="26">
        <v>0</v>
      </c>
      <c r="J158" s="26">
        <v>0</v>
      </c>
      <c r="K158" s="26">
        <v>0</v>
      </c>
      <c r="L158" s="26">
        <v>0.495</v>
      </c>
      <c r="M158" s="26">
        <v>0</v>
      </c>
      <c r="N158" s="26">
        <v>0</v>
      </c>
      <c r="O158" s="26">
        <v>0</v>
      </c>
      <c r="P158" s="26">
        <v>0</v>
      </c>
      <c r="Q158" s="26">
        <v>0</v>
      </c>
      <c r="R158" s="26">
        <v>0</v>
      </c>
      <c r="S158" s="26">
        <v>0</v>
      </c>
      <c r="T158" s="26">
        <v>0</v>
      </c>
      <c r="U158" s="26">
        <v>0</v>
      </c>
      <c r="V158" s="26">
        <v>0</v>
      </c>
      <c r="W158" s="26">
        <v>0.495</v>
      </c>
      <c r="X158" s="26">
        <v>0.04</v>
      </c>
      <c r="Y158" s="26">
        <v>282.60199999999998</v>
      </c>
      <c r="Z158" s="26">
        <v>1.6E-2</v>
      </c>
      <c r="AA158" s="26">
        <v>2.5000000000000001E-2</v>
      </c>
      <c r="AB158" s="26">
        <v>1E-3</v>
      </c>
      <c r="AC158" s="26">
        <v>-2E-3</v>
      </c>
      <c r="AD158" s="26">
        <v>3.0000000000000001E-3</v>
      </c>
      <c r="AE158" s="26">
        <v>4.415</v>
      </c>
      <c r="AF158" s="26">
        <v>7.19</v>
      </c>
      <c r="AG158" s="26">
        <v>-0.51100000000000001</v>
      </c>
      <c r="AH158" s="26">
        <v>3.0000000000000001E-3</v>
      </c>
      <c r="AI158" s="26">
        <v>0.92300000000000004</v>
      </c>
      <c r="AJ158" s="26">
        <v>20.158999999999999</v>
      </c>
      <c r="AK158" s="26">
        <v>20.158999999999999</v>
      </c>
      <c r="AL158" s="26">
        <v>0</v>
      </c>
      <c r="AM158" s="26">
        <v>0</v>
      </c>
      <c r="AN158" s="26">
        <v>0</v>
      </c>
      <c r="AO158" s="26">
        <v>0</v>
      </c>
      <c r="AP158" s="26">
        <v>0</v>
      </c>
      <c r="AQ158" s="26">
        <v>0</v>
      </c>
      <c r="AR158" s="26">
        <v>0</v>
      </c>
      <c r="AS158" s="26">
        <v>0</v>
      </c>
      <c r="AT158" s="26">
        <v>0</v>
      </c>
      <c r="AU158" s="26">
        <v>148.601</v>
      </c>
      <c r="AV158" s="26">
        <v>73.570999999999998</v>
      </c>
      <c r="AW158" s="26">
        <v>41.395000000000003</v>
      </c>
      <c r="AX158" s="26">
        <v>32.176000000000002</v>
      </c>
    </row>
    <row r="159" spans="1:50" x14ac:dyDescent="0.25">
      <c r="A159" s="27" t="s">
        <v>241</v>
      </c>
      <c r="B159" s="26" t="s">
        <v>293</v>
      </c>
      <c r="C159" s="26">
        <v>1</v>
      </c>
      <c r="D159" s="26">
        <v>0.495</v>
      </c>
      <c r="E159" s="26">
        <v>0.08</v>
      </c>
      <c r="F159" s="26">
        <v>1.2E-2</v>
      </c>
      <c r="G159" s="26">
        <v>3.4000000000000002E-2</v>
      </c>
      <c r="H159" s="26">
        <v>0</v>
      </c>
      <c r="I159" s="26">
        <v>0</v>
      </c>
      <c r="J159" s="26">
        <v>0</v>
      </c>
      <c r="K159" s="26">
        <v>0</v>
      </c>
      <c r="L159" s="26">
        <v>0.495</v>
      </c>
      <c r="M159" s="26">
        <v>0</v>
      </c>
      <c r="N159" s="26">
        <v>0</v>
      </c>
      <c r="O159" s="26">
        <v>0</v>
      </c>
      <c r="P159" s="26">
        <v>0</v>
      </c>
      <c r="Q159" s="26">
        <v>0</v>
      </c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6">
        <v>0.495</v>
      </c>
      <c r="X159" s="26">
        <v>0.04</v>
      </c>
      <c r="Y159" s="26">
        <v>282.59100000000001</v>
      </c>
      <c r="Z159" s="26">
        <v>1.6E-2</v>
      </c>
      <c r="AA159" s="26">
        <v>2.5000000000000001E-2</v>
      </c>
      <c r="AB159" s="26">
        <v>1E-3</v>
      </c>
      <c r="AC159" s="26">
        <v>-2E-3</v>
      </c>
      <c r="AD159" s="26">
        <v>3.0000000000000001E-3</v>
      </c>
      <c r="AE159" s="26">
        <v>4.415</v>
      </c>
      <c r="AF159" s="26">
        <v>7.19</v>
      </c>
      <c r="AG159" s="26">
        <v>-0.51100000000000001</v>
      </c>
      <c r="AH159" s="26">
        <v>3.0000000000000001E-3</v>
      </c>
      <c r="AI159" s="26">
        <v>0.92300000000000004</v>
      </c>
      <c r="AJ159" s="26">
        <v>20.158999999999999</v>
      </c>
      <c r="AK159" s="26">
        <v>20.158999999999999</v>
      </c>
      <c r="AL159" s="26">
        <v>0</v>
      </c>
      <c r="AM159" s="26">
        <v>0</v>
      </c>
      <c r="AN159" s="26">
        <v>0</v>
      </c>
      <c r="AO159" s="26">
        <v>0</v>
      </c>
      <c r="AP159" s="26">
        <v>0</v>
      </c>
      <c r="AQ159" s="26">
        <v>0</v>
      </c>
      <c r="AR159" s="26">
        <v>0</v>
      </c>
      <c r="AS159" s="26">
        <v>0</v>
      </c>
      <c r="AT159" s="26">
        <v>0</v>
      </c>
      <c r="AU159" s="26">
        <v>148.60499999999999</v>
      </c>
      <c r="AV159" s="26">
        <v>73.572999999999993</v>
      </c>
      <c r="AW159" s="26">
        <v>41.396999999999998</v>
      </c>
      <c r="AX159" s="26">
        <v>32.176000000000002</v>
      </c>
    </row>
    <row r="160" spans="1:50" x14ac:dyDescent="0.25">
      <c r="A160" s="27" t="s">
        <v>242</v>
      </c>
      <c r="B160" s="26" t="s">
        <v>293</v>
      </c>
      <c r="C160" s="26">
        <v>1</v>
      </c>
      <c r="D160" s="26">
        <v>0.495</v>
      </c>
      <c r="E160" s="26">
        <v>0.08</v>
      </c>
      <c r="F160" s="26">
        <v>1.2E-2</v>
      </c>
      <c r="G160" s="26">
        <v>3.4000000000000002E-2</v>
      </c>
      <c r="H160" s="26">
        <v>0</v>
      </c>
      <c r="I160" s="26">
        <v>0</v>
      </c>
      <c r="J160" s="26">
        <v>0</v>
      </c>
      <c r="K160" s="26">
        <v>0</v>
      </c>
      <c r="L160" s="26">
        <v>0.495</v>
      </c>
      <c r="M160" s="26">
        <v>0</v>
      </c>
      <c r="N160" s="26">
        <v>0</v>
      </c>
      <c r="O160" s="26">
        <v>0</v>
      </c>
      <c r="P160" s="26">
        <v>0</v>
      </c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0.495</v>
      </c>
      <c r="X160" s="26">
        <v>0.04</v>
      </c>
      <c r="Y160" s="26">
        <v>282.17399999999998</v>
      </c>
      <c r="Z160" s="26">
        <v>1.6E-2</v>
      </c>
      <c r="AA160" s="26">
        <v>2.5000000000000001E-2</v>
      </c>
      <c r="AB160" s="26">
        <v>1E-3</v>
      </c>
      <c r="AC160" s="26">
        <v>-2E-3</v>
      </c>
      <c r="AD160" s="26">
        <v>3.0000000000000001E-3</v>
      </c>
      <c r="AE160" s="26">
        <v>4.41</v>
      </c>
      <c r="AF160" s="26">
        <v>7.18</v>
      </c>
      <c r="AG160" s="26">
        <v>-0.51</v>
      </c>
      <c r="AH160" s="26">
        <v>3.0000000000000001E-3</v>
      </c>
      <c r="AI160" s="26">
        <v>0.92500000000000004</v>
      </c>
      <c r="AJ160" s="26">
        <v>20.158999999999999</v>
      </c>
      <c r="AK160" s="26">
        <v>20.158999999999999</v>
      </c>
      <c r="AL160" s="26">
        <v>0</v>
      </c>
      <c r="AM160" s="26">
        <v>0</v>
      </c>
      <c r="AN160" s="26">
        <v>0</v>
      </c>
      <c r="AO160" s="26">
        <v>0</v>
      </c>
      <c r="AP160" s="26">
        <v>0</v>
      </c>
      <c r="AQ160" s="26">
        <v>0</v>
      </c>
      <c r="AR160" s="26">
        <v>0</v>
      </c>
      <c r="AS160" s="26">
        <v>0</v>
      </c>
      <c r="AT160" s="26">
        <v>0</v>
      </c>
      <c r="AU160" s="26">
        <v>148.60900000000001</v>
      </c>
      <c r="AV160" s="26">
        <v>73.575000000000003</v>
      </c>
      <c r="AW160" s="26">
        <v>41.411000000000001</v>
      </c>
      <c r="AX160" s="26">
        <v>32.164000000000001</v>
      </c>
    </row>
    <row r="161" spans="1:50" x14ac:dyDescent="0.25">
      <c r="A161" s="27" t="s">
        <v>243</v>
      </c>
      <c r="B161" s="26" t="s">
        <v>293</v>
      </c>
      <c r="C161" s="26">
        <v>1</v>
      </c>
      <c r="D161" s="26">
        <v>0.495</v>
      </c>
      <c r="E161" s="26">
        <v>0.08</v>
      </c>
      <c r="F161" s="26">
        <v>1.2E-2</v>
      </c>
      <c r="G161" s="26">
        <v>3.4000000000000002E-2</v>
      </c>
      <c r="H161" s="26">
        <v>0</v>
      </c>
      <c r="I161" s="26">
        <v>0</v>
      </c>
      <c r="J161" s="26">
        <v>0</v>
      </c>
      <c r="K161" s="26">
        <v>0</v>
      </c>
      <c r="L161" s="26">
        <v>0.495</v>
      </c>
      <c r="M161" s="26">
        <v>0</v>
      </c>
      <c r="N161" s="26">
        <v>0</v>
      </c>
      <c r="O161" s="26">
        <v>0</v>
      </c>
      <c r="P161" s="26">
        <v>0</v>
      </c>
      <c r="Q161" s="26">
        <v>0</v>
      </c>
      <c r="R161" s="26">
        <v>0</v>
      </c>
      <c r="S161" s="26">
        <v>0</v>
      </c>
      <c r="T161" s="26">
        <v>0</v>
      </c>
      <c r="U161" s="26">
        <v>0</v>
      </c>
      <c r="V161" s="26">
        <v>0</v>
      </c>
      <c r="W161" s="26">
        <v>0.495</v>
      </c>
      <c r="X161" s="26">
        <v>0.04</v>
      </c>
      <c r="Y161" s="26">
        <v>282.15699999999998</v>
      </c>
      <c r="Z161" s="26">
        <v>1.6E-2</v>
      </c>
      <c r="AA161" s="26">
        <v>2.5000000000000001E-2</v>
      </c>
      <c r="AB161" s="26">
        <v>1E-3</v>
      </c>
      <c r="AC161" s="26">
        <v>-2E-3</v>
      </c>
      <c r="AD161" s="26">
        <v>3.0000000000000001E-3</v>
      </c>
      <c r="AE161" s="26">
        <v>4.41</v>
      </c>
      <c r="AF161" s="26">
        <v>7.18</v>
      </c>
      <c r="AG161" s="26">
        <v>-0.51</v>
      </c>
      <c r="AH161" s="26">
        <v>3.0000000000000001E-3</v>
      </c>
      <c r="AI161" s="26">
        <v>0.92500000000000004</v>
      </c>
      <c r="AJ161" s="26">
        <v>20.158999999999999</v>
      </c>
      <c r="AK161" s="26">
        <v>20.158999999999999</v>
      </c>
      <c r="AL161" s="26">
        <v>0</v>
      </c>
      <c r="AM161" s="26">
        <v>0</v>
      </c>
      <c r="AN161" s="26">
        <v>0</v>
      </c>
      <c r="AO161" s="26">
        <v>0</v>
      </c>
      <c r="AP161" s="26">
        <v>0</v>
      </c>
      <c r="AQ161" s="26">
        <v>0</v>
      </c>
      <c r="AR161" s="26">
        <v>0</v>
      </c>
      <c r="AS161" s="26">
        <v>0</v>
      </c>
      <c r="AT161" s="26">
        <v>0</v>
      </c>
      <c r="AU161" s="26">
        <v>148.60900000000001</v>
      </c>
      <c r="AV161" s="26">
        <v>73.575000000000003</v>
      </c>
      <c r="AW161" s="26">
        <v>41.411999999999999</v>
      </c>
      <c r="AX161" s="26">
        <v>32.164000000000001</v>
      </c>
    </row>
    <row r="162" spans="1:50" x14ac:dyDescent="0.25">
      <c r="A162" s="27" t="s">
        <v>244</v>
      </c>
      <c r="B162" s="26" t="s">
        <v>293</v>
      </c>
      <c r="C162" s="26">
        <v>1</v>
      </c>
      <c r="D162" s="26">
        <v>0.495</v>
      </c>
      <c r="E162" s="26">
        <v>0.08</v>
      </c>
      <c r="F162" s="26">
        <v>1.2E-2</v>
      </c>
      <c r="G162" s="26">
        <v>3.4000000000000002E-2</v>
      </c>
      <c r="H162" s="26">
        <v>0</v>
      </c>
      <c r="I162" s="26">
        <v>0</v>
      </c>
      <c r="J162" s="26">
        <v>0</v>
      </c>
      <c r="K162" s="26">
        <v>0</v>
      </c>
      <c r="L162" s="26">
        <v>0.495</v>
      </c>
      <c r="M162" s="26">
        <v>0</v>
      </c>
      <c r="N162" s="26">
        <v>0</v>
      </c>
      <c r="O162" s="26">
        <v>0</v>
      </c>
      <c r="P162" s="26">
        <v>0</v>
      </c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0.495</v>
      </c>
      <c r="X162" s="26">
        <v>0.04</v>
      </c>
      <c r="Y162" s="26">
        <v>282.16800000000001</v>
      </c>
      <c r="Z162" s="26">
        <v>1.6E-2</v>
      </c>
      <c r="AA162" s="26">
        <v>2.5000000000000001E-2</v>
      </c>
      <c r="AB162" s="26">
        <v>1E-3</v>
      </c>
      <c r="AC162" s="26">
        <v>-2E-3</v>
      </c>
      <c r="AD162" s="26">
        <v>3.0000000000000001E-3</v>
      </c>
      <c r="AE162" s="26">
        <v>4.41</v>
      </c>
      <c r="AF162" s="26">
        <v>7.18</v>
      </c>
      <c r="AG162" s="26">
        <v>-0.51</v>
      </c>
      <c r="AH162" s="26">
        <v>3.0000000000000001E-3</v>
      </c>
      <c r="AI162" s="26">
        <v>0.92500000000000004</v>
      </c>
      <c r="AJ162" s="26">
        <v>20.158999999999999</v>
      </c>
      <c r="AK162" s="26">
        <v>20.158999999999999</v>
      </c>
      <c r="AL162" s="26">
        <v>0</v>
      </c>
      <c r="AM162" s="26">
        <v>0</v>
      </c>
      <c r="AN162" s="26">
        <v>0</v>
      </c>
      <c r="AO162" s="26">
        <v>0</v>
      </c>
      <c r="AP162" s="26">
        <v>0</v>
      </c>
      <c r="AQ162" s="26">
        <v>0</v>
      </c>
      <c r="AR162" s="26">
        <v>0</v>
      </c>
      <c r="AS162" s="26">
        <v>0</v>
      </c>
      <c r="AT162" s="26">
        <v>0</v>
      </c>
      <c r="AU162" s="26">
        <v>148.61199999999999</v>
      </c>
      <c r="AV162" s="26">
        <v>73.576999999999998</v>
      </c>
      <c r="AW162" s="26">
        <v>41.412999999999997</v>
      </c>
      <c r="AX162" s="26">
        <v>32.164000000000001</v>
      </c>
    </row>
    <row r="163" spans="1:50" x14ac:dyDescent="0.25">
      <c r="A163" s="27" t="s">
        <v>245</v>
      </c>
      <c r="B163" s="26" t="s">
        <v>293</v>
      </c>
      <c r="C163" s="26">
        <v>1</v>
      </c>
      <c r="D163" s="26">
        <v>0.495</v>
      </c>
      <c r="E163" s="26">
        <v>0.08</v>
      </c>
      <c r="F163" s="26">
        <v>1.2E-2</v>
      </c>
      <c r="G163" s="26">
        <v>3.4000000000000002E-2</v>
      </c>
      <c r="H163" s="26">
        <v>0</v>
      </c>
      <c r="I163" s="26">
        <v>0</v>
      </c>
      <c r="J163" s="26">
        <v>0</v>
      </c>
      <c r="K163" s="26">
        <v>0</v>
      </c>
      <c r="L163" s="26">
        <v>0.495</v>
      </c>
      <c r="M163" s="26">
        <v>0</v>
      </c>
      <c r="N163" s="26">
        <v>0</v>
      </c>
      <c r="O163" s="26">
        <v>0</v>
      </c>
      <c r="P163" s="26">
        <v>0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0.495</v>
      </c>
      <c r="X163" s="26">
        <v>0.04</v>
      </c>
      <c r="Y163" s="26">
        <v>282.17599999999999</v>
      </c>
      <c r="Z163" s="26">
        <v>1.6E-2</v>
      </c>
      <c r="AA163" s="26">
        <v>2.5000000000000001E-2</v>
      </c>
      <c r="AB163" s="26">
        <v>1E-3</v>
      </c>
      <c r="AC163" s="26">
        <v>-2E-3</v>
      </c>
      <c r="AD163" s="26">
        <v>3.0000000000000001E-3</v>
      </c>
      <c r="AE163" s="26">
        <v>4.4109999999999996</v>
      </c>
      <c r="AF163" s="26">
        <v>7.18</v>
      </c>
      <c r="AG163" s="26">
        <v>-0.51</v>
      </c>
      <c r="AH163" s="26">
        <v>3.0000000000000001E-3</v>
      </c>
      <c r="AI163" s="26">
        <v>0.92500000000000004</v>
      </c>
      <c r="AJ163" s="26">
        <v>20.158999999999999</v>
      </c>
      <c r="AK163" s="26">
        <v>20.158999999999999</v>
      </c>
      <c r="AL163" s="26">
        <v>0</v>
      </c>
      <c r="AM163" s="26">
        <v>0</v>
      </c>
      <c r="AN163" s="26">
        <v>0</v>
      </c>
      <c r="AO163" s="26">
        <v>0</v>
      </c>
      <c r="AP163" s="26">
        <v>0</v>
      </c>
      <c r="AQ163" s="26">
        <v>0</v>
      </c>
      <c r="AR163" s="26">
        <v>0</v>
      </c>
      <c r="AS163" s="26">
        <v>0</v>
      </c>
      <c r="AT163" s="26">
        <v>0</v>
      </c>
      <c r="AU163" s="26">
        <v>148.60499999999999</v>
      </c>
      <c r="AV163" s="26">
        <v>73.572999999999993</v>
      </c>
      <c r="AW163" s="26">
        <v>41.408999999999999</v>
      </c>
      <c r="AX163" s="26">
        <v>32.164999999999999</v>
      </c>
    </row>
    <row r="164" spans="1:50" x14ac:dyDescent="0.25">
      <c r="A164" s="27" t="s">
        <v>246</v>
      </c>
      <c r="B164" s="26" t="s">
        <v>293</v>
      </c>
      <c r="C164" s="26">
        <v>1</v>
      </c>
      <c r="D164" s="26">
        <v>0.495</v>
      </c>
      <c r="E164" s="26">
        <v>0.08</v>
      </c>
      <c r="F164" s="26">
        <v>1.2E-2</v>
      </c>
      <c r="G164" s="26">
        <v>3.4000000000000002E-2</v>
      </c>
      <c r="H164" s="26">
        <v>0</v>
      </c>
      <c r="I164" s="26">
        <v>0</v>
      </c>
      <c r="J164" s="26">
        <v>0</v>
      </c>
      <c r="K164" s="26">
        <v>0</v>
      </c>
      <c r="L164" s="26">
        <v>0.495</v>
      </c>
      <c r="M164" s="26">
        <v>0</v>
      </c>
      <c r="N164" s="26">
        <v>0</v>
      </c>
      <c r="O164" s="26">
        <v>0</v>
      </c>
      <c r="P164" s="26">
        <v>0</v>
      </c>
      <c r="Q164" s="26">
        <v>0</v>
      </c>
      <c r="R164" s="26">
        <v>0</v>
      </c>
      <c r="S164" s="26">
        <v>0</v>
      </c>
      <c r="T164" s="26">
        <v>0</v>
      </c>
      <c r="U164" s="26">
        <v>0</v>
      </c>
      <c r="V164" s="26">
        <v>0</v>
      </c>
      <c r="W164" s="26">
        <v>0.495</v>
      </c>
      <c r="X164" s="26">
        <v>0.04</v>
      </c>
      <c r="Y164" s="26">
        <v>282.15800000000002</v>
      </c>
      <c r="Z164" s="26">
        <v>1.6E-2</v>
      </c>
      <c r="AA164" s="26">
        <v>2.5000000000000001E-2</v>
      </c>
      <c r="AB164" s="26">
        <v>1E-3</v>
      </c>
      <c r="AC164" s="26">
        <v>-2E-3</v>
      </c>
      <c r="AD164" s="26">
        <v>3.0000000000000001E-3</v>
      </c>
      <c r="AE164" s="26">
        <v>4.41</v>
      </c>
      <c r="AF164" s="26">
        <v>7.18</v>
      </c>
      <c r="AG164" s="26">
        <v>-0.51</v>
      </c>
      <c r="AH164" s="26">
        <v>3.0000000000000001E-3</v>
      </c>
      <c r="AI164" s="26">
        <v>0.92500000000000004</v>
      </c>
      <c r="AJ164" s="26">
        <v>20.158999999999999</v>
      </c>
      <c r="AK164" s="26">
        <v>20.158999999999999</v>
      </c>
      <c r="AL164" s="26">
        <v>0</v>
      </c>
      <c r="AM164" s="26">
        <v>0</v>
      </c>
      <c r="AN164" s="26">
        <v>0</v>
      </c>
      <c r="AO164" s="26">
        <v>0</v>
      </c>
      <c r="AP164" s="26">
        <v>0</v>
      </c>
      <c r="AQ164" s="26">
        <v>0</v>
      </c>
      <c r="AR164" s="26">
        <v>0</v>
      </c>
      <c r="AS164" s="26">
        <v>0</v>
      </c>
      <c r="AT164" s="26">
        <v>0</v>
      </c>
      <c r="AU164" s="26">
        <v>148.60900000000001</v>
      </c>
      <c r="AV164" s="26">
        <v>73.575000000000003</v>
      </c>
      <c r="AW164" s="26">
        <v>41.411999999999999</v>
      </c>
      <c r="AX164" s="26">
        <v>32.164000000000001</v>
      </c>
    </row>
    <row r="165" spans="1:50" x14ac:dyDescent="0.25">
      <c r="A165" s="27" t="s">
        <v>247</v>
      </c>
      <c r="B165" s="26" t="s">
        <v>293</v>
      </c>
      <c r="C165" s="26">
        <v>1</v>
      </c>
      <c r="D165" s="26">
        <v>0.495</v>
      </c>
      <c r="E165" s="26">
        <v>0.08</v>
      </c>
      <c r="F165" s="26">
        <v>1.2E-2</v>
      </c>
      <c r="G165" s="26">
        <v>3.4000000000000002E-2</v>
      </c>
      <c r="H165" s="26">
        <v>0</v>
      </c>
      <c r="I165" s="26">
        <v>0</v>
      </c>
      <c r="J165" s="26">
        <v>0</v>
      </c>
      <c r="K165" s="26">
        <v>0</v>
      </c>
      <c r="L165" s="26">
        <v>0.495</v>
      </c>
      <c r="M165" s="26">
        <v>0</v>
      </c>
      <c r="N165" s="26">
        <v>0</v>
      </c>
      <c r="O165" s="26">
        <v>0</v>
      </c>
      <c r="P165" s="26">
        <v>0</v>
      </c>
      <c r="Q165" s="26">
        <v>0</v>
      </c>
      <c r="R165" s="26">
        <v>0</v>
      </c>
      <c r="S165" s="26">
        <v>0</v>
      </c>
      <c r="T165" s="26">
        <v>0</v>
      </c>
      <c r="U165" s="26">
        <v>0</v>
      </c>
      <c r="V165" s="26">
        <v>0</v>
      </c>
      <c r="W165" s="26">
        <v>0.495</v>
      </c>
      <c r="X165" s="26">
        <v>0.04</v>
      </c>
      <c r="Y165" s="26">
        <v>282.17700000000002</v>
      </c>
      <c r="Z165" s="26">
        <v>1.6E-2</v>
      </c>
      <c r="AA165" s="26">
        <v>2.5000000000000001E-2</v>
      </c>
      <c r="AB165" s="26">
        <v>1E-3</v>
      </c>
      <c r="AC165" s="26">
        <v>-2E-3</v>
      </c>
      <c r="AD165" s="26">
        <v>3.0000000000000001E-3</v>
      </c>
      <c r="AE165" s="26">
        <v>4.4109999999999996</v>
      </c>
      <c r="AF165" s="26">
        <v>7.18</v>
      </c>
      <c r="AG165" s="26">
        <v>-0.51</v>
      </c>
      <c r="AH165" s="26">
        <v>3.0000000000000001E-3</v>
      </c>
      <c r="AI165" s="26">
        <v>0.92500000000000004</v>
      </c>
      <c r="AJ165" s="26">
        <v>20.158999999999999</v>
      </c>
      <c r="AK165" s="26">
        <v>20.158999999999999</v>
      </c>
      <c r="AL165" s="26">
        <v>0</v>
      </c>
      <c r="AM165" s="26">
        <v>0</v>
      </c>
      <c r="AN165" s="26">
        <v>0</v>
      </c>
      <c r="AO165" s="26">
        <v>0</v>
      </c>
      <c r="AP165" s="26">
        <v>0</v>
      </c>
      <c r="AQ165" s="26">
        <v>0</v>
      </c>
      <c r="AR165" s="26">
        <v>0</v>
      </c>
      <c r="AS165" s="26">
        <v>0</v>
      </c>
      <c r="AT165" s="26">
        <v>0</v>
      </c>
      <c r="AU165" s="26">
        <v>148.60499999999999</v>
      </c>
      <c r="AV165" s="26">
        <v>73.572999999999993</v>
      </c>
      <c r="AW165" s="26">
        <v>41.408999999999999</v>
      </c>
      <c r="AX165" s="26">
        <v>32.164999999999999</v>
      </c>
    </row>
    <row r="166" spans="1:50" x14ac:dyDescent="0.25">
      <c r="A166" s="27" t="s">
        <v>248</v>
      </c>
      <c r="B166" s="26" t="s">
        <v>293</v>
      </c>
      <c r="C166" s="26">
        <v>1</v>
      </c>
      <c r="D166" s="26">
        <v>0.495</v>
      </c>
      <c r="E166" s="26">
        <v>0.08</v>
      </c>
      <c r="F166" s="26">
        <v>1.2E-2</v>
      </c>
      <c r="G166" s="26">
        <v>3.4000000000000002E-2</v>
      </c>
      <c r="H166" s="26">
        <v>0</v>
      </c>
      <c r="I166" s="26">
        <v>0</v>
      </c>
      <c r="J166" s="26">
        <v>0</v>
      </c>
      <c r="K166" s="26">
        <v>0</v>
      </c>
      <c r="L166" s="26">
        <v>0.495</v>
      </c>
      <c r="M166" s="26">
        <v>0</v>
      </c>
      <c r="N166" s="26">
        <v>0</v>
      </c>
      <c r="O166" s="26">
        <v>0</v>
      </c>
      <c r="P166" s="26">
        <v>0</v>
      </c>
      <c r="Q166" s="26">
        <v>0</v>
      </c>
      <c r="R166" s="26">
        <v>0</v>
      </c>
      <c r="S166" s="26">
        <v>0</v>
      </c>
      <c r="T166" s="26">
        <v>0</v>
      </c>
      <c r="U166" s="26">
        <v>0</v>
      </c>
      <c r="V166" s="26">
        <v>0</v>
      </c>
      <c r="W166" s="26">
        <v>0.495</v>
      </c>
      <c r="X166" s="26">
        <v>0.04</v>
      </c>
      <c r="Y166" s="26">
        <v>282.15800000000002</v>
      </c>
      <c r="Z166" s="26">
        <v>1.6E-2</v>
      </c>
      <c r="AA166" s="26">
        <v>2.5000000000000001E-2</v>
      </c>
      <c r="AB166" s="26">
        <v>1E-3</v>
      </c>
      <c r="AC166" s="26">
        <v>-2E-3</v>
      </c>
      <c r="AD166" s="26">
        <v>3.0000000000000001E-3</v>
      </c>
      <c r="AE166" s="26">
        <v>4.41</v>
      </c>
      <c r="AF166" s="26">
        <v>7.18</v>
      </c>
      <c r="AG166" s="26">
        <v>-0.51</v>
      </c>
      <c r="AH166" s="26">
        <v>3.0000000000000001E-3</v>
      </c>
      <c r="AI166" s="26">
        <v>0.92500000000000004</v>
      </c>
      <c r="AJ166" s="26">
        <v>20.158999999999999</v>
      </c>
      <c r="AK166" s="26">
        <v>20.158999999999999</v>
      </c>
      <c r="AL166" s="26">
        <v>0</v>
      </c>
      <c r="AM166" s="26">
        <v>0</v>
      </c>
      <c r="AN166" s="26">
        <v>0</v>
      </c>
      <c r="AO166" s="26">
        <v>0</v>
      </c>
      <c r="AP166" s="26">
        <v>0</v>
      </c>
      <c r="AQ166" s="26">
        <v>0</v>
      </c>
      <c r="AR166" s="26">
        <v>0</v>
      </c>
      <c r="AS166" s="26">
        <v>0</v>
      </c>
      <c r="AT166" s="26">
        <v>0</v>
      </c>
      <c r="AU166" s="26">
        <v>148.60900000000001</v>
      </c>
      <c r="AV166" s="26">
        <v>73.575000000000003</v>
      </c>
      <c r="AW166" s="26">
        <v>41.411000000000001</v>
      </c>
      <c r="AX166" s="26">
        <v>32.164000000000001</v>
      </c>
    </row>
    <row r="167" spans="1:50" x14ac:dyDescent="0.25">
      <c r="A167" s="27" t="s">
        <v>249</v>
      </c>
      <c r="B167" s="26" t="s">
        <v>293</v>
      </c>
      <c r="C167" s="26">
        <v>1</v>
      </c>
      <c r="D167" s="26">
        <v>0.495</v>
      </c>
      <c r="E167" s="26">
        <v>0.08</v>
      </c>
      <c r="F167" s="26">
        <v>1.2E-2</v>
      </c>
      <c r="G167" s="26">
        <v>3.4000000000000002E-2</v>
      </c>
      <c r="H167" s="26">
        <v>0</v>
      </c>
      <c r="I167" s="26">
        <v>0</v>
      </c>
      <c r="J167" s="26">
        <v>0</v>
      </c>
      <c r="K167" s="26">
        <v>0</v>
      </c>
      <c r="L167" s="26">
        <v>0.495</v>
      </c>
      <c r="M167" s="26">
        <v>0</v>
      </c>
      <c r="N167" s="26">
        <v>0</v>
      </c>
      <c r="O167" s="26">
        <v>0</v>
      </c>
      <c r="P167" s="26">
        <v>0</v>
      </c>
      <c r="Q167" s="26">
        <v>0</v>
      </c>
      <c r="R167" s="26"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0.495</v>
      </c>
      <c r="X167" s="26">
        <v>0.04</v>
      </c>
      <c r="Y167" s="26">
        <v>282.16899999999998</v>
      </c>
      <c r="Z167" s="26">
        <v>1.6E-2</v>
      </c>
      <c r="AA167" s="26">
        <v>2.5000000000000001E-2</v>
      </c>
      <c r="AB167" s="26">
        <v>1E-3</v>
      </c>
      <c r="AC167" s="26">
        <v>-2E-3</v>
      </c>
      <c r="AD167" s="26">
        <v>3.0000000000000001E-3</v>
      </c>
      <c r="AE167" s="26">
        <v>4.41</v>
      </c>
      <c r="AF167" s="26">
        <v>7.18</v>
      </c>
      <c r="AG167" s="26">
        <v>-0.51</v>
      </c>
      <c r="AH167" s="26">
        <v>3.0000000000000001E-3</v>
      </c>
      <c r="AI167" s="26">
        <v>0.92500000000000004</v>
      </c>
      <c r="AJ167" s="26">
        <v>20.158999999999999</v>
      </c>
      <c r="AK167" s="26">
        <v>20.158999999999999</v>
      </c>
      <c r="AL167" s="26">
        <v>0</v>
      </c>
      <c r="AM167" s="26">
        <v>0</v>
      </c>
      <c r="AN167" s="26">
        <v>0</v>
      </c>
      <c r="AO167" s="26">
        <v>0</v>
      </c>
      <c r="AP167" s="26">
        <v>0</v>
      </c>
      <c r="AQ167" s="26">
        <v>0</v>
      </c>
      <c r="AR167" s="26">
        <v>0</v>
      </c>
      <c r="AS167" s="26">
        <v>0</v>
      </c>
      <c r="AT167" s="26">
        <v>0</v>
      </c>
      <c r="AU167" s="26">
        <v>148.61199999999999</v>
      </c>
      <c r="AV167" s="26">
        <v>73.576999999999998</v>
      </c>
      <c r="AW167" s="26">
        <v>41.412999999999997</v>
      </c>
      <c r="AX167" s="26">
        <v>32.164000000000001</v>
      </c>
    </row>
    <row r="168" spans="1:50" x14ac:dyDescent="0.25">
      <c r="A168" s="27" t="s">
        <v>250</v>
      </c>
      <c r="B168" s="26" t="s">
        <v>293</v>
      </c>
      <c r="C168" s="26">
        <v>0</v>
      </c>
      <c r="D168" s="26">
        <v>0</v>
      </c>
      <c r="E168" s="26">
        <v>0.08</v>
      </c>
      <c r="F168" s="26">
        <v>1.2E-2</v>
      </c>
      <c r="G168" s="26">
        <v>3.4000000000000002E-2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26">
        <v>0</v>
      </c>
      <c r="N168" s="26">
        <v>0</v>
      </c>
      <c r="O168" s="26">
        <v>0</v>
      </c>
      <c r="P168" s="26">
        <v>0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26">
        <v>0</v>
      </c>
      <c r="Z168" s="26">
        <v>0</v>
      </c>
      <c r="AA168" s="26">
        <v>0</v>
      </c>
      <c r="AB168" s="26">
        <v>0</v>
      </c>
      <c r="AC168" s="26">
        <v>0</v>
      </c>
      <c r="AD168" s="26">
        <v>0</v>
      </c>
      <c r="AE168" s="26">
        <v>0</v>
      </c>
      <c r="AF168" s="26">
        <v>0</v>
      </c>
      <c r="AG168" s="26">
        <v>0</v>
      </c>
      <c r="AH168" s="26">
        <v>0</v>
      </c>
      <c r="AI168" s="26">
        <v>0</v>
      </c>
      <c r="AJ168" s="26">
        <v>0</v>
      </c>
      <c r="AK168" s="26">
        <v>0</v>
      </c>
      <c r="AL168" s="26">
        <v>0</v>
      </c>
      <c r="AM168" s="26">
        <v>0</v>
      </c>
      <c r="AN168" s="26">
        <v>0</v>
      </c>
      <c r="AO168" s="26">
        <v>0</v>
      </c>
      <c r="AP168" s="26">
        <v>0</v>
      </c>
      <c r="AQ168" s="26">
        <v>0</v>
      </c>
      <c r="AR168" s="26">
        <v>0</v>
      </c>
      <c r="AS168" s="26">
        <v>0</v>
      </c>
      <c r="AT168" s="26">
        <v>0</v>
      </c>
      <c r="AU168" s="26">
        <v>0</v>
      </c>
      <c r="AV168" s="26">
        <v>0</v>
      </c>
      <c r="AW168" s="26">
        <v>0</v>
      </c>
      <c r="AX168" s="26">
        <v>0</v>
      </c>
    </row>
    <row r="169" spans="1:50" x14ac:dyDescent="0.25">
      <c r="A169" s="27" t="s">
        <v>251</v>
      </c>
      <c r="B169" s="26" t="s">
        <v>293</v>
      </c>
      <c r="C169" s="26">
        <v>1</v>
      </c>
      <c r="D169" s="26">
        <v>0.495</v>
      </c>
      <c r="E169" s="26">
        <v>0.08</v>
      </c>
      <c r="F169" s="26">
        <v>1.2E-2</v>
      </c>
      <c r="G169" s="26">
        <v>3.4000000000000002E-2</v>
      </c>
      <c r="H169" s="26">
        <v>0</v>
      </c>
      <c r="I169" s="26">
        <v>0</v>
      </c>
      <c r="J169" s="26">
        <v>0</v>
      </c>
      <c r="K169" s="26">
        <v>0</v>
      </c>
      <c r="L169" s="26">
        <v>0.495</v>
      </c>
      <c r="M169" s="26">
        <v>0</v>
      </c>
      <c r="N169" s="26">
        <v>0</v>
      </c>
      <c r="O169" s="26">
        <v>0</v>
      </c>
      <c r="P169" s="26">
        <v>0</v>
      </c>
      <c r="Q169" s="26">
        <v>0</v>
      </c>
      <c r="R169" s="26">
        <v>0</v>
      </c>
      <c r="S169" s="26">
        <v>0</v>
      </c>
      <c r="T169" s="26">
        <v>0</v>
      </c>
      <c r="U169" s="26">
        <v>0</v>
      </c>
      <c r="V169" s="26">
        <v>0</v>
      </c>
      <c r="W169" s="26">
        <v>0.495</v>
      </c>
      <c r="X169" s="26">
        <v>0.04</v>
      </c>
      <c r="Y169" s="26">
        <v>282.17599999999999</v>
      </c>
      <c r="Z169" s="26">
        <v>1.6E-2</v>
      </c>
      <c r="AA169" s="26">
        <v>2.5000000000000001E-2</v>
      </c>
      <c r="AB169" s="26">
        <v>1E-3</v>
      </c>
      <c r="AC169" s="26">
        <v>-2E-3</v>
      </c>
      <c r="AD169" s="26">
        <v>3.0000000000000001E-3</v>
      </c>
      <c r="AE169" s="26">
        <v>4.4109999999999996</v>
      </c>
      <c r="AF169" s="26">
        <v>7.18</v>
      </c>
      <c r="AG169" s="26">
        <v>-0.51</v>
      </c>
      <c r="AH169" s="26">
        <v>3.0000000000000001E-3</v>
      </c>
      <c r="AI169" s="26">
        <v>0.92500000000000004</v>
      </c>
      <c r="AJ169" s="26">
        <v>20.158999999999999</v>
      </c>
      <c r="AK169" s="26">
        <v>20.158999999999999</v>
      </c>
      <c r="AL169" s="26">
        <v>0</v>
      </c>
      <c r="AM169" s="26">
        <v>0</v>
      </c>
      <c r="AN169" s="26">
        <v>0</v>
      </c>
      <c r="AO169" s="26">
        <v>0</v>
      </c>
      <c r="AP169" s="26">
        <v>0</v>
      </c>
      <c r="AQ169" s="26">
        <v>0</v>
      </c>
      <c r="AR169" s="26">
        <v>0</v>
      </c>
      <c r="AS169" s="26">
        <v>0</v>
      </c>
      <c r="AT169" s="26">
        <v>0</v>
      </c>
      <c r="AU169" s="26">
        <v>148.60599999999999</v>
      </c>
      <c r="AV169" s="26">
        <v>73.573999999999998</v>
      </c>
      <c r="AW169" s="26">
        <v>41.408999999999999</v>
      </c>
      <c r="AX169" s="26">
        <v>32.164999999999999</v>
      </c>
    </row>
    <row r="170" spans="1:50" x14ac:dyDescent="0.25">
      <c r="A170" s="27" t="s">
        <v>252</v>
      </c>
      <c r="B170" s="26" t="s">
        <v>293</v>
      </c>
      <c r="C170" s="26">
        <v>1</v>
      </c>
      <c r="D170" s="26">
        <v>0.495</v>
      </c>
      <c r="E170" s="26">
        <v>0.08</v>
      </c>
      <c r="F170" s="26">
        <v>1.2E-2</v>
      </c>
      <c r="G170" s="26">
        <v>3.4000000000000002E-2</v>
      </c>
      <c r="H170" s="26">
        <v>0</v>
      </c>
      <c r="I170" s="26">
        <v>0</v>
      </c>
      <c r="J170" s="26">
        <v>0</v>
      </c>
      <c r="K170" s="26">
        <v>0</v>
      </c>
      <c r="L170" s="26">
        <v>0.495</v>
      </c>
      <c r="M170" s="26">
        <v>0</v>
      </c>
      <c r="N170" s="26">
        <v>0</v>
      </c>
      <c r="O170" s="26">
        <v>0</v>
      </c>
      <c r="P170" s="26">
        <v>0</v>
      </c>
      <c r="Q170" s="26">
        <v>0</v>
      </c>
      <c r="R170" s="26">
        <v>0</v>
      </c>
      <c r="S170" s="26">
        <v>0</v>
      </c>
      <c r="T170" s="26">
        <v>0</v>
      </c>
      <c r="U170" s="26">
        <v>0</v>
      </c>
      <c r="V170" s="26">
        <v>0</v>
      </c>
      <c r="W170" s="26">
        <v>0.495</v>
      </c>
      <c r="X170" s="26">
        <v>0.04</v>
      </c>
      <c r="Y170" s="26">
        <v>282.59300000000002</v>
      </c>
      <c r="Z170" s="26">
        <v>1.6E-2</v>
      </c>
      <c r="AA170" s="26">
        <v>2.5000000000000001E-2</v>
      </c>
      <c r="AB170" s="26">
        <v>1E-3</v>
      </c>
      <c r="AC170" s="26">
        <v>-2E-3</v>
      </c>
      <c r="AD170" s="26">
        <v>3.0000000000000001E-3</v>
      </c>
      <c r="AE170" s="26">
        <v>4.415</v>
      </c>
      <c r="AF170" s="26">
        <v>7.19</v>
      </c>
      <c r="AG170" s="26">
        <v>-0.51100000000000001</v>
      </c>
      <c r="AH170" s="26">
        <v>3.0000000000000001E-3</v>
      </c>
      <c r="AI170" s="26">
        <v>0.92300000000000004</v>
      </c>
      <c r="AJ170" s="26">
        <v>20.158999999999999</v>
      </c>
      <c r="AK170" s="26">
        <v>20.158999999999999</v>
      </c>
      <c r="AL170" s="26">
        <v>0</v>
      </c>
      <c r="AM170" s="26">
        <v>0</v>
      </c>
      <c r="AN170" s="26">
        <v>0</v>
      </c>
      <c r="AO170" s="26">
        <v>0</v>
      </c>
      <c r="AP170" s="26">
        <v>0</v>
      </c>
      <c r="AQ170" s="26">
        <v>0</v>
      </c>
      <c r="AR170" s="26">
        <v>0</v>
      </c>
      <c r="AS170" s="26">
        <v>0</v>
      </c>
      <c r="AT170" s="26">
        <v>0</v>
      </c>
      <c r="AU170" s="26">
        <v>148.60499999999999</v>
      </c>
      <c r="AV170" s="26">
        <v>73.572999999999993</v>
      </c>
      <c r="AW170" s="26">
        <v>41.396999999999998</v>
      </c>
      <c r="AX170" s="26">
        <v>32.176000000000002</v>
      </c>
    </row>
    <row r="171" spans="1:50" x14ac:dyDescent="0.25">
      <c r="A171" s="27" t="s">
        <v>253</v>
      </c>
      <c r="B171" s="26" t="s">
        <v>293</v>
      </c>
      <c r="C171" s="26">
        <v>1</v>
      </c>
      <c r="D171" s="26">
        <v>4.4029999999999996</v>
      </c>
      <c r="E171" s="26">
        <v>0.08</v>
      </c>
      <c r="F171" s="26">
        <v>1.2E-2</v>
      </c>
      <c r="G171" s="26">
        <v>3.4000000000000002E-2</v>
      </c>
      <c r="H171" s="26">
        <v>0</v>
      </c>
      <c r="I171" s="26">
        <v>0</v>
      </c>
      <c r="J171" s="26">
        <v>0</v>
      </c>
      <c r="K171" s="26">
        <v>0</v>
      </c>
      <c r="L171" s="26">
        <v>4.4029999999999996</v>
      </c>
      <c r="M171" s="26">
        <v>0</v>
      </c>
      <c r="N171" s="26">
        <v>0</v>
      </c>
      <c r="O171" s="26">
        <v>0</v>
      </c>
      <c r="P171" s="26">
        <v>0</v>
      </c>
      <c r="Q171" s="26">
        <v>0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4.4029999999999996</v>
      </c>
      <c r="X171" s="26">
        <v>0.35199999999999998</v>
      </c>
      <c r="Y171" s="26">
        <v>262.66000000000003</v>
      </c>
      <c r="Z171" s="26">
        <v>0.08</v>
      </c>
      <c r="AA171" s="26">
        <v>0.24199999999999999</v>
      </c>
      <c r="AB171" s="26">
        <v>-0.03</v>
      </c>
      <c r="AC171" s="26">
        <v>-0.02</v>
      </c>
      <c r="AD171" s="26">
        <v>-1.0999999999999999E-2</v>
      </c>
      <c r="AE171" s="26">
        <v>21.007000000000001</v>
      </c>
      <c r="AF171" s="26">
        <v>63.552</v>
      </c>
      <c r="AG171" s="26">
        <v>-5.1449999999999996</v>
      </c>
      <c r="AH171" s="26">
        <v>-1.0999999999999999E-2</v>
      </c>
      <c r="AI171" s="26">
        <v>-2.8170000000000002</v>
      </c>
      <c r="AJ171" s="26">
        <v>179.28700000000001</v>
      </c>
      <c r="AK171" s="26">
        <v>179.28700000000001</v>
      </c>
      <c r="AL171" s="26">
        <v>0</v>
      </c>
      <c r="AM171" s="26">
        <v>0</v>
      </c>
      <c r="AN171" s="26">
        <v>0</v>
      </c>
      <c r="AO171" s="26">
        <v>0</v>
      </c>
      <c r="AP171" s="26">
        <v>0</v>
      </c>
      <c r="AQ171" s="26">
        <v>0</v>
      </c>
      <c r="AR171" s="26">
        <v>0</v>
      </c>
      <c r="AS171" s="26">
        <v>0</v>
      </c>
      <c r="AT171" s="26">
        <v>0</v>
      </c>
      <c r="AU171" s="26">
        <v>139.33699999999999</v>
      </c>
      <c r="AV171" s="26">
        <v>613.52099999999996</v>
      </c>
      <c r="AW171" s="26">
        <v>357.637</v>
      </c>
      <c r="AX171" s="26">
        <v>255.88399999999999</v>
      </c>
    </row>
    <row r="172" spans="1:50" x14ac:dyDescent="0.25">
      <c r="A172" s="27" t="s">
        <v>254</v>
      </c>
      <c r="B172" s="26" t="s">
        <v>293</v>
      </c>
      <c r="C172" s="26">
        <v>1</v>
      </c>
      <c r="D172" s="26">
        <v>4.4950000000000001</v>
      </c>
      <c r="E172" s="26">
        <v>0.08</v>
      </c>
      <c r="F172" s="26">
        <v>1.2E-2</v>
      </c>
      <c r="G172" s="26">
        <v>3.4000000000000002E-2</v>
      </c>
      <c r="H172" s="26">
        <v>0</v>
      </c>
      <c r="I172" s="26">
        <v>0</v>
      </c>
      <c r="J172" s="26">
        <v>0</v>
      </c>
      <c r="K172" s="26">
        <v>0</v>
      </c>
      <c r="L172" s="26">
        <v>4.4950000000000001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4.4950000000000001</v>
      </c>
      <c r="X172" s="26">
        <v>0.36</v>
      </c>
      <c r="Y172" s="26">
        <v>163.495</v>
      </c>
      <c r="Z172" s="26">
        <v>0.114</v>
      </c>
      <c r="AA172" s="26">
        <v>0.27100000000000002</v>
      </c>
      <c r="AB172" s="26">
        <v>2.5999999999999999E-2</v>
      </c>
      <c r="AC172" s="26">
        <v>-1.4E-2</v>
      </c>
      <c r="AD172" s="26">
        <v>0.04</v>
      </c>
      <c r="AE172" s="26">
        <v>18.632000000000001</v>
      </c>
      <c r="AF172" s="26">
        <v>44.36</v>
      </c>
      <c r="AG172" s="26">
        <v>-2.2709999999999999</v>
      </c>
      <c r="AH172" s="26">
        <v>0.04</v>
      </c>
      <c r="AI172" s="26">
        <v>6.47</v>
      </c>
      <c r="AJ172" s="26">
        <v>183.02500000000001</v>
      </c>
      <c r="AK172" s="26">
        <v>183.02500000000001</v>
      </c>
      <c r="AL172" s="26">
        <v>0</v>
      </c>
      <c r="AM172" s="26">
        <v>0</v>
      </c>
      <c r="AN172" s="26">
        <v>0</v>
      </c>
      <c r="AO172" s="26">
        <v>0</v>
      </c>
      <c r="AP172" s="26">
        <v>0</v>
      </c>
      <c r="AQ172" s="26">
        <v>0</v>
      </c>
      <c r="AR172" s="26">
        <v>0</v>
      </c>
      <c r="AS172" s="26">
        <v>0</v>
      </c>
      <c r="AT172" s="26">
        <v>0</v>
      </c>
      <c r="AU172" s="26">
        <v>138.29400000000001</v>
      </c>
      <c r="AV172" s="26">
        <v>621.62300000000005</v>
      </c>
      <c r="AW172" s="26">
        <v>371.40699999999998</v>
      </c>
      <c r="AX172" s="26">
        <v>250.21600000000001</v>
      </c>
    </row>
    <row r="173" spans="1:50" x14ac:dyDescent="0.25">
      <c r="A173" s="27" t="s">
        <v>255</v>
      </c>
      <c r="B173" s="26" t="s">
        <v>293</v>
      </c>
      <c r="C173" s="26">
        <v>1</v>
      </c>
      <c r="D173" s="26">
        <v>4.4950000000000001</v>
      </c>
      <c r="E173" s="26">
        <v>0.08</v>
      </c>
      <c r="F173" s="26">
        <v>1.2E-2</v>
      </c>
      <c r="G173" s="26">
        <v>3.4000000000000002E-2</v>
      </c>
      <c r="H173" s="26">
        <v>0</v>
      </c>
      <c r="I173" s="26">
        <v>0</v>
      </c>
      <c r="J173" s="26">
        <v>0</v>
      </c>
      <c r="K173" s="26">
        <v>0</v>
      </c>
      <c r="L173" s="26">
        <v>4.4950000000000001</v>
      </c>
      <c r="M173" s="26">
        <v>0</v>
      </c>
      <c r="N173" s="26">
        <v>0</v>
      </c>
      <c r="O173" s="26">
        <v>0</v>
      </c>
      <c r="P173" s="26">
        <v>0</v>
      </c>
      <c r="Q173" s="26">
        <v>0</v>
      </c>
      <c r="R173" s="26">
        <v>0</v>
      </c>
      <c r="S173" s="26">
        <v>0</v>
      </c>
      <c r="T173" s="26">
        <v>0</v>
      </c>
      <c r="U173" s="26">
        <v>0</v>
      </c>
      <c r="V173" s="26">
        <v>0</v>
      </c>
      <c r="W173" s="26">
        <v>4.4950000000000001</v>
      </c>
      <c r="X173" s="26">
        <v>0.36</v>
      </c>
      <c r="Y173" s="26">
        <v>313.99400000000003</v>
      </c>
      <c r="Z173" s="26">
        <v>7.0000000000000007E-2</v>
      </c>
      <c r="AA173" s="26">
        <v>0.22900000000000001</v>
      </c>
      <c r="AB173" s="26">
        <v>-6.0999999999999999E-2</v>
      </c>
      <c r="AC173" s="26">
        <v>-2.3E-2</v>
      </c>
      <c r="AD173" s="26">
        <v>-3.7999999999999999E-2</v>
      </c>
      <c r="AE173" s="26">
        <v>21.949000000000002</v>
      </c>
      <c r="AF173" s="26">
        <v>71.811000000000007</v>
      </c>
      <c r="AG173" s="26">
        <v>-7.37</v>
      </c>
      <c r="AH173" s="26">
        <v>-3.7999999999999999E-2</v>
      </c>
      <c r="AI173" s="26">
        <v>-11.781000000000001</v>
      </c>
      <c r="AJ173" s="26">
        <v>183.02500000000001</v>
      </c>
      <c r="AK173" s="26">
        <v>183.02500000000001</v>
      </c>
      <c r="AL173" s="26">
        <v>0</v>
      </c>
      <c r="AM173" s="26">
        <v>0</v>
      </c>
      <c r="AN173" s="26">
        <v>0</v>
      </c>
      <c r="AO173" s="26">
        <v>0</v>
      </c>
      <c r="AP173" s="26">
        <v>0</v>
      </c>
      <c r="AQ173" s="26">
        <v>0</v>
      </c>
      <c r="AR173" s="26">
        <v>0</v>
      </c>
      <c r="AS173" s="26">
        <v>0</v>
      </c>
      <c r="AT173" s="26">
        <v>0</v>
      </c>
      <c r="AU173" s="26">
        <v>138.15600000000001</v>
      </c>
      <c r="AV173" s="26">
        <v>621.00199999999995</v>
      </c>
      <c r="AW173" s="26">
        <v>363.36700000000002</v>
      </c>
      <c r="AX173" s="26">
        <v>257.63499999999999</v>
      </c>
    </row>
    <row r="174" spans="1:50" x14ac:dyDescent="0.25">
      <c r="A174" s="27" t="s">
        <v>256</v>
      </c>
      <c r="B174" s="26" t="s">
        <v>293</v>
      </c>
      <c r="C174" s="26">
        <v>0</v>
      </c>
      <c r="D174" s="26">
        <v>0</v>
      </c>
      <c r="E174" s="26">
        <v>0.08</v>
      </c>
      <c r="F174" s="26">
        <v>1.2E-2</v>
      </c>
      <c r="G174" s="26">
        <v>3.4000000000000002E-2</v>
      </c>
      <c r="H174" s="26">
        <v>0</v>
      </c>
      <c r="I174" s="26">
        <v>0</v>
      </c>
      <c r="J174" s="26">
        <v>0</v>
      </c>
      <c r="K174" s="26">
        <v>0</v>
      </c>
      <c r="L174" s="26">
        <v>0</v>
      </c>
      <c r="M174" s="26">
        <v>0</v>
      </c>
      <c r="N174" s="26">
        <v>0</v>
      </c>
      <c r="O174" s="26">
        <v>0</v>
      </c>
      <c r="P174" s="26">
        <v>0</v>
      </c>
      <c r="Q174" s="26">
        <v>0</v>
      </c>
      <c r="R174" s="26">
        <v>0</v>
      </c>
      <c r="S174" s="26">
        <v>0</v>
      </c>
      <c r="T174" s="26">
        <v>0</v>
      </c>
      <c r="U174" s="26">
        <v>0</v>
      </c>
      <c r="V174" s="26">
        <v>0</v>
      </c>
      <c r="W174" s="26">
        <v>0</v>
      </c>
      <c r="X174" s="26">
        <v>0</v>
      </c>
      <c r="Y174" s="26">
        <v>0</v>
      </c>
      <c r="Z174" s="26">
        <v>0</v>
      </c>
      <c r="AA174" s="26">
        <v>0</v>
      </c>
      <c r="AB174" s="26">
        <v>0</v>
      </c>
      <c r="AC174" s="26">
        <v>0</v>
      </c>
      <c r="AD174" s="26">
        <v>0</v>
      </c>
      <c r="AE174" s="26">
        <v>0</v>
      </c>
      <c r="AF174" s="26">
        <v>0</v>
      </c>
      <c r="AG174" s="26">
        <v>0</v>
      </c>
      <c r="AH174" s="26">
        <v>0</v>
      </c>
      <c r="AI174" s="26">
        <v>0</v>
      </c>
      <c r="AJ174" s="26">
        <v>0</v>
      </c>
      <c r="AK174" s="26">
        <v>0</v>
      </c>
      <c r="AL174" s="26">
        <v>0</v>
      </c>
      <c r="AM174" s="26">
        <v>0</v>
      </c>
      <c r="AN174" s="26">
        <v>0</v>
      </c>
      <c r="AO174" s="26">
        <v>0</v>
      </c>
      <c r="AP174" s="26">
        <v>0</v>
      </c>
      <c r="AQ174" s="26">
        <v>0</v>
      </c>
      <c r="AR174" s="26">
        <v>0</v>
      </c>
      <c r="AS174" s="26">
        <v>0</v>
      </c>
      <c r="AT174" s="26">
        <v>0</v>
      </c>
      <c r="AU174" s="26">
        <v>0</v>
      </c>
      <c r="AV174" s="26">
        <v>0</v>
      </c>
      <c r="AW174" s="26">
        <v>0</v>
      </c>
      <c r="AX174" s="26">
        <v>0</v>
      </c>
    </row>
    <row r="175" spans="1:50" x14ac:dyDescent="0.25">
      <c r="A175" s="27" t="s">
        <v>257</v>
      </c>
      <c r="B175" s="26" t="s">
        <v>293</v>
      </c>
      <c r="C175" s="26">
        <v>1</v>
      </c>
      <c r="D175" s="26">
        <v>4.3940000000000001</v>
      </c>
      <c r="E175" s="26">
        <v>0.08</v>
      </c>
      <c r="F175" s="26">
        <v>1.2E-2</v>
      </c>
      <c r="G175" s="26">
        <v>3.4000000000000002E-2</v>
      </c>
      <c r="H175" s="26">
        <v>0</v>
      </c>
      <c r="I175" s="26">
        <v>0</v>
      </c>
      <c r="J175" s="26">
        <v>0</v>
      </c>
      <c r="K175" s="26">
        <v>0</v>
      </c>
      <c r="L175" s="26">
        <v>4.3940000000000001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4.3940000000000001</v>
      </c>
      <c r="X175" s="26">
        <v>0.35199999999999998</v>
      </c>
      <c r="Y175" s="26">
        <v>283.55099999999999</v>
      </c>
      <c r="Z175" s="26">
        <v>7.0999999999999994E-2</v>
      </c>
      <c r="AA175" s="26">
        <v>0.23</v>
      </c>
      <c r="AB175" s="26">
        <v>-0.05</v>
      </c>
      <c r="AC175" s="26">
        <v>-2.1999999999999999E-2</v>
      </c>
      <c r="AD175" s="26">
        <v>-2.9000000000000001E-2</v>
      </c>
      <c r="AE175" s="26">
        <v>20.196000000000002</v>
      </c>
      <c r="AF175" s="26">
        <v>65.216999999999999</v>
      </c>
      <c r="AG175" s="26">
        <v>-6.1769999999999996</v>
      </c>
      <c r="AH175" s="26">
        <v>-2.9000000000000001E-2</v>
      </c>
      <c r="AI175" s="26">
        <v>-8.0869999999999997</v>
      </c>
      <c r="AJ175" s="26">
        <v>178.922</v>
      </c>
      <c r="AK175" s="26">
        <v>178.922</v>
      </c>
      <c r="AL175" s="26">
        <v>0</v>
      </c>
      <c r="AM175" s="26">
        <v>0</v>
      </c>
      <c r="AN175" s="26">
        <v>0</v>
      </c>
      <c r="AO175" s="26">
        <v>0</v>
      </c>
      <c r="AP175" s="26">
        <v>0</v>
      </c>
      <c r="AQ175" s="26">
        <v>0</v>
      </c>
      <c r="AR175" s="26">
        <v>0</v>
      </c>
      <c r="AS175" s="26">
        <v>0</v>
      </c>
      <c r="AT175" s="26">
        <v>0</v>
      </c>
      <c r="AU175" s="26">
        <v>117.642</v>
      </c>
      <c r="AV175" s="26">
        <v>516.93899999999996</v>
      </c>
      <c r="AW175" s="26">
        <v>266.86900000000003</v>
      </c>
      <c r="AX175" s="26">
        <v>250.07</v>
      </c>
    </row>
    <row r="176" spans="1:50" x14ac:dyDescent="0.25">
      <c r="A176" s="27" t="s">
        <v>258</v>
      </c>
      <c r="B176" s="26" t="s">
        <v>293</v>
      </c>
      <c r="C176" s="26">
        <v>1</v>
      </c>
      <c r="D176" s="26">
        <v>4.3940000000000001</v>
      </c>
      <c r="E176" s="26">
        <v>0.08</v>
      </c>
      <c r="F176" s="26">
        <v>1.2E-2</v>
      </c>
      <c r="G176" s="26">
        <v>3.4000000000000002E-2</v>
      </c>
      <c r="H176" s="26">
        <v>0</v>
      </c>
      <c r="I176" s="26">
        <v>0</v>
      </c>
      <c r="J176" s="26">
        <v>0</v>
      </c>
      <c r="K176" s="26">
        <v>0</v>
      </c>
      <c r="L176" s="26">
        <v>4.3940000000000001</v>
      </c>
      <c r="M176" s="26">
        <v>0</v>
      </c>
      <c r="N176" s="26">
        <v>0</v>
      </c>
      <c r="O176" s="26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4.3940000000000001</v>
      </c>
      <c r="X176" s="26">
        <v>0.35199999999999998</v>
      </c>
      <c r="Y176" s="26">
        <v>283.55099999999999</v>
      </c>
      <c r="Z176" s="26">
        <v>7.0999999999999994E-2</v>
      </c>
      <c r="AA176" s="26">
        <v>0.23</v>
      </c>
      <c r="AB176" s="26">
        <v>-0.05</v>
      </c>
      <c r="AC176" s="26">
        <v>-2.1999999999999999E-2</v>
      </c>
      <c r="AD176" s="26">
        <v>-2.9000000000000001E-2</v>
      </c>
      <c r="AE176" s="26">
        <v>20.196000000000002</v>
      </c>
      <c r="AF176" s="26">
        <v>65.216999999999999</v>
      </c>
      <c r="AG176" s="26">
        <v>-6.1769999999999996</v>
      </c>
      <c r="AH176" s="26">
        <v>-2.9000000000000001E-2</v>
      </c>
      <c r="AI176" s="26">
        <v>-8.0869999999999997</v>
      </c>
      <c r="AJ176" s="26">
        <v>178.922</v>
      </c>
      <c r="AK176" s="26">
        <v>178.922</v>
      </c>
      <c r="AL176" s="26">
        <v>0</v>
      </c>
      <c r="AM176" s="26">
        <v>0</v>
      </c>
      <c r="AN176" s="26">
        <v>0</v>
      </c>
      <c r="AO176" s="26">
        <v>0</v>
      </c>
      <c r="AP176" s="26">
        <v>0</v>
      </c>
      <c r="AQ176" s="26">
        <v>0</v>
      </c>
      <c r="AR176" s="26">
        <v>0</v>
      </c>
      <c r="AS176" s="26">
        <v>0</v>
      </c>
      <c r="AT176" s="26">
        <v>0</v>
      </c>
      <c r="AU176" s="26">
        <v>117.642</v>
      </c>
      <c r="AV176" s="26">
        <v>516.93899999999996</v>
      </c>
      <c r="AW176" s="26">
        <v>266.86900000000003</v>
      </c>
      <c r="AX176" s="26">
        <v>250.07</v>
      </c>
    </row>
    <row r="177" spans="1:50" x14ac:dyDescent="0.25">
      <c r="A177" s="27" t="s">
        <v>259</v>
      </c>
      <c r="B177" s="26" t="s">
        <v>293</v>
      </c>
      <c r="C177" s="26">
        <v>1</v>
      </c>
      <c r="D177" s="26">
        <v>4.3940000000000001</v>
      </c>
      <c r="E177" s="26">
        <v>0.08</v>
      </c>
      <c r="F177" s="26">
        <v>1.2E-2</v>
      </c>
      <c r="G177" s="26">
        <v>3.4000000000000002E-2</v>
      </c>
      <c r="H177" s="26">
        <v>0</v>
      </c>
      <c r="I177" s="26">
        <v>0</v>
      </c>
      <c r="J177" s="26">
        <v>0</v>
      </c>
      <c r="K177" s="26">
        <v>0</v>
      </c>
      <c r="L177" s="26">
        <v>4.3940000000000001</v>
      </c>
      <c r="M177" s="26">
        <v>0</v>
      </c>
      <c r="N177" s="26">
        <v>0</v>
      </c>
      <c r="O177" s="26">
        <v>0</v>
      </c>
      <c r="P177" s="26">
        <v>0</v>
      </c>
      <c r="Q177" s="26">
        <v>0</v>
      </c>
      <c r="R177" s="26">
        <v>0</v>
      </c>
      <c r="S177" s="26">
        <v>0</v>
      </c>
      <c r="T177" s="26">
        <v>0</v>
      </c>
      <c r="U177" s="26">
        <v>0</v>
      </c>
      <c r="V177" s="26">
        <v>0</v>
      </c>
      <c r="W177" s="26">
        <v>4.3940000000000001</v>
      </c>
      <c r="X177" s="26">
        <v>0.35199999999999998</v>
      </c>
      <c r="Y177" s="26">
        <v>281.34800000000001</v>
      </c>
      <c r="Z177" s="26">
        <v>7.1999999999999995E-2</v>
      </c>
      <c r="AA177" s="26">
        <v>0.23100000000000001</v>
      </c>
      <c r="AB177" s="26">
        <v>-4.9000000000000002E-2</v>
      </c>
      <c r="AC177" s="26">
        <v>-2.1999999999999999E-2</v>
      </c>
      <c r="AD177" s="26">
        <v>-2.8000000000000001E-2</v>
      </c>
      <c r="AE177" s="26">
        <v>20.16</v>
      </c>
      <c r="AF177" s="26">
        <v>64.879000000000005</v>
      </c>
      <c r="AG177" s="26">
        <v>-6.0970000000000004</v>
      </c>
      <c r="AH177" s="26">
        <v>-2.8000000000000001E-2</v>
      </c>
      <c r="AI177" s="26">
        <v>-7.7670000000000003</v>
      </c>
      <c r="AJ177" s="26">
        <v>178.922</v>
      </c>
      <c r="AK177" s="26">
        <v>178.922</v>
      </c>
      <c r="AL177" s="26">
        <v>0</v>
      </c>
      <c r="AM177" s="26">
        <v>0</v>
      </c>
      <c r="AN177" s="26">
        <v>0</v>
      </c>
      <c r="AO177" s="26">
        <v>0</v>
      </c>
      <c r="AP177" s="26">
        <v>0</v>
      </c>
      <c r="AQ177" s="26">
        <v>0</v>
      </c>
      <c r="AR177" s="26">
        <v>0</v>
      </c>
      <c r="AS177" s="26">
        <v>0</v>
      </c>
      <c r="AT177" s="26">
        <v>0</v>
      </c>
      <c r="AU177" s="26">
        <v>117.669</v>
      </c>
      <c r="AV177" s="26">
        <v>517.05799999999999</v>
      </c>
      <c r="AW177" s="26">
        <v>266.96100000000001</v>
      </c>
      <c r="AX177" s="26">
        <v>250.09700000000001</v>
      </c>
    </row>
    <row r="178" spans="1:50" x14ac:dyDescent="0.25">
      <c r="A178" s="27" t="s">
        <v>260</v>
      </c>
      <c r="B178" s="26" t="s">
        <v>293</v>
      </c>
      <c r="C178" s="26">
        <v>0</v>
      </c>
      <c r="D178" s="26">
        <v>0</v>
      </c>
      <c r="E178" s="26">
        <v>0.08</v>
      </c>
      <c r="F178" s="26">
        <v>1.2E-2</v>
      </c>
      <c r="G178" s="26">
        <v>3.4000000000000002E-2</v>
      </c>
      <c r="H178" s="26">
        <v>0</v>
      </c>
      <c r="I178" s="26">
        <v>0</v>
      </c>
      <c r="J178" s="26">
        <v>0</v>
      </c>
      <c r="K178" s="26">
        <v>0</v>
      </c>
      <c r="L178" s="26">
        <v>0</v>
      </c>
      <c r="M178" s="26">
        <v>0</v>
      </c>
      <c r="N178" s="26">
        <v>0</v>
      </c>
      <c r="O178" s="26">
        <v>0</v>
      </c>
      <c r="P178" s="26">
        <v>0</v>
      </c>
      <c r="Q178" s="26">
        <v>0</v>
      </c>
      <c r="R178" s="26">
        <v>0</v>
      </c>
      <c r="S178" s="26">
        <v>0</v>
      </c>
      <c r="T178" s="26">
        <v>0</v>
      </c>
      <c r="U178" s="26">
        <v>0</v>
      </c>
      <c r="V178" s="26">
        <v>0</v>
      </c>
      <c r="W178" s="26">
        <v>0</v>
      </c>
      <c r="X178" s="26">
        <v>0</v>
      </c>
      <c r="Y178" s="26">
        <v>0</v>
      </c>
      <c r="Z178" s="26">
        <v>0</v>
      </c>
      <c r="AA178" s="26">
        <v>0</v>
      </c>
      <c r="AB178" s="26">
        <v>0</v>
      </c>
      <c r="AC178" s="26">
        <v>0</v>
      </c>
      <c r="AD178" s="26">
        <v>0</v>
      </c>
      <c r="AE178" s="26">
        <v>0</v>
      </c>
      <c r="AF178" s="26">
        <v>0</v>
      </c>
      <c r="AG178" s="26">
        <v>0</v>
      </c>
      <c r="AH178" s="26">
        <v>0</v>
      </c>
      <c r="AI178" s="26">
        <v>0</v>
      </c>
      <c r="AJ178" s="26">
        <v>0</v>
      </c>
      <c r="AK178" s="26">
        <v>0</v>
      </c>
      <c r="AL178" s="26">
        <v>0</v>
      </c>
      <c r="AM178" s="26">
        <v>0</v>
      </c>
      <c r="AN178" s="26">
        <v>0</v>
      </c>
      <c r="AO178" s="26">
        <v>0</v>
      </c>
      <c r="AP178" s="26">
        <v>0</v>
      </c>
      <c r="AQ178" s="26">
        <v>0</v>
      </c>
      <c r="AR178" s="26">
        <v>0</v>
      </c>
      <c r="AS178" s="26">
        <v>0</v>
      </c>
      <c r="AT178" s="26">
        <v>0</v>
      </c>
      <c r="AU178" s="26">
        <v>0</v>
      </c>
      <c r="AV178" s="26">
        <v>0</v>
      </c>
      <c r="AW178" s="26">
        <v>0</v>
      </c>
      <c r="AX178" s="26">
        <v>0</v>
      </c>
    </row>
    <row r="179" spans="1:50" x14ac:dyDescent="0.25">
      <c r="A179" s="27" t="s">
        <v>261</v>
      </c>
      <c r="B179" s="26" t="s">
        <v>293</v>
      </c>
      <c r="C179" s="26">
        <v>0</v>
      </c>
      <c r="D179" s="26">
        <v>0</v>
      </c>
      <c r="E179" s="26">
        <v>0.08</v>
      </c>
      <c r="F179" s="26">
        <v>1.2E-2</v>
      </c>
      <c r="G179" s="26">
        <v>3.4000000000000002E-2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  <c r="AB179" s="26">
        <v>0</v>
      </c>
      <c r="AC179" s="26">
        <v>0</v>
      </c>
      <c r="AD179" s="26">
        <v>0</v>
      </c>
      <c r="AE179" s="26">
        <v>0</v>
      </c>
      <c r="AF179" s="26">
        <v>0</v>
      </c>
      <c r="AG179" s="26">
        <v>0</v>
      </c>
      <c r="AH179" s="26">
        <v>0</v>
      </c>
      <c r="AI179" s="26">
        <v>0</v>
      </c>
      <c r="AJ179" s="26">
        <v>0</v>
      </c>
      <c r="AK179" s="26">
        <v>0</v>
      </c>
      <c r="AL179" s="26">
        <v>0</v>
      </c>
      <c r="AM179" s="26">
        <v>0</v>
      </c>
      <c r="AN179" s="26">
        <v>0</v>
      </c>
      <c r="AO179" s="26">
        <v>0</v>
      </c>
      <c r="AP179" s="26">
        <v>0</v>
      </c>
      <c r="AQ179" s="26">
        <v>0</v>
      </c>
      <c r="AR179" s="26">
        <v>0</v>
      </c>
      <c r="AS179" s="26">
        <v>0</v>
      </c>
      <c r="AT179" s="26">
        <v>0</v>
      </c>
      <c r="AU179" s="26">
        <v>0</v>
      </c>
      <c r="AV179" s="26">
        <v>0</v>
      </c>
      <c r="AW179" s="26">
        <v>0</v>
      </c>
      <c r="AX179" s="26">
        <v>0</v>
      </c>
    </row>
    <row r="180" spans="1:50" x14ac:dyDescent="0.25">
      <c r="A180" s="27" t="s">
        <v>262</v>
      </c>
      <c r="B180" s="26" t="s">
        <v>293</v>
      </c>
      <c r="C180" s="26">
        <v>0</v>
      </c>
      <c r="D180" s="26">
        <v>0</v>
      </c>
      <c r="E180" s="26">
        <v>0.08</v>
      </c>
      <c r="F180" s="26">
        <v>1.2E-2</v>
      </c>
      <c r="G180" s="26">
        <v>3.4000000000000002E-2</v>
      </c>
      <c r="H180" s="26">
        <v>0</v>
      </c>
      <c r="I180" s="26">
        <v>0</v>
      </c>
      <c r="J180" s="26">
        <v>0</v>
      </c>
      <c r="K180" s="26">
        <v>0</v>
      </c>
      <c r="L180" s="26">
        <v>0</v>
      </c>
      <c r="M180" s="26">
        <v>0</v>
      </c>
      <c r="N180" s="26">
        <v>0</v>
      </c>
      <c r="O180" s="26">
        <v>0</v>
      </c>
      <c r="P180" s="26">
        <v>0</v>
      </c>
      <c r="Q180" s="26">
        <v>0</v>
      </c>
      <c r="R180" s="26">
        <v>0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>
        <v>0</v>
      </c>
      <c r="Z180" s="26">
        <v>0</v>
      </c>
      <c r="AA180" s="26">
        <v>0</v>
      </c>
      <c r="AB180" s="26">
        <v>0</v>
      </c>
      <c r="AC180" s="26">
        <v>0</v>
      </c>
      <c r="AD180" s="26">
        <v>0</v>
      </c>
      <c r="AE180" s="26">
        <v>0</v>
      </c>
      <c r="AF180" s="26">
        <v>0</v>
      </c>
      <c r="AG180" s="26">
        <v>0</v>
      </c>
      <c r="AH180" s="26">
        <v>0</v>
      </c>
      <c r="AI180" s="26">
        <v>0</v>
      </c>
      <c r="AJ180" s="26">
        <v>0</v>
      </c>
      <c r="AK180" s="26">
        <v>0</v>
      </c>
      <c r="AL180" s="26">
        <v>0</v>
      </c>
      <c r="AM180" s="26">
        <v>0</v>
      </c>
      <c r="AN180" s="26">
        <v>0</v>
      </c>
      <c r="AO180" s="26">
        <v>0</v>
      </c>
      <c r="AP180" s="26">
        <v>0</v>
      </c>
      <c r="AQ180" s="26">
        <v>0</v>
      </c>
      <c r="AR180" s="26">
        <v>0</v>
      </c>
      <c r="AS180" s="26">
        <v>0</v>
      </c>
      <c r="AT180" s="26">
        <v>0</v>
      </c>
      <c r="AU180" s="26">
        <v>0</v>
      </c>
      <c r="AV180" s="26">
        <v>0</v>
      </c>
      <c r="AW180" s="26">
        <v>0</v>
      </c>
      <c r="AX180" s="26">
        <v>0</v>
      </c>
    </row>
    <row r="181" spans="1:50" x14ac:dyDescent="0.25">
      <c r="A181" s="27" t="s">
        <v>263</v>
      </c>
      <c r="B181" s="26" t="s">
        <v>293</v>
      </c>
      <c r="C181" s="26">
        <v>0</v>
      </c>
      <c r="D181" s="26">
        <v>0</v>
      </c>
      <c r="E181" s="26">
        <v>0.08</v>
      </c>
      <c r="F181" s="26">
        <v>1.2E-2</v>
      </c>
      <c r="G181" s="26">
        <v>3.4000000000000002E-2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26">
        <v>0</v>
      </c>
      <c r="O181" s="26">
        <v>0</v>
      </c>
      <c r="P181" s="26">
        <v>0</v>
      </c>
      <c r="Q181" s="26">
        <v>0</v>
      </c>
      <c r="R181" s="26">
        <v>0</v>
      </c>
      <c r="S181" s="26">
        <v>0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>
        <v>0</v>
      </c>
      <c r="AD181" s="26">
        <v>0</v>
      </c>
      <c r="AE181" s="26">
        <v>0</v>
      </c>
      <c r="AF181" s="26">
        <v>0</v>
      </c>
      <c r="AG181" s="26">
        <v>0</v>
      </c>
      <c r="AH181" s="26">
        <v>0</v>
      </c>
      <c r="AI181" s="26">
        <v>0</v>
      </c>
      <c r="AJ181" s="26">
        <v>0</v>
      </c>
      <c r="AK181" s="26">
        <v>0</v>
      </c>
      <c r="AL181" s="26">
        <v>0</v>
      </c>
      <c r="AM181" s="26">
        <v>0</v>
      </c>
      <c r="AN181" s="26">
        <v>0</v>
      </c>
      <c r="AO181" s="26">
        <v>0</v>
      </c>
      <c r="AP181" s="26">
        <v>0</v>
      </c>
      <c r="AQ181" s="26">
        <v>0</v>
      </c>
      <c r="AR181" s="26">
        <v>0</v>
      </c>
      <c r="AS181" s="26">
        <v>0</v>
      </c>
      <c r="AT181" s="26">
        <v>0</v>
      </c>
      <c r="AU181" s="26">
        <v>0</v>
      </c>
      <c r="AV181" s="26">
        <v>0</v>
      </c>
      <c r="AW181" s="26">
        <v>0</v>
      </c>
      <c r="AX181" s="26">
        <v>0</v>
      </c>
    </row>
    <row r="182" spans="1:50" x14ac:dyDescent="0.25">
      <c r="A182" s="27" t="s">
        <v>264</v>
      </c>
      <c r="B182" s="26" t="s">
        <v>293</v>
      </c>
      <c r="C182" s="26">
        <v>0</v>
      </c>
      <c r="D182" s="26">
        <v>0</v>
      </c>
      <c r="E182" s="26">
        <v>0.08</v>
      </c>
      <c r="F182" s="26">
        <v>1.2E-2</v>
      </c>
      <c r="G182" s="26">
        <v>3.4000000000000002E-2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0</v>
      </c>
      <c r="O182" s="26">
        <v>0</v>
      </c>
      <c r="P182" s="26">
        <v>0</v>
      </c>
      <c r="Q182" s="26">
        <v>0</v>
      </c>
      <c r="R182" s="26">
        <v>0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0</v>
      </c>
      <c r="AB182" s="26">
        <v>0</v>
      </c>
      <c r="AC182" s="26">
        <v>0</v>
      </c>
      <c r="AD182" s="26">
        <v>0</v>
      </c>
      <c r="AE182" s="26">
        <v>0</v>
      </c>
      <c r="AF182" s="26">
        <v>0</v>
      </c>
      <c r="AG182" s="26">
        <v>0</v>
      </c>
      <c r="AH182" s="26">
        <v>0</v>
      </c>
      <c r="AI182" s="26">
        <v>0</v>
      </c>
      <c r="AJ182" s="26">
        <v>0</v>
      </c>
      <c r="AK182" s="26">
        <v>0</v>
      </c>
      <c r="AL182" s="26">
        <v>0</v>
      </c>
      <c r="AM182" s="26">
        <v>0</v>
      </c>
      <c r="AN182" s="26">
        <v>0</v>
      </c>
      <c r="AO182" s="26">
        <v>0</v>
      </c>
      <c r="AP182" s="26">
        <v>0</v>
      </c>
      <c r="AQ182" s="26">
        <v>0</v>
      </c>
      <c r="AR182" s="26">
        <v>0</v>
      </c>
      <c r="AS182" s="26">
        <v>0</v>
      </c>
      <c r="AT182" s="26">
        <v>0</v>
      </c>
      <c r="AU182" s="26">
        <v>0</v>
      </c>
      <c r="AV182" s="26">
        <v>0</v>
      </c>
      <c r="AW182" s="26">
        <v>0</v>
      </c>
      <c r="AX182" s="26">
        <v>0</v>
      </c>
    </row>
    <row r="183" spans="1:50" x14ac:dyDescent="0.25">
      <c r="A183" s="27" t="s">
        <v>265</v>
      </c>
      <c r="B183" s="26" t="s">
        <v>293</v>
      </c>
      <c r="C183" s="26">
        <v>0</v>
      </c>
      <c r="D183" s="26">
        <v>0</v>
      </c>
      <c r="E183" s="26">
        <v>0.08</v>
      </c>
      <c r="F183" s="26">
        <v>1.2E-2</v>
      </c>
      <c r="G183" s="26">
        <v>3.4000000000000002E-2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>
        <v>0</v>
      </c>
      <c r="AD183" s="26">
        <v>0</v>
      </c>
      <c r="AE183" s="26">
        <v>0</v>
      </c>
      <c r="AF183" s="26">
        <v>0</v>
      </c>
      <c r="AG183" s="26">
        <v>0</v>
      </c>
      <c r="AH183" s="26">
        <v>0</v>
      </c>
      <c r="AI183" s="26">
        <v>0</v>
      </c>
      <c r="AJ183" s="26">
        <v>0</v>
      </c>
      <c r="AK183" s="26">
        <v>0</v>
      </c>
      <c r="AL183" s="26">
        <v>0</v>
      </c>
      <c r="AM183" s="26">
        <v>0</v>
      </c>
      <c r="AN183" s="26">
        <v>0</v>
      </c>
      <c r="AO183" s="26">
        <v>0</v>
      </c>
      <c r="AP183" s="26">
        <v>0</v>
      </c>
      <c r="AQ183" s="26">
        <v>0</v>
      </c>
      <c r="AR183" s="26">
        <v>0</v>
      </c>
      <c r="AS183" s="26">
        <v>0</v>
      </c>
      <c r="AT183" s="26">
        <v>0</v>
      </c>
      <c r="AU183" s="26">
        <v>0</v>
      </c>
      <c r="AV183" s="26">
        <v>0</v>
      </c>
      <c r="AW183" s="26">
        <v>0</v>
      </c>
      <c r="AX183" s="26">
        <v>0</v>
      </c>
    </row>
    <row r="184" spans="1:50" x14ac:dyDescent="0.25">
      <c r="A184" s="27" t="s">
        <v>266</v>
      </c>
      <c r="B184" s="26" t="s">
        <v>293</v>
      </c>
      <c r="C184" s="26">
        <v>0</v>
      </c>
      <c r="D184" s="26">
        <v>0</v>
      </c>
      <c r="E184" s="26">
        <v>0.08</v>
      </c>
      <c r="F184" s="26">
        <v>1.2E-2</v>
      </c>
      <c r="G184" s="26">
        <v>3.4000000000000002E-2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0</v>
      </c>
      <c r="N184" s="26">
        <v>0</v>
      </c>
      <c r="O184" s="26">
        <v>0</v>
      </c>
      <c r="P184" s="26">
        <v>0</v>
      </c>
      <c r="Q184" s="26">
        <v>0</v>
      </c>
      <c r="R184" s="26">
        <v>0</v>
      </c>
      <c r="S184" s="26">
        <v>0</v>
      </c>
      <c r="T184" s="26">
        <v>0</v>
      </c>
      <c r="U184" s="26">
        <v>0</v>
      </c>
      <c r="V184" s="26">
        <v>0</v>
      </c>
      <c r="W184" s="26">
        <v>0</v>
      </c>
      <c r="X184" s="26">
        <v>0</v>
      </c>
      <c r="Y184" s="26">
        <v>0</v>
      </c>
      <c r="Z184" s="26">
        <v>0</v>
      </c>
      <c r="AA184" s="26">
        <v>0</v>
      </c>
      <c r="AB184" s="26">
        <v>0</v>
      </c>
      <c r="AC184" s="26">
        <v>0</v>
      </c>
      <c r="AD184" s="26">
        <v>0</v>
      </c>
      <c r="AE184" s="26">
        <v>0</v>
      </c>
      <c r="AF184" s="26">
        <v>0</v>
      </c>
      <c r="AG184" s="26">
        <v>0</v>
      </c>
      <c r="AH184" s="26">
        <v>0</v>
      </c>
      <c r="AI184" s="26">
        <v>0</v>
      </c>
      <c r="AJ184" s="26">
        <v>0</v>
      </c>
      <c r="AK184" s="26">
        <v>0</v>
      </c>
      <c r="AL184" s="26">
        <v>0</v>
      </c>
      <c r="AM184" s="26">
        <v>0</v>
      </c>
      <c r="AN184" s="26">
        <v>0</v>
      </c>
      <c r="AO184" s="26">
        <v>0</v>
      </c>
      <c r="AP184" s="26">
        <v>0</v>
      </c>
      <c r="AQ184" s="26">
        <v>0</v>
      </c>
      <c r="AR184" s="26">
        <v>0</v>
      </c>
      <c r="AS184" s="26">
        <v>0</v>
      </c>
      <c r="AT184" s="26">
        <v>0</v>
      </c>
      <c r="AU184" s="26">
        <v>0</v>
      </c>
      <c r="AV184" s="26">
        <v>0</v>
      </c>
      <c r="AW184" s="26">
        <v>0</v>
      </c>
      <c r="AX184" s="26">
        <v>0</v>
      </c>
    </row>
    <row r="185" spans="1:50" x14ac:dyDescent="0.25">
      <c r="A185" s="27" t="s">
        <v>267</v>
      </c>
      <c r="B185" s="26" t="s">
        <v>56</v>
      </c>
      <c r="C185" s="26">
        <v>1</v>
      </c>
      <c r="D185" s="26">
        <v>0.995</v>
      </c>
      <c r="E185" s="26">
        <v>0.15</v>
      </c>
      <c r="F185" s="26">
        <v>2.1999999999999999E-2</v>
      </c>
      <c r="G185" s="26">
        <v>6.4000000000000001E-2</v>
      </c>
      <c r="H185" s="26">
        <v>0</v>
      </c>
      <c r="I185" s="26">
        <v>0</v>
      </c>
      <c r="J185" s="26">
        <v>0</v>
      </c>
      <c r="K185" s="26">
        <v>0</v>
      </c>
      <c r="L185" s="26">
        <v>0.995</v>
      </c>
      <c r="M185" s="26">
        <v>0</v>
      </c>
      <c r="N185" s="26">
        <v>0</v>
      </c>
      <c r="O185" s="26">
        <v>0</v>
      </c>
      <c r="P185" s="26">
        <v>0</v>
      </c>
      <c r="Q185" s="26">
        <v>0</v>
      </c>
      <c r="R185" s="26">
        <v>0</v>
      </c>
      <c r="S185" s="26">
        <v>0</v>
      </c>
      <c r="T185" s="26">
        <v>0</v>
      </c>
      <c r="U185" s="26">
        <v>0</v>
      </c>
      <c r="V185" s="26">
        <v>0</v>
      </c>
      <c r="W185" s="26">
        <v>0.995</v>
      </c>
      <c r="X185" s="26">
        <v>0.14899999999999999</v>
      </c>
      <c r="Y185" s="26">
        <v>169.672</v>
      </c>
      <c r="Z185" s="26">
        <v>5.1999999999999998E-2</v>
      </c>
      <c r="AA185" s="26">
        <v>0.13200000000000001</v>
      </c>
      <c r="AB185" s="26">
        <v>3.5000000000000003E-2</v>
      </c>
      <c r="AC185" s="26">
        <v>-5.0000000000000001E-3</v>
      </c>
      <c r="AD185" s="26">
        <v>4.1000000000000002E-2</v>
      </c>
      <c r="AE185" s="26">
        <v>8.8309999999999995</v>
      </c>
      <c r="AF185" s="26">
        <v>22.459</v>
      </c>
      <c r="AG185" s="26">
        <v>-0.93200000000000005</v>
      </c>
      <c r="AH185" s="26">
        <v>4.1000000000000002E-2</v>
      </c>
      <c r="AI185" s="26">
        <v>6.9059999999999997</v>
      </c>
      <c r="AJ185" s="26">
        <v>21.882999999999999</v>
      </c>
      <c r="AK185" s="26">
        <v>21.882999999999999</v>
      </c>
      <c r="AL185" s="26">
        <v>0</v>
      </c>
      <c r="AM185" s="26">
        <v>0</v>
      </c>
      <c r="AN185" s="26">
        <v>0</v>
      </c>
      <c r="AO185" s="26">
        <v>0</v>
      </c>
      <c r="AP185" s="26">
        <v>0</v>
      </c>
      <c r="AQ185" s="26">
        <v>0</v>
      </c>
      <c r="AR185" s="26">
        <v>0</v>
      </c>
      <c r="AS185" s="26">
        <v>0</v>
      </c>
      <c r="AT185" s="26">
        <v>0</v>
      </c>
      <c r="AU185" s="26">
        <v>150.29300000000001</v>
      </c>
      <c r="AV185" s="26">
        <v>149.49600000000001</v>
      </c>
      <c r="AW185" s="26">
        <v>90.347999999999999</v>
      </c>
      <c r="AX185" s="26">
        <v>59.148000000000003</v>
      </c>
    </row>
    <row r="186" spans="1:50" x14ac:dyDescent="0.25">
      <c r="A186" s="27" t="s">
        <v>268</v>
      </c>
      <c r="B186" s="26" t="s">
        <v>56</v>
      </c>
      <c r="C186" s="26">
        <v>1</v>
      </c>
      <c r="D186" s="26">
        <v>0.995</v>
      </c>
      <c r="E186" s="26">
        <v>0.15</v>
      </c>
      <c r="F186" s="26">
        <v>2.1999999999999999E-2</v>
      </c>
      <c r="G186" s="26">
        <v>6.4000000000000001E-2</v>
      </c>
      <c r="H186" s="26">
        <v>0</v>
      </c>
      <c r="I186" s="26">
        <v>0</v>
      </c>
      <c r="J186" s="26">
        <v>0</v>
      </c>
      <c r="K186" s="26">
        <v>0</v>
      </c>
      <c r="L186" s="26">
        <v>0.995</v>
      </c>
      <c r="M186" s="26">
        <v>0</v>
      </c>
      <c r="N186" s="26">
        <v>0</v>
      </c>
      <c r="O186" s="26">
        <v>0</v>
      </c>
      <c r="P186" s="26">
        <v>0</v>
      </c>
      <c r="Q186" s="26">
        <v>0</v>
      </c>
      <c r="R186" s="26">
        <v>0</v>
      </c>
      <c r="S186" s="26">
        <v>0</v>
      </c>
      <c r="T186" s="26">
        <v>0</v>
      </c>
      <c r="U186" s="26">
        <v>0</v>
      </c>
      <c r="V186" s="26">
        <v>0</v>
      </c>
      <c r="W186" s="26">
        <v>0.995</v>
      </c>
      <c r="X186" s="26">
        <v>0.14899999999999999</v>
      </c>
      <c r="Y186" s="26">
        <v>169.65100000000001</v>
      </c>
      <c r="Z186" s="26">
        <v>5.1999999999999998E-2</v>
      </c>
      <c r="AA186" s="26">
        <v>0.13200000000000001</v>
      </c>
      <c r="AB186" s="26">
        <v>3.5000000000000003E-2</v>
      </c>
      <c r="AC186" s="26">
        <v>-5.0000000000000001E-3</v>
      </c>
      <c r="AD186" s="26">
        <v>4.1000000000000002E-2</v>
      </c>
      <c r="AE186" s="26">
        <v>8.8320000000000007</v>
      </c>
      <c r="AF186" s="26">
        <v>22.456</v>
      </c>
      <c r="AG186" s="26">
        <v>-0.93200000000000005</v>
      </c>
      <c r="AH186" s="26">
        <v>4.1000000000000002E-2</v>
      </c>
      <c r="AI186" s="26">
        <v>6.907</v>
      </c>
      <c r="AJ186" s="26">
        <v>21.882999999999999</v>
      </c>
      <c r="AK186" s="26">
        <v>21.882999999999999</v>
      </c>
      <c r="AL186" s="26">
        <v>0</v>
      </c>
      <c r="AM186" s="26">
        <v>0</v>
      </c>
      <c r="AN186" s="26">
        <v>0</v>
      </c>
      <c r="AO186" s="26">
        <v>0</v>
      </c>
      <c r="AP186" s="26">
        <v>0</v>
      </c>
      <c r="AQ186" s="26">
        <v>0</v>
      </c>
      <c r="AR186" s="26">
        <v>0</v>
      </c>
      <c r="AS186" s="26">
        <v>0</v>
      </c>
      <c r="AT186" s="26">
        <v>0</v>
      </c>
      <c r="AU186" s="26">
        <v>150.34399999999999</v>
      </c>
      <c r="AV186" s="26">
        <v>149.547</v>
      </c>
      <c r="AW186" s="26">
        <v>90.400999999999996</v>
      </c>
      <c r="AX186" s="26">
        <v>59.146000000000001</v>
      </c>
    </row>
    <row r="187" spans="1:50" x14ac:dyDescent="0.25">
      <c r="A187" s="27" t="s">
        <v>269</v>
      </c>
      <c r="B187" s="26" t="s">
        <v>56</v>
      </c>
      <c r="C187" s="26">
        <v>1</v>
      </c>
      <c r="D187" s="26">
        <v>0.995</v>
      </c>
      <c r="E187" s="26">
        <v>0.15</v>
      </c>
      <c r="F187" s="26">
        <v>2.1999999999999999E-2</v>
      </c>
      <c r="G187" s="26">
        <v>6.4000000000000001E-2</v>
      </c>
      <c r="H187" s="26">
        <v>0</v>
      </c>
      <c r="I187" s="26">
        <v>0</v>
      </c>
      <c r="J187" s="26">
        <v>0</v>
      </c>
      <c r="K187" s="26">
        <v>0</v>
      </c>
      <c r="L187" s="26">
        <v>0.995</v>
      </c>
      <c r="M187" s="26">
        <v>0</v>
      </c>
      <c r="N187" s="26">
        <v>0</v>
      </c>
      <c r="O187" s="26">
        <v>0</v>
      </c>
      <c r="P187" s="26">
        <v>0</v>
      </c>
      <c r="Q187" s="26">
        <v>0</v>
      </c>
      <c r="R187" s="26">
        <v>0</v>
      </c>
      <c r="S187" s="26">
        <v>0</v>
      </c>
      <c r="T187" s="26">
        <v>0</v>
      </c>
      <c r="U187" s="26">
        <v>0</v>
      </c>
      <c r="V187" s="26">
        <v>0</v>
      </c>
      <c r="W187" s="26">
        <v>0.995</v>
      </c>
      <c r="X187" s="26">
        <v>0.14899999999999999</v>
      </c>
      <c r="Y187" s="26">
        <v>169.999</v>
      </c>
      <c r="Z187" s="26">
        <v>5.1999999999999998E-2</v>
      </c>
      <c r="AA187" s="26">
        <v>0.13200000000000001</v>
      </c>
      <c r="AB187" s="26">
        <v>3.5000000000000003E-2</v>
      </c>
      <c r="AC187" s="26">
        <v>-5.0000000000000001E-3</v>
      </c>
      <c r="AD187" s="26">
        <v>4.1000000000000002E-2</v>
      </c>
      <c r="AE187" s="26">
        <v>8.8460000000000001</v>
      </c>
      <c r="AF187" s="26">
        <v>22.501999999999999</v>
      </c>
      <c r="AG187" s="26">
        <v>-0.93400000000000005</v>
      </c>
      <c r="AH187" s="26">
        <v>4.1000000000000002E-2</v>
      </c>
      <c r="AI187" s="26">
        <v>6.9160000000000004</v>
      </c>
      <c r="AJ187" s="26">
        <v>21.882999999999999</v>
      </c>
      <c r="AK187" s="26">
        <v>21.882999999999999</v>
      </c>
      <c r="AL187" s="26">
        <v>0</v>
      </c>
      <c r="AM187" s="26">
        <v>0</v>
      </c>
      <c r="AN187" s="26">
        <v>0</v>
      </c>
      <c r="AO187" s="26">
        <v>0</v>
      </c>
      <c r="AP187" s="26">
        <v>0</v>
      </c>
      <c r="AQ187" s="26">
        <v>0</v>
      </c>
      <c r="AR187" s="26">
        <v>0</v>
      </c>
      <c r="AS187" s="26">
        <v>0</v>
      </c>
      <c r="AT187" s="26">
        <v>0</v>
      </c>
      <c r="AU187" s="26">
        <v>150.24700000000001</v>
      </c>
      <c r="AV187" s="26">
        <v>149.45099999999999</v>
      </c>
      <c r="AW187" s="26">
        <v>90.236999999999995</v>
      </c>
      <c r="AX187" s="26">
        <v>59.213000000000001</v>
      </c>
    </row>
    <row r="188" spans="1:50" x14ac:dyDescent="0.25">
      <c r="A188" s="27" t="s">
        <v>270</v>
      </c>
      <c r="B188" s="26" t="s">
        <v>56</v>
      </c>
      <c r="C188" s="26">
        <v>1</v>
      </c>
      <c r="D188" s="26">
        <v>0.995</v>
      </c>
      <c r="E188" s="26">
        <v>0.15</v>
      </c>
      <c r="F188" s="26">
        <v>2.1999999999999999E-2</v>
      </c>
      <c r="G188" s="26">
        <v>6.4000000000000001E-2</v>
      </c>
      <c r="H188" s="26">
        <v>0</v>
      </c>
      <c r="I188" s="26">
        <v>0</v>
      </c>
      <c r="J188" s="26">
        <v>0</v>
      </c>
      <c r="K188" s="26">
        <v>0</v>
      </c>
      <c r="L188" s="26">
        <v>0.995</v>
      </c>
      <c r="M188" s="26">
        <v>0</v>
      </c>
      <c r="N188" s="26">
        <v>0</v>
      </c>
      <c r="O188" s="26">
        <v>0</v>
      </c>
      <c r="P188" s="26">
        <v>0</v>
      </c>
      <c r="Q188" s="26">
        <v>0</v>
      </c>
      <c r="R188" s="26">
        <v>0</v>
      </c>
      <c r="S188" s="26">
        <v>0</v>
      </c>
      <c r="T188" s="26">
        <v>0</v>
      </c>
      <c r="U188" s="26">
        <v>0</v>
      </c>
      <c r="V188" s="26">
        <v>0</v>
      </c>
      <c r="W188" s="26">
        <v>0.995</v>
      </c>
      <c r="X188" s="26">
        <v>0.14899999999999999</v>
      </c>
      <c r="Y188" s="26">
        <v>169.596</v>
      </c>
      <c r="Z188" s="26">
        <v>5.1999999999999998E-2</v>
      </c>
      <c r="AA188" s="26">
        <v>0.13200000000000001</v>
      </c>
      <c r="AB188" s="26">
        <v>3.5000000000000003E-2</v>
      </c>
      <c r="AC188" s="26">
        <v>-5.0000000000000001E-3</v>
      </c>
      <c r="AD188" s="26">
        <v>4.1000000000000002E-2</v>
      </c>
      <c r="AE188" s="26">
        <v>8.8320000000000007</v>
      </c>
      <c r="AF188" s="26">
        <v>22.449000000000002</v>
      </c>
      <c r="AG188" s="26">
        <v>-0.93100000000000005</v>
      </c>
      <c r="AH188" s="26">
        <v>4.1000000000000002E-2</v>
      </c>
      <c r="AI188" s="26">
        <v>6.907</v>
      </c>
      <c r="AJ188" s="26">
        <v>21.882999999999999</v>
      </c>
      <c r="AK188" s="26">
        <v>21.882999999999999</v>
      </c>
      <c r="AL188" s="26">
        <v>0</v>
      </c>
      <c r="AM188" s="26">
        <v>0</v>
      </c>
      <c r="AN188" s="26">
        <v>0</v>
      </c>
      <c r="AO188" s="26">
        <v>0</v>
      </c>
      <c r="AP188" s="26">
        <v>0</v>
      </c>
      <c r="AQ188" s="26">
        <v>0</v>
      </c>
      <c r="AR188" s="26">
        <v>0</v>
      </c>
      <c r="AS188" s="26">
        <v>0</v>
      </c>
      <c r="AT188" s="26">
        <v>0</v>
      </c>
      <c r="AU188" s="26">
        <v>150.273</v>
      </c>
      <c r="AV188" s="26">
        <v>149.476</v>
      </c>
      <c r="AW188" s="26">
        <v>90.335999999999999</v>
      </c>
      <c r="AX188" s="26">
        <v>59.14</v>
      </c>
    </row>
    <row r="189" spans="1:50" x14ac:dyDescent="0.25">
      <c r="A189" s="27" t="s">
        <v>271</v>
      </c>
      <c r="B189" s="26" t="s">
        <v>56</v>
      </c>
      <c r="C189" s="26">
        <v>1</v>
      </c>
      <c r="D189" s="26">
        <v>0.10100000000000001</v>
      </c>
      <c r="E189" s="26">
        <v>0.15</v>
      </c>
      <c r="F189" s="26">
        <v>2.1999999999999999E-2</v>
      </c>
      <c r="G189" s="26">
        <v>6.4000000000000001E-2</v>
      </c>
      <c r="H189" s="26">
        <v>0</v>
      </c>
      <c r="I189" s="26">
        <v>0</v>
      </c>
      <c r="J189" s="26">
        <v>0</v>
      </c>
      <c r="K189" s="26">
        <v>0</v>
      </c>
      <c r="L189" s="26">
        <v>0.10100000000000001</v>
      </c>
      <c r="M189" s="26">
        <v>0</v>
      </c>
      <c r="N189" s="26">
        <v>0</v>
      </c>
      <c r="O189" s="26">
        <v>0</v>
      </c>
      <c r="P189" s="26">
        <v>0</v>
      </c>
      <c r="Q189" s="26">
        <v>0</v>
      </c>
      <c r="R189" s="26">
        <v>0</v>
      </c>
      <c r="S189" s="26">
        <v>0</v>
      </c>
      <c r="T189" s="26">
        <v>0</v>
      </c>
      <c r="U189" s="26">
        <v>0</v>
      </c>
      <c r="V189" s="26">
        <v>0</v>
      </c>
      <c r="W189" s="26">
        <v>0.10100000000000001</v>
      </c>
      <c r="X189" s="26">
        <v>1.4999999999999999E-2</v>
      </c>
      <c r="Y189" s="26">
        <v>215.774</v>
      </c>
      <c r="Z189" s="26">
        <v>6.0000000000000001E-3</v>
      </c>
      <c r="AA189" s="26">
        <v>1.4E-2</v>
      </c>
      <c r="AB189" s="26">
        <v>4.0000000000000001E-3</v>
      </c>
      <c r="AC189" s="26">
        <v>-1E-3</v>
      </c>
      <c r="AD189" s="26">
        <v>5.0000000000000001E-3</v>
      </c>
      <c r="AE189" s="26">
        <v>1.212</v>
      </c>
      <c r="AF189" s="26">
        <v>2.9750000000000001</v>
      </c>
      <c r="AG189" s="26">
        <v>-0.109</v>
      </c>
      <c r="AH189" s="26">
        <v>5.0000000000000001E-3</v>
      </c>
      <c r="AI189" s="26">
        <v>1.02</v>
      </c>
      <c r="AJ189" s="26">
        <v>2.2269999999999999</v>
      </c>
      <c r="AK189" s="26">
        <v>2.2269999999999999</v>
      </c>
      <c r="AL189" s="26">
        <v>0</v>
      </c>
      <c r="AM189" s="26">
        <v>0</v>
      </c>
      <c r="AN189" s="26">
        <v>0</v>
      </c>
      <c r="AO189" s="26">
        <v>0</v>
      </c>
      <c r="AP189" s="26">
        <v>0</v>
      </c>
      <c r="AQ189" s="26">
        <v>0</v>
      </c>
      <c r="AR189" s="26">
        <v>0</v>
      </c>
      <c r="AS189" s="26">
        <v>0</v>
      </c>
      <c r="AT189" s="26">
        <v>0</v>
      </c>
      <c r="AU189" s="26">
        <v>153.869</v>
      </c>
      <c r="AV189" s="26">
        <v>15.574</v>
      </c>
      <c r="AW189" s="26">
        <v>8.2490000000000006</v>
      </c>
      <c r="AX189" s="26">
        <v>7.3250000000000002</v>
      </c>
    </row>
    <row r="190" spans="1:50" x14ac:dyDescent="0.25">
      <c r="A190" s="27" t="s">
        <v>272</v>
      </c>
      <c r="B190" s="26" t="s">
        <v>56</v>
      </c>
      <c r="C190" s="26">
        <v>1</v>
      </c>
      <c r="D190" s="26">
        <v>0.19500000000000001</v>
      </c>
      <c r="E190" s="26">
        <v>0.15</v>
      </c>
      <c r="F190" s="26">
        <v>2.1999999999999999E-2</v>
      </c>
      <c r="G190" s="26">
        <v>6.4000000000000001E-2</v>
      </c>
      <c r="H190" s="26">
        <v>0</v>
      </c>
      <c r="I190" s="26">
        <v>0</v>
      </c>
      <c r="J190" s="26">
        <v>0</v>
      </c>
      <c r="K190" s="26">
        <v>0</v>
      </c>
      <c r="L190" s="26">
        <v>0.19500000000000001</v>
      </c>
      <c r="M190" s="26">
        <v>0</v>
      </c>
      <c r="N190" s="26">
        <v>0</v>
      </c>
      <c r="O190" s="26">
        <v>0</v>
      </c>
      <c r="P190" s="26">
        <v>0</v>
      </c>
      <c r="Q190" s="26">
        <v>0</v>
      </c>
      <c r="R190" s="26">
        <v>0</v>
      </c>
      <c r="S190" s="26">
        <v>0</v>
      </c>
      <c r="T190" s="26">
        <v>0</v>
      </c>
      <c r="U190" s="26">
        <v>0</v>
      </c>
      <c r="V190" s="26">
        <v>0</v>
      </c>
      <c r="W190" s="26">
        <v>0.19500000000000001</v>
      </c>
      <c r="X190" s="26">
        <v>2.9000000000000001E-2</v>
      </c>
      <c r="Y190" s="26">
        <v>211.208</v>
      </c>
      <c r="Z190" s="26">
        <v>1.0999999999999999E-2</v>
      </c>
      <c r="AA190" s="26">
        <v>2.5999999999999999E-2</v>
      </c>
      <c r="AB190" s="26">
        <v>8.0000000000000002E-3</v>
      </c>
      <c r="AC190" s="26">
        <v>-1E-3</v>
      </c>
      <c r="AD190" s="26">
        <v>8.9999999999999993E-3</v>
      </c>
      <c r="AE190" s="26">
        <v>2.2549999999999999</v>
      </c>
      <c r="AF190" s="26">
        <v>5.5460000000000003</v>
      </c>
      <c r="AG190" s="26">
        <v>-0.218</v>
      </c>
      <c r="AH190" s="26">
        <v>8.9999999999999993E-3</v>
      </c>
      <c r="AI190" s="26">
        <v>1.8280000000000001</v>
      </c>
      <c r="AJ190" s="26">
        <v>4.2990000000000004</v>
      </c>
      <c r="AK190" s="26">
        <v>4.2990000000000004</v>
      </c>
      <c r="AL190" s="26">
        <v>0</v>
      </c>
      <c r="AM190" s="26">
        <v>0</v>
      </c>
      <c r="AN190" s="26">
        <v>0</v>
      </c>
      <c r="AO190" s="26">
        <v>0</v>
      </c>
      <c r="AP190" s="26">
        <v>0</v>
      </c>
      <c r="AQ190" s="26">
        <v>0</v>
      </c>
      <c r="AR190" s="26">
        <v>0</v>
      </c>
      <c r="AS190" s="26">
        <v>0</v>
      </c>
      <c r="AT190" s="26">
        <v>0</v>
      </c>
      <c r="AU190" s="26">
        <v>152.898</v>
      </c>
      <c r="AV190" s="26">
        <v>29.878</v>
      </c>
      <c r="AW190" s="26">
        <v>16.169</v>
      </c>
      <c r="AX190" s="26">
        <v>13.709</v>
      </c>
    </row>
    <row r="191" spans="1:50" x14ac:dyDescent="0.25">
      <c r="A191" s="27" t="s">
        <v>273</v>
      </c>
      <c r="B191" s="26" t="s">
        <v>56</v>
      </c>
      <c r="C191" s="26">
        <v>1</v>
      </c>
      <c r="D191" s="26">
        <v>0.495</v>
      </c>
      <c r="E191" s="26">
        <v>0.15</v>
      </c>
      <c r="F191" s="26">
        <v>2.1999999999999999E-2</v>
      </c>
      <c r="G191" s="26">
        <v>6.4000000000000001E-2</v>
      </c>
      <c r="H191" s="26">
        <v>0</v>
      </c>
      <c r="I191" s="26">
        <v>0</v>
      </c>
      <c r="J191" s="26">
        <v>0</v>
      </c>
      <c r="K191" s="26">
        <v>0</v>
      </c>
      <c r="L191" s="26">
        <v>0.495</v>
      </c>
      <c r="M191" s="26">
        <v>0</v>
      </c>
      <c r="N191" s="26">
        <v>0</v>
      </c>
      <c r="O191" s="26">
        <v>0</v>
      </c>
      <c r="P191" s="26">
        <v>0</v>
      </c>
      <c r="Q191" s="26">
        <v>0</v>
      </c>
      <c r="R191" s="26">
        <v>0</v>
      </c>
      <c r="S191" s="26">
        <v>0</v>
      </c>
      <c r="T191" s="26">
        <v>0</v>
      </c>
      <c r="U191" s="26">
        <v>0</v>
      </c>
      <c r="V191" s="26">
        <v>0</v>
      </c>
      <c r="W191" s="26">
        <v>0.495</v>
      </c>
      <c r="X191" s="26">
        <v>7.3999999999999996E-2</v>
      </c>
      <c r="Y191" s="26">
        <v>194.59700000000001</v>
      </c>
      <c r="Z191" s="26">
        <v>2.5999999999999999E-2</v>
      </c>
      <c r="AA191" s="26">
        <v>6.6000000000000003E-2</v>
      </c>
      <c r="AB191" s="26">
        <v>1.7999999999999999E-2</v>
      </c>
      <c r="AC191" s="26">
        <v>-3.0000000000000001E-3</v>
      </c>
      <c r="AD191" s="26">
        <v>2.1000000000000001E-2</v>
      </c>
      <c r="AE191" s="26">
        <v>5.1429999999999998</v>
      </c>
      <c r="AF191" s="26">
        <v>12.813000000000001</v>
      </c>
      <c r="AG191" s="26">
        <v>-0.53</v>
      </c>
      <c r="AH191" s="26">
        <v>2.1000000000000001E-2</v>
      </c>
      <c r="AI191" s="26">
        <v>4.0410000000000004</v>
      </c>
      <c r="AJ191" s="26">
        <v>10.888</v>
      </c>
      <c r="AK191" s="26">
        <v>10.888</v>
      </c>
      <c r="AL191" s="26">
        <v>0</v>
      </c>
      <c r="AM191" s="26">
        <v>0</v>
      </c>
      <c r="AN191" s="26">
        <v>0</v>
      </c>
      <c r="AO191" s="26">
        <v>0</v>
      </c>
      <c r="AP191" s="26">
        <v>0</v>
      </c>
      <c r="AQ191" s="26">
        <v>0</v>
      </c>
      <c r="AR191" s="26">
        <v>0</v>
      </c>
      <c r="AS191" s="26">
        <v>0</v>
      </c>
      <c r="AT191" s="26">
        <v>0</v>
      </c>
      <c r="AU191" s="26">
        <v>151.56899999999999</v>
      </c>
      <c r="AV191" s="26">
        <v>75.010000000000005</v>
      </c>
      <c r="AW191" s="26">
        <v>42.654000000000003</v>
      </c>
      <c r="AX191" s="26">
        <v>32.354999999999997</v>
      </c>
    </row>
    <row r="192" spans="1:50" x14ac:dyDescent="0.25">
      <c r="A192" s="27" t="s">
        <v>274</v>
      </c>
      <c r="B192" s="26" t="s">
        <v>56</v>
      </c>
      <c r="C192" s="26">
        <v>1</v>
      </c>
      <c r="D192" s="26">
        <v>0.495</v>
      </c>
      <c r="E192" s="26">
        <v>0.15</v>
      </c>
      <c r="F192" s="26">
        <v>2.1999999999999999E-2</v>
      </c>
      <c r="G192" s="26">
        <v>6.4000000000000001E-2</v>
      </c>
      <c r="H192" s="26">
        <v>0</v>
      </c>
      <c r="I192" s="26">
        <v>0</v>
      </c>
      <c r="J192" s="26">
        <v>0</v>
      </c>
      <c r="K192" s="26">
        <v>0</v>
      </c>
      <c r="L192" s="26">
        <v>0.495</v>
      </c>
      <c r="M192" s="26">
        <v>0</v>
      </c>
      <c r="N192" s="26">
        <v>0</v>
      </c>
      <c r="O192" s="26">
        <v>0</v>
      </c>
      <c r="P192" s="26">
        <v>0</v>
      </c>
      <c r="Q192" s="26">
        <v>0</v>
      </c>
      <c r="R192" s="26">
        <v>0</v>
      </c>
      <c r="S192" s="26">
        <v>0</v>
      </c>
      <c r="T192" s="26">
        <v>0</v>
      </c>
      <c r="U192" s="26">
        <v>0</v>
      </c>
      <c r="V192" s="26">
        <v>0</v>
      </c>
      <c r="W192" s="26">
        <v>0.495</v>
      </c>
      <c r="X192" s="26">
        <v>7.3999999999999996E-2</v>
      </c>
      <c r="Y192" s="26">
        <v>194.358</v>
      </c>
      <c r="Z192" s="26">
        <v>2.5999999999999999E-2</v>
      </c>
      <c r="AA192" s="26">
        <v>6.6000000000000003E-2</v>
      </c>
      <c r="AB192" s="26">
        <v>1.7999999999999999E-2</v>
      </c>
      <c r="AC192" s="26">
        <v>-3.0000000000000001E-3</v>
      </c>
      <c r="AD192" s="26">
        <v>2.1000000000000001E-2</v>
      </c>
      <c r="AE192" s="26">
        <v>5.14</v>
      </c>
      <c r="AF192" s="26">
        <v>12.798</v>
      </c>
      <c r="AG192" s="26">
        <v>-0.52900000000000003</v>
      </c>
      <c r="AH192" s="26">
        <v>2.1000000000000001E-2</v>
      </c>
      <c r="AI192" s="26">
        <v>4.0389999999999997</v>
      </c>
      <c r="AJ192" s="26">
        <v>10.888</v>
      </c>
      <c r="AK192" s="26">
        <v>10.888</v>
      </c>
      <c r="AL192" s="26">
        <v>0</v>
      </c>
      <c r="AM192" s="26">
        <v>0</v>
      </c>
      <c r="AN192" s="26">
        <v>0</v>
      </c>
      <c r="AO192" s="26">
        <v>0</v>
      </c>
      <c r="AP192" s="26">
        <v>0</v>
      </c>
      <c r="AQ192" s="26">
        <v>0</v>
      </c>
      <c r="AR192" s="26">
        <v>0</v>
      </c>
      <c r="AS192" s="26">
        <v>0</v>
      </c>
      <c r="AT192" s="26">
        <v>0</v>
      </c>
      <c r="AU192" s="26">
        <v>151.572</v>
      </c>
      <c r="AV192" s="26">
        <v>75.010999999999996</v>
      </c>
      <c r="AW192" s="26">
        <v>42.676000000000002</v>
      </c>
      <c r="AX192" s="26">
        <v>32.335000000000001</v>
      </c>
    </row>
    <row r="193" spans="1:50" x14ac:dyDescent="0.25">
      <c r="A193" s="27" t="s">
        <v>275</v>
      </c>
      <c r="B193" s="26" t="s">
        <v>56</v>
      </c>
      <c r="C193" s="26">
        <v>1</v>
      </c>
      <c r="D193" s="26">
        <v>0.995</v>
      </c>
      <c r="E193" s="26">
        <v>0.15</v>
      </c>
      <c r="F193" s="26">
        <v>2.1999999999999999E-2</v>
      </c>
      <c r="G193" s="26">
        <v>6.4000000000000001E-2</v>
      </c>
      <c r="H193" s="26">
        <v>0</v>
      </c>
      <c r="I193" s="26">
        <v>0</v>
      </c>
      <c r="J193" s="26">
        <v>0</v>
      </c>
      <c r="K193" s="26">
        <v>0</v>
      </c>
      <c r="L193" s="26">
        <v>0.995</v>
      </c>
      <c r="M193" s="26">
        <v>0</v>
      </c>
      <c r="N193" s="26">
        <v>0</v>
      </c>
      <c r="O193" s="26">
        <v>0</v>
      </c>
      <c r="P193" s="26">
        <v>0</v>
      </c>
      <c r="Q193" s="26">
        <v>0</v>
      </c>
      <c r="R193" s="26">
        <v>0</v>
      </c>
      <c r="S193" s="26">
        <v>0</v>
      </c>
      <c r="T193" s="26">
        <v>0</v>
      </c>
      <c r="U193" s="26">
        <v>0</v>
      </c>
      <c r="V193" s="26">
        <v>0</v>
      </c>
      <c r="W193" s="26">
        <v>0.995</v>
      </c>
      <c r="X193" s="26">
        <v>0.14899999999999999</v>
      </c>
      <c r="Y193" s="26">
        <v>169.94300000000001</v>
      </c>
      <c r="Z193" s="26">
        <v>5.1999999999999998E-2</v>
      </c>
      <c r="AA193" s="26">
        <v>0.13200000000000001</v>
      </c>
      <c r="AB193" s="26">
        <v>3.5000000000000003E-2</v>
      </c>
      <c r="AC193" s="26">
        <v>-5.0000000000000001E-3</v>
      </c>
      <c r="AD193" s="26">
        <v>4.1000000000000002E-2</v>
      </c>
      <c r="AE193" s="26">
        <v>8.8439999999999994</v>
      </c>
      <c r="AF193" s="26">
        <v>22.494</v>
      </c>
      <c r="AG193" s="26">
        <v>-0.93400000000000005</v>
      </c>
      <c r="AH193" s="26">
        <v>4.1000000000000002E-2</v>
      </c>
      <c r="AI193" s="26">
        <v>6.9160000000000004</v>
      </c>
      <c r="AJ193" s="26">
        <v>21.882999999999999</v>
      </c>
      <c r="AK193" s="26">
        <v>21.882999999999999</v>
      </c>
      <c r="AL193" s="26">
        <v>0</v>
      </c>
      <c r="AM193" s="26">
        <v>0</v>
      </c>
      <c r="AN193" s="26">
        <v>0</v>
      </c>
      <c r="AO193" s="26">
        <v>0</v>
      </c>
      <c r="AP193" s="26">
        <v>0</v>
      </c>
      <c r="AQ193" s="26">
        <v>0</v>
      </c>
      <c r="AR193" s="26">
        <v>0</v>
      </c>
      <c r="AS193" s="26">
        <v>0</v>
      </c>
      <c r="AT193" s="26">
        <v>0</v>
      </c>
      <c r="AU193" s="26">
        <v>150.245</v>
      </c>
      <c r="AV193" s="26">
        <v>149.44800000000001</v>
      </c>
      <c r="AW193" s="26">
        <v>90.245000000000005</v>
      </c>
      <c r="AX193" s="26">
        <v>59.203000000000003</v>
      </c>
    </row>
    <row r="194" spans="1:50" x14ac:dyDescent="0.25">
      <c r="A194" s="27" t="s">
        <v>276</v>
      </c>
      <c r="B194" s="26" t="s">
        <v>56</v>
      </c>
      <c r="C194" s="26">
        <v>1</v>
      </c>
      <c r="D194" s="26">
        <v>0.995</v>
      </c>
      <c r="E194" s="26">
        <v>0.15</v>
      </c>
      <c r="F194" s="26">
        <v>2.1999999999999999E-2</v>
      </c>
      <c r="G194" s="26">
        <v>6.4000000000000001E-2</v>
      </c>
      <c r="H194" s="26">
        <v>0</v>
      </c>
      <c r="I194" s="26">
        <v>0</v>
      </c>
      <c r="J194" s="26">
        <v>0</v>
      </c>
      <c r="K194" s="26">
        <v>0</v>
      </c>
      <c r="L194" s="26">
        <v>0.995</v>
      </c>
      <c r="M194" s="26">
        <v>0</v>
      </c>
      <c r="N194" s="26">
        <v>0</v>
      </c>
      <c r="O194" s="26">
        <v>0</v>
      </c>
      <c r="P194" s="26">
        <v>0</v>
      </c>
      <c r="Q194" s="26">
        <v>0</v>
      </c>
      <c r="R194" s="26">
        <v>0</v>
      </c>
      <c r="S194" s="26">
        <v>0</v>
      </c>
      <c r="T194" s="26">
        <v>0</v>
      </c>
      <c r="U194" s="26">
        <v>0</v>
      </c>
      <c r="V194" s="26">
        <v>0</v>
      </c>
      <c r="W194" s="26">
        <v>0.995</v>
      </c>
      <c r="X194" s="26">
        <v>0.14899999999999999</v>
      </c>
      <c r="Y194" s="26">
        <v>169.68299999999999</v>
      </c>
      <c r="Z194" s="26">
        <v>5.1999999999999998E-2</v>
      </c>
      <c r="AA194" s="26">
        <v>0.13200000000000001</v>
      </c>
      <c r="AB194" s="26">
        <v>3.5000000000000003E-2</v>
      </c>
      <c r="AC194" s="26">
        <v>-5.0000000000000001E-3</v>
      </c>
      <c r="AD194" s="26">
        <v>4.1000000000000002E-2</v>
      </c>
      <c r="AE194" s="26">
        <v>8.8330000000000002</v>
      </c>
      <c r="AF194" s="26">
        <v>22.46</v>
      </c>
      <c r="AG194" s="26">
        <v>-0.93100000000000005</v>
      </c>
      <c r="AH194" s="26">
        <v>4.1000000000000002E-2</v>
      </c>
      <c r="AI194" s="26">
        <v>6.907</v>
      </c>
      <c r="AJ194" s="26">
        <v>21.882999999999999</v>
      </c>
      <c r="AK194" s="26">
        <v>21.882999999999999</v>
      </c>
      <c r="AL194" s="26">
        <v>0</v>
      </c>
      <c r="AM194" s="26">
        <v>0</v>
      </c>
      <c r="AN194" s="26">
        <v>0</v>
      </c>
      <c r="AO194" s="26">
        <v>0</v>
      </c>
      <c r="AP194" s="26">
        <v>0</v>
      </c>
      <c r="AQ194" s="26">
        <v>0</v>
      </c>
      <c r="AR194" s="26">
        <v>0</v>
      </c>
      <c r="AS194" s="26">
        <v>0</v>
      </c>
      <c r="AT194" s="26">
        <v>0</v>
      </c>
      <c r="AU194" s="26">
        <v>150.29</v>
      </c>
      <c r="AV194" s="26">
        <v>149.49299999999999</v>
      </c>
      <c r="AW194" s="26">
        <v>90.340999999999994</v>
      </c>
      <c r="AX194" s="26">
        <v>59.152000000000001</v>
      </c>
    </row>
    <row r="195" spans="1:50" x14ac:dyDescent="0.25">
      <c r="A195" s="27" t="s">
        <v>277</v>
      </c>
      <c r="B195" s="26" t="s">
        <v>56</v>
      </c>
      <c r="C195" s="26">
        <v>0</v>
      </c>
      <c r="D195" s="26">
        <v>0</v>
      </c>
      <c r="E195" s="26">
        <v>0.15</v>
      </c>
      <c r="F195" s="26">
        <v>2.1999999999999999E-2</v>
      </c>
      <c r="G195" s="26">
        <v>6.4000000000000001E-2</v>
      </c>
      <c r="H195" s="26">
        <v>0</v>
      </c>
      <c r="I195" s="26">
        <v>0</v>
      </c>
      <c r="J195" s="26">
        <v>0</v>
      </c>
      <c r="K195" s="26">
        <v>0</v>
      </c>
      <c r="L195" s="26">
        <v>0</v>
      </c>
      <c r="M195" s="26">
        <v>0</v>
      </c>
      <c r="N195" s="26">
        <v>0</v>
      </c>
      <c r="O195" s="26">
        <v>0</v>
      </c>
      <c r="P195" s="26">
        <v>0</v>
      </c>
      <c r="Q195" s="26">
        <v>0</v>
      </c>
      <c r="R195" s="26">
        <v>0</v>
      </c>
      <c r="S195" s="26">
        <v>0</v>
      </c>
      <c r="T195" s="26">
        <v>0</v>
      </c>
      <c r="U195" s="26">
        <v>0</v>
      </c>
      <c r="V195" s="26">
        <v>0</v>
      </c>
      <c r="W195" s="26">
        <v>0</v>
      </c>
      <c r="X195" s="26">
        <v>0</v>
      </c>
      <c r="Y195" s="26">
        <v>0</v>
      </c>
      <c r="Z195" s="26">
        <v>0</v>
      </c>
      <c r="AA195" s="26">
        <v>0</v>
      </c>
      <c r="AB195" s="26">
        <v>0</v>
      </c>
      <c r="AC195" s="26">
        <v>0</v>
      </c>
      <c r="AD195" s="26">
        <v>0</v>
      </c>
      <c r="AE195" s="26">
        <v>0</v>
      </c>
      <c r="AF195" s="26">
        <v>0</v>
      </c>
      <c r="AG195" s="26">
        <v>0</v>
      </c>
      <c r="AH195" s="26">
        <v>0</v>
      </c>
      <c r="AI195" s="26">
        <v>0</v>
      </c>
      <c r="AJ195" s="26">
        <v>0</v>
      </c>
      <c r="AK195" s="26">
        <v>0</v>
      </c>
      <c r="AL195" s="26">
        <v>0</v>
      </c>
      <c r="AM195" s="26">
        <v>0</v>
      </c>
      <c r="AN195" s="26">
        <v>0</v>
      </c>
      <c r="AO195" s="26">
        <v>0</v>
      </c>
      <c r="AP195" s="26">
        <v>0</v>
      </c>
      <c r="AQ195" s="26">
        <v>0</v>
      </c>
      <c r="AR195" s="26">
        <v>0</v>
      </c>
      <c r="AS195" s="26">
        <v>0</v>
      </c>
      <c r="AT195" s="26">
        <v>0</v>
      </c>
      <c r="AU195" s="26">
        <v>0</v>
      </c>
      <c r="AV195" s="26">
        <v>0</v>
      </c>
      <c r="AW195" s="26">
        <v>0</v>
      </c>
      <c r="AX195" s="26">
        <v>0</v>
      </c>
    </row>
    <row r="196" spans="1:50" x14ac:dyDescent="0.25">
      <c r="A196" s="27" t="s">
        <v>278</v>
      </c>
      <c r="B196" s="26" t="s">
        <v>56</v>
      </c>
      <c r="C196" s="26">
        <v>1</v>
      </c>
      <c r="D196" s="26">
        <v>3.9950000000000001</v>
      </c>
      <c r="E196" s="26">
        <v>0.15</v>
      </c>
      <c r="F196" s="26">
        <v>2.1999999999999999E-2</v>
      </c>
      <c r="G196" s="26">
        <v>6.4000000000000001E-2</v>
      </c>
      <c r="H196" s="26">
        <v>0</v>
      </c>
      <c r="I196" s="26">
        <v>0</v>
      </c>
      <c r="J196" s="26">
        <v>0</v>
      </c>
      <c r="K196" s="26">
        <v>0</v>
      </c>
      <c r="L196" s="26">
        <v>3.9950000000000001</v>
      </c>
      <c r="M196" s="26">
        <v>0</v>
      </c>
      <c r="N196" s="26">
        <v>0</v>
      </c>
      <c r="O196" s="26">
        <v>0</v>
      </c>
      <c r="P196" s="26">
        <v>0</v>
      </c>
      <c r="Q196" s="26">
        <v>0</v>
      </c>
      <c r="R196" s="26">
        <v>0</v>
      </c>
      <c r="S196" s="26">
        <v>0</v>
      </c>
      <c r="T196" s="26">
        <v>0</v>
      </c>
      <c r="U196" s="26">
        <v>0</v>
      </c>
      <c r="V196" s="26">
        <v>0</v>
      </c>
      <c r="W196" s="26">
        <v>3.9950000000000001</v>
      </c>
      <c r="X196" s="26">
        <v>0.59899999999999998</v>
      </c>
      <c r="Y196" s="26">
        <v>100.98</v>
      </c>
      <c r="Z196" s="26">
        <v>0.192</v>
      </c>
      <c r="AA196" s="26">
        <v>0.54500000000000004</v>
      </c>
      <c r="AB196" s="26">
        <v>0.13700000000000001</v>
      </c>
      <c r="AC196" s="26">
        <v>-2.1999999999999999E-2</v>
      </c>
      <c r="AD196" s="26">
        <v>0.159</v>
      </c>
      <c r="AE196" s="26">
        <v>19.344000000000001</v>
      </c>
      <c r="AF196" s="26">
        <v>55.027999999999999</v>
      </c>
      <c r="AG196" s="26">
        <v>-2.2309999999999999</v>
      </c>
      <c r="AH196" s="26">
        <v>0.159</v>
      </c>
      <c r="AI196" s="26">
        <v>16.097999999999999</v>
      </c>
      <c r="AJ196" s="26">
        <v>87.88</v>
      </c>
      <c r="AK196" s="26">
        <v>87.88</v>
      </c>
      <c r="AL196" s="26">
        <v>0</v>
      </c>
      <c r="AM196" s="26">
        <v>0</v>
      </c>
      <c r="AN196" s="26">
        <v>0</v>
      </c>
      <c r="AO196" s="26">
        <v>0</v>
      </c>
      <c r="AP196" s="26">
        <v>0</v>
      </c>
      <c r="AQ196" s="26">
        <v>0</v>
      </c>
      <c r="AR196" s="26">
        <v>0</v>
      </c>
      <c r="AS196" s="26">
        <v>0</v>
      </c>
      <c r="AT196" s="26">
        <v>0</v>
      </c>
      <c r="AU196" s="26">
        <v>141.684</v>
      </c>
      <c r="AV196" s="26">
        <v>565.96299999999997</v>
      </c>
      <c r="AW196" s="26">
        <v>389.84300000000002</v>
      </c>
      <c r="AX196" s="26">
        <v>176.12</v>
      </c>
    </row>
    <row r="197" spans="1:50" x14ac:dyDescent="0.25">
      <c r="A197" s="27" t="s">
        <v>279</v>
      </c>
      <c r="B197" s="26" t="s">
        <v>56</v>
      </c>
      <c r="C197" s="26">
        <v>1</v>
      </c>
      <c r="D197" s="26">
        <v>3.9950000000000001</v>
      </c>
      <c r="E197" s="26">
        <v>0.15</v>
      </c>
      <c r="F197" s="26">
        <v>2.1999999999999999E-2</v>
      </c>
      <c r="G197" s="26">
        <v>6.4000000000000001E-2</v>
      </c>
      <c r="H197" s="26">
        <v>0</v>
      </c>
      <c r="I197" s="26">
        <v>0</v>
      </c>
      <c r="J197" s="26">
        <v>0</v>
      </c>
      <c r="K197" s="26">
        <v>0</v>
      </c>
      <c r="L197" s="26">
        <v>3.9950000000000001</v>
      </c>
      <c r="M197" s="26">
        <v>0</v>
      </c>
      <c r="N197" s="26">
        <v>0</v>
      </c>
      <c r="O197" s="26">
        <v>0</v>
      </c>
      <c r="P197" s="26">
        <v>0</v>
      </c>
      <c r="Q197" s="26">
        <v>0</v>
      </c>
      <c r="R197" s="26">
        <v>0</v>
      </c>
      <c r="S197" s="26">
        <v>0</v>
      </c>
      <c r="T197" s="26">
        <v>0</v>
      </c>
      <c r="U197" s="26">
        <v>0</v>
      </c>
      <c r="V197" s="26">
        <v>0</v>
      </c>
      <c r="W197" s="26">
        <v>3.9950000000000001</v>
      </c>
      <c r="X197" s="26">
        <v>0.59899999999999998</v>
      </c>
      <c r="Y197" s="26">
        <v>100.973</v>
      </c>
      <c r="Z197" s="26">
        <v>0.192</v>
      </c>
      <c r="AA197" s="26">
        <v>0.54500000000000004</v>
      </c>
      <c r="AB197" s="26">
        <v>0.13700000000000001</v>
      </c>
      <c r="AC197" s="26">
        <v>-2.1999999999999999E-2</v>
      </c>
      <c r="AD197" s="26">
        <v>0.159</v>
      </c>
      <c r="AE197" s="26">
        <v>19.343</v>
      </c>
      <c r="AF197" s="26">
        <v>55.024999999999999</v>
      </c>
      <c r="AG197" s="26">
        <v>-2.2309999999999999</v>
      </c>
      <c r="AH197" s="26">
        <v>0.159</v>
      </c>
      <c r="AI197" s="26">
        <v>16.097000000000001</v>
      </c>
      <c r="AJ197" s="26">
        <v>87.88</v>
      </c>
      <c r="AK197" s="26">
        <v>87.88</v>
      </c>
      <c r="AL197" s="26">
        <v>0</v>
      </c>
      <c r="AM197" s="26">
        <v>0</v>
      </c>
      <c r="AN197" s="26">
        <v>0</v>
      </c>
      <c r="AO197" s="26">
        <v>0</v>
      </c>
      <c r="AP197" s="26">
        <v>0</v>
      </c>
      <c r="AQ197" s="26">
        <v>0</v>
      </c>
      <c r="AR197" s="26">
        <v>0</v>
      </c>
      <c r="AS197" s="26">
        <v>0</v>
      </c>
      <c r="AT197" s="26">
        <v>0</v>
      </c>
      <c r="AU197" s="26">
        <v>141.685</v>
      </c>
      <c r="AV197" s="26">
        <v>565.96699999999998</v>
      </c>
      <c r="AW197" s="26">
        <v>389.85300000000001</v>
      </c>
      <c r="AX197" s="26">
        <v>176.114</v>
      </c>
    </row>
    <row r="198" spans="1:50" x14ac:dyDescent="0.25">
      <c r="A198" s="27" t="s">
        <v>280</v>
      </c>
      <c r="B198" s="26" t="s">
        <v>56</v>
      </c>
      <c r="C198" s="26">
        <v>1</v>
      </c>
      <c r="D198" s="26">
        <v>3.9950000000000001</v>
      </c>
      <c r="E198" s="26">
        <v>0.15</v>
      </c>
      <c r="F198" s="26">
        <v>2.1999999999999999E-2</v>
      </c>
      <c r="G198" s="26">
        <v>6.4000000000000001E-2</v>
      </c>
      <c r="H198" s="26">
        <v>0</v>
      </c>
      <c r="I198" s="26">
        <v>0</v>
      </c>
      <c r="J198" s="26">
        <v>0</v>
      </c>
      <c r="K198" s="26">
        <v>0</v>
      </c>
      <c r="L198" s="26">
        <v>3.9950000000000001</v>
      </c>
      <c r="M198" s="26">
        <v>0</v>
      </c>
      <c r="N198" s="26">
        <v>0</v>
      </c>
      <c r="O198" s="26">
        <v>0</v>
      </c>
      <c r="P198" s="26">
        <v>0</v>
      </c>
      <c r="Q198" s="26">
        <v>0</v>
      </c>
      <c r="R198" s="26">
        <v>0</v>
      </c>
      <c r="S198" s="26">
        <v>0</v>
      </c>
      <c r="T198" s="26">
        <v>0</v>
      </c>
      <c r="U198" s="26">
        <v>0</v>
      </c>
      <c r="V198" s="26">
        <v>0</v>
      </c>
      <c r="W198" s="26">
        <v>3.9950000000000001</v>
      </c>
      <c r="X198" s="26">
        <v>0.59899999999999998</v>
      </c>
      <c r="Y198" s="26">
        <v>106.087</v>
      </c>
      <c r="Z198" s="26">
        <v>0.191</v>
      </c>
      <c r="AA198" s="26">
        <v>0.54500000000000004</v>
      </c>
      <c r="AB198" s="26">
        <v>0.13700000000000001</v>
      </c>
      <c r="AC198" s="26">
        <v>-2.1000000000000001E-2</v>
      </c>
      <c r="AD198" s="26">
        <v>0.158</v>
      </c>
      <c r="AE198" s="26">
        <v>20.286999999999999</v>
      </c>
      <c r="AF198" s="26">
        <v>57.779000000000003</v>
      </c>
      <c r="AG198" s="26">
        <v>-2.2149999999999999</v>
      </c>
      <c r="AH198" s="26">
        <v>0.158</v>
      </c>
      <c r="AI198" s="26">
        <v>16.715</v>
      </c>
      <c r="AJ198" s="26">
        <v>87.88</v>
      </c>
      <c r="AK198" s="26">
        <v>87.88</v>
      </c>
      <c r="AL198" s="26">
        <v>0</v>
      </c>
      <c r="AM198" s="26">
        <v>0</v>
      </c>
      <c r="AN198" s="26">
        <v>0</v>
      </c>
      <c r="AO198" s="26">
        <v>0</v>
      </c>
      <c r="AP198" s="26">
        <v>0</v>
      </c>
      <c r="AQ198" s="26">
        <v>0</v>
      </c>
      <c r="AR198" s="26">
        <v>0</v>
      </c>
      <c r="AS198" s="26">
        <v>0</v>
      </c>
      <c r="AT198" s="26">
        <v>0</v>
      </c>
      <c r="AU198" s="26">
        <v>141.84100000000001</v>
      </c>
      <c r="AV198" s="26">
        <v>566.59400000000005</v>
      </c>
      <c r="AW198" s="26">
        <v>386.14699999999999</v>
      </c>
      <c r="AX198" s="26">
        <v>180.446</v>
      </c>
    </row>
    <row r="199" spans="1:50" x14ac:dyDescent="0.25">
      <c r="A199" s="27" t="s">
        <v>281</v>
      </c>
      <c r="B199" s="26" t="s">
        <v>56</v>
      </c>
      <c r="C199" s="26">
        <v>1</v>
      </c>
      <c r="D199" s="26">
        <v>3.895</v>
      </c>
      <c r="E199" s="26">
        <v>0.15</v>
      </c>
      <c r="F199" s="26">
        <v>2.1999999999999999E-2</v>
      </c>
      <c r="G199" s="26">
        <v>6.4000000000000001E-2</v>
      </c>
      <c r="H199" s="26">
        <v>0</v>
      </c>
      <c r="I199" s="26">
        <v>0</v>
      </c>
      <c r="J199" s="26">
        <v>0</v>
      </c>
      <c r="K199" s="26">
        <v>0</v>
      </c>
      <c r="L199" s="26">
        <v>3.895</v>
      </c>
      <c r="M199" s="26">
        <v>0</v>
      </c>
      <c r="N199" s="26">
        <v>0</v>
      </c>
      <c r="O199" s="26">
        <v>0</v>
      </c>
      <c r="P199" s="26">
        <v>0</v>
      </c>
      <c r="Q199" s="26">
        <v>0</v>
      </c>
      <c r="R199" s="26">
        <v>0</v>
      </c>
      <c r="S199" s="26">
        <v>0</v>
      </c>
      <c r="T199" s="26">
        <v>0</v>
      </c>
      <c r="U199" s="26">
        <v>0</v>
      </c>
      <c r="V199" s="26">
        <v>0</v>
      </c>
      <c r="W199" s="26">
        <v>3.895</v>
      </c>
      <c r="X199" s="26">
        <v>0.58399999999999996</v>
      </c>
      <c r="Y199" s="26">
        <v>92.606999999999999</v>
      </c>
      <c r="Z199" s="26">
        <v>0.193</v>
      </c>
      <c r="AA199" s="26">
        <v>0.54500000000000004</v>
      </c>
      <c r="AB199" s="26">
        <v>0.154</v>
      </c>
      <c r="AC199" s="26">
        <v>-1.7999999999999999E-2</v>
      </c>
      <c r="AD199" s="26">
        <v>0.17199999999999999</v>
      </c>
      <c r="AE199" s="26">
        <v>17.904</v>
      </c>
      <c r="AF199" s="26">
        <v>50.481000000000002</v>
      </c>
      <c r="AG199" s="26">
        <v>-1.671</v>
      </c>
      <c r="AH199" s="26">
        <v>0.17199999999999999</v>
      </c>
      <c r="AI199" s="26">
        <v>15.948</v>
      </c>
      <c r="AJ199" s="26">
        <v>85.692999999999998</v>
      </c>
      <c r="AK199" s="26">
        <v>85.692999999999998</v>
      </c>
      <c r="AL199" s="26">
        <v>0</v>
      </c>
      <c r="AM199" s="26">
        <v>0</v>
      </c>
      <c r="AN199" s="26">
        <v>0</v>
      </c>
      <c r="AO199" s="26">
        <v>0</v>
      </c>
      <c r="AP199" s="26">
        <v>0</v>
      </c>
      <c r="AQ199" s="26">
        <v>0</v>
      </c>
      <c r="AR199" s="26">
        <v>0</v>
      </c>
      <c r="AS199" s="26">
        <v>0</v>
      </c>
      <c r="AT199" s="26">
        <v>0</v>
      </c>
      <c r="AU199" s="26">
        <v>122.193</v>
      </c>
      <c r="AV199" s="26">
        <v>475.96</v>
      </c>
      <c r="AW199" s="26">
        <v>307.60399999999998</v>
      </c>
      <c r="AX199" s="26">
        <v>168.35599999999999</v>
      </c>
    </row>
    <row r="200" spans="1:50" x14ac:dyDescent="0.25">
      <c r="A200" s="27" t="s">
        <v>282</v>
      </c>
      <c r="B200" s="26" t="s">
        <v>56</v>
      </c>
      <c r="C200" s="26">
        <v>0</v>
      </c>
      <c r="D200" s="26">
        <v>0</v>
      </c>
      <c r="E200" s="26">
        <v>0.15</v>
      </c>
      <c r="F200" s="26">
        <v>2.1999999999999999E-2</v>
      </c>
      <c r="G200" s="26">
        <v>6.4000000000000001E-2</v>
      </c>
      <c r="H200" s="26">
        <v>0</v>
      </c>
      <c r="I200" s="26">
        <v>0</v>
      </c>
      <c r="J200" s="26">
        <v>0</v>
      </c>
      <c r="K200" s="26">
        <v>0</v>
      </c>
      <c r="L200" s="26">
        <v>0</v>
      </c>
      <c r="M200" s="26">
        <v>0</v>
      </c>
      <c r="N200" s="26">
        <v>0</v>
      </c>
      <c r="O200" s="26">
        <v>0</v>
      </c>
      <c r="P200" s="26">
        <v>0</v>
      </c>
      <c r="Q200" s="26">
        <v>0</v>
      </c>
      <c r="R200" s="26">
        <v>0</v>
      </c>
      <c r="S200" s="26">
        <v>0</v>
      </c>
      <c r="T200" s="26">
        <v>0</v>
      </c>
      <c r="U200" s="26">
        <v>0</v>
      </c>
      <c r="V200" s="26">
        <v>0</v>
      </c>
      <c r="W200" s="26">
        <v>0</v>
      </c>
      <c r="X200" s="26">
        <v>0</v>
      </c>
      <c r="Y200" s="26">
        <v>0</v>
      </c>
      <c r="Z200" s="26">
        <v>0</v>
      </c>
      <c r="AA200" s="26">
        <v>0</v>
      </c>
      <c r="AB200" s="26">
        <v>0</v>
      </c>
      <c r="AC200" s="26">
        <v>0</v>
      </c>
      <c r="AD200" s="26">
        <v>0</v>
      </c>
      <c r="AE200" s="26">
        <v>0</v>
      </c>
      <c r="AF200" s="26">
        <v>0</v>
      </c>
      <c r="AG200" s="26">
        <v>0</v>
      </c>
      <c r="AH200" s="26">
        <v>0</v>
      </c>
      <c r="AI200" s="26">
        <v>0</v>
      </c>
      <c r="AJ200" s="26">
        <v>0</v>
      </c>
      <c r="AK200" s="26">
        <v>0</v>
      </c>
      <c r="AL200" s="26">
        <v>0</v>
      </c>
      <c r="AM200" s="26">
        <v>0</v>
      </c>
      <c r="AN200" s="26">
        <v>0</v>
      </c>
      <c r="AO200" s="26">
        <v>0</v>
      </c>
      <c r="AP200" s="26">
        <v>0</v>
      </c>
      <c r="AQ200" s="26">
        <v>0</v>
      </c>
      <c r="AR200" s="26">
        <v>0</v>
      </c>
      <c r="AS200" s="26">
        <v>0</v>
      </c>
      <c r="AT200" s="26">
        <v>0</v>
      </c>
      <c r="AU200" s="26">
        <v>0</v>
      </c>
      <c r="AV200" s="26">
        <v>0</v>
      </c>
      <c r="AW200" s="26">
        <v>0</v>
      </c>
      <c r="AX200" s="26">
        <v>0</v>
      </c>
    </row>
    <row r="201" spans="1:50" x14ac:dyDescent="0.25">
      <c r="A201" s="27" t="s">
        <v>283</v>
      </c>
      <c r="B201" s="26" t="s">
        <v>56</v>
      </c>
      <c r="C201" s="26">
        <v>1</v>
      </c>
      <c r="D201" s="26">
        <v>3.895</v>
      </c>
      <c r="E201" s="26">
        <v>0.15</v>
      </c>
      <c r="F201" s="26">
        <v>2.1999999999999999E-2</v>
      </c>
      <c r="G201" s="26">
        <v>6.4000000000000001E-2</v>
      </c>
      <c r="H201" s="26">
        <v>0</v>
      </c>
      <c r="I201" s="26">
        <v>0</v>
      </c>
      <c r="J201" s="26">
        <v>0</v>
      </c>
      <c r="K201" s="26">
        <v>0</v>
      </c>
      <c r="L201" s="26">
        <v>3.895</v>
      </c>
      <c r="M201" s="26">
        <v>0</v>
      </c>
      <c r="N201" s="26">
        <v>0</v>
      </c>
      <c r="O201" s="26">
        <v>0</v>
      </c>
      <c r="P201" s="26">
        <v>0</v>
      </c>
      <c r="Q201" s="26">
        <v>0</v>
      </c>
      <c r="R201" s="26">
        <v>0</v>
      </c>
      <c r="S201" s="26">
        <v>0</v>
      </c>
      <c r="T201" s="26">
        <v>0</v>
      </c>
      <c r="U201" s="26">
        <v>0</v>
      </c>
      <c r="V201" s="26">
        <v>0</v>
      </c>
      <c r="W201" s="26">
        <v>3.895</v>
      </c>
      <c r="X201" s="26">
        <v>0.58399999999999996</v>
      </c>
      <c r="Y201" s="26">
        <v>92.856999999999999</v>
      </c>
      <c r="Z201" s="26">
        <v>0.191</v>
      </c>
      <c r="AA201" s="26">
        <v>0.54500000000000004</v>
      </c>
      <c r="AB201" s="26">
        <v>0.152</v>
      </c>
      <c r="AC201" s="26">
        <v>-1.9E-2</v>
      </c>
      <c r="AD201" s="26">
        <v>0.17100000000000001</v>
      </c>
      <c r="AE201" s="26">
        <v>17.751000000000001</v>
      </c>
      <c r="AF201" s="26">
        <v>50.601999999999997</v>
      </c>
      <c r="AG201" s="26">
        <v>-1.776</v>
      </c>
      <c r="AH201" s="26">
        <v>0.17100000000000001</v>
      </c>
      <c r="AI201" s="26">
        <v>15.875999999999999</v>
      </c>
      <c r="AJ201" s="26">
        <v>85.691999999999993</v>
      </c>
      <c r="AK201" s="26">
        <v>85.691999999999993</v>
      </c>
      <c r="AL201" s="26">
        <v>0</v>
      </c>
      <c r="AM201" s="26">
        <v>0</v>
      </c>
      <c r="AN201" s="26">
        <v>0</v>
      </c>
      <c r="AO201" s="26">
        <v>0</v>
      </c>
      <c r="AP201" s="26">
        <v>0</v>
      </c>
      <c r="AQ201" s="26">
        <v>0</v>
      </c>
      <c r="AR201" s="26">
        <v>0</v>
      </c>
      <c r="AS201" s="26">
        <v>0</v>
      </c>
      <c r="AT201" s="26">
        <v>0</v>
      </c>
      <c r="AU201" s="26">
        <v>121.965</v>
      </c>
      <c r="AV201" s="26">
        <v>475.06700000000001</v>
      </c>
      <c r="AW201" s="26">
        <v>306.92099999999999</v>
      </c>
      <c r="AX201" s="26">
        <v>168.14599999999999</v>
      </c>
    </row>
    <row r="202" spans="1:50" x14ac:dyDescent="0.25">
      <c r="A202" s="27" t="s">
        <v>284</v>
      </c>
      <c r="B202" s="26" t="s">
        <v>56</v>
      </c>
      <c r="C202" s="26">
        <v>0</v>
      </c>
      <c r="D202" s="26">
        <v>0</v>
      </c>
      <c r="E202" s="26">
        <v>0.15</v>
      </c>
      <c r="F202" s="26">
        <v>2.1999999999999999E-2</v>
      </c>
      <c r="G202" s="26">
        <v>6.4000000000000001E-2</v>
      </c>
      <c r="H202" s="26">
        <v>0</v>
      </c>
      <c r="I202" s="26">
        <v>0</v>
      </c>
      <c r="J202" s="26">
        <v>0</v>
      </c>
      <c r="K202" s="26">
        <v>0</v>
      </c>
      <c r="L202" s="26">
        <v>0</v>
      </c>
      <c r="M202" s="26">
        <v>0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  <c r="S202" s="26">
        <v>0</v>
      </c>
      <c r="T202" s="26">
        <v>0</v>
      </c>
      <c r="U202" s="26">
        <v>0</v>
      </c>
      <c r="V202" s="26">
        <v>0</v>
      </c>
      <c r="W202" s="26">
        <v>0</v>
      </c>
      <c r="X202" s="26">
        <v>0</v>
      </c>
      <c r="Y202" s="26">
        <v>0</v>
      </c>
      <c r="Z202" s="26">
        <v>0</v>
      </c>
      <c r="AA202" s="26">
        <v>0</v>
      </c>
      <c r="AB202" s="26">
        <v>0</v>
      </c>
      <c r="AC202" s="26">
        <v>0</v>
      </c>
      <c r="AD202" s="26">
        <v>0</v>
      </c>
      <c r="AE202" s="26">
        <v>0</v>
      </c>
      <c r="AF202" s="26">
        <v>0</v>
      </c>
      <c r="AG202" s="26">
        <v>0</v>
      </c>
      <c r="AH202" s="26">
        <v>0</v>
      </c>
      <c r="AI202" s="26">
        <v>0</v>
      </c>
      <c r="AJ202" s="26">
        <v>0</v>
      </c>
      <c r="AK202" s="26">
        <v>0</v>
      </c>
      <c r="AL202" s="26">
        <v>0</v>
      </c>
      <c r="AM202" s="26">
        <v>0</v>
      </c>
      <c r="AN202" s="26">
        <v>0</v>
      </c>
      <c r="AO202" s="26">
        <v>0</v>
      </c>
      <c r="AP202" s="26">
        <v>0</v>
      </c>
      <c r="AQ202" s="26">
        <v>0</v>
      </c>
      <c r="AR202" s="26">
        <v>0</v>
      </c>
      <c r="AS202" s="26">
        <v>0</v>
      </c>
      <c r="AT202" s="26">
        <v>0</v>
      </c>
      <c r="AU202" s="26">
        <v>0</v>
      </c>
      <c r="AV202" s="26">
        <v>0</v>
      </c>
      <c r="AW202" s="26">
        <v>0</v>
      </c>
      <c r="AX202" s="26">
        <v>0</v>
      </c>
    </row>
    <row r="203" spans="1:50" x14ac:dyDescent="0.25">
      <c r="A203" s="27" t="s">
        <v>285</v>
      </c>
      <c r="B203" s="26" t="s">
        <v>56</v>
      </c>
      <c r="C203" s="26">
        <v>1</v>
      </c>
      <c r="D203" s="26">
        <v>3.895</v>
      </c>
      <c r="E203" s="26">
        <v>0.15</v>
      </c>
      <c r="F203" s="26">
        <v>2.1999999999999999E-2</v>
      </c>
      <c r="G203" s="26">
        <v>6.4000000000000001E-2</v>
      </c>
      <c r="H203" s="26">
        <v>0</v>
      </c>
      <c r="I203" s="26">
        <v>0</v>
      </c>
      <c r="J203" s="26">
        <v>0</v>
      </c>
      <c r="K203" s="26">
        <v>0</v>
      </c>
      <c r="L203" s="26">
        <v>3.895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3.895</v>
      </c>
      <c r="X203" s="26">
        <v>0.58399999999999996</v>
      </c>
      <c r="Y203" s="26">
        <v>92.608000000000004</v>
      </c>
      <c r="Z203" s="26">
        <v>0.193</v>
      </c>
      <c r="AA203" s="26">
        <v>0.54500000000000004</v>
      </c>
      <c r="AB203" s="26">
        <v>0.154</v>
      </c>
      <c r="AC203" s="26">
        <v>-1.7999999999999999E-2</v>
      </c>
      <c r="AD203" s="26">
        <v>0.17199999999999999</v>
      </c>
      <c r="AE203" s="26">
        <v>17.904</v>
      </c>
      <c r="AF203" s="26">
        <v>50.481999999999999</v>
      </c>
      <c r="AG203" s="26">
        <v>-1.671</v>
      </c>
      <c r="AH203" s="26">
        <v>0.17199999999999999</v>
      </c>
      <c r="AI203" s="26">
        <v>15.948</v>
      </c>
      <c r="AJ203" s="26">
        <v>85.692999999999998</v>
      </c>
      <c r="AK203" s="26">
        <v>85.692999999999998</v>
      </c>
      <c r="AL203" s="26">
        <v>0</v>
      </c>
      <c r="AM203" s="26">
        <v>0</v>
      </c>
      <c r="AN203" s="26">
        <v>0</v>
      </c>
      <c r="AO203" s="26">
        <v>0</v>
      </c>
      <c r="AP203" s="26">
        <v>0</v>
      </c>
      <c r="AQ203" s="26">
        <v>0</v>
      </c>
      <c r="AR203" s="26">
        <v>0</v>
      </c>
      <c r="AS203" s="26">
        <v>0</v>
      </c>
      <c r="AT203" s="26">
        <v>0</v>
      </c>
      <c r="AU203" s="26">
        <v>122.193</v>
      </c>
      <c r="AV203" s="26">
        <v>475.96</v>
      </c>
      <c r="AW203" s="26">
        <v>307.60300000000001</v>
      </c>
      <c r="AX203" s="26">
        <v>168.357</v>
      </c>
    </row>
    <row r="204" spans="1:50" x14ac:dyDescent="0.25">
      <c r="A204" s="27" t="s">
        <v>286</v>
      </c>
      <c r="B204" s="26" t="s">
        <v>56</v>
      </c>
      <c r="C204" s="26">
        <v>1</v>
      </c>
      <c r="D204" s="26">
        <v>3.895</v>
      </c>
      <c r="E204" s="26">
        <v>0.15</v>
      </c>
      <c r="F204" s="26">
        <v>2.1999999999999999E-2</v>
      </c>
      <c r="G204" s="26">
        <v>6.4000000000000001E-2</v>
      </c>
      <c r="H204" s="26">
        <v>0</v>
      </c>
      <c r="I204" s="26">
        <v>0</v>
      </c>
      <c r="J204" s="26">
        <v>0</v>
      </c>
      <c r="K204" s="26">
        <v>0</v>
      </c>
      <c r="L204" s="26">
        <v>3.895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0</v>
      </c>
      <c r="V204" s="26">
        <v>0</v>
      </c>
      <c r="W204" s="26">
        <v>3.895</v>
      </c>
      <c r="X204" s="26">
        <v>0.58399999999999996</v>
      </c>
      <c r="Y204" s="26">
        <v>92.957999999999998</v>
      </c>
      <c r="Z204" s="26">
        <v>0.191</v>
      </c>
      <c r="AA204" s="26">
        <v>0.54500000000000004</v>
      </c>
      <c r="AB204" s="26">
        <v>0.152</v>
      </c>
      <c r="AC204" s="26">
        <v>-1.7000000000000001E-2</v>
      </c>
      <c r="AD204" s="26">
        <v>0.16900000000000001</v>
      </c>
      <c r="AE204" s="26">
        <v>17.788</v>
      </c>
      <c r="AF204" s="26">
        <v>50.658999999999999</v>
      </c>
      <c r="AG204" s="26">
        <v>-1.5960000000000001</v>
      </c>
      <c r="AH204" s="26">
        <v>0.16900000000000001</v>
      </c>
      <c r="AI204" s="26">
        <v>15.731</v>
      </c>
      <c r="AJ204" s="26">
        <v>85.691999999999993</v>
      </c>
      <c r="AK204" s="26">
        <v>85.691999999999993</v>
      </c>
      <c r="AL204" s="26">
        <v>0</v>
      </c>
      <c r="AM204" s="26">
        <v>0</v>
      </c>
      <c r="AN204" s="26">
        <v>0</v>
      </c>
      <c r="AO204" s="26">
        <v>0</v>
      </c>
      <c r="AP204" s="26">
        <v>0</v>
      </c>
      <c r="AQ204" s="26">
        <v>0</v>
      </c>
      <c r="AR204" s="26">
        <v>0</v>
      </c>
      <c r="AS204" s="26">
        <v>0</v>
      </c>
      <c r="AT204" s="26">
        <v>0</v>
      </c>
      <c r="AU204" s="26">
        <v>121.95699999999999</v>
      </c>
      <c r="AV204" s="26">
        <v>475.03500000000003</v>
      </c>
      <c r="AW204" s="26">
        <v>306.76100000000002</v>
      </c>
      <c r="AX204" s="26">
        <v>168.274</v>
      </c>
    </row>
    <row r="205" spans="1:50" x14ac:dyDescent="0.25">
      <c r="A205" s="27" t="s">
        <v>287</v>
      </c>
      <c r="B205" s="26" t="s">
        <v>56</v>
      </c>
      <c r="C205" s="26">
        <v>0</v>
      </c>
      <c r="D205" s="26">
        <v>0</v>
      </c>
      <c r="E205" s="26">
        <v>0.15</v>
      </c>
      <c r="F205" s="26">
        <v>2.1999999999999999E-2</v>
      </c>
      <c r="G205" s="26">
        <v>6.4000000000000001E-2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0</v>
      </c>
      <c r="N205" s="26">
        <v>0</v>
      </c>
      <c r="O205" s="26">
        <v>0</v>
      </c>
      <c r="P205" s="26">
        <v>0</v>
      </c>
      <c r="Q205" s="26">
        <v>0</v>
      </c>
      <c r="R205" s="26">
        <v>0</v>
      </c>
      <c r="S205" s="26">
        <v>0</v>
      </c>
      <c r="T205" s="26">
        <v>0</v>
      </c>
      <c r="U205" s="26">
        <v>0</v>
      </c>
      <c r="V205" s="26">
        <v>0</v>
      </c>
      <c r="W205" s="26">
        <v>0</v>
      </c>
      <c r="X205" s="26">
        <v>0</v>
      </c>
      <c r="Y205" s="26">
        <v>0</v>
      </c>
      <c r="Z205" s="26">
        <v>0</v>
      </c>
      <c r="AA205" s="26">
        <v>0</v>
      </c>
      <c r="AB205" s="26">
        <v>0</v>
      </c>
      <c r="AC205" s="26">
        <v>0</v>
      </c>
      <c r="AD205" s="26">
        <v>0</v>
      </c>
      <c r="AE205" s="26">
        <v>0</v>
      </c>
      <c r="AF205" s="26">
        <v>0</v>
      </c>
      <c r="AG205" s="26">
        <v>0</v>
      </c>
      <c r="AH205" s="26">
        <v>0</v>
      </c>
      <c r="AI205" s="26">
        <v>0</v>
      </c>
      <c r="AJ205" s="26">
        <v>0</v>
      </c>
      <c r="AK205" s="26">
        <v>0</v>
      </c>
      <c r="AL205" s="26">
        <v>0</v>
      </c>
      <c r="AM205" s="26">
        <v>0</v>
      </c>
      <c r="AN205" s="26">
        <v>0</v>
      </c>
      <c r="AO205" s="26">
        <v>0</v>
      </c>
      <c r="AP205" s="26">
        <v>0</v>
      </c>
      <c r="AQ205" s="26">
        <v>0</v>
      </c>
      <c r="AR205" s="26">
        <v>0</v>
      </c>
      <c r="AS205" s="26">
        <v>0</v>
      </c>
      <c r="AT205" s="26">
        <v>0</v>
      </c>
      <c r="AU205" s="26">
        <v>0</v>
      </c>
      <c r="AV205" s="26">
        <v>0</v>
      </c>
      <c r="AW205" s="26">
        <v>0</v>
      </c>
      <c r="AX205" s="26">
        <v>0</v>
      </c>
    </row>
    <row r="206" spans="1:50" x14ac:dyDescent="0.25">
      <c r="A206" s="27" t="s">
        <v>288</v>
      </c>
      <c r="B206" s="26" t="s">
        <v>56</v>
      </c>
      <c r="C206" s="26">
        <v>0</v>
      </c>
      <c r="D206" s="26">
        <v>0</v>
      </c>
      <c r="E206" s="26">
        <v>0.15</v>
      </c>
      <c r="F206" s="26">
        <v>2.1999999999999999E-2</v>
      </c>
      <c r="G206" s="26">
        <v>6.4000000000000001E-2</v>
      </c>
      <c r="H206" s="26">
        <v>0</v>
      </c>
      <c r="I206" s="26">
        <v>0</v>
      </c>
      <c r="J206" s="26">
        <v>0</v>
      </c>
      <c r="K206" s="26">
        <v>0</v>
      </c>
      <c r="L206" s="26">
        <v>0</v>
      </c>
      <c r="M206" s="26">
        <v>0</v>
      </c>
      <c r="N206" s="26">
        <v>0</v>
      </c>
      <c r="O206" s="26">
        <v>0</v>
      </c>
      <c r="P206" s="26">
        <v>0</v>
      </c>
      <c r="Q206" s="26">
        <v>0</v>
      </c>
      <c r="R206" s="26">
        <v>0</v>
      </c>
      <c r="S206" s="26">
        <v>0</v>
      </c>
      <c r="T206" s="26">
        <v>0</v>
      </c>
      <c r="U206" s="26">
        <v>0</v>
      </c>
      <c r="V206" s="26">
        <v>0</v>
      </c>
      <c r="W206" s="26">
        <v>0</v>
      </c>
      <c r="X206" s="26">
        <v>0</v>
      </c>
      <c r="Y206" s="26">
        <v>0</v>
      </c>
      <c r="Z206" s="26">
        <v>0</v>
      </c>
      <c r="AA206" s="26">
        <v>0</v>
      </c>
      <c r="AB206" s="26">
        <v>0</v>
      </c>
      <c r="AC206" s="26">
        <v>0</v>
      </c>
      <c r="AD206" s="26">
        <v>0</v>
      </c>
      <c r="AE206" s="26">
        <v>0</v>
      </c>
      <c r="AF206" s="26">
        <v>0</v>
      </c>
      <c r="AG206" s="26">
        <v>0</v>
      </c>
      <c r="AH206" s="26">
        <v>0</v>
      </c>
      <c r="AI206" s="26">
        <v>0</v>
      </c>
      <c r="AJ206" s="26">
        <v>0</v>
      </c>
      <c r="AK206" s="26">
        <v>0</v>
      </c>
      <c r="AL206" s="26">
        <v>0</v>
      </c>
      <c r="AM206" s="26">
        <v>0</v>
      </c>
      <c r="AN206" s="26">
        <v>0</v>
      </c>
      <c r="AO206" s="26">
        <v>0</v>
      </c>
      <c r="AP206" s="26">
        <v>0</v>
      </c>
      <c r="AQ206" s="26">
        <v>0</v>
      </c>
      <c r="AR206" s="26">
        <v>0</v>
      </c>
      <c r="AS206" s="26">
        <v>0</v>
      </c>
      <c r="AT206" s="26">
        <v>0</v>
      </c>
      <c r="AU206" s="26">
        <v>0</v>
      </c>
      <c r="AV206" s="26">
        <v>0</v>
      </c>
      <c r="AW206" s="26">
        <v>0</v>
      </c>
      <c r="AX206" s="26">
        <v>0</v>
      </c>
    </row>
    <row r="207" spans="1:50" x14ac:dyDescent="0.25">
      <c r="A207" s="27" t="s">
        <v>289</v>
      </c>
      <c r="B207" s="26" t="s">
        <v>56</v>
      </c>
      <c r="C207" s="26">
        <v>0</v>
      </c>
      <c r="D207" s="26">
        <v>0</v>
      </c>
      <c r="E207" s="26">
        <v>0.15</v>
      </c>
      <c r="F207" s="26">
        <v>2.1999999999999999E-2</v>
      </c>
      <c r="G207" s="26">
        <v>6.4000000000000001E-2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  <c r="AB207" s="26">
        <v>0</v>
      </c>
      <c r="AC207" s="26">
        <v>0</v>
      </c>
      <c r="AD207" s="26">
        <v>0</v>
      </c>
      <c r="AE207" s="26">
        <v>0</v>
      </c>
      <c r="AF207" s="26">
        <v>0</v>
      </c>
      <c r="AG207" s="26">
        <v>0</v>
      </c>
      <c r="AH207" s="26">
        <v>0</v>
      </c>
      <c r="AI207" s="26">
        <v>0</v>
      </c>
      <c r="AJ207" s="26">
        <v>0</v>
      </c>
      <c r="AK207" s="26">
        <v>0</v>
      </c>
      <c r="AL207" s="26">
        <v>0</v>
      </c>
      <c r="AM207" s="26">
        <v>0</v>
      </c>
      <c r="AN207" s="26">
        <v>0</v>
      </c>
      <c r="AO207" s="26">
        <v>0</v>
      </c>
      <c r="AP207" s="26">
        <v>0</v>
      </c>
      <c r="AQ207" s="26">
        <v>0</v>
      </c>
      <c r="AR207" s="26">
        <v>0</v>
      </c>
      <c r="AS207" s="26">
        <v>0</v>
      </c>
      <c r="AT207" s="26">
        <v>0</v>
      </c>
      <c r="AU207" s="26">
        <v>0</v>
      </c>
      <c r="AV207" s="26">
        <v>0</v>
      </c>
      <c r="AW207" s="26">
        <v>0</v>
      </c>
      <c r="AX207" s="26">
        <v>0</v>
      </c>
    </row>
    <row r="208" spans="1:50" x14ac:dyDescent="0.25">
      <c r="A208" s="27" t="s">
        <v>290</v>
      </c>
      <c r="B208" s="26" t="s">
        <v>56</v>
      </c>
      <c r="C208" s="26">
        <v>0</v>
      </c>
      <c r="D208" s="26">
        <v>0</v>
      </c>
      <c r="E208" s="26">
        <v>0.15</v>
      </c>
      <c r="F208" s="26">
        <v>2.1999999999999999E-2</v>
      </c>
      <c r="G208" s="26">
        <v>6.4000000000000001E-2</v>
      </c>
      <c r="H208" s="26">
        <v>0</v>
      </c>
      <c r="I208" s="26">
        <v>0</v>
      </c>
      <c r="J208" s="26">
        <v>0</v>
      </c>
      <c r="K208" s="26">
        <v>0</v>
      </c>
      <c r="L208" s="26">
        <v>0</v>
      </c>
      <c r="M208" s="26">
        <v>0</v>
      </c>
      <c r="N208" s="26">
        <v>0</v>
      </c>
      <c r="O208" s="26">
        <v>0</v>
      </c>
      <c r="P208" s="26">
        <v>0</v>
      </c>
      <c r="Q208" s="26">
        <v>0</v>
      </c>
      <c r="R208" s="26">
        <v>0</v>
      </c>
      <c r="S208" s="26">
        <v>0</v>
      </c>
      <c r="T208" s="26">
        <v>0</v>
      </c>
      <c r="U208" s="26">
        <v>0</v>
      </c>
      <c r="V208" s="26">
        <v>0</v>
      </c>
      <c r="W208" s="26">
        <v>0</v>
      </c>
      <c r="X208" s="26">
        <v>0</v>
      </c>
      <c r="Y208" s="26">
        <v>0</v>
      </c>
      <c r="Z208" s="26">
        <v>0</v>
      </c>
      <c r="AA208" s="26">
        <v>0</v>
      </c>
      <c r="AB208" s="26">
        <v>0</v>
      </c>
      <c r="AC208" s="26">
        <v>0</v>
      </c>
      <c r="AD208" s="26">
        <v>0</v>
      </c>
      <c r="AE208" s="26">
        <v>0</v>
      </c>
      <c r="AF208" s="26">
        <v>0</v>
      </c>
      <c r="AG208" s="26">
        <v>0</v>
      </c>
      <c r="AH208" s="26">
        <v>0</v>
      </c>
      <c r="AI208" s="26">
        <v>0</v>
      </c>
      <c r="AJ208" s="26">
        <v>0</v>
      </c>
      <c r="AK208" s="26">
        <v>0</v>
      </c>
      <c r="AL208" s="26">
        <v>0</v>
      </c>
      <c r="AM208" s="26">
        <v>0</v>
      </c>
      <c r="AN208" s="26">
        <v>0</v>
      </c>
      <c r="AO208" s="26">
        <v>0</v>
      </c>
      <c r="AP208" s="26">
        <v>0</v>
      </c>
      <c r="AQ208" s="26">
        <v>0</v>
      </c>
      <c r="AR208" s="26">
        <v>0</v>
      </c>
      <c r="AS208" s="26">
        <v>0</v>
      </c>
      <c r="AT208" s="26">
        <v>0</v>
      </c>
      <c r="AU208" s="26">
        <v>0</v>
      </c>
      <c r="AV208" s="26">
        <v>0</v>
      </c>
      <c r="AW208" s="26">
        <v>0</v>
      </c>
      <c r="AX208" s="26">
        <v>0</v>
      </c>
    </row>
    <row r="209" spans="1:57" x14ac:dyDescent="0.25">
      <c r="A209" s="27" t="s">
        <v>291</v>
      </c>
      <c r="B209" s="26" t="s">
        <v>56</v>
      </c>
      <c r="C209" s="26">
        <v>0</v>
      </c>
      <c r="D209" s="26">
        <v>0</v>
      </c>
      <c r="E209" s="26">
        <v>0.15</v>
      </c>
      <c r="F209" s="26">
        <v>2.1999999999999999E-2</v>
      </c>
      <c r="G209" s="26">
        <v>6.4000000000000001E-2</v>
      </c>
      <c r="H209" s="26">
        <v>0</v>
      </c>
      <c r="I209" s="26">
        <v>0</v>
      </c>
      <c r="J209" s="26">
        <v>0</v>
      </c>
      <c r="K209" s="26">
        <v>0</v>
      </c>
      <c r="L209" s="26">
        <v>0</v>
      </c>
      <c r="M209" s="26">
        <v>0</v>
      </c>
      <c r="N209" s="26">
        <v>0</v>
      </c>
      <c r="O209" s="26">
        <v>0</v>
      </c>
      <c r="P209" s="26">
        <v>0</v>
      </c>
      <c r="Q209" s="26">
        <v>0</v>
      </c>
      <c r="R209" s="26">
        <v>0</v>
      </c>
      <c r="S209" s="26">
        <v>0</v>
      </c>
      <c r="T209" s="26">
        <v>0</v>
      </c>
      <c r="U209" s="26">
        <v>0</v>
      </c>
      <c r="V209" s="26">
        <v>0</v>
      </c>
      <c r="W209" s="26">
        <v>0</v>
      </c>
      <c r="X209" s="26">
        <v>0</v>
      </c>
      <c r="Y209" s="26">
        <v>0</v>
      </c>
      <c r="Z209" s="26">
        <v>0</v>
      </c>
      <c r="AA209" s="26">
        <v>0</v>
      </c>
      <c r="AB209" s="26">
        <v>0</v>
      </c>
      <c r="AC209" s="26">
        <v>0</v>
      </c>
      <c r="AD209" s="26">
        <v>0</v>
      </c>
      <c r="AE209" s="26">
        <v>0</v>
      </c>
      <c r="AF209" s="26">
        <v>0</v>
      </c>
      <c r="AG209" s="26">
        <v>0</v>
      </c>
      <c r="AH209" s="26">
        <v>0</v>
      </c>
      <c r="AI209" s="26">
        <v>0</v>
      </c>
      <c r="AJ209" s="26">
        <v>0</v>
      </c>
      <c r="AK209" s="26">
        <v>0</v>
      </c>
      <c r="AL209" s="26">
        <v>0</v>
      </c>
      <c r="AM209" s="26">
        <v>0</v>
      </c>
      <c r="AN209" s="26">
        <v>0</v>
      </c>
      <c r="AO209" s="26">
        <v>0</v>
      </c>
      <c r="AP209" s="26">
        <v>0</v>
      </c>
      <c r="AQ209" s="26">
        <v>0</v>
      </c>
      <c r="AR209" s="26">
        <v>0</v>
      </c>
      <c r="AS209" s="26">
        <v>0</v>
      </c>
      <c r="AT209" s="26">
        <v>0</v>
      </c>
      <c r="AU209" s="26">
        <v>0</v>
      </c>
      <c r="AV209" s="26">
        <v>0</v>
      </c>
      <c r="AW209" s="26">
        <v>0</v>
      </c>
      <c r="AX209" s="26">
        <v>0</v>
      </c>
    </row>
    <row r="210" spans="1:57" x14ac:dyDescent="0.25">
      <c r="A210" s="27" t="s">
        <v>304</v>
      </c>
      <c r="B210" s="26" t="s">
        <v>304</v>
      </c>
      <c r="C210" s="26">
        <v>0</v>
      </c>
      <c r="E210" s="26">
        <v>-0.82</v>
      </c>
      <c r="W210" s="26">
        <v>0</v>
      </c>
      <c r="X210" s="26">
        <v>0</v>
      </c>
      <c r="AX210" s="26">
        <v>0</v>
      </c>
    </row>
    <row r="211" spans="1:57" x14ac:dyDescent="0.25">
      <c r="A211" s="27" t="s">
        <v>305</v>
      </c>
      <c r="B211" s="26" t="s">
        <v>305</v>
      </c>
      <c r="C211" s="26">
        <v>0</v>
      </c>
      <c r="E211" s="26">
        <v>-0.62</v>
      </c>
      <c r="W211" s="26">
        <v>0</v>
      </c>
      <c r="X211" s="26">
        <v>0</v>
      </c>
      <c r="AX211" s="26">
        <v>0</v>
      </c>
    </row>
    <row r="212" spans="1:57" x14ac:dyDescent="0.25">
      <c r="A212" s="27" t="s">
        <v>306</v>
      </c>
      <c r="B212" s="26" t="s">
        <v>306</v>
      </c>
      <c r="C212" s="26">
        <v>1</v>
      </c>
      <c r="E212" s="26">
        <v>-0.42</v>
      </c>
      <c r="W212" s="26">
        <v>113.79900000000001</v>
      </c>
      <c r="X212" s="26">
        <v>-47.795999999999999</v>
      </c>
      <c r="AX212" s="26">
        <v>896051.65800000005</v>
      </c>
    </row>
    <row r="213" spans="1:57" x14ac:dyDescent="0.25">
      <c r="A213" s="27" t="s">
        <v>307</v>
      </c>
      <c r="B213" s="26" t="s">
        <v>307</v>
      </c>
      <c r="C213" s="26">
        <v>0</v>
      </c>
      <c r="E213" s="26">
        <v>-0.62</v>
      </c>
      <c r="W213" s="26">
        <v>0</v>
      </c>
      <c r="X213" s="26">
        <v>0</v>
      </c>
      <c r="AX213" s="26">
        <v>0</v>
      </c>
    </row>
    <row r="214" spans="1:57" x14ac:dyDescent="0.25">
      <c r="A214" s="27" t="s">
        <v>308</v>
      </c>
      <c r="B214" s="26" t="s">
        <v>308</v>
      </c>
      <c r="C214" s="26">
        <v>0</v>
      </c>
      <c r="E214" s="26">
        <v>-0.42</v>
      </c>
      <c r="W214" s="26">
        <v>0</v>
      </c>
      <c r="X214" s="26">
        <v>0</v>
      </c>
      <c r="AX214" s="26">
        <v>0</v>
      </c>
    </row>
    <row r="215" spans="1:57" x14ac:dyDescent="0.25">
      <c r="A215" s="27" t="s">
        <v>309</v>
      </c>
      <c r="B215" s="26" t="s">
        <v>309</v>
      </c>
      <c r="C215" s="26">
        <v>1</v>
      </c>
      <c r="E215" s="26">
        <v>-0.22</v>
      </c>
      <c r="W215" s="26">
        <v>105.974</v>
      </c>
      <c r="X215" s="26">
        <v>-23.314</v>
      </c>
      <c r="AX215" s="26">
        <v>2437242.5490000001</v>
      </c>
    </row>
    <row r="216" spans="1:57" x14ac:dyDescent="0.25">
      <c r="A216" s="27" t="s">
        <v>56</v>
      </c>
      <c r="B216" s="26" t="s">
        <v>56</v>
      </c>
      <c r="C216" s="26">
        <v>0</v>
      </c>
      <c r="E216" s="26">
        <v>0.08</v>
      </c>
      <c r="W216" s="26">
        <v>0</v>
      </c>
      <c r="X216" s="26">
        <v>0</v>
      </c>
      <c r="AX216" s="26">
        <v>0</v>
      </c>
    </row>
    <row r="217" spans="1:57" x14ac:dyDescent="0.25">
      <c r="A217" s="27" t="s">
        <v>59</v>
      </c>
      <c r="B217" s="26" t="s">
        <v>59</v>
      </c>
      <c r="C217" s="26">
        <v>0</v>
      </c>
      <c r="E217" s="26">
        <v>0.13</v>
      </c>
      <c r="W217" s="26">
        <v>0</v>
      </c>
      <c r="X217" s="26">
        <v>0</v>
      </c>
      <c r="AX217" s="26">
        <v>0</v>
      </c>
    </row>
    <row r="218" spans="1:57" x14ac:dyDescent="0.25">
      <c r="A218" s="27" t="s">
        <v>65</v>
      </c>
      <c r="B218" s="26" t="s">
        <v>65</v>
      </c>
      <c r="C218" s="26">
        <v>0</v>
      </c>
      <c r="E218" s="26">
        <v>0.26</v>
      </c>
      <c r="W218" s="26">
        <v>0</v>
      </c>
      <c r="X218" s="26">
        <v>0</v>
      </c>
      <c r="AX218" s="26">
        <v>0</v>
      </c>
    </row>
    <row r="219" spans="1:57" x14ac:dyDescent="0.25">
      <c r="A219" s="27" t="s">
        <v>62</v>
      </c>
      <c r="B219" s="26" t="s">
        <v>62</v>
      </c>
      <c r="C219" s="26">
        <v>0</v>
      </c>
      <c r="E219" s="26">
        <v>0.21</v>
      </c>
      <c r="W219" s="26">
        <v>0</v>
      </c>
      <c r="X219" s="26">
        <v>0</v>
      </c>
      <c r="AX219" s="26">
        <v>0</v>
      </c>
    </row>
    <row r="220" spans="1:57" x14ac:dyDescent="0.25">
      <c r="A220" s="27" t="s">
        <v>68</v>
      </c>
      <c r="B220" s="26" t="s">
        <v>68</v>
      </c>
      <c r="C220" s="26">
        <v>0</v>
      </c>
      <c r="E220" s="26">
        <v>0.28000000000000003</v>
      </c>
      <c r="W220" s="26">
        <v>0</v>
      </c>
      <c r="X220" s="26">
        <v>0</v>
      </c>
      <c r="AX220" s="26">
        <v>0</v>
      </c>
    </row>
    <row r="221" spans="1:57" x14ac:dyDescent="0.25">
      <c r="A221" s="27" t="s">
        <v>366</v>
      </c>
      <c r="X221" s="26">
        <v>0</v>
      </c>
      <c r="Z221" s="26">
        <v>19.510999999999999</v>
      </c>
      <c r="AA221" s="26">
        <v>73.358000000000004</v>
      </c>
      <c r="AB221" s="26">
        <v>21.759</v>
      </c>
      <c r="AC221" s="26">
        <v>0</v>
      </c>
      <c r="AE221" s="26">
        <v>1904.971</v>
      </c>
      <c r="AF221" s="26">
        <v>86036.744000000006</v>
      </c>
      <c r="AG221" s="26">
        <v>-37137.769</v>
      </c>
      <c r="AH221" s="26">
        <v>21.759</v>
      </c>
      <c r="AI221" s="26">
        <v>-81923.574999999997</v>
      </c>
      <c r="AJ221" s="26">
        <v>14871.878000000001</v>
      </c>
      <c r="AK221" s="26">
        <v>14871.174999999999</v>
      </c>
      <c r="AL221" s="26">
        <v>0.70299999999999996</v>
      </c>
      <c r="AM221" s="26">
        <v>257.49099999999999</v>
      </c>
      <c r="AN221" s="26">
        <v>1332.61</v>
      </c>
      <c r="AO221" s="26">
        <v>0</v>
      </c>
      <c r="AP221" s="26">
        <v>90.046999999999997</v>
      </c>
      <c r="AQ221" s="26">
        <v>457.56400000000002</v>
      </c>
      <c r="AR221" s="26">
        <v>0</v>
      </c>
      <c r="AS221" s="26">
        <f>SUM(AS2:AS209)</f>
        <v>10.899000000000001</v>
      </c>
      <c r="AT221" s="26">
        <v>381.40699999999998</v>
      </c>
      <c r="AV221" s="26">
        <v>45053.582999999999</v>
      </c>
      <c r="AW221" s="26">
        <v>43519.576000000001</v>
      </c>
      <c r="AX221" s="26">
        <v>1534.008</v>
      </c>
    </row>
    <row r="222" spans="1:57" x14ac:dyDescent="0.25">
      <c r="BB222" s="28"/>
      <c r="BC222" s="28"/>
      <c r="BD222" s="28"/>
      <c r="BE222" s="28"/>
    </row>
    <row r="223" spans="1:57" x14ac:dyDescent="0.25">
      <c r="AG223" s="28"/>
      <c r="AH223" s="28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E224"/>
  <sheetViews>
    <sheetView workbookViewId="0"/>
  </sheetViews>
  <sheetFormatPr defaultRowHeight="15" x14ac:dyDescent="0.25"/>
  <cols>
    <col min="1" max="32" width="9.140625" style="26"/>
    <col min="33" max="33" width="11.42578125" style="26" customWidth="1"/>
    <col min="34" max="34" width="12.5703125" style="26" customWidth="1"/>
    <col min="35" max="53" width="9.140625" style="26"/>
    <col min="54" max="54" width="11.42578125" style="26" customWidth="1"/>
    <col min="55" max="56" width="9.140625" style="26"/>
    <col min="57" max="57" width="12.140625" style="26" customWidth="1"/>
    <col min="58" max="16384" width="9.140625" style="26"/>
  </cols>
  <sheetData>
    <row r="1" spans="1:50" x14ac:dyDescent="0.25">
      <c r="B1" s="27" t="s">
        <v>81</v>
      </c>
      <c r="C1" s="27" t="s">
        <v>318</v>
      </c>
      <c r="D1" s="27" t="s">
        <v>319</v>
      </c>
      <c r="E1" s="27" t="s">
        <v>320</v>
      </c>
      <c r="F1" s="27" t="s">
        <v>321</v>
      </c>
      <c r="G1" s="27" t="s">
        <v>322</v>
      </c>
      <c r="H1" s="27" t="s">
        <v>323</v>
      </c>
      <c r="I1" s="27" t="s">
        <v>324</v>
      </c>
      <c r="J1" s="27" t="s">
        <v>325</v>
      </c>
      <c r="K1" s="27" t="s">
        <v>326</v>
      </c>
      <c r="L1" s="27" t="s">
        <v>327</v>
      </c>
      <c r="M1" s="27" t="s">
        <v>328</v>
      </c>
      <c r="N1" s="27" t="s">
        <v>329</v>
      </c>
      <c r="O1" s="27" t="s">
        <v>330</v>
      </c>
      <c r="P1" s="27" t="s">
        <v>331</v>
      </c>
      <c r="Q1" s="27" t="s">
        <v>332</v>
      </c>
      <c r="R1" s="27" t="s">
        <v>333</v>
      </c>
      <c r="S1" s="27" t="s">
        <v>334</v>
      </c>
      <c r="T1" s="27" t="s">
        <v>335</v>
      </c>
      <c r="U1" s="27" t="s">
        <v>336</v>
      </c>
      <c r="V1" s="27" t="s">
        <v>337</v>
      </c>
      <c r="W1" s="27" t="s">
        <v>338</v>
      </c>
      <c r="X1" s="27" t="s">
        <v>339</v>
      </c>
      <c r="Y1" s="27" t="s">
        <v>340</v>
      </c>
      <c r="Z1" s="27" t="s">
        <v>341</v>
      </c>
      <c r="AA1" s="27" t="s">
        <v>342</v>
      </c>
      <c r="AB1" s="27" t="s">
        <v>343</v>
      </c>
      <c r="AC1" s="27" t="s">
        <v>344</v>
      </c>
      <c r="AD1" s="27" t="s">
        <v>345</v>
      </c>
      <c r="AE1" s="27" t="s">
        <v>346</v>
      </c>
      <c r="AF1" s="27" t="s">
        <v>347</v>
      </c>
      <c r="AG1" s="27" t="s">
        <v>348</v>
      </c>
      <c r="AH1" s="27" t="s">
        <v>349</v>
      </c>
      <c r="AI1" s="27" t="s">
        <v>350</v>
      </c>
      <c r="AJ1" s="27" t="s">
        <v>351</v>
      </c>
      <c r="AK1" s="27" t="s">
        <v>352</v>
      </c>
      <c r="AL1" s="27" t="s">
        <v>353</v>
      </c>
      <c r="AM1" s="27" t="s">
        <v>354</v>
      </c>
      <c r="AN1" s="26" t="s">
        <v>355</v>
      </c>
      <c r="AO1" s="26" t="s">
        <v>356</v>
      </c>
      <c r="AP1" s="26" t="s">
        <v>357</v>
      </c>
      <c r="AQ1" s="26" t="s">
        <v>358</v>
      </c>
      <c r="AR1" s="26" t="s">
        <v>359</v>
      </c>
      <c r="AS1" s="26" t="s">
        <v>360</v>
      </c>
      <c r="AT1" s="26" t="s">
        <v>361</v>
      </c>
      <c r="AU1" s="26" t="s">
        <v>362</v>
      </c>
      <c r="AV1" s="26" t="s">
        <v>363</v>
      </c>
      <c r="AW1" s="26" t="s">
        <v>364</v>
      </c>
      <c r="AX1" s="26" t="s">
        <v>365</v>
      </c>
    </row>
    <row r="2" spans="1:50" x14ac:dyDescent="0.25">
      <c r="A2" s="27" t="s">
        <v>84</v>
      </c>
      <c r="B2" s="26" t="s">
        <v>37</v>
      </c>
      <c r="C2" s="26">
        <v>0</v>
      </c>
      <c r="D2" s="26">
        <v>0</v>
      </c>
      <c r="E2" s="26">
        <v>0.8</v>
      </c>
      <c r="F2" s="26">
        <v>0.109</v>
      </c>
      <c r="G2" s="26">
        <v>0.32800000000000001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>
        <v>0</v>
      </c>
      <c r="AH2" s="26">
        <v>0</v>
      </c>
      <c r="AI2" s="26">
        <v>0</v>
      </c>
      <c r="AJ2" s="26">
        <v>0</v>
      </c>
      <c r="AK2" s="26">
        <v>0</v>
      </c>
      <c r="AL2" s="26">
        <v>0</v>
      </c>
      <c r="AM2" s="26">
        <v>0</v>
      </c>
      <c r="AN2" s="26">
        <v>0</v>
      </c>
      <c r="AO2" s="26">
        <v>0</v>
      </c>
      <c r="AP2" s="26">
        <v>0</v>
      </c>
      <c r="AQ2" s="26">
        <v>0</v>
      </c>
      <c r="AR2" s="26">
        <v>0</v>
      </c>
      <c r="AS2" s="26">
        <v>0</v>
      </c>
      <c r="AT2" s="26">
        <v>0</v>
      </c>
      <c r="AU2" s="26">
        <v>0</v>
      </c>
      <c r="AV2" s="26">
        <v>0</v>
      </c>
      <c r="AW2" s="26">
        <v>0</v>
      </c>
      <c r="AX2" s="26">
        <v>0</v>
      </c>
    </row>
    <row r="3" spans="1:50" x14ac:dyDescent="0.25">
      <c r="A3" s="27" t="s">
        <v>85</v>
      </c>
      <c r="B3" s="26" t="s">
        <v>37</v>
      </c>
      <c r="C3" s="26">
        <v>0</v>
      </c>
      <c r="D3" s="26">
        <v>0</v>
      </c>
      <c r="E3" s="26">
        <v>0.8</v>
      </c>
      <c r="F3" s="26">
        <v>0.109</v>
      </c>
      <c r="G3" s="26">
        <v>0.32800000000000001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</row>
    <row r="4" spans="1:50" x14ac:dyDescent="0.25">
      <c r="A4" s="27" t="s">
        <v>86</v>
      </c>
      <c r="B4" s="26" t="s">
        <v>37</v>
      </c>
      <c r="C4" s="26">
        <v>0</v>
      </c>
      <c r="D4" s="26">
        <v>0</v>
      </c>
      <c r="E4" s="26">
        <v>0.8</v>
      </c>
      <c r="F4" s="26">
        <v>0.109</v>
      </c>
      <c r="G4" s="26">
        <v>0.32800000000000001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</row>
    <row r="5" spans="1:50" x14ac:dyDescent="0.25">
      <c r="A5" s="27" t="s">
        <v>87</v>
      </c>
      <c r="B5" s="26" t="s">
        <v>37</v>
      </c>
      <c r="C5" s="26">
        <v>0</v>
      </c>
      <c r="D5" s="26">
        <v>0</v>
      </c>
      <c r="E5" s="26">
        <v>0.8</v>
      </c>
      <c r="F5" s="26">
        <v>0.109</v>
      </c>
      <c r="G5" s="26">
        <v>0.32800000000000001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</row>
    <row r="6" spans="1:50" x14ac:dyDescent="0.25">
      <c r="A6" s="27" t="s">
        <v>88</v>
      </c>
      <c r="B6" s="26" t="s">
        <v>37</v>
      </c>
      <c r="C6" s="26">
        <v>0</v>
      </c>
      <c r="D6" s="26">
        <v>0</v>
      </c>
      <c r="E6" s="26">
        <v>0.8</v>
      </c>
      <c r="F6" s="26">
        <v>0.109</v>
      </c>
      <c r="G6" s="26">
        <v>0.32800000000000001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</row>
    <row r="7" spans="1:50" x14ac:dyDescent="0.25">
      <c r="A7" s="27" t="s">
        <v>89</v>
      </c>
      <c r="B7" s="26" t="s">
        <v>37</v>
      </c>
      <c r="C7" s="26">
        <v>0</v>
      </c>
      <c r="D7" s="26">
        <v>0</v>
      </c>
      <c r="E7" s="26">
        <v>0.8</v>
      </c>
      <c r="F7" s="26">
        <v>0.109</v>
      </c>
      <c r="G7" s="26">
        <v>0.32800000000000001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</row>
    <row r="8" spans="1:50" x14ac:dyDescent="0.25">
      <c r="A8" s="27" t="s">
        <v>90</v>
      </c>
      <c r="B8" s="26" t="s">
        <v>37</v>
      </c>
      <c r="C8" s="26">
        <v>0</v>
      </c>
      <c r="D8" s="26">
        <v>0</v>
      </c>
      <c r="E8" s="26">
        <v>0.8</v>
      </c>
      <c r="F8" s="26">
        <v>0.109</v>
      </c>
      <c r="G8" s="26">
        <v>0.32800000000000001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26">
        <v>0</v>
      </c>
      <c r="AO8" s="26">
        <v>0</v>
      </c>
      <c r="AP8" s="26">
        <v>0</v>
      </c>
      <c r="AQ8" s="26">
        <v>0</v>
      </c>
      <c r="AR8" s="26">
        <v>0</v>
      </c>
      <c r="AS8" s="26">
        <v>0</v>
      </c>
      <c r="AT8" s="26">
        <v>0</v>
      </c>
      <c r="AU8" s="26">
        <v>0</v>
      </c>
      <c r="AV8" s="26">
        <v>0</v>
      </c>
      <c r="AW8" s="26">
        <v>0</v>
      </c>
      <c r="AX8" s="26">
        <v>0</v>
      </c>
    </row>
    <row r="9" spans="1:50" x14ac:dyDescent="0.25">
      <c r="A9" s="27" t="s">
        <v>91</v>
      </c>
      <c r="B9" s="26" t="s">
        <v>37</v>
      </c>
      <c r="C9" s="26">
        <v>0</v>
      </c>
      <c r="D9" s="26">
        <v>0</v>
      </c>
      <c r="E9" s="26">
        <v>0.8</v>
      </c>
      <c r="F9" s="26">
        <v>0.109</v>
      </c>
      <c r="G9" s="26">
        <v>0.32800000000000001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0</v>
      </c>
      <c r="AW9" s="26">
        <v>0</v>
      </c>
      <c r="AX9" s="26">
        <v>0</v>
      </c>
    </row>
    <row r="10" spans="1:50" x14ac:dyDescent="0.25">
      <c r="A10" s="27" t="s">
        <v>92</v>
      </c>
      <c r="B10" s="26" t="s">
        <v>37</v>
      </c>
      <c r="C10" s="26">
        <v>1</v>
      </c>
      <c r="D10" s="26">
        <v>0.187</v>
      </c>
      <c r="E10" s="26">
        <v>0.8</v>
      </c>
      <c r="F10" s="26">
        <v>0.109</v>
      </c>
      <c r="G10" s="26">
        <v>0.32800000000000001</v>
      </c>
      <c r="H10" s="26">
        <v>0</v>
      </c>
      <c r="I10" s="26">
        <v>0</v>
      </c>
      <c r="J10" s="26">
        <v>0</v>
      </c>
      <c r="K10" s="26">
        <v>0</v>
      </c>
      <c r="L10" s="26">
        <v>0.187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0.187</v>
      </c>
      <c r="X10" s="26">
        <v>0.15</v>
      </c>
      <c r="Y10" s="26">
        <v>274.24799999999999</v>
      </c>
      <c r="Z10" s="26">
        <v>1.9E-2</v>
      </c>
      <c r="AA10" s="26">
        <v>7.1999999999999995E-2</v>
      </c>
      <c r="AB10" s="26">
        <v>-5.8000000000000003E-2</v>
      </c>
      <c r="AC10" s="26">
        <v>-1.2999999999999999E-2</v>
      </c>
      <c r="AD10" s="26">
        <v>-4.4999999999999998E-2</v>
      </c>
      <c r="AE10" s="26">
        <v>5.2949999999999999</v>
      </c>
      <c r="AF10" s="26">
        <v>19.882000000000001</v>
      </c>
      <c r="AG10" s="26">
        <v>-3.49</v>
      </c>
      <c r="AH10" s="26">
        <v>-4.4999999999999998E-2</v>
      </c>
      <c r="AI10" s="26">
        <v>-12.362</v>
      </c>
      <c r="AJ10" s="26">
        <v>5.5650000000000004</v>
      </c>
      <c r="AK10" s="26">
        <v>5.5570000000000004</v>
      </c>
      <c r="AL10" s="26">
        <v>8.9999999999999993E-3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177.02799999999999</v>
      </c>
      <c r="AV10" s="26">
        <v>33.104999999999997</v>
      </c>
      <c r="AW10" s="26">
        <v>18.215</v>
      </c>
      <c r="AX10" s="26">
        <v>14.89</v>
      </c>
    </row>
    <row r="11" spans="1:50" x14ac:dyDescent="0.25">
      <c r="A11" s="27" t="s">
        <v>93</v>
      </c>
      <c r="B11" s="26" t="s">
        <v>37</v>
      </c>
      <c r="C11" s="26">
        <v>0</v>
      </c>
      <c r="D11" s="26">
        <v>0</v>
      </c>
      <c r="E11" s="26">
        <v>0.8</v>
      </c>
      <c r="F11" s="26">
        <v>0.109</v>
      </c>
      <c r="G11" s="26">
        <v>0.32800000000000001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</row>
    <row r="12" spans="1:50" x14ac:dyDescent="0.25">
      <c r="A12" s="27" t="s">
        <v>94</v>
      </c>
      <c r="B12" s="26" t="s">
        <v>37</v>
      </c>
      <c r="C12" s="26">
        <v>0</v>
      </c>
      <c r="D12" s="26">
        <v>0</v>
      </c>
      <c r="E12" s="26">
        <v>0.8</v>
      </c>
      <c r="F12" s="26">
        <v>0.109</v>
      </c>
      <c r="G12" s="26">
        <v>0.32800000000000001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6">
        <v>0</v>
      </c>
      <c r="AU12" s="26">
        <v>0</v>
      </c>
      <c r="AV12" s="26">
        <v>0</v>
      </c>
      <c r="AW12" s="26">
        <v>0</v>
      </c>
      <c r="AX12" s="26">
        <v>0</v>
      </c>
    </row>
    <row r="13" spans="1:50" x14ac:dyDescent="0.25">
      <c r="A13" s="27" t="s">
        <v>95</v>
      </c>
      <c r="B13" s="26" t="s">
        <v>37</v>
      </c>
      <c r="C13" s="26">
        <v>0</v>
      </c>
      <c r="D13" s="26">
        <v>0</v>
      </c>
      <c r="E13" s="26">
        <v>0.8</v>
      </c>
      <c r="F13" s="26">
        <v>0.109</v>
      </c>
      <c r="G13" s="26">
        <v>0.32800000000000001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</row>
    <row r="14" spans="1:50" x14ac:dyDescent="0.25">
      <c r="A14" s="27" t="s">
        <v>96</v>
      </c>
      <c r="B14" s="26" t="s">
        <v>37</v>
      </c>
      <c r="C14" s="26">
        <v>1</v>
      </c>
      <c r="D14" s="26">
        <v>9.6000000000000002E-2</v>
      </c>
      <c r="E14" s="26">
        <v>0.8</v>
      </c>
      <c r="F14" s="26">
        <v>0.109</v>
      </c>
      <c r="G14" s="26">
        <v>0.32800000000000001</v>
      </c>
      <c r="H14" s="26">
        <v>0</v>
      </c>
      <c r="I14" s="26">
        <v>0</v>
      </c>
      <c r="J14" s="26">
        <v>0</v>
      </c>
      <c r="K14" s="26">
        <v>0</v>
      </c>
      <c r="L14" s="26">
        <v>9.6000000000000002E-2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9.6000000000000002E-2</v>
      </c>
      <c r="X14" s="26">
        <v>7.6999999999999999E-2</v>
      </c>
      <c r="Y14" s="26">
        <v>359.90600000000001</v>
      </c>
      <c r="Z14" s="26">
        <v>8.9999999999999993E-3</v>
      </c>
      <c r="AA14" s="26">
        <v>3.1E-2</v>
      </c>
      <c r="AB14" s="26">
        <v>-3.5999999999999997E-2</v>
      </c>
      <c r="AC14" s="26">
        <v>-7.0000000000000001E-3</v>
      </c>
      <c r="AD14" s="26">
        <v>-2.9000000000000001E-2</v>
      </c>
      <c r="AE14" s="26">
        <v>3.3239999999999998</v>
      </c>
      <c r="AF14" s="26">
        <v>11.23</v>
      </c>
      <c r="AG14" s="26">
        <v>-2.6850000000000001</v>
      </c>
      <c r="AH14" s="26">
        <v>-2.9000000000000001E-2</v>
      </c>
      <c r="AI14" s="26">
        <v>-10.336</v>
      </c>
      <c r="AJ14" s="26">
        <v>2.85</v>
      </c>
      <c r="AK14" s="26">
        <v>2.8460000000000001</v>
      </c>
      <c r="AL14" s="26">
        <v>4.0000000000000001E-3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174.50899999999999</v>
      </c>
      <c r="AV14" s="26">
        <v>16.713000000000001</v>
      </c>
      <c r="AW14" s="26">
        <v>12.33</v>
      </c>
      <c r="AX14" s="26">
        <v>4.383</v>
      </c>
    </row>
    <row r="15" spans="1:50" x14ac:dyDescent="0.25">
      <c r="A15" s="27" t="s">
        <v>97</v>
      </c>
      <c r="B15" s="26" t="s">
        <v>37</v>
      </c>
      <c r="C15" s="26">
        <v>1</v>
      </c>
      <c r="D15" s="26">
        <v>9.2999999999999999E-2</v>
      </c>
      <c r="E15" s="26">
        <v>0.8</v>
      </c>
      <c r="F15" s="26">
        <v>0.109</v>
      </c>
      <c r="G15" s="26">
        <v>0.32800000000000001</v>
      </c>
      <c r="H15" s="26">
        <v>0</v>
      </c>
      <c r="I15" s="26">
        <v>0</v>
      </c>
      <c r="J15" s="26">
        <v>0</v>
      </c>
      <c r="K15" s="26">
        <v>0</v>
      </c>
      <c r="L15" s="26">
        <v>9.2999999999999999E-2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9.2999999999999999E-2</v>
      </c>
      <c r="X15" s="26">
        <v>7.4999999999999997E-2</v>
      </c>
      <c r="Y15" s="26">
        <v>350.65300000000002</v>
      </c>
      <c r="Z15" s="26">
        <v>8.9999999999999993E-3</v>
      </c>
      <c r="AA15" s="26">
        <v>3.1E-2</v>
      </c>
      <c r="AB15" s="26">
        <v>-3.4000000000000002E-2</v>
      </c>
      <c r="AC15" s="26">
        <v>-7.0000000000000001E-3</v>
      </c>
      <c r="AD15" s="26">
        <v>-2.7E-2</v>
      </c>
      <c r="AE15" s="26">
        <v>3.2109999999999999</v>
      </c>
      <c r="AF15" s="26">
        <v>10.901999999999999</v>
      </c>
      <c r="AG15" s="26">
        <v>-2.4790000000000001</v>
      </c>
      <c r="AH15" s="26">
        <v>-2.7E-2</v>
      </c>
      <c r="AI15" s="26">
        <v>-9.5909999999999993</v>
      </c>
      <c r="AJ15" s="26">
        <v>2.778</v>
      </c>
      <c r="AK15" s="26">
        <v>2.7730000000000001</v>
      </c>
      <c r="AL15" s="26">
        <v>4.0000000000000001E-3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176.98</v>
      </c>
      <c r="AV15" s="26">
        <v>16.518000000000001</v>
      </c>
      <c r="AW15" s="26">
        <v>11.698</v>
      </c>
      <c r="AX15" s="26">
        <v>4.82</v>
      </c>
    </row>
    <row r="16" spans="1:50" x14ac:dyDescent="0.25">
      <c r="A16" s="27" t="s">
        <v>98</v>
      </c>
      <c r="B16" s="26" t="s">
        <v>37</v>
      </c>
      <c r="C16" s="26">
        <v>0</v>
      </c>
      <c r="D16" s="26">
        <v>0</v>
      </c>
      <c r="E16" s="26">
        <v>0.8</v>
      </c>
      <c r="F16" s="26">
        <v>0.109</v>
      </c>
      <c r="G16" s="26">
        <v>0.32800000000000001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</row>
    <row r="17" spans="1:50" x14ac:dyDescent="0.25">
      <c r="A17" s="27" t="s">
        <v>99</v>
      </c>
      <c r="B17" s="26" t="s">
        <v>37</v>
      </c>
      <c r="C17" s="26">
        <v>1</v>
      </c>
      <c r="D17" s="26">
        <v>0.19400000000000001</v>
      </c>
      <c r="E17" s="26">
        <v>0.8</v>
      </c>
      <c r="F17" s="26">
        <v>0.109</v>
      </c>
      <c r="G17" s="26">
        <v>0.32800000000000001</v>
      </c>
      <c r="H17" s="26">
        <v>0</v>
      </c>
      <c r="I17" s="26">
        <v>0</v>
      </c>
      <c r="J17" s="26">
        <v>0</v>
      </c>
      <c r="K17" s="26">
        <v>0</v>
      </c>
      <c r="L17" s="26">
        <v>0.19400000000000001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0.19400000000000001</v>
      </c>
      <c r="X17" s="26">
        <v>0.155</v>
      </c>
      <c r="Y17" s="26">
        <v>282.58800000000002</v>
      </c>
      <c r="Z17" s="26">
        <v>0.02</v>
      </c>
      <c r="AA17" s="26">
        <v>7.2999999999999995E-2</v>
      </c>
      <c r="AB17" s="26">
        <v>-6.2E-2</v>
      </c>
      <c r="AC17" s="26">
        <v>-1.4E-2</v>
      </c>
      <c r="AD17" s="26">
        <v>-4.8000000000000001E-2</v>
      </c>
      <c r="AE17" s="26">
        <v>5.5359999999999996</v>
      </c>
      <c r="AF17" s="26">
        <v>20.692</v>
      </c>
      <c r="AG17" s="26">
        <v>-3.859</v>
      </c>
      <c r="AH17" s="26">
        <v>-4.8000000000000001E-2</v>
      </c>
      <c r="AI17" s="26">
        <v>-13.686999999999999</v>
      </c>
      <c r="AJ17" s="26">
        <v>5.7629999999999999</v>
      </c>
      <c r="AK17" s="26">
        <v>5.7539999999999996</v>
      </c>
      <c r="AL17" s="26">
        <v>8.9999999999999993E-3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173.66</v>
      </c>
      <c r="AV17" s="26">
        <v>33.627000000000002</v>
      </c>
      <c r="AW17" s="26">
        <v>19.181999999999999</v>
      </c>
      <c r="AX17" s="26">
        <v>14.445</v>
      </c>
    </row>
    <row r="18" spans="1:50" x14ac:dyDescent="0.25">
      <c r="A18" s="27" t="s">
        <v>100</v>
      </c>
      <c r="B18" s="26" t="s">
        <v>29</v>
      </c>
      <c r="C18" s="26">
        <v>0</v>
      </c>
      <c r="D18" s="26">
        <v>0</v>
      </c>
      <c r="E18" s="26">
        <v>0.5</v>
      </c>
      <c r="F18" s="26">
        <v>6.8000000000000005E-2</v>
      </c>
      <c r="G18" s="26">
        <v>0.20499999999999999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6">
        <v>0</v>
      </c>
      <c r="AM18" s="26">
        <v>0</v>
      </c>
      <c r="AN18" s="26">
        <v>0</v>
      </c>
      <c r="AO18" s="26">
        <v>0</v>
      </c>
      <c r="AP18" s="26">
        <v>0</v>
      </c>
      <c r="AQ18" s="26">
        <v>0</v>
      </c>
      <c r="AR18" s="26">
        <v>0</v>
      </c>
      <c r="AS18" s="26">
        <v>0</v>
      </c>
      <c r="AT18" s="26">
        <v>0</v>
      </c>
      <c r="AU18" s="26">
        <v>0</v>
      </c>
      <c r="AV18" s="26">
        <v>0</v>
      </c>
      <c r="AW18" s="26">
        <v>0</v>
      </c>
      <c r="AX18" s="26">
        <v>0</v>
      </c>
    </row>
    <row r="19" spans="1:50" x14ac:dyDescent="0.25">
      <c r="A19" s="27" t="s">
        <v>101</v>
      </c>
      <c r="B19" s="26" t="s">
        <v>29</v>
      </c>
      <c r="C19" s="26">
        <v>0</v>
      </c>
      <c r="D19" s="26">
        <v>0</v>
      </c>
      <c r="E19" s="26">
        <v>0.5</v>
      </c>
      <c r="F19" s="26">
        <v>6.8000000000000005E-2</v>
      </c>
      <c r="G19" s="26">
        <v>0.20499999999999999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</row>
    <row r="20" spans="1:50" x14ac:dyDescent="0.25">
      <c r="A20" s="27" t="s">
        <v>102</v>
      </c>
      <c r="B20" s="26" t="s">
        <v>29</v>
      </c>
      <c r="C20" s="26">
        <v>0</v>
      </c>
      <c r="D20" s="26">
        <v>0</v>
      </c>
      <c r="E20" s="26">
        <v>0.5</v>
      </c>
      <c r="F20" s="26">
        <v>6.8000000000000005E-2</v>
      </c>
      <c r="G20" s="26">
        <v>0.20499999999999999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</row>
    <row r="21" spans="1:50" x14ac:dyDescent="0.25">
      <c r="A21" s="27" t="s">
        <v>103</v>
      </c>
      <c r="B21" s="26" t="s">
        <v>29</v>
      </c>
      <c r="C21" s="26">
        <v>0</v>
      </c>
      <c r="D21" s="26">
        <v>0</v>
      </c>
      <c r="E21" s="26">
        <v>0.5</v>
      </c>
      <c r="F21" s="26">
        <v>6.8000000000000005E-2</v>
      </c>
      <c r="G21" s="26">
        <v>0.20499999999999999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</row>
    <row r="22" spans="1:50" x14ac:dyDescent="0.25">
      <c r="A22" s="27" t="s">
        <v>104</v>
      </c>
      <c r="B22" s="26" t="s">
        <v>29</v>
      </c>
      <c r="C22" s="26">
        <v>1</v>
      </c>
      <c r="D22" s="26">
        <v>5.9960000000000004</v>
      </c>
      <c r="E22" s="26">
        <v>0.5</v>
      </c>
      <c r="F22" s="26">
        <v>6.8000000000000005E-2</v>
      </c>
      <c r="G22" s="26">
        <v>0.20499999999999999</v>
      </c>
      <c r="H22" s="26">
        <v>0</v>
      </c>
      <c r="I22" s="26">
        <v>0</v>
      </c>
      <c r="J22" s="26">
        <v>0</v>
      </c>
      <c r="K22" s="26">
        <v>0</v>
      </c>
      <c r="L22" s="26">
        <v>0.28299999999999997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1</v>
      </c>
      <c r="T22" s="26">
        <v>5.7119999999999997</v>
      </c>
      <c r="U22" s="26">
        <v>0</v>
      </c>
      <c r="V22" s="26">
        <v>0</v>
      </c>
      <c r="W22" s="26">
        <v>5.9960000000000004</v>
      </c>
      <c r="X22" s="26">
        <v>0.82699999999999996</v>
      </c>
      <c r="Y22" s="26">
        <v>108.405</v>
      </c>
      <c r="Z22" s="26">
        <v>0.41599999999999998</v>
      </c>
      <c r="AA22" s="26">
        <v>2.9580000000000002</v>
      </c>
      <c r="AB22" s="26">
        <v>2.5470000000000002</v>
      </c>
      <c r="AC22" s="26">
        <v>0.183</v>
      </c>
      <c r="AD22" s="26">
        <v>2.3639999999999999</v>
      </c>
      <c r="AE22" s="26">
        <v>45.1</v>
      </c>
      <c r="AF22" s="26">
        <v>320.65300000000002</v>
      </c>
      <c r="AG22" s="26">
        <v>19.835000000000001</v>
      </c>
      <c r="AH22" s="26">
        <v>2.3639999999999999</v>
      </c>
      <c r="AI22" s="26">
        <v>256.262</v>
      </c>
      <c r="AJ22" s="26">
        <v>98.661000000000001</v>
      </c>
      <c r="AK22" s="26">
        <v>98.656000000000006</v>
      </c>
      <c r="AL22" s="26">
        <v>5.0000000000000001E-3</v>
      </c>
      <c r="AM22" s="26">
        <v>0</v>
      </c>
      <c r="AN22" s="26">
        <v>0</v>
      </c>
      <c r="AO22" s="26">
        <v>0</v>
      </c>
      <c r="AP22" s="26">
        <v>0</v>
      </c>
      <c r="AQ22" s="26">
        <v>230.999</v>
      </c>
      <c r="AR22" s="26">
        <v>0</v>
      </c>
      <c r="AS22" s="26">
        <v>0</v>
      </c>
      <c r="AT22" s="26">
        <v>0</v>
      </c>
      <c r="AU22" s="26">
        <v>173.107</v>
      </c>
      <c r="AV22" s="26">
        <v>1037.876</v>
      </c>
      <c r="AW22" s="26">
        <v>66.364999999999995</v>
      </c>
      <c r="AX22" s="26">
        <v>971.51099999999997</v>
      </c>
    </row>
    <row r="23" spans="1:50" x14ac:dyDescent="0.25">
      <c r="A23" s="27" t="s">
        <v>105</v>
      </c>
      <c r="B23" s="26" t="s">
        <v>29</v>
      </c>
      <c r="C23" s="26">
        <v>0</v>
      </c>
      <c r="D23" s="26">
        <v>0</v>
      </c>
      <c r="E23" s="26">
        <v>0.5</v>
      </c>
      <c r="F23" s="26">
        <v>6.8000000000000005E-2</v>
      </c>
      <c r="G23" s="26">
        <v>0.20499999999999999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  <c r="AJ23" s="26">
        <v>0</v>
      </c>
      <c r="AK23" s="26">
        <v>0</v>
      </c>
      <c r="AL23" s="26">
        <v>0</v>
      </c>
      <c r="AM23" s="26">
        <v>0</v>
      </c>
      <c r="AN23" s="26">
        <v>0</v>
      </c>
      <c r="AO23" s="26">
        <v>0</v>
      </c>
      <c r="AP23" s="26">
        <v>0</v>
      </c>
      <c r="AQ23" s="26">
        <v>0</v>
      </c>
      <c r="AR23" s="26">
        <v>0</v>
      </c>
      <c r="AS23" s="26">
        <v>0</v>
      </c>
      <c r="AT23" s="26">
        <v>0</v>
      </c>
      <c r="AU23" s="26">
        <v>0</v>
      </c>
      <c r="AV23" s="26">
        <v>0</v>
      </c>
      <c r="AW23" s="26">
        <v>0</v>
      </c>
      <c r="AX23" s="26">
        <v>0</v>
      </c>
    </row>
    <row r="24" spans="1:50" x14ac:dyDescent="0.25">
      <c r="A24" s="27" t="s">
        <v>106</v>
      </c>
      <c r="B24" s="26" t="s">
        <v>29</v>
      </c>
      <c r="C24" s="26">
        <v>0</v>
      </c>
      <c r="D24" s="26">
        <v>0</v>
      </c>
      <c r="E24" s="26">
        <v>0.5</v>
      </c>
      <c r="F24" s="26">
        <v>6.8000000000000005E-2</v>
      </c>
      <c r="G24" s="26">
        <v>0.20499999999999999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  <c r="AJ24" s="26">
        <v>0</v>
      </c>
      <c r="AK24" s="26">
        <v>0</v>
      </c>
      <c r="AL24" s="26">
        <v>0</v>
      </c>
      <c r="AM24" s="26">
        <v>0</v>
      </c>
      <c r="AN24" s="26">
        <v>0</v>
      </c>
      <c r="AO24" s="26">
        <v>0</v>
      </c>
      <c r="AP24" s="26">
        <v>0</v>
      </c>
      <c r="AQ24" s="26">
        <v>0</v>
      </c>
      <c r="AR24" s="26">
        <v>0</v>
      </c>
      <c r="AS24" s="26">
        <v>0</v>
      </c>
      <c r="AT24" s="26">
        <v>0</v>
      </c>
      <c r="AU24" s="26">
        <v>0</v>
      </c>
      <c r="AV24" s="26">
        <v>0</v>
      </c>
      <c r="AW24" s="26">
        <v>0</v>
      </c>
      <c r="AX24" s="26">
        <v>0</v>
      </c>
    </row>
    <row r="25" spans="1:50" x14ac:dyDescent="0.25">
      <c r="A25" s="27" t="s">
        <v>107</v>
      </c>
      <c r="B25" s="26" t="s">
        <v>29</v>
      </c>
      <c r="C25" s="26">
        <v>0</v>
      </c>
      <c r="D25" s="26">
        <v>0</v>
      </c>
      <c r="E25" s="26">
        <v>0.5</v>
      </c>
      <c r="F25" s="26">
        <v>6.8000000000000005E-2</v>
      </c>
      <c r="G25" s="26">
        <v>0.20499999999999999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26">
        <v>0</v>
      </c>
      <c r="AL25" s="26">
        <v>0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6">
        <v>0</v>
      </c>
      <c r="AT25" s="26">
        <v>0</v>
      </c>
      <c r="AU25" s="26">
        <v>0</v>
      </c>
      <c r="AV25" s="26">
        <v>0</v>
      </c>
      <c r="AW25" s="26">
        <v>0</v>
      </c>
      <c r="AX25" s="26">
        <v>0</v>
      </c>
    </row>
    <row r="26" spans="1:50" x14ac:dyDescent="0.25">
      <c r="A26" s="27" t="s">
        <v>108</v>
      </c>
      <c r="B26" s="26" t="s">
        <v>29</v>
      </c>
      <c r="C26" s="26">
        <v>0</v>
      </c>
      <c r="D26" s="26">
        <v>0</v>
      </c>
      <c r="E26" s="26">
        <v>0.5</v>
      </c>
      <c r="F26" s="26">
        <v>6.8000000000000005E-2</v>
      </c>
      <c r="G26" s="26">
        <v>0.20499999999999999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>
        <v>0</v>
      </c>
      <c r="AF26" s="26">
        <v>0</v>
      </c>
      <c r="AG26" s="26">
        <v>0</v>
      </c>
      <c r="AH26" s="26">
        <v>0</v>
      </c>
      <c r="AI26" s="26">
        <v>0</v>
      </c>
      <c r="AJ26" s="26">
        <v>0</v>
      </c>
      <c r="AK26" s="26">
        <v>0</v>
      </c>
      <c r="AL26" s="26">
        <v>0</v>
      </c>
      <c r="AM26" s="26">
        <v>0</v>
      </c>
      <c r="AN26" s="26">
        <v>0</v>
      </c>
      <c r="AO26" s="26">
        <v>0</v>
      </c>
      <c r="AP26" s="26">
        <v>0</v>
      </c>
      <c r="AQ26" s="26">
        <v>0</v>
      </c>
      <c r="AR26" s="26">
        <v>0</v>
      </c>
      <c r="AS26" s="26">
        <v>0</v>
      </c>
      <c r="AT26" s="26">
        <v>0</v>
      </c>
      <c r="AU26" s="26">
        <v>0</v>
      </c>
      <c r="AV26" s="26">
        <v>0</v>
      </c>
      <c r="AW26" s="26">
        <v>0</v>
      </c>
      <c r="AX26" s="26">
        <v>0</v>
      </c>
    </row>
    <row r="27" spans="1:50" x14ac:dyDescent="0.25">
      <c r="A27" s="27" t="s">
        <v>109</v>
      </c>
      <c r="B27" s="26" t="s">
        <v>29</v>
      </c>
      <c r="C27" s="26">
        <v>1</v>
      </c>
      <c r="D27" s="26">
        <v>1.996</v>
      </c>
      <c r="E27" s="26">
        <v>0.5</v>
      </c>
      <c r="F27" s="26">
        <v>6.8000000000000005E-2</v>
      </c>
      <c r="G27" s="26">
        <v>0.20499999999999999</v>
      </c>
      <c r="H27" s="26">
        <v>0</v>
      </c>
      <c r="I27" s="26">
        <v>0</v>
      </c>
      <c r="J27" s="26">
        <v>0</v>
      </c>
      <c r="K27" s="26">
        <v>0</v>
      </c>
      <c r="L27" s="26">
        <v>1.996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1.996</v>
      </c>
      <c r="X27" s="26">
        <v>0.998</v>
      </c>
      <c r="Y27" s="26">
        <v>954.51499999999999</v>
      </c>
      <c r="Z27" s="26">
        <v>3.1E-2</v>
      </c>
      <c r="AA27" s="26">
        <v>0.375</v>
      </c>
      <c r="AB27" s="26">
        <v>-0.59199999999999997</v>
      </c>
      <c r="AC27" s="26">
        <v>-0.108</v>
      </c>
      <c r="AD27" s="26">
        <v>-0.48399999999999999</v>
      </c>
      <c r="AE27" s="26">
        <v>29.152999999999999</v>
      </c>
      <c r="AF27" s="26">
        <v>358.34800000000001</v>
      </c>
      <c r="AG27" s="26">
        <v>-103.193</v>
      </c>
      <c r="AH27" s="26">
        <v>-0.48399999999999999</v>
      </c>
      <c r="AI27" s="26">
        <v>-461.726</v>
      </c>
      <c r="AJ27" s="26">
        <v>32.874000000000002</v>
      </c>
      <c r="AK27" s="26">
        <v>32.837000000000003</v>
      </c>
      <c r="AL27" s="26">
        <v>3.6999999999999998E-2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164.88300000000001</v>
      </c>
      <c r="AV27" s="26">
        <v>329.04199999999997</v>
      </c>
      <c r="AW27" s="26">
        <v>473.58499999999998</v>
      </c>
      <c r="AX27" s="26">
        <v>-144.54400000000001</v>
      </c>
    </row>
    <row r="28" spans="1:50" x14ac:dyDescent="0.25">
      <c r="A28" s="27" t="s">
        <v>110</v>
      </c>
      <c r="B28" s="26" t="s">
        <v>29</v>
      </c>
      <c r="C28" s="26">
        <v>1</v>
      </c>
      <c r="D28" s="26">
        <v>1.9950000000000001</v>
      </c>
      <c r="E28" s="26">
        <v>0.5</v>
      </c>
      <c r="F28" s="26">
        <v>6.8000000000000005E-2</v>
      </c>
      <c r="G28" s="26">
        <v>0.20499999999999999</v>
      </c>
      <c r="H28" s="26">
        <v>0</v>
      </c>
      <c r="I28" s="26">
        <v>0</v>
      </c>
      <c r="J28" s="26">
        <v>0</v>
      </c>
      <c r="K28" s="26">
        <v>0</v>
      </c>
      <c r="L28" s="26">
        <v>1.9950000000000001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1.9950000000000001</v>
      </c>
      <c r="X28" s="26">
        <v>0.998</v>
      </c>
      <c r="Y28" s="26">
        <v>145.643</v>
      </c>
      <c r="Z28" s="26">
        <v>0.32400000000000001</v>
      </c>
      <c r="AA28" s="26">
        <v>0.96</v>
      </c>
      <c r="AB28" s="26">
        <v>0.28599999999999998</v>
      </c>
      <c r="AC28" s="26">
        <v>-8.0000000000000002E-3</v>
      </c>
      <c r="AD28" s="26">
        <v>0.29399999999999998</v>
      </c>
      <c r="AE28" s="26">
        <v>47.192</v>
      </c>
      <c r="AF28" s="26">
        <v>139.84700000000001</v>
      </c>
      <c r="AG28" s="26">
        <v>-1.139</v>
      </c>
      <c r="AH28" s="26">
        <v>0.29399999999999998</v>
      </c>
      <c r="AI28" s="26">
        <v>42.863</v>
      </c>
      <c r="AJ28" s="26">
        <v>32.872</v>
      </c>
      <c r="AK28" s="26">
        <v>32.835999999999999</v>
      </c>
      <c r="AL28" s="26">
        <v>3.6999999999999998E-2</v>
      </c>
      <c r="AM28" s="26">
        <v>0</v>
      </c>
      <c r="AN28" s="26">
        <v>0</v>
      </c>
      <c r="AO28" s="26">
        <v>0</v>
      </c>
      <c r="AP28" s="26">
        <v>0</v>
      </c>
      <c r="AQ28" s="26">
        <v>0</v>
      </c>
      <c r="AR28" s="26">
        <v>0</v>
      </c>
      <c r="AS28" s="26">
        <v>0</v>
      </c>
      <c r="AT28" s="26">
        <v>0</v>
      </c>
      <c r="AU28" s="26">
        <v>161.48400000000001</v>
      </c>
      <c r="AV28" s="26">
        <v>322.24099999999999</v>
      </c>
      <c r="AW28" s="26">
        <v>60.606999999999999</v>
      </c>
      <c r="AX28" s="26">
        <v>261.63499999999999</v>
      </c>
    </row>
    <row r="29" spans="1:50" x14ac:dyDescent="0.25">
      <c r="A29" s="27" t="s">
        <v>111</v>
      </c>
      <c r="B29" s="26" t="s">
        <v>29</v>
      </c>
      <c r="C29" s="26">
        <v>1</v>
      </c>
      <c r="D29" s="26">
        <v>0.496</v>
      </c>
      <c r="E29" s="26">
        <v>0.5</v>
      </c>
      <c r="F29" s="26">
        <v>6.8000000000000005E-2</v>
      </c>
      <c r="G29" s="26">
        <v>0.20499999999999999</v>
      </c>
      <c r="H29" s="26">
        <v>0</v>
      </c>
      <c r="I29" s="26">
        <v>0</v>
      </c>
      <c r="J29" s="26">
        <v>0</v>
      </c>
      <c r="K29" s="26">
        <v>0</v>
      </c>
      <c r="L29" s="26">
        <v>0.496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0.496</v>
      </c>
      <c r="X29" s="26">
        <v>0.248</v>
      </c>
      <c r="Y29" s="26">
        <v>181.34299999999999</v>
      </c>
      <c r="Z29" s="26">
        <v>0.05</v>
      </c>
      <c r="AA29" s="26">
        <v>0.19500000000000001</v>
      </c>
      <c r="AB29" s="26">
        <v>-3.0000000000000001E-3</v>
      </c>
      <c r="AC29" s="26">
        <v>-1.0999999999999999E-2</v>
      </c>
      <c r="AD29" s="26">
        <v>8.0000000000000002E-3</v>
      </c>
      <c r="AE29" s="26">
        <v>9.1270000000000007</v>
      </c>
      <c r="AF29" s="26">
        <v>35.286000000000001</v>
      </c>
      <c r="AG29" s="26">
        <v>-2.024</v>
      </c>
      <c r="AH29" s="26">
        <v>8.0000000000000002E-3</v>
      </c>
      <c r="AI29" s="26">
        <v>1.4790000000000001</v>
      </c>
      <c r="AJ29" s="26">
        <v>8.1679999999999993</v>
      </c>
      <c r="AK29" s="26">
        <v>8.1590000000000007</v>
      </c>
      <c r="AL29" s="26">
        <v>8.9999999999999993E-3</v>
      </c>
      <c r="AM29" s="26">
        <v>0</v>
      </c>
      <c r="AN29" s="26">
        <v>0</v>
      </c>
      <c r="AO29" s="26">
        <v>0</v>
      </c>
      <c r="AP29" s="26">
        <v>0</v>
      </c>
      <c r="AQ29" s="26">
        <v>0</v>
      </c>
      <c r="AR29" s="26">
        <v>0</v>
      </c>
      <c r="AS29" s="26">
        <v>0</v>
      </c>
      <c r="AT29" s="26">
        <v>0</v>
      </c>
      <c r="AU29" s="26">
        <v>171.983</v>
      </c>
      <c r="AV29" s="26">
        <v>85.274000000000001</v>
      </c>
      <c r="AW29" s="26">
        <v>33.238999999999997</v>
      </c>
      <c r="AX29" s="26">
        <v>52.036000000000001</v>
      </c>
    </row>
    <row r="30" spans="1:50" x14ac:dyDescent="0.25">
      <c r="A30" s="27" t="s">
        <v>112</v>
      </c>
      <c r="B30" s="26" t="s">
        <v>29</v>
      </c>
      <c r="C30" s="26">
        <v>1</v>
      </c>
      <c r="D30" s="26">
        <v>0.496</v>
      </c>
      <c r="E30" s="26">
        <v>0.5</v>
      </c>
      <c r="F30" s="26">
        <v>6.8000000000000005E-2</v>
      </c>
      <c r="G30" s="26">
        <v>0.20499999999999999</v>
      </c>
      <c r="H30" s="26">
        <v>0</v>
      </c>
      <c r="I30" s="26">
        <v>0</v>
      </c>
      <c r="J30" s="26">
        <v>0</v>
      </c>
      <c r="K30" s="26">
        <v>0</v>
      </c>
      <c r="L30" s="26">
        <v>0.496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0.496</v>
      </c>
      <c r="X30" s="26">
        <v>0.248</v>
      </c>
      <c r="Y30" s="26">
        <v>181.29499999999999</v>
      </c>
      <c r="Z30" s="26">
        <v>0.05</v>
      </c>
      <c r="AA30" s="26">
        <v>0.19500000000000001</v>
      </c>
      <c r="AB30" s="26">
        <v>-3.0000000000000001E-3</v>
      </c>
      <c r="AC30" s="26">
        <v>-1.0999999999999999E-2</v>
      </c>
      <c r="AD30" s="26">
        <v>8.0000000000000002E-3</v>
      </c>
      <c r="AE30" s="26">
        <v>9.1280000000000001</v>
      </c>
      <c r="AF30" s="26">
        <v>35.28</v>
      </c>
      <c r="AG30" s="26">
        <v>-2.0219999999999998</v>
      </c>
      <c r="AH30" s="26">
        <v>8.0000000000000002E-3</v>
      </c>
      <c r="AI30" s="26">
        <v>1.4850000000000001</v>
      </c>
      <c r="AJ30" s="26">
        <v>8.1679999999999993</v>
      </c>
      <c r="AK30" s="26">
        <v>8.1590000000000007</v>
      </c>
      <c r="AL30" s="26">
        <v>8.9999999999999993E-3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172.00299999999999</v>
      </c>
      <c r="AV30" s="26">
        <v>85.284000000000006</v>
      </c>
      <c r="AW30" s="26">
        <v>33.244999999999997</v>
      </c>
      <c r="AX30" s="26">
        <v>52.039000000000001</v>
      </c>
    </row>
    <row r="31" spans="1:50" x14ac:dyDescent="0.25">
      <c r="A31" s="27" t="s">
        <v>113</v>
      </c>
      <c r="B31" s="26" t="s">
        <v>29</v>
      </c>
      <c r="C31" s="26">
        <v>1</v>
      </c>
      <c r="D31" s="26">
        <v>2.9950000000000001</v>
      </c>
      <c r="E31" s="26">
        <v>0.5</v>
      </c>
      <c r="F31" s="26">
        <v>6.8000000000000005E-2</v>
      </c>
      <c r="G31" s="26">
        <v>0.20499999999999999</v>
      </c>
      <c r="H31" s="26">
        <v>0</v>
      </c>
      <c r="I31" s="26">
        <v>0</v>
      </c>
      <c r="J31" s="26">
        <v>0</v>
      </c>
      <c r="K31" s="26">
        <v>0</v>
      </c>
      <c r="L31" s="26">
        <v>2.9950000000000001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2.9950000000000001</v>
      </c>
      <c r="X31" s="26">
        <v>1.498</v>
      </c>
      <c r="Y31" s="26">
        <v>133.96899999999999</v>
      </c>
      <c r="Z31" s="26">
        <v>0.57899999999999996</v>
      </c>
      <c r="AA31" s="26">
        <v>1.4610000000000001</v>
      </c>
      <c r="AB31" s="26">
        <v>0.54200000000000004</v>
      </c>
      <c r="AC31" s="26">
        <v>7.0000000000000001E-3</v>
      </c>
      <c r="AD31" s="26">
        <v>0.53500000000000003</v>
      </c>
      <c r="AE31" s="26">
        <v>77.602000000000004</v>
      </c>
      <c r="AF31" s="26">
        <v>195.72200000000001</v>
      </c>
      <c r="AG31" s="26">
        <v>0.96699999999999997</v>
      </c>
      <c r="AH31" s="26">
        <v>0.53500000000000003</v>
      </c>
      <c r="AI31" s="26">
        <v>71.707999999999998</v>
      </c>
      <c r="AJ31" s="26">
        <v>49.344999999999999</v>
      </c>
      <c r="AK31" s="26">
        <v>49.29</v>
      </c>
      <c r="AL31" s="26">
        <v>5.5E-2</v>
      </c>
      <c r="AM31" s="26">
        <v>0</v>
      </c>
      <c r="AN31" s="26">
        <v>0</v>
      </c>
      <c r="AO31" s="26">
        <v>0</v>
      </c>
      <c r="AP31" s="26">
        <v>0</v>
      </c>
      <c r="AQ31" s="26">
        <v>0</v>
      </c>
      <c r="AR31" s="26">
        <v>0</v>
      </c>
      <c r="AS31" s="26">
        <v>0</v>
      </c>
      <c r="AT31" s="26">
        <v>0</v>
      </c>
      <c r="AU31" s="26">
        <v>152.02500000000001</v>
      </c>
      <c r="AV31" s="26">
        <v>455.38400000000001</v>
      </c>
      <c r="AW31" s="26">
        <v>60.039000000000001</v>
      </c>
      <c r="AX31" s="26">
        <v>395.34500000000003</v>
      </c>
    </row>
    <row r="32" spans="1:50" x14ac:dyDescent="0.25">
      <c r="A32" s="27" t="s">
        <v>114</v>
      </c>
      <c r="B32" s="26" t="s">
        <v>29</v>
      </c>
      <c r="C32" s="26">
        <v>1</v>
      </c>
      <c r="D32" s="26">
        <v>1.496</v>
      </c>
      <c r="E32" s="26">
        <v>0.5</v>
      </c>
      <c r="F32" s="26">
        <v>6.8000000000000005E-2</v>
      </c>
      <c r="G32" s="26">
        <v>0.20499999999999999</v>
      </c>
      <c r="H32" s="26">
        <v>0</v>
      </c>
      <c r="I32" s="26">
        <v>0</v>
      </c>
      <c r="J32" s="26">
        <v>0</v>
      </c>
      <c r="K32" s="26">
        <v>0</v>
      </c>
      <c r="L32" s="26">
        <v>1.496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1.496</v>
      </c>
      <c r="X32" s="26">
        <v>0.748</v>
      </c>
      <c r="Y32" s="26">
        <v>931.68899999999996</v>
      </c>
      <c r="Z32" s="26">
        <v>2.7E-2</v>
      </c>
      <c r="AA32" s="26">
        <v>0.27200000000000002</v>
      </c>
      <c r="AB32" s="26">
        <v>-0.44800000000000001</v>
      </c>
      <c r="AC32" s="26">
        <v>-8.3000000000000004E-2</v>
      </c>
      <c r="AD32" s="26">
        <v>-0.36499999999999999</v>
      </c>
      <c r="AE32" s="26">
        <v>25.56</v>
      </c>
      <c r="AF32" s="26">
        <v>253.49600000000001</v>
      </c>
      <c r="AG32" s="26">
        <v>-77.584000000000003</v>
      </c>
      <c r="AH32" s="26">
        <v>-0.36499999999999999</v>
      </c>
      <c r="AI32" s="26">
        <v>-340.10399999999998</v>
      </c>
      <c r="AJ32" s="26">
        <v>24.638000000000002</v>
      </c>
      <c r="AK32" s="26">
        <v>24.611000000000001</v>
      </c>
      <c r="AL32" s="26">
        <v>2.8000000000000001E-2</v>
      </c>
      <c r="AM32" s="26">
        <v>0</v>
      </c>
      <c r="AN32" s="26">
        <v>0</v>
      </c>
      <c r="AO32" s="26">
        <v>0</v>
      </c>
      <c r="AP32" s="26">
        <v>0</v>
      </c>
      <c r="AQ32" s="26">
        <v>0</v>
      </c>
      <c r="AR32" s="26">
        <v>0</v>
      </c>
      <c r="AS32" s="26">
        <v>0</v>
      </c>
      <c r="AT32" s="26">
        <v>0</v>
      </c>
      <c r="AU32" s="26">
        <v>167.11</v>
      </c>
      <c r="AV32" s="26">
        <v>249.94</v>
      </c>
      <c r="AW32" s="26">
        <v>363.93400000000003</v>
      </c>
      <c r="AX32" s="26">
        <v>-113.994</v>
      </c>
    </row>
    <row r="33" spans="1:50" x14ac:dyDescent="0.25">
      <c r="A33" s="27" t="s">
        <v>115</v>
      </c>
      <c r="B33" s="26" t="s">
        <v>29</v>
      </c>
      <c r="C33" s="26">
        <v>0</v>
      </c>
      <c r="D33" s="26">
        <v>0</v>
      </c>
      <c r="E33" s="26">
        <v>0.5</v>
      </c>
      <c r="F33" s="26">
        <v>6.8000000000000005E-2</v>
      </c>
      <c r="G33" s="26">
        <v>0.20499999999999999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</row>
    <row r="34" spans="1:50" x14ac:dyDescent="0.25">
      <c r="A34" s="27" t="s">
        <v>116</v>
      </c>
      <c r="B34" s="26" t="s">
        <v>29</v>
      </c>
      <c r="C34" s="26">
        <v>0</v>
      </c>
      <c r="D34" s="26">
        <v>0</v>
      </c>
      <c r="E34" s="26">
        <v>0.5</v>
      </c>
      <c r="F34" s="26">
        <v>6.8000000000000005E-2</v>
      </c>
      <c r="G34" s="26">
        <v>0.20499999999999999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6">
        <v>0</v>
      </c>
      <c r="AJ34" s="26">
        <v>0</v>
      </c>
      <c r="AK34" s="26">
        <v>0</v>
      </c>
      <c r="AL34" s="26">
        <v>0</v>
      </c>
      <c r="AM34" s="26">
        <v>0</v>
      </c>
      <c r="AN34" s="26">
        <v>0</v>
      </c>
      <c r="AO34" s="26">
        <v>0</v>
      </c>
      <c r="AP34" s="26">
        <v>0</v>
      </c>
      <c r="AQ34" s="26">
        <v>0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</row>
    <row r="35" spans="1:50" x14ac:dyDescent="0.25">
      <c r="A35" s="27" t="s">
        <v>117</v>
      </c>
      <c r="B35" s="26" t="s">
        <v>29</v>
      </c>
      <c r="C35" s="26">
        <v>0</v>
      </c>
      <c r="D35" s="26">
        <v>0</v>
      </c>
      <c r="E35" s="26">
        <v>0.5</v>
      </c>
      <c r="F35" s="26">
        <v>6.8000000000000005E-2</v>
      </c>
      <c r="G35" s="26">
        <v>0.20499999999999999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26">
        <v>0</v>
      </c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26">
        <v>0</v>
      </c>
    </row>
    <row r="36" spans="1:50" x14ac:dyDescent="0.25">
      <c r="A36" s="27" t="s">
        <v>118</v>
      </c>
      <c r="B36" s="26" t="s">
        <v>29</v>
      </c>
      <c r="C36" s="26">
        <v>0</v>
      </c>
      <c r="D36" s="26">
        <v>0</v>
      </c>
      <c r="E36" s="26">
        <v>0.5</v>
      </c>
      <c r="F36" s="26">
        <v>6.8000000000000005E-2</v>
      </c>
      <c r="G36" s="26">
        <v>0.20499999999999999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6">
        <v>0</v>
      </c>
      <c r="AJ36" s="26">
        <v>0</v>
      </c>
      <c r="AK36" s="26">
        <v>0</v>
      </c>
      <c r="AL36" s="26">
        <v>0</v>
      </c>
      <c r="AM36" s="26">
        <v>0</v>
      </c>
      <c r="AN36" s="26">
        <v>0</v>
      </c>
      <c r="AO36" s="26">
        <v>0</v>
      </c>
      <c r="AP36" s="26">
        <v>0</v>
      </c>
      <c r="AQ36" s="26">
        <v>0</v>
      </c>
      <c r="AR36" s="26">
        <v>0</v>
      </c>
      <c r="AS36" s="26">
        <v>0</v>
      </c>
      <c r="AT36" s="26">
        <v>0</v>
      </c>
      <c r="AU36" s="26">
        <v>0</v>
      </c>
      <c r="AV36" s="26">
        <v>0</v>
      </c>
      <c r="AW36" s="26">
        <v>0</v>
      </c>
      <c r="AX36" s="26">
        <v>0</v>
      </c>
    </row>
    <row r="37" spans="1:50" x14ac:dyDescent="0.25">
      <c r="A37" s="27" t="s">
        <v>119</v>
      </c>
      <c r="B37" s="26" t="s">
        <v>29</v>
      </c>
      <c r="C37" s="26">
        <v>0</v>
      </c>
      <c r="D37" s="26">
        <v>0</v>
      </c>
      <c r="E37" s="26">
        <v>0.5</v>
      </c>
      <c r="F37" s="26">
        <v>6.8000000000000005E-2</v>
      </c>
      <c r="G37" s="26">
        <v>0.20499999999999999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26">
        <v>0</v>
      </c>
      <c r="AL37" s="26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0</v>
      </c>
      <c r="AT37" s="26">
        <v>0</v>
      </c>
      <c r="AU37" s="26">
        <v>0</v>
      </c>
      <c r="AV37" s="26">
        <v>0</v>
      </c>
      <c r="AW37" s="26">
        <v>0</v>
      </c>
      <c r="AX37" s="26">
        <v>0</v>
      </c>
    </row>
    <row r="38" spans="1:50" x14ac:dyDescent="0.25">
      <c r="A38" s="27" t="s">
        <v>120</v>
      </c>
      <c r="B38" s="26" t="s">
        <v>29</v>
      </c>
      <c r="C38" s="26">
        <v>0</v>
      </c>
      <c r="D38" s="26">
        <v>0</v>
      </c>
      <c r="E38" s="26">
        <v>0.5</v>
      </c>
      <c r="F38" s="26">
        <v>6.8000000000000005E-2</v>
      </c>
      <c r="G38" s="26">
        <v>0.20499999999999999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0</v>
      </c>
      <c r="AJ38" s="26">
        <v>0</v>
      </c>
      <c r="AK38" s="26">
        <v>0</v>
      </c>
      <c r="AL38" s="26">
        <v>0</v>
      </c>
      <c r="AM38" s="26">
        <v>0</v>
      </c>
      <c r="AN38" s="26">
        <v>0</v>
      </c>
      <c r="AO38" s="26">
        <v>0</v>
      </c>
      <c r="AP38" s="26">
        <v>0</v>
      </c>
      <c r="AQ38" s="26">
        <v>0</v>
      </c>
      <c r="AR38" s="26">
        <v>0</v>
      </c>
      <c r="AS38" s="26">
        <v>0</v>
      </c>
      <c r="AT38" s="26">
        <v>0</v>
      </c>
      <c r="AU38" s="26">
        <v>0</v>
      </c>
      <c r="AV38" s="26">
        <v>0</v>
      </c>
      <c r="AW38" s="26">
        <v>0</v>
      </c>
      <c r="AX38" s="26">
        <v>0</v>
      </c>
    </row>
    <row r="39" spans="1:50" x14ac:dyDescent="0.25">
      <c r="A39" s="27" t="s">
        <v>121</v>
      </c>
      <c r="B39" s="26" t="s">
        <v>29</v>
      </c>
      <c r="C39" s="26">
        <v>0</v>
      </c>
      <c r="D39" s="26">
        <v>0</v>
      </c>
      <c r="E39" s="26">
        <v>0.5</v>
      </c>
      <c r="F39" s="26">
        <v>6.8000000000000005E-2</v>
      </c>
      <c r="G39" s="26">
        <v>0.20499999999999999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6">
        <v>0</v>
      </c>
      <c r="AT39" s="26">
        <v>0</v>
      </c>
      <c r="AU39" s="26">
        <v>0</v>
      </c>
      <c r="AV39" s="26">
        <v>0</v>
      </c>
      <c r="AW39" s="26">
        <v>0</v>
      </c>
      <c r="AX39" s="26">
        <v>0</v>
      </c>
    </row>
    <row r="40" spans="1:50" x14ac:dyDescent="0.25">
      <c r="A40" s="27" t="s">
        <v>122</v>
      </c>
      <c r="B40" s="26" t="s">
        <v>29</v>
      </c>
      <c r="C40" s="26">
        <v>1</v>
      </c>
      <c r="D40" s="26">
        <v>0.39600000000000002</v>
      </c>
      <c r="E40" s="26">
        <v>0.5</v>
      </c>
      <c r="F40" s="26">
        <v>6.8000000000000005E-2</v>
      </c>
      <c r="G40" s="26">
        <v>0.20499999999999999</v>
      </c>
      <c r="H40" s="26">
        <v>0</v>
      </c>
      <c r="I40" s="26">
        <v>0</v>
      </c>
      <c r="J40" s="26">
        <v>0</v>
      </c>
      <c r="K40" s="26">
        <v>0</v>
      </c>
      <c r="L40" s="26">
        <v>0.39600000000000002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0.39600000000000002</v>
      </c>
      <c r="X40" s="26">
        <v>0.19800000000000001</v>
      </c>
      <c r="Y40" s="26">
        <v>201.38499999999999</v>
      </c>
      <c r="Z40" s="26">
        <v>3.9E-2</v>
      </c>
      <c r="AA40" s="26">
        <v>0.14099999999999999</v>
      </c>
      <c r="AB40" s="26">
        <v>-1.7999999999999999E-2</v>
      </c>
      <c r="AC40" s="26">
        <v>-1.0999999999999999E-2</v>
      </c>
      <c r="AD40" s="26">
        <v>-8.0000000000000002E-3</v>
      </c>
      <c r="AE40" s="26">
        <v>7.8410000000000002</v>
      </c>
      <c r="AF40" s="26">
        <v>28.347999999999999</v>
      </c>
      <c r="AG40" s="26">
        <v>-2.1419999999999999</v>
      </c>
      <c r="AH40" s="26">
        <v>-8.0000000000000002E-3</v>
      </c>
      <c r="AI40" s="26">
        <v>-1.536</v>
      </c>
      <c r="AJ40" s="26">
        <v>6.5220000000000002</v>
      </c>
      <c r="AK40" s="26">
        <v>6.5149999999999997</v>
      </c>
      <c r="AL40" s="26">
        <v>7.0000000000000001E-3</v>
      </c>
      <c r="AM40" s="26">
        <v>0</v>
      </c>
      <c r="AN40" s="26">
        <v>0</v>
      </c>
      <c r="AO40" s="26">
        <v>0</v>
      </c>
      <c r="AP40" s="26">
        <v>0</v>
      </c>
      <c r="AQ40" s="26">
        <v>0</v>
      </c>
      <c r="AR40" s="26">
        <v>0</v>
      </c>
      <c r="AS40" s="26">
        <v>0</v>
      </c>
      <c r="AT40" s="26">
        <v>0</v>
      </c>
      <c r="AU40" s="26">
        <v>172.17099999999999</v>
      </c>
      <c r="AV40" s="26">
        <v>68.167000000000002</v>
      </c>
      <c r="AW40" s="26">
        <v>29.132000000000001</v>
      </c>
      <c r="AX40" s="26">
        <v>39.034999999999997</v>
      </c>
    </row>
    <row r="41" spans="1:50" x14ac:dyDescent="0.25">
      <c r="A41" s="27" t="s">
        <v>123</v>
      </c>
      <c r="B41" s="26" t="s">
        <v>29</v>
      </c>
      <c r="C41" s="26">
        <v>1</v>
      </c>
      <c r="D41" s="26">
        <v>0.496</v>
      </c>
      <c r="E41" s="26">
        <v>0.5</v>
      </c>
      <c r="F41" s="26">
        <v>6.8000000000000005E-2</v>
      </c>
      <c r="G41" s="26">
        <v>0.20499999999999999</v>
      </c>
      <c r="H41" s="26">
        <v>0</v>
      </c>
      <c r="I41" s="26">
        <v>0</v>
      </c>
      <c r="J41" s="26">
        <v>0</v>
      </c>
      <c r="K41" s="26">
        <v>0</v>
      </c>
      <c r="L41" s="26">
        <v>0.496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0.496</v>
      </c>
      <c r="X41" s="26">
        <v>0.248</v>
      </c>
      <c r="Y41" s="26">
        <v>181.32400000000001</v>
      </c>
      <c r="Z41" s="26">
        <v>0.05</v>
      </c>
      <c r="AA41" s="26">
        <v>0.19500000000000001</v>
      </c>
      <c r="AB41" s="26">
        <v>-3.0000000000000001E-3</v>
      </c>
      <c r="AC41" s="26">
        <v>-1.0999999999999999E-2</v>
      </c>
      <c r="AD41" s="26">
        <v>8.0000000000000002E-3</v>
      </c>
      <c r="AE41" s="26">
        <v>9.1289999999999996</v>
      </c>
      <c r="AF41" s="26">
        <v>35.284999999999997</v>
      </c>
      <c r="AG41" s="26">
        <v>-2.0230000000000001</v>
      </c>
      <c r="AH41" s="26">
        <v>8.0000000000000002E-3</v>
      </c>
      <c r="AI41" s="26">
        <v>1.4850000000000001</v>
      </c>
      <c r="AJ41" s="26">
        <v>8.1679999999999993</v>
      </c>
      <c r="AK41" s="26">
        <v>8.1590000000000007</v>
      </c>
      <c r="AL41" s="26">
        <v>8.9999999999999993E-3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6">
        <v>0</v>
      </c>
      <c r="AT41" s="26">
        <v>0</v>
      </c>
      <c r="AU41" s="26">
        <v>171.97</v>
      </c>
      <c r="AV41" s="26">
        <v>85.268000000000001</v>
      </c>
      <c r="AW41" s="26">
        <v>33.222999999999999</v>
      </c>
      <c r="AX41" s="26">
        <v>52.045000000000002</v>
      </c>
    </row>
    <row r="42" spans="1:50" x14ac:dyDescent="0.25">
      <c r="A42" s="27" t="s">
        <v>124</v>
      </c>
      <c r="B42" s="26" t="s">
        <v>29</v>
      </c>
      <c r="C42" s="26">
        <v>1</v>
      </c>
      <c r="D42" s="26">
        <v>5.9960000000000004</v>
      </c>
      <c r="E42" s="26">
        <v>0.5</v>
      </c>
      <c r="F42" s="26">
        <v>6.8000000000000005E-2</v>
      </c>
      <c r="G42" s="26">
        <v>0.20499999999999999</v>
      </c>
      <c r="H42" s="26">
        <v>0</v>
      </c>
      <c r="I42" s="26">
        <v>0</v>
      </c>
      <c r="J42" s="26">
        <v>1</v>
      </c>
      <c r="K42" s="26">
        <v>5.5629999999999997</v>
      </c>
      <c r="L42" s="26">
        <v>0.432</v>
      </c>
      <c r="M42" s="26">
        <v>0</v>
      </c>
      <c r="N42" s="26">
        <v>4.3390000000000004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4.7720000000000002</v>
      </c>
      <c r="X42" s="26">
        <v>1.1060000000000001</v>
      </c>
      <c r="Y42" s="26">
        <v>110.048</v>
      </c>
      <c r="Z42" s="26">
        <v>0.57299999999999995</v>
      </c>
      <c r="AA42" s="26">
        <v>2.9590000000000001</v>
      </c>
      <c r="AB42" s="26">
        <v>2.4260000000000002</v>
      </c>
      <c r="AC42" s="26">
        <v>0.18099999999999999</v>
      </c>
      <c r="AD42" s="26">
        <v>2.2450000000000001</v>
      </c>
      <c r="AE42" s="26">
        <v>63.045999999999999</v>
      </c>
      <c r="AF42" s="26">
        <v>325.642</v>
      </c>
      <c r="AG42" s="26">
        <v>19.899999999999999</v>
      </c>
      <c r="AH42" s="26">
        <v>2.2450000000000001</v>
      </c>
      <c r="AI42" s="26">
        <v>247.05</v>
      </c>
      <c r="AJ42" s="26">
        <v>98.664000000000001</v>
      </c>
      <c r="AK42" s="26">
        <v>98.656000000000006</v>
      </c>
      <c r="AL42" s="26">
        <v>8.0000000000000002E-3</v>
      </c>
      <c r="AM42" s="26">
        <v>0</v>
      </c>
      <c r="AN42" s="26">
        <v>216.827</v>
      </c>
      <c r="AO42" s="26">
        <v>0</v>
      </c>
      <c r="AP42" s="26">
        <v>0</v>
      </c>
      <c r="AQ42" s="26">
        <v>0</v>
      </c>
      <c r="AR42" s="26">
        <v>0</v>
      </c>
      <c r="AS42" s="26">
        <v>1.28</v>
      </c>
      <c r="AT42" s="26">
        <v>63.98</v>
      </c>
      <c r="AU42" s="26">
        <v>159.57</v>
      </c>
      <c r="AV42" s="26">
        <v>956.71600000000001</v>
      </c>
      <c r="AW42" s="26">
        <v>49.567</v>
      </c>
      <c r="AX42" s="26">
        <v>907.149</v>
      </c>
    </row>
    <row r="43" spans="1:50" x14ac:dyDescent="0.25">
      <c r="A43" s="27" t="s">
        <v>125</v>
      </c>
      <c r="B43" s="26" t="s">
        <v>29</v>
      </c>
      <c r="C43" s="26">
        <v>1</v>
      </c>
      <c r="D43" s="26">
        <v>8.0960000000000001</v>
      </c>
      <c r="E43" s="26">
        <v>0.5</v>
      </c>
      <c r="F43" s="26">
        <v>6.8000000000000005E-2</v>
      </c>
      <c r="G43" s="26">
        <v>0.20499999999999999</v>
      </c>
      <c r="H43" s="26">
        <v>0</v>
      </c>
      <c r="I43" s="26">
        <v>0</v>
      </c>
      <c r="J43" s="26">
        <v>1</v>
      </c>
      <c r="K43" s="26">
        <v>7.657</v>
      </c>
      <c r="L43" s="26">
        <v>0.439</v>
      </c>
      <c r="M43" s="26">
        <v>0</v>
      </c>
      <c r="N43" s="26">
        <v>5.9720000000000004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6.4109999999999996</v>
      </c>
      <c r="X43" s="26">
        <v>1.4450000000000001</v>
      </c>
      <c r="Y43" s="26">
        <v>108.239</v>
      </c>
      <c r="Z43" s="26">
        <v>0.91200000000000003</v>
      </c>
      <c r="AA43" s="26">
        <v>4.01</v>
      </c>
      <c r="AB43" s="26">
        <v>3.4769999999999999</v>
      </c>
      <c r="AC43" s="26">
        <v>0.309</v>
      </c>
      <c r="AD43" s="26">
        <v>3.1680000000000001</v>
      </c>
      <c r="AE43" s="26">
        <v>98.673000000000002</v>
      </c>
      <c r="AF43" s="26">
        <v>434.02</v>
      </c>
      <c r="AG43" s="26">
        <v>33.411999999999999</v>
      </c>
      <c r="AH43" s="26">
        <v>3.1680000000000001</v>
      </c>
      <c r="AI43" s="26">
        <v>342.92599999999999</v>
      </c>
      <c r="AJ43" s="26">
        <v>133.21899999999999</v>
      </c>
      <c r="AK43" s="26">
        <v>133.21100000000001</v>
      </c>
      <c r="AL43" s="26">
        <v>8.0000000000000002E-3</v>
      </c>
      <c r="AM43" s="26">
        <v>0</v>
      </c>
      <c r="AN43" s="26">
        <v>259.27699999999999</v>
      </c>
      <c r="AO43" s="26">
        <v>0</v>
      </c>
      <c r="AP43" s="26">
        <v>0</v>
      </c>
      <c r="AQ43" s="26">
        <v>0</v>
      </c>
      <c r="AR43" s="26">
        <v>0</v>
      </c>
      <c r="AS43" s="26">
        <v>1.7609999999999999</v>
      </c>
      <c r="AT43" s="26">
        <v>88.051000000000002</v>
      </c>
      <c r="AU43" s="26">
        <v>156.61500000000001</v>
      </c>
      <c r="AV43" s="26">
        <v>1267.894</v>
      </c>
      <c r="AW43" s="26">
        <v>54.417000000000002</v>
      </c>
      <c r="AX43" s="26">
        <v>1213.4760000000001</v>
      </c>
    </row>
    <row r="44" spans="1:50" x14ac:dyDescent="0.25">
      <c r="A44" s="27" t="s">
        <v>126</v>
      </c>
      <c r="B44" s="26" t="s">
        <v>29</v>
      </c>
      <c r="C44" s="26">
        <v>1</v>
      </c>
      <c r="D44" s="26">
        <v>7.0960000000000001</v>
      </c>
      <c r="E44" s="26">
        <v>0.5</v>
      </c>
      <c r="F44" s="26">
        <v>6.8000000000000005E-2</v>
      </c>
      <c r="G44" s="26">
        <v>0.20499999999999999</v>
      </c>
      <c r="H44" s="26">
        <v>0</v>
      </c>
      <c r="I44" s="26">
        <v>0</v>
      </c>
      <c r="J44" s="26">
        <v>0</v>
      </c>
      <c r="K44" s="26">
        <v>0</v>
      </c>
      <c r="L44" s="26">
        <v>1.6719999999999999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1</v>
      </c>
      <c r="T44" s="26">
        <v>5.423</v>
      </c>
      <c r="U44" s="26">
        <v>0</v>
      </c>
      <c r="V44" s="26">
        <v>0</v>
      </c>
      <c r="W44" s="26">
        <v>7.0960000000000001</v>
      </c>
      <c r="X44" s="26">
        <v>1.4870000000000001</v>
      </c>
      <c r="Y44" s="26">
        <v>994.45500000000004</v>
      </c>
      <c r="Z44" s="26">
        <v>1.4E-2</v>
      </c>
      <c r="AA44" s="26">
        <v>0.91</v>
      </c>
      <c r="AB44" s="26">
        <v>-0.56200000000000006</v>
      </c>
      <c r="AC44" s="26">
        <v>-6.6000000000000003E-2</v>
      </c>
      <c r="AD44" s="26">
        <v>-0.497</v>
      </c>
      <c r="AE44" s="26">
        <v>14.317</v>
      </c>
      <c r="AF44" s="26">
        <v>905.08699999999999</v>
      </c>
      <c r="AG44" s="26">
        <v>-65.477000000000004</v>
      </c>
      <c r="AH44" s="26">
        <v>-0.497</v>
      </c>
      <c r="AI44" s="26">
        <v>-493.88299999999998</v>
      </c>
      <c r="AJ44" s="26">
        <v>116.79</v>
      </c>
      <c r="AK44" s="26">
        <v>116.759</v>
      </c>
      <c r="AL44" s="26">
        <v>3.1E-2</v>
      </c>
      <c r="AM44" s="26">
        <v>0</v>
      </c>
      <c r="AN44" s="26">
        <v>0</v>
      </c>
      <c r="AO44" s="26">
        <v>0</v>
      </c>
      <c r="AP44" s="26">
        <v>0</v>
      </c>
      <c r="AQ44" s="26">
        <v>221.74600000000001</v>
      </c>
      <c r="AR44" s="26">
        <v>0</v>
      </c>
      <c r="AS44" s="26">
        <v>0</v>
      </c>
      <c r="AT44" s="26">
        <v>0</v>
      </c>
      <c r="AU44" s="26">
        <v>172.649</v>
      </c>
      <c r="AV44" s="26">
        <v>1225.0719999999999</v>
      </c>
      <c r="AW44" s="26">
        <v>526.49099999999999</v>
      </c>
      <c r="AX44" s="26">
        <v>698.58</v>
      </c>
    </row>
    <row r="45" spans="1:50" x14ac:dyDescent="0.25">
      <c r="A45" s="27" t="s">
        <v>127</v>
      </c>
      <c r="B45" s="26" t="s">
        <v>29</v>
      </c>
      <c r="C45" s="26">
        <v>1</v>
      </c>
      <c r="D45" s="26">
        <v>8.1959999999999997</v>
      </c>
      <c r="E45" s="26">
        <v>0.5</v>
      </c>
      <c r="F45" s="26">
        <v>6.8000000000000005E-2</v>
      </c>
      <c r="G45" s="26">
        <v>0.20499999999999999</v>
      </c>
      <c r="H45" s="26">
        <v>0</v>
      </c>
      <c r="I45" s="26">
        <v>0</v>
      </c>
      <c r="J45" s="26">
        <v>1</v>
      </c>
      <c r="K45" s="26">
        <v>7.7560000000000002</v>
      </c>
      <c r="L45" s="26">
        <v>0.439</v>
      </c>
      <c r="M45" s="26">
        <v>0</v>
      </c>
      <c r="N45" s="26">
        <v>6.05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6.4889999999999999</v>
      </c>
      <c r="X45" s="26">
        <v>1.4610000000000001</v>
      </c>
      <c r="Y45" s="26">
        <v>107.57</v>
      </c>
      <c r="Z45" s="26">
        <v>0.67400000000000004</v>
      </c>
      <c r="AA45" s="26">
        <v>4.0590000000000002</v>
      </c>
      <c r="AB45" s="26">
        <v>3.2719999999999998</v>
      </c>
      <c r="AC45" s="26">
        <v>0.29699999999999999</v>
      </c>
      <c r="AD45" s="26">
        <v>2.9750000000000001</v>
      </c>
      <c r="AE45" s="26">
        <v>72.459000000000003</v>
      </c>
      <c r="AF45" s="26">
        <v>436.63900000000001</v>
      </c>
      <c r="AG45" s="26">
        <v>31.911000000000001</v>
      </c>
      <c r="AH45" s="26">
        <v>2.9750000000000001</v>
      </c>
      <c r="AI45" s="26">
        <v>320.07</v>
      </c>
      <c r="AJ45" s="26">
        <v>134.86500000000001</v>
      </c>
      <c r="AK45" s="26">
        <v>134.857</v>
      </c>
      <c r="AL45" s="26">
        <v>8.0000000000000002E-3</v>
      </c>
      <c r="AM45" s="26">
        <v>0</v>
      </c>
      <c r="AN45" s="26">
        <v>261.30099999999999</v>
      </c>
      <c r="AO45" s="26">
        <v>0</v>
      </c>
      <c r="AP45" s="26">
        <v>0</v>
      </c>
      <c r="AQ45" s="26">
        <v>0</v>
      </c>
      <c r="AR45" s="26">
        <v>0</v>
      </c>
      <c r="AS45" s="26">
        <v>1.784</v>
      </c>
      <c r="AT45" s="26">
        <v>89.198999999999998</v>
      </c>
      <c r="AU45" s="26">
        <v>148.51400000000001</v>
      </c>
      <c r="AV45" s="26">
        <v>1217.1610000000001</v>
      </c>
      <c r="AW45" s="26">
        <v>49.116</v>
      </c>
      <c r="AX45" s="26">
        <v>1168.0450000000001</v>
      </c>
    </row>
    <row r="46" spans="1:50" x14ac:dyDescent="0.25">
      <c r="A46" s="27" t="s">
        <v>128</v>
      </c>
      <c r="B46" s="26" t="s">
        <v>44</v>
      </c>
      <c r="C46" s="26">
        <v>0</v>
      </c>
      <c r="D46" s="26">
        <v>0</v>
      </c>
      <c r="E46" s="26">
        <v>1</v>
      </c>
      <c r="F46" s="26">
        <v>0.13600000000000001</v>
      </c>
      <c r="G46" s="26">
        <v>0.41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0</v>
      </c>
      <c r="AL46" s="26">
        <v>0</v>
      </c>
      <c r="AM46" s="26">
        <v>0</v>
      </c>
      <c r="AN46" s="26">
        <v>0</v>
      </c>
      <c r="AO46" s="26">
        <v>0</v>
      </c>
      <c r="AP46" s="26">
        <v>0</v>
      </c>
      <c r="AQ46" s="26">
        <v>0</v>
      </c>
      <c r="AR46" s="26">
        <v>0</v>
      </c>
      <c r="AS46" s="26">
        <v>0</v>
      </c>
      <c r="AT46" s="26">
        <v>0</v>
      </c>
      <c r="AU46" s="26">
        <v>0</v>
      </c>
      <c r="AV46" s="26">
        <v>0</v>
      </c>
      <c r="AW46" s="26">
        <v>0</v>
      </c>
      <c r="AX46" s="26">
        <v>0</v>
      </c>
    </row>
    <row r="47" spans="1:50" x14ac:dyDescent="0.25">
      <c r="A47" s="27" t="s">
        <v>129</v>
      </c>
      <c r="B47" s="26" t="s">
        <v>44</v>
      </c>
      <c r="C47" s="26">
        <v>1</v>
      </c>
      <c r="D47" s="26">
        <v>8.9939999999999998</v>
      </c>
      <c r="E47" s="26">
        <v>1</v>
      </c>
      <c r="F47" s="26">
        <v>0.13600000000000001</v>
      </c>
      <c r="G47" s="26">
        <v>0.41</v>
      </c>
      <c r="H47" s="26">
        <v>0</v>
      </c>
      <c r="I47" s="26">
        <v>0</v>
      </c>
      <c r="J47" s="26">
        <v>1</v>
      </c>
      <c r="K47" s="26">
        <v>1.8979999999999999</v>
      </c>
      <c r="L47" s="26">
        <v>7.0960000000000001</v>
      </c>
      <c r="M47" s="26">
        <v>0</v>
      </c>
      <c r="N47" s="26">
        <v>1.4810000000000001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8.577</v>
      </c>
      <c r="X47" s="26">
        <v>7.7030000000000003</v>
      </c>
      <c r="Y47" s="26">
        <v>104.70399999999999</v>
      </c>
      <c r="Z47" s="26">
        <v>0.61399999999999999</v>
      </c>
      <c r="AA47" s="26">
        <v>8.9580000000000002</v>
      </c>
      <c r="AB47" s="26">
        <v>1.869</v>
      </c>
      <c r="AC47" s="26">
        <v>0.71299999999999997</v>
      </c>
      <c r="AD47" s="26">
        <v>1.1559999999999999</v>
      </c>
      <c r="AE47" s="26">
        <v>64.281000000000006</v>
      </c>
      <c r="AF47" s="26">
        <v>937.97900000000004</v>
      </c>
      <c r="AG47" s="26">
        <v>74.664000000000001</v>
      </c>
      <c r="AH47" s="26">
        <v>1.1559999999999999</v>
      </c>
      <c r="AI47" s="26">
        <v>121.00700000000001</v>
      </c>
      <c r="AJ47" s="26">
        <v>320.14999999999998</v>
      </c>
      <c r="AK47" s="26">
        <v>320.07499999999999</v>
      </c>
      <c r="AL47" s="26">
        <v>7.4999999999999997E-2</v>
      </c>
      <c r="AM47" s="26">
        <v>0</v>
      </c>
      <c r="AN47" s="26">
        <v>142.495</v>
      </c>
      <c r="AO47" s="26">
        <v>0</v>
      </c>
      <c r="AP47" s="26">
        <v>0</v>
      </c>
      <c r="AQ47" s="26">
        <v>0</v>
      </c>
      <c r="AR47" s="26">
        <v>0</v>
      </c>
      <c r="AS47" s="26">
        <v>0.873</v>
      </c>
      <c r="AT47" s="26">
        <v>43.658000000000001</v>
      </c>
      <c r="AU47" s="26">
        <v>181.12799999999999</v>
      </c>
      <c r="AV47" s="26">
        <v>1629.11</v>
      </c>
      <c r="AW47" s="26">
        <v>12.191000000000001</v>
      </c>
      <c r="AX47" s="26">
        <v>1616.9179999999999</v>
      </c>
    </row>
    <row r="48" spans="1:50" x14ac:dyDescent="0.25">
      <c r="A48" s="27" t="s">
        <v>130</v>
      </c>
      <c r="B48" s="26" t="s">
        <v>44</v>
      </c>
      <c r="C48" s="26">
        <v>1</v>
      </c>
      <c r="D48" s="26">
        <v>7.7850000000000001</v>
      </c>
      <c r="E48" s="26">
        <v>1</v>
      </c>
      <c r="F48" s="26">
        <v>0.13600000000000001</v>
      </c>
      <c r="G48" s="26">
        <v>0.41</v>
      </c>
      <c r="H48" s="26">
        <v>1</v>
      </c>
      <c r="I48" s="26">
        <v>0.308</v>
      </c>
      <c r="J48" s="26">
        <v>0</v>
      </c>
      <c r="K48" s="26">
        <v>0</v>
      </c>
      <c r="L48" s="26">
        <v>7.476</v>
      </c>
      <c r="M48" s="26">
        <v>0.27100000000000002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7.7480000000000002</v>
      </c>
      <c r="X48" s="26">
        <v>7.5129999999999999</v>
      </c>
      <c r="Y48" s="26">
        <v>102.02200000000001</v>
      </c>
      <c r="Z48" s="26">
        <v>0.14299999999999999</v>
      </c>
      <c r="AA48" s="26">
        <v>9.0459999999999994</v>
      </c>
      <c r="AB48" s="26">
        <v>1.675</v>
      </c>
      <c r="AC48" s="26">
        <v>0.65300000000000002</v>
      </c>
      <c r="AD48" s="26">
        <v>1.022</v>
      </c>
      <c r="AE48" s="26">
        <v>14.542</v>
      </c>
      <c r="AF48" s="26">
        <v>922.90099999999995</v>
      </c>
      <c r="AG48" s="26">
        <v>66.647000000000006</v>
      </c>
      <c r="AH48" s="26">
        <v>1.022</v>
      </c>
      <c r="AI48" s="26">
        <v>104.271</v>
      </c>
      <c r="AJ48" s="26">
        <v>277.11200000000002</v>
      </c>
      <c r="AK48" s="26">
        <v>277.03300000000002</v>
      </c>
      <c r="AL48" s="26">
        <v>7.9000000000000001E-2</v>
      </c>
      <c r="AM48" s="26">
        <v>122.414</v>
      </c>
      <c r="AN48" s="26">
        <v>0</v>
      </c>
      <c r="AO48" s="26">
        <v>0</v>
      </c>
      <c r="AP48" s="26">
        <v>0</v>
      </c>
      <c r="AQ48" s="26">
        <v>0</v>
      </c>
      <c r="AR48" s="26">
        <v>0</v>
      </c>
      <c r="AS48" s="26">
        <v>0.23400000000000001</v>
      </c>
      <c r="AT48" s="26">
        <v>11.72</v>
      </c>
      <c r="AU48" s="26">
        <v>194.76300000000001</v>
      </c>
      <c r="AV48" s="26">
        <v>1516.1790000000001</v>
      </c>
      <c r="AW48" s="26">
        <v>20.010999999999999</v>
      </c>
      <c r="AX48" s="26">
        <v>1496.1679999999999</v>
      </c>
    </row>
    <row r="49" spans="1:50" x14ac:dyDescent="0.25">
      <c r="A49" s="27" t="s">
        <v>131</v>
      </c>
      <c r="B49" s="26" t="s">
        <v>44</v>
      </c>
      <c r="C49" s="26">
        <v>1</v>
      </c>
      <c r="D49" s="26">
        <v>8.9949999999999992</v>
      </c>
      <c r="E49" s="26">
        <v>1</v>
      </c>
      <c r="F49" s="26">
        <v>0.13600000000000001</v>
      </c>
      <c r="G49" s="26">
        <v>0.41</v>
      </c>
      <c r="H49" s="26">
        <v>0</v>
      </c>
      <c r="I49" s="26">
        <v>0</v>
      </c>
      <c r="J49" s="26">
        <v>1</v>
      </c>
      <c r="K49" s="26">
        <v>8.5830000000000002</v>
      </c>
      <c r="L49" s="26">
        <v>0.41199999999999998</v>
      </c>
      <c r="M49" s="26">
        <v>0</v>
      </c>
      <c r="N49" s="26">
        <v>6.6950000000000003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7.1070000000000002</v>
      </c>
      <c r="X49" s="26">
        <v>3.1579999999999999</v>
      </c>
      <c r="Y49" s="26">
        <v>100.56100000000001</v>
      </c>
      <c r="Z49" s="26">
        <v>4.2000000000000003E-2</v>
      </c>
      <c r="AA49" s="26">
        <v>8.3719999999999999</v>
      </c>
      <c r="AB49" s="26">
        <v>5.2549999999999999</v>
      </c>
      <c r="AC49" s="26">
        <v>1.0680000000000001</v>
      </c>
      <c r="AD49" s="26">
        <v>4.1870000000000003</v>
      </c>
      <c r="AE49" s="26">
        <v>4.1929999999999996</v>
      </c>
      <c r="AF49" s="26">
        <v>841.84699999999998</v>
      </c>
      <c r="AG49" s="26">
        <v>107.398</v>
      </c>
      <c r="AH49" s="26">
        <v>4.1870000000000003</v>
      </c>
      <c r="AI49" s="26">
        <v>421.03399999999999</v>
      </c>
      <c r="AJ49" s="26">
        <v>320.11</v>
      </c>
      <c r="AK49" s="26">
        <v>320.10599999999999</v>
      </c>
      <c r="AL49" s="26">
        <v>4.0000000000000001E-3</v>
      </c>
      <c r="AM49" s="26">
        <v>0</v>
      </c>
      <c r="AN49" s="26">
        <v>278.072</v>
      </c>
      <c r="AO49" s="26">
        <v>0</v>
      </c>
      <c r="AP49" s="26">
        <v>0</v>
      </c>
      <c r="AQ49" s="26">
        <v>0</v>
      </c>
      <c r="AR49" s="26">
        <v>0</v>
      </c>
      <c r="AS49" s="26">
        <v>3.948</v>
      </c>
      <c r="AT49" s="26">
        <v>197.41900000000001</v>
      </c>
      <c r="AU49" s="26">
        <v>198.08600000000001</v>
      </c>
      <c r="AV49" s="26">
        <v>1781.8030000000001</v>
      </c>
      <c r="AW49" s="26">
        <v>6.5679999999999996</v>
      </c>
      <c r="AX49" s="26">
        <v>1775.2349999999999</v>
      </c>
    </row>
    <row r="50" spans="1:50" x14ac:dyDescent="0.25">
      <c r="A50" s="27" t="s">
        <v>132</v>
      </c>
      <c r="B50" s="26" t="s">
        <v>44</v>
      </c>
      <c r="C50" s="26">
        <v>0</v>
      </c>
      <c r="D50" s="26">
        <v>0</v>
      </c>
      <c r="E50" s="26">
        <v>1</v>
      </c>
      <c r="F50" s="26">
        <v>0.13600000000000001</v>
      </c>
      <c r="G50" s="26">
        <v>0.41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0</v>
      </c>
      <c r="AJ50" s="26">
        <v>0</v>
      </c>
      <c r="AK50" s="26">
        <v>0</v>
      </c>
      <c r="AL50" s="26">
        <v>0</v>
      </c>
      <c r="AM50" s="26">
        <v>0</v>
      </c>
      <c r="AN50" s="26">
        <v>0</v>
      </c>
      <c r="AO50" s="26">
        <v>0</v>
      </c>
      <c r="AP50" s="26">
        <v>0</v>
      </c>
      <c r="AQ50" s="26">
        <v>0</v>
      </c>
      <c r="AR50" s="26">
        <v>0</v>
      </c>
      <c r="AS50" s="26">
        <v>0</v>
      </c>
      <c r="AT50" s="26">
        <v>0</v>
      </c>
      <c r="AU50" s="26">
        <v>0</v>
      </c>
      <c r="AV50" s="26">
        <v>0</v>
      </c>
      <c r="AW50" s="26">
        <v>0</v>
      </c>
      <c r="AX50" s="26">
        <v>0</v>
      </c>
    </row>
    <row r="51" spans="1:50" x14ac:dyDescent="0.25">
      <c r="A51" s="27" t="s">
        <v>133</v>
      </c>
      <c r="B51" s="26" t="s">
        <v>44</v>
      </c>
      <c r="C51" s="26">
        <v>1</v>
      </c>
      <c r="D51" s="26">
        <v>4.8579999999999997</v>
      </c>
      <c r="E51" s="26">
        <v>1</v>
      </c>
      <c r="F51" s="26">
        <v>0.13600000000000001</v>
      </c>
      <c r="G51" s="26">
        <v>0.41</v>
      </c>
      <c r="H51" s="26">
        <v>0</v>
      </c>
      <c r="I51" s="26">
        <v>0</v>
      </c>
      <c r="J51" s="26">
        <v>0</v>
      </c>
      <c r="K51" s="26">
        <v>0</v>
      </c>
      <c r="L51" s="26">
        <v>4.8579999999999997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4.8579999999999997</v>
      </c>
      <c r="X51" s="26">
        <v>4.8579999999999997</v>
      </c>
      <c r="Y51" s="26">
        <v>1496.9</v>
      </c>
      <c r="Z51" s="26">
        <v>3.9E-2</v>
      </c>
      <c r="AA51" s="26">
        <v>2.0630000000000002</v>
      </c>
      <c r="AB51" s="26">
        <v>-2.7570000000000001</v>
      </c>
      <c r="AC51" s="26">
        <v>-0.29399999999999998</v>
      </c>
      <c r="AD51" s="26">
        <v>-2.4620000000000002</v>
      </c>
      <c r="AE51" s="26">
        <v>57.917000000000002</v>
      </c>
      <c r="AF51" s="26">
        <v>3087.7869999999998</v>
      </c>
      <c r="AG51" s="26">
        <v>-440.66800000000001</v>
      </c>
      <c r="AH51" s="26">
        <v>-2.4620000000000002</v>
      </c>
      <c r="AI51" s="26">
        <v>-3686.0590000000002</v>
      </c>
      <c r="AJ51" s="26">
        <v>172.94300000000001</v>
      </c>
      <c r="AK51" s="26">
        <v>172.892</v>
      </c>
      <c r="AL51" s="26">
        <v>5.0999999999999997E-2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6">
        <v>0</v>
      </c>
      <c r="AT51" s="26">
        <v>0</v>
      </c>
      <c r="AU51" s="26">
        <v>145.57</v>
      </c>
      <c r="AV51" s="26">
        <v>707.22400000000005</v>
      </c>
      <c r="AW51" s="26">
        <v>1515.3050000000001</v>
      </c>
      <c r="AX51" s="26">
        <v>-808.08</v>
      </c>
    </row>
    <row r="52" spans="1:50" x14ac:dyDescent="0.25">
      <c r="A52" s="27" t="s">
        <v>134</v>
      </c>
      <c r="B52" s="26" t="s">
        <v>44</v>
      </c>
      <c r="C52" s="26">
        <v>1</v>
      </c>
      <c r="D52" s="26">
        <v>2.4620000000000002</v>
      </c>
      <c r="E52" s="26">
        <v>1</v>
      </c>
      <c r="F52" s="26">
        <v>0.13600000000000001</v>
      </c>
      <c r="G52" s="26">
        <v>0.41</v>
      </c>
      <c r="H52" s="26">
        <v>0</v>
      </c>
      <c r="I52" s="26">
        <v>0</v>
      </c>
      <c r="J52" s="26">
        <v>0</v>
      </c>
      <c r="K52" s="26">
        <v>0</v>
      </c>
      <c r="L52" s="26">
        <v>0.29199999999999998</v>
      </c>
      <c r="M52" s="26">
        <v>0</v>
      </c>
      <c r="N52" s="26">
        <v>0</v>
      </c>
      <c r="O52" s="26">
        <v>0</v>
      </c>
      <c r="P52" s="26">
        <v>0</v>
      </c>
      <c r="Q52" s="26">
        <v>1</v>
      </c>
      <c r="R52" s="26">
        <v>2.17</v>
      </c>
      <c r="S52" s="26">
        <v>0</v>
      </c>
      <c r="T52" s="26">
        <v>0</v>
      </c>
      <c r="U52" s="26">
        <v>0</v>
      </c>
      <c r="V52" s="26">
        <v>0</v>
      </c>
      <c r="W52" s="26">
        <v>2.4620000000000002</v>
      </c>
      <c r="X52" s="26">
        <v>1.03</v>
      </c>
      <c r="Y52" s="26">
        <v>1202.672</v>
      </c>
      <c r="Z52" s="26">
        <v>3.1E-2</v>
      </c>
      <c r="AA52" s="26">
        <v>0.38800000000000001</v>
      </c>
      <c r="AB52" s="26">
        <v>-0.61099999999999999</v>
      </c>
      <c r="AC52" s="26">
        <v>-5.3999999999999999E-2</v>
      </c>
      <c r="AD52" s="26">
        <v>-0.55700000000000005</v>
      </c>
      <c r="AE52" s="26">
        <v>36.923000000000002</v>
      </c>
      <c r="AF52" s="26">
        <v>466.43900000000002</v>
      </c>
      <c r="AG52" s="26">
        <v>-64.528000000000006</v>
      </c>
      <c r="AH52" s="26">
        <v>-0.55700000000000005</v>
      </c>
      <c r="AI52" s="26">
        <v>-670.34199999999998</v>
      </c>
      <c r="AJ52" s="26">
        <v>87.619</v>
      </c>
      <c r="AK52" s="26">
        <v>87.616</v>
      </c>
      <c r="AL52" s="26">
        <v>3.0000000000000001E-3</v>
      </c>
      <c r="AM52" s="26">
        <v>0</v>
      </c>
      <c r="AN52" s="26">
        <v>0</v>
      </c>
      <c r="AO52" s="26">
        <v>0</v>
      </c>
      <c r="AP52" s="26">
        <v>88.644999999999996</v>
      </c>
      <c r="AQ52" s="26">
        <v>0</v>
      </c>
      <c r="AR52" s="26">
        <v>0</v>
      </c>
      <c r="AS52" s="26">
        <v>0</v>
      </c>
      <c r="AT52" s="26">
        <v>0</v>
      </c>
      <c r="AU52" s="26">
        <v>176.13800000000001</v>
      </c>
      <c r="AV52" s="26">
        <v>433.66</v>
      </c>
      <c r="AW52" s="26">
        <v>488.90300000000002</v>
      </c>
      <c r="AX52" s="26">
        <v>-55.244</v>
      </c>
    </row>
    <row r="53" spans="1:50" x14ac:dyDescent="0.25">
      <c r="A53" s="27" t="s">
        <v>135</v>
      </c>
      <c r="B53" s="26" t="s">
        <v>44</v>
      </c>
      <c r="C53" s="26">
        <v>0</v>
      </c>
      <c r="D53" s="26">
        <v>0</v>
      </c>
      <c r="E53" s="26">
        <v>1</v>
      </c>
      <c r="F53" s="26">
        <v>0.13600000000000001</v>
      </c>
      <c r="G53" s="26">
        <v>0.41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>
        <v>0</v>
      </c>
      <c r="AF53" s="26">
        <v>0</v>
      </c>
      <c r="AG53" s="26">
        <v>0</v>
      </c>
      <c r="AH53" s="26">
        <v>0</v>
      </c>
      <c r="AI53" s="26">
        <v>0</v>
      </c>
      <c r="AJ53" s="26">
        <v>0</v>
      </c>
      <c r="AK53" s="26">
        <v>0</v>
      </c>
      <c r="AL53" s="26">
        <v>0</v>
      </c>
      <c r="AM53" s="26">
        <v>0</v>
      </c>
      <c r="AN53" s="26">
        <v>0</v>
      </c>
      <c r="AO53" s="26">
        <v>0</v>
      </c>
      <c r="AP53" s="26">
        <v>0</v>
      </c>
      <c r="AQ53" s="26">
        <v>0</v>
      </c>
      <c r="AR53" s="26">
        <v>0</v>
      </c>
      <c r="AS53" s="26">
        <v>0</v>
      </c>
      <c r="AT53" s="26">
        <v>0</v>
      </c>
      <c r="AU53" s="26">
        <v>0</v>
      </c>
      <c r="AV53" s="26">
        <v>0</v>
      </c>
      <c r="AW53" s="26">
        <v>0</v>
      </c>
      <c r="AX53" s="26">
        <v>0</v>
      </c>
    </row>
    <row r="54" spans="1:50" x14ac:dyDescent="0.25">
      <c r="A54" s="27" t="s">
        <v>136</v>
      </c>
      <c r="B54" s="26" t="s">
        <v>44</v>
      </c>
      <c r="C54" s="26">
        <v>1</v>
      </c>
      <c r="D54" s="26">
        <v>8.7189999999999994</v>
      </c>
      <c r="E54" s="26">
        <v>1</v>
      </c>
      <c r="F54" s="26">
        <v>0.13600000000000001</v>
      </c>
      <c r="G54" s="26">
        <v>0.41</v>
      </c>
      <c r="H54" s="26">
        <v>1</v>
      </c>
      <c r="I54" s="26">
        <v>0.10199999999999999</v>
      </c>
      <c r="J54" s="26">
        <v>0</v>
      </c>
      <c r="K54" s="26">
        <v>0</v>
      </c>
      <c r="L54" s="26">
        <v>8.6170000000000009</v>
      </c>
      <c r="M54" s="26">
        <v>0.09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8.7070000000000007</v>
      </c>
      <c r="X54" s="26">
        <v>8.6300000000000008</v>
      </c>
      <c r="Y54" s="26">
        <v>2240.375</v>
      </c>
      <c r="Z54" s="26">
        <v>3.9E-2</v>
      </c>
      <c r="AA54" s="26">
        <v>3.4169999999999998</v>
      </c>
      <c r="AB54" s="26">
        <v>-5.1740000000000004</v>
      </c>
      <c r="AC54" s="26">
        <v>-0.30399999999999999</v>
      </c>
      <c r="AD54" s="26">
        <v>-4.8689999999999998</v>
      </c>
      <c r="AE54" s="26">
        <v>87.234999999999999</v>
      </c>
      <c r="AF54" s="26">
        <v>7655.7389999999996</v>
      </c>
      <c r="AG54" s="26">
        <v>-681.54300000000001</v>
      </c>
      <c r="AH54" s="26">
        <v>-4.8689999999999998</v>
      </c>
      <c r="AI54" s="26">
        <v>-10909.182000000001</v>
      </c>
      <c r="AJ54" s="26">
        <v>310.387</v>
      </c>
      <c r="AK54" s="26">
        <v>310.29599999999999</v>
      </c>
      <c r="AL54" s="26">
        <v>9.0999999999999998E-2</v>
      </c>
      <c r="AM54" s="26">
        <v>116.783</v>
      </c>
      <c r="AN54" s="26">
        <v>0</v>
      </c>
      <c r="AO54" s="26">
        <v>0</v>
      </c>
      <c r="AP54" s="26">
        <v>0</v>
      </c>
      <c r="AQ54" s="26">
        <v>0</v>
      </c>
      <c r="AR54" s="26">
        <v>0</v>
      </c>
      <c r="AS54" s="26">
        <v>7.8E-2</v>
      </c>
      <c r="AT54" s="26">
        <v>3.8769999999999998</v>
      </c>
      <c r="AU54" s="26">
        <v>108.056</v>
      </c>
      <c r="AV54" s="26">
        <v>942.19200000000001</v>
      </c>
      <c r="AW54" s="26">
        <v>4366.6499999999996</v>
      </c>
      <c r="AX54" s="26">
        <v>-3424.4580000000001</v>
      </c>
    </row>
    <row r="55" spans="1:50" x14ac:dyDescent="0.25">
      <c r="A55" s="27" t="s">
        <v>137</v>
      </c>
      <c r="B55" s="26" t="s">
        <v>44</v>
      </c>
      <c r="C55" s="26">
        <v>1</v>
      </c>
      <c r="D55" s="26">
        <v>4.9710000000000001</v>
      </c>
      <c r="E55" s="26">
        <v>1</v>
      </c>
      <c r="F55" s="26">
        <v>0.13600000000000001</v>
      </c>
      <c r="G55" s="26">
        <v>0.41</v>
      </c>
      <c r="H55" s="26">
        <v>0</v>
      </c>
      <c r="I55" s="26">
        <v>0</v>
      </c>
      <c r="J55" s="26">
        <v>1</v>
      </c>
      <c r="K55" s="26">
        <v>4.46</v>
      </c>
      <c r="L55" s="26">
        <v>0.51100000000000001</v>
      </c>
      <c r="M55" s="26">
        <v>0</v>
      </c>
      <c r="N55" s="26">
        <v>3.4790000000000001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3.99</v>
      </c>
      <c r="X55" s="26">
        <v>1.9390000000000001</v>
      </c>
      <c r="Y55" s="26">
        <v>101.10599999999999</v>
      </c>
      <c r="Z55" s="26">
        <v>4.2000000000000003E-2</v>
      </c>
      <c r="AA55" s="26">
        <v>4.4109999999999996</v>
      </c>
      <c r="AB55" s="26">
        <v>2.5139999999999998</v>
      </c>
      <c r="AC55" s="26">
        <v>0.33300000000000002</v>
      </c>
      <c r="AD55" s="26">
        <v>2.181</v>
      </c>
      <c r="AE55" s="26">
        <v>4.1970000000000001</v>
      </c>
      <c r="AF55" s="26">
        <v>446.01100000000002</v>
      </c>
      <c r="AG55" s="26">
        <v>33.64</v>
      </c>
      <c r="AH55" s="26">
        <v>2.181</v>
      </c>
      <c r="AI55" s="26">
        <v>220.559</v>
      </c>
      <c r="AJ55" s="26">
        <v>176.92400000000001</v>
      </c>
      <c r="AK55" s="26">
        <v>176.91900000000001</v>
      </c>
      <c r="AL55" s="26">
        <v>5.0000000000000001E-3</v>
      </c>
      <c r="AM55" s="26">
        <v>0</v>
      </c>
      <c r="AN55" s="26">
        <v>194.45</v>
      </c>
      <c r="AO55" s="26">
        <v>0</v>
      </c>
      <c r="AP55" s="26">
        <v>0</v>
      </c>
      <c r="AQ55" s="26">
        <v>0</v>
      </c>
      <c r="AR55" s="26">
        <v>0</v>
      </c>
      <c r="AS55" s="26">
        <v>2.052</v>
      </c>
      <c r="AT55" s="26">
        <v>102.581</v>
      </c>
      <c r="AU55" s="26">
        <v>197.08600000000001</v>
      </c>
      <c r="AV55" s="26">
        <v>979.81100000000004</v>
      </c>
      <c r="AW55" s="26">
        <v>6.6120000000000001</v>
      </c>
      <c r="AX55" s="26">
        <v>973.19899999999996</v>
      </c>
    </row>
    <row r="56" spans="1:50" x14ac:dyDescent="0.25">
      <c r="A56" s="27" t="s">
        <v>138</v>
      </c>
      <c r="B56" s="26" t="s">
        <v>44</v>
      </c>
      <c r="C56" s="26">
        <v>0</v>
      </c>
      <c r="D56" s="26">
        <v>0</v>
      </c>
      <c r="E56" s="26">
        <v>1</v>
      </c>
      <c r="F56" s="26">
        <v>0.13600000000000001</v>
      </c>
      <c r="G56" s="26">
        <v>0.41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26">
        <v>0</v>
      </c>
      <c r="AO56" s="26">
        <v>0</v>
      </c>
      <c r="AP56" s="26">
        <v>0</v>
      </c>
      <c r="AQ56" s="26">
        <v>0</v>
      </c>
      <c r="AR56" s="26">
        <v>0</v>
      </c>
      <c r="AS56" s="26">
        <v>0</v>
      </c>
      <c r="AT56" s="26">
        <v>0</v>
      </c>
      <c r="AU56" s="26">
        <v>0</v>
      </c>
      <c r="AV56" s="26">
        <v>0</v>
      </c>
      <c r="AW56" s="26">
        <v>0</v>
      </c>
      <c r="AX56" s="26">
        <v>0</v>
      </c>
    </row>
    <row r="57" spans="1:50" x14ac:dyDescent="0.25">
      <c r="A57" s="27" t="s">
        <v>139</v>
      </c>
      <c r="B57" s="26" t="s">
        <v>44</v>
      </c>
      <c r="C57" s="26">
        <v>1</v>
      </c>
      <c r="D57" s="26">
        <v>8.1869999999999994</v>
      </c>
      <c r="E57" s="26">
        <v>1</v>
      </c>
      <c r="F57" s="26">
        <v>0.13600000000000001</v>
      </c>
      <c r="G57" s="26">
        <v>0.41</v>
      </c>
      <c r="H57" s="26">
        <v>1</v>
      </c>
      <c r="I57" s="26">
        <v>0.123</v>
      </c>
      <c r="J57" s="26">
        <v>0</v>
      </c>
      <c r="K57" s="26">
        <v>0</v>
      </c>
      <c r="L57" s="26">
        <v>8.0630000000000006</v>
      </c>
      <c r="M57" s="26">
        <v>0.108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8.1720000000000006</v>
      </c>
      <c r="X57" s="26">
        <v>8.0779999999999994</v>
      </c>
      <c r="Y57" s="26">
        <v>18184.563999999998</v>
      </c>
      <c r="Z57" s="26">
        <v>6.0000000000000001E-3</v>
      </c>
      <c r="AA57" s="26">
        <v>2.4670000000000001</v>
      </c>
      <c r="AB57" s="26">
        <v>-5.6050000000000004</v>
      </c>
      <c r="AC57" s="26">
        <v>-2.7850000000000001</v>
      </c>
      <c r="AD57" s="26">
        <v>-2.82</v>
      </c>
      <c r="AE57" s="26">
        <v>107.28700000000001</v>
      </c>
      <c r="AF57" s="26">
        <v>44860.404999999999</v>
      </c>
      <c r="AG57" s="26">
        <v>-50650.248</v>
      </c>
      <c r="AH57" s="26">
        <v>-2.82</v>
      </c>
      <c r="AI57" s="26">
        <v>-51278.048000000003</v>
      </c>
      <c r="AJ57" s="26">
        <v>291.41699999999997</v>
      </c>
      <c r="AK57" s="26">
        <v>291.33199999999999</v>
      </c>
      <c r="AL57" s="26">
        <v>8.5000000000000006E-2</v>
      </c>
      <c r="AM57" s="26">
        <v>117.363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6">
        <v>9.4E-2</v>
      </c>
      <c r="AT57" s="26">
        <v>4.6840000000000002</v>
      </c>
      <c r="AU57" s="26">
        <v>153.892</v>
      </c>
      <c r="AV57" s="26">
        <v>1259.8399999999999</v>
      </c>
      <c r="AW57" s="26">
        <v>57816.347999999998</v>
      </c>
      <c r="AX57" s="26">
        <v>-56556.508999999998</v>
      </c>
    </row>
    <row r="58" spans="1:50" x14ac:dyDescent="0.25">
      <c r="A58" s="27" t="s">
        <v>140</v>
      </c>
      <c r="B58" s="26" t="s">
        <v>44</v>
      </c>
      <c r="C58" s="26">
        <v>1</v>
      </c>
      <c r="D58" s="26">
        <v>2.968</v>
      </c>
      <c r="E58" s="26">
        <v>1</v>
      </c>
      <c r="F58" s="26">
        <v>0.13600000000000001</v>
      </c>
      <c r="G58" s="26">
        <v>0.41</v>
      </c>
      <c r="H58" s="26">
        <v>1</v>
      </c>
      <c r="I58" s="26">
        <v>0.92700000000000005</v>
      </c>
      <c r="J58" s="26">
        <v>0</v>
      </c>
      <c r="K58" s="26">
        <v>0</v>
      </c>
      <c r="L58" s="26">
        <v>2.0409999999999999</v>
      </c>
      <c r="M58" s="26">
        <v>0.81599999999999995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2.8559999999999999</v>
      </c>
      <c r="X58" s="26">
        <v>2.1520000000000001</v>
      </c>
      <c r="Y58" s="26">
        <v>102.46599999999999</v>
      </c>
      <c r="Z58" s="26">
        <v>4.5999999999999999E-2</v>
      </c>
      <c r="AA58" s="26">
        <v>2.7759999999999998</v>
      </c>
      <c r="AB58" s="26">
        <v>0.67</v>
      </c>
      <c r="AC58" s="26">
        <v>1.6E-2</v>
      </c>
      <c r="AD58" s="26">
        <v>0.65400000000000003</v>
      </c>
      <c r="AE58" s="26">
        <v>4.7160000000000002</v>
      </c>
      <c r="AF58" s="26">
        <v>284.49299999999999</v>
      </c>
      <c r="AG58" s="26">
        <v>1.6659999999999999</v>
      </c>
      <c r="AH58" s="26">
        <v>0.65400000000000003</v>
      </c>
      <c r="AI58" s="26">
        <v>67.024000000000001</v>
      </c>
      <c r="AJ58" s="26">
        <v>105.63200000000001</v>
      </c>
      <c r="AK58" s="26">
        <v>105.611</v>
      </c>
      <c r="AL58" s="26">
        <v>2.1999999999999999E-2</v>
      </c>
      <c r="AM58" s="26">
        <v>139.28299999999999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0.70399999999999996</v>
      </c>
      <c r="AT58" s="26">
        <v>35.219000000000001</v>
      </c>
      <c r="AU58" s="26">
        <v>194.357</v>
      </c>
      <c r="AV58" s="26">
        <v>576.79300000000001</v>
      </c>
      <c r="AW58" s="26">
        <v>9.1969999999999992</v>
      </c>
      <c r="AX58" s="26">
        <v>567.596</v>
      </c>
    </row>
    <row r="59" spans="1:50" x14ac:dyDescent="0.25">
      <c r="A59" s="27" t="s">
        <v>141</v>
      </c>
      <c r="B59" s="26" t="s">
        <v>44</v>
      </c>
      <c r="C59" s="26">
        <v>1</v>
      </c>
      <c r="D59" s="26">
        <v>2.8959999999999999</v>
      </c>
      <c r="E59" s="26">
        <v>1</v>
      </c>
      <c r="F59" s="26">
        <v>0.13600000000000001</v>
      </c>
      <c r="G59" s="26">
        <v>0.41</v>
      </c>
      <c r="H59" s="26">
        <v>0</v>
      </c>
      <c r="I59" s="26">
        <v>0</v>
      </c>
      <c r="J59" s="26">
        <v>1</v>
      </c>
      <c r="K59" s="26">
        <v>0.27700000000000002</v>
      </c>
      <c r="L59" s="26">
        <v>2.6190000000000002</v>
      </c>
      <c r="M59" s="26">
        <v>0</v>
      </c>
      <c r="N59" s="26">
        <v>0.216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2.835</v>
      </c>
      <c r="X59" s="26">
        <v>2.7080000000000002</v>
      </c>
      <c r="Y59" s="26">
        <v>103.988</v>
      </c>
      <c r="Z59" s="26">
        <v>7.1999999999999995E-2</v>
      </c>
      <c r="AA59" s="26">
        <v>2.919</v>
      </c>
      <c r="AB59" s="26">
        <v>0.28299999999999997</v>
      </c>
      <c r="AC59" s="26">
        <v>1.6E-2</v>
      </c>
      <c r="AD59" s="26">
        <v>0.26700000000000002</v>
      </c>
      <c r="AE59" s="26">
        <v>7.5</v>
      </c>
      <c r="AF59" s="26">
        <v>303.50299999999999</v>
      </c>
      <c r="AG59" s="26">
        <v>1.6870000000000001</v>
      </c>
      <c r="AH59" s="26">
        <v>0.26700000000000002</v>
      </c>
      <c r="AI59" s="26">
        <v>27.733000000000001</v>
      </c>
      <c r="AJ59" s="26">
        <v>103.101</v>
      </c>
      <c r="AK59" s="26">
        <v>103.07299999999999</v>
      </c>
      <c r="AL59" s="26">
        <v>2.8000000000000001E-2</v>
      </c>
      <c r="AM59" s="26">
        <v>0</v>
      </c>
      <c r="AN59" s="26">
        <v>109.623</v>
      </c>
      <c r="AO59" s="26">
        <v>0</v>
      </c>
      <c r="AP59" s="26">
        <v>0</v>
      </c>
      <c r="AQ59" s="26">
        <v>0</v>
      </c>
      <c r="AR59" s="26">
        <v>0</v>
      </c>
      <c r="AS59" s="26">
        <v>0.128</v>
      </c>
      <c r="AT59" s="26">
        <v>6.3769999999999998</v>
      </c>
      <c r="AU59" s="26">
        <v>191.83500000000001</v>
      </c>
      <c r="AV59" s="26">
        <v>555.63199999999995</v>
      </c>
      <c r="AW59" s="26">
        <v>8.8629999999999995</v>
      </c>
      <c r="AX59" s="26">
        <v>546.77</v>
      </c>
    </row>
    <row r="60" spans="1:50" x14ac:dyDescent="0.25">
      <c r="A60" s="27" t="s">
        <v>142</v>
      </c>
      <c r="B60" s="26" t="s">
        <v>44</v>
      </c>
      <c r="C60" s="26">
        <v>0</v>
      </c>
      <c r="D60" s="26">
        <v>0</v>
      </c>
      <c r="E60" s="26">
        <v>1</v>
      </c>
      <c r="F60" s="26">
        <v>0.13600000000000001</v>
      </c>
      <c r="G60" s="26">
        <v>0.41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26">
        <v>0</v>
      </c>
      <c r="AO60" s="26">
        <v>0</v>
      </c>
      <c r="AP60" s="26">
        <v>0</v>
      </c>
      <c r="AQ60" s="26">
        <v>0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6">
        <v>0</v>
      </c>
      <c r="AX60" s="26">
        <v>0</v>
      </c>
    </row>
    <row r="61" spans="1:50" x14ac:dyDescent="0.25">
      <c r="A61" s="27" t="s">
        <v>143</v>
      </c>
      <c r="B61" s="26" t="s">
        <v>44</v>
      </c>
      <c r="C61" s="26">
        <v>1</v>
      </c>
      <c r="D61" s="26">
        <v>2.5619999999999998</v>
      </c>
      <c r="E61" s="26">
        <v>1</v>
      </c>
      <c r="F61" s="26">
        <v>0.13600000000000001</v>
      </c>
      <c r="G61" s="26">
        <v>0.41</v>
      </c>
      <c r="H61" s="26">
        <v>0</v>
      </c>
      <c r="I61" s="26">
        <v>0</v>
      </c>
      <c r="J61" s="26">
        <v>0</v>
      </c>
      <c r="K61" s="26">
        <v>0</v>
      </c>
      <c r="L61" s="26">
        <v>2.5619999999999998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2.5619999999999998</v>
      </c>
      <c r="X61" s="26">
        <v>2.5619999999999998</v>
      </c>
      <c r="Y61" s="26">
        <v>105.02800000000001</v>
      </c>
      <c r="Z61" s="26">
        <v>0.10199999999999999</v>
      </c>
      <c r="AA61" s="26">
        <v>2.9390000000000001</v>
      </c>
      <c r="AB61" s="26">
        <v>0.47899999999999998</v>
      </c>
      <c r="AC61" s="26">
        <v>-3.0000000000000001E-3</v>
      </c>
      <c r="AD61" s="26">
        <v>0.48199999999999998</v>
      </c>
      <c r="AE61" s="26">
        <v>10.723000000000001</v>
      </c>
      <c r="AF61" s="26">
        <v>308.7</v>
      </c>
      <c r="AG61" s="26">
        <v>-0.33</v>
      </c>
      <c r="AH61" s="26">
        <v>0.48199999999999998</v>
      </c>
      <c r="AI61" s="26">
        <v>50.627000000000002</v>
      </c>
      <c r="AJ61" s="26">
        <v>91.215000000000003</v>
      </c>
      <c r="AK61" s="26">
        <v>91.188000000000002</v>
      </c>
      <c r="AL61" s="26">
        <v>2.7E-2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6">
        <v>0</v>
      </c>
      <c r="AT61" s="26">
        <v>0</v>
      </c>
      <c r="AU61" s="26">
        <v>187.90700000000001</v>
      </c>
      <c r="AV61" s="26">
        <v>481.49799999999999</v>
      </c>
      <c r="AW61" s="26">
        <v>20.562999999999999</v>
      </c>
      <c r="AX61" s="26">
        <v>460.935</v>
      </c>
    </row>
    <row r="62" spans="1:50" x14ac:dyDescent="0.25">
      <c r="A62" s="27" t="s">
        <v>144</v>
      </c>
      <c r="B62" s="26" t="s">
        <v>44</v>
      </c>
      <c r="C62" s="26">
        <v>0</v>
      </c>
      <c r="D62" s="26">
        <v>0</v>
      </c>
      <c r="E62" s="26">
        <v>1</v>
      </c>
      <c r="F62" s="26">
        <v>0.13600000000000001</v>
      </c>
      <c r="G62" s="26">
        <v>0.41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6">
        <v>0</v>
      </c>
      <c r="AN62" s="26">
        <v>0</v>
      </c>
      <c r="AO62" s="26">
        <v>0</v>
      </c>
      <c r="AP62" s="26">
        <v>0</v>
      </c>
      <c r="AQ62" s="26">
        <v>0</v>
      </c>
      <c r="AR62" s="26">
        <v>0</v>
      </c>
      <c r="AS62" s="26">
        <v>0</v>
      </c>
      <c r="AT62" s="26">
        <v>0</v>
      </c>
      <c r="AU62" s="26">
        <v>0</v>
      </c>
      <c r="AV62" s="26">
        <v>0</v>
      </c>
      <c r="AW62" s="26">
        <v>0</v>
      </c>
      <c r="AX62" s="26">
        <v>0</v>
      </c>
    </row>
    <row r="63" spans="1:50" x14ac:dyDescent="0.25">
      <c r="A63" s="27" t="s">
        <v>145</v>
      </c>
      <c r="B63" s="26" t="s">
        <v>44</v>
      </c>
      <c r="C63" s="26">
        <v>1</v>
      </c>
      <c r="D63" s="26">
        <v>3.3559999999999999</v>
      </c>
      <c r="E63" s="26">
        <v>1</v>
      </c>
      <c r="F63" s="26">
        <v>0.13600000000000001</v>
      </c>
      <c r="G63" s="26">
        <v>0.41</v>
      </c>
      <c r="H63" s="26">
        <v>0</v>
      </c>
      <c r="I63" s="26">
        <v>0</v>
      </c>
      <c r="J63" s="26">
        <v>0</v>
      </c>
      <c r="K63" s="26">
        <v>0</v>
      </c>
      <c r="L63" s="26">
        <v>3.3559999999999999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3.3559999999999999</v>
      </c>
      <c r="X63" s="26">
        <v>3.3559999999999999</v>
      </c>
      <c r="Y63" s="26">
        <v>104.066</v>
      </c>
      <c r="Z63" s="26">
        <v>0.11600000000000001</v>
      </c>
      <c r="AA63" s="26">
        <v>3.9420000000000002</v>
      </c>
      <c r="AB63" s="26">
        <v>0.70199999999999996</v>
      </c>
      <c r="AC63" s="26">
        <v>5.0999999999999997E-2</v>
      </c>
      <c r="AD63" s="26">
        <v>0.65200000000000002</v>
      </c>
      <c r="AE63" s="26">
        <v>12.090999999999999</v>
      </c>
      <c r="AF63" s="26">
        <v>410.26499999999999</v>
      </c>
      <c r="AG63" s="26">
        <v>5.2839999999999998</v>
      </c>
      <c r="AH63" s="26">
        <v>0.65200000000000002</v>
      </c>
      <c r="AI63" s="26">
        <v>67.808999999999997</v>
      </c>
      <c r="AJ63" s="26">
        <v>119.47</v>
      </c>
      <c r="AK63" s="26">
        <v>119.435</v>
      </c>
      <c r="AL63" s="26">
        <v>3.5999999999999997E-2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189.79900000000001</v>
      </c>
      <c r="AV63" s="26">
        <v>636.99900000000002</v>
      </c>
      <c r="AW63" s="26">
        <v>22.079000000000001</v>
      </c>
      <c r="AX63" s="26">
        <v>614.91899999999998</v>
      </c>
    </row>
    <row r="64" spans="1:50" x14ac:dyDescent="0.25">
      <c r="A64" s="27" t="s">
        <v>146</v>
      </c>
      <c r="B64" s="26" t="s">
        <v>44</v>
      </c>
      <c r="C64" s="26">
        <v>1</v>
      </c>
      <c r="D64" s="26">
        <v>1.3080000000000001</v>
      </c>
      <c r="E64" s="26">
        <v>1</v>
      </c>
      <c r="F64" s="26">
        <v>0.13600000000000001</v>
      </c>
      <c r="G64" s="26">
        <v>0.41</v>
      </c>
      <c r="H64" s="26">
        <v>0</v>
      </c>
      <c r="I64" s="26">
        <v>0</v>
      </c>
      <c r="J64" s="26">
        <v>0</v>
      </c>
      <c r="K64" s="26">
        <v>0</v>
      </c>
      <c r="L64" s="26">
        <v>1.3080000000000001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1.3080000000000001</v>
      </c>
      <c r="X64" s="26">
        <v>1.3080000000000001</v>
      </c>
      <c r="Y64" s="26">
        <v>107.72199999999999</v>
      </c>
      <c r="Z64" s="26">
        <v>6.7000000000000004E-2</v>
      </c>
      <c r="AA64" s="26">
        <v>1.4179999999999999</v>
      </c>
      <c r="AB64" s="26">
        <v>0.17699999999999999</v>
      </c>
      <c r="AC64" s="26">
        <v>-0.03</v>
      </c>
      <c r="AD64" s="26">
        <v>0.20699999999999999</v>
      </c>
      <c r="AE64" s="26">
        <v>7.1719999999999997</v>
      </c>
      <c r="AF64" s="26">
        <v>152.77000000000001</v>
      </c>
      <c r="AG64" s="26">
        <v>-3.2389999999999999</v>
      </c>
      <c r="AH64" s="26">
        <v>0.20699999999999999</v>
      </c>
      <c r="AI64" s="26">
        <v>22.256</v>
      </c>
      <c r="AJ64" s="26">
        <v>46.57</v>
      </c>
      <c r="AK64" s="26">
        <v>46.555999999999997</v>
      </c>
      <c r="AL64" s="26">
        <v>1.4E-2</v>
      </c>
      <c r="AM64" s="26">
        <v>0</v>
      </c>
      <c r="AN64" s="26">
        <v>0</v>
      </c>
      <c r="AO64" s="26">
        <v>0</v>
      </c>
      <c r="AP64" s="26">
        <v>0</v>
      </c>
      <c r="AQ64" s="26">
        <v>0</v>
      </c>
      <c r="AR64" s="26">
        <v>0</v>
      </c>
      <c r="AS64" s="26">
        <v>0</v>
      </c>
      <c r="AT64" s="26">
        <v>0</v>
      </c>
      <c r="AU64" s="26">
        <v>184.08</v>
      </c>
      <c r="AV64" s="26">
        <v>240.82</v>
      </c>
      <c r="AW64" s="26">
        <v>15.292</v>
      </c>
      <c r="AX64" s="26">
        <v>225.52799999999999</v>
      </c>
    </row>
    <row r="65" spans="1:50" x14ac:dyDescent="0.25">
      <c r="A65" s="27" t="s">
        <v>147</v>
      </c>
      <c r="B65" s="26" t="s">
        <v>44</v>
      </c>
      <c r="C65" s="26">
        <v>0</v>
      </c>
      <c r="D65" s="26">
        <v>0</v>
      </c>
      <c r="E65" s="26">
        <v>1</v>
      </c>
      <c r="F65" s="26">
        <v>0.13600000000000001</v>
      </c>
      <c r="G65" s="26">
        <v>0.41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0</v>
      </c>
      <c r="AJ65" s="26">
        <v>0</v>
      </c>
      <c r="AK65" s="26">
        <v>0</v>
      </c>
      <c r="AL65" s="26">
        <v>0</v>
      </c>
      <c r="AM65" s="26">
        <v>0</v>
      </c>
      <c r="AN65" s="26">
        <v>0</v>
      </c>
      <c r="AO65" s="26">
        <v>0</v>
      </c>
      <c r="AP65" s="26">
        <v>0</v>
      </c>
      <c r="AQ65" s="26">
        <v>0</v>
      </c>
      <c r="AR65" s="26">
        <v>0</v>
      </c>
      <c r="AS65" s="26">
        <v>0</v>
      </c>
      <c r="AT65" s="26">
        <v>0</v>
      </c>
      <c r="AU65" s="26">
        <v>0</v>
      </c>
      <c r="AV65" s="26">
        <v>0</v>
      </c>
      <c r="AW65" s="26">
        <v>0</v>
      </c>
      <c r="AX65" s="26">
        <v>0</v>
      </c>
    </row>
    <row r="66" spans="1:50" x14ac:dyDescent="0.25">
      <c r="A66" s="27" t="s">
        <v>148</v>
      </c>
      <c r="B66" s="26" t="s">
        <v>292</v>
      </c>
      <c r="C66" s="26">
        <v>1</v>
      </c>
      <c r="D66" s="26">
        <v>2.0760000000000001</v>
      </c>
      <c r="E66" s="26">
        <v>0.1</v>
      </c>
      <c r="F66" s="26">
        <v>1.4E-2</v>
      </c>
      <c r="G66" s="26">
        <v>4.1000000000000002E-2</v>
      </c>
      <c r="H66" s="26">
        <v>0</v>
      </c>
      <c r="I66" s="26">
        <v>0</v>
      </c>
      <c r="J66" s="26">
        <v>0</v>
      </c>
      <c r="K66" s="26">
        <v>0</v>
      </c>
      <c r="L66" s="26">
        <v>2.0760000000000001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2.0760000000000001</v>
      </c>
      <c r="X66" s="26">
        <v>0.20799999999999999</v>
      </c>
      <c r="Y66" s="26">
        <v>267.19299999999998</v>
      </c>
      <c r="Z66" s="26">
        <v>6.9000000000000006E-2</v>
      </c>
      <c r="AA66" s="26">
        <v>0.16800000000000001</v>
      </c>
      <c r="AB66" s="26">
        <v>0.03</v>
      </c>
      <c r="AC66" s="26">
        <v>-6.0000000000000001E-3</v>
      </c>
      <c r="AD66" s="26">
        <v>3.5999999999999997E-2</v>
      </c>
      <c r="AE66" s="26">
        <v>18.486000000000001</v>
      </c>
      <c r="AF66" s="26">
        <v>44.996000000000002</v>
      </c>
      <c r="AG66" s="26">
        <v>-1.641</v>
      </c>
      <c r="AH66" s="26">
        <v>3.5999999999999997E-2</v>
      </c>
      <c r="AI66" s="26">
        <v>9.6430000000000007</v>
      </c>
      <c r="AJ66" s="26">
        <v>212.63200000000001</v>
      </c>
      <c r="AK66" s="26">
        <v>212.625</v>
      </c>
      <c r="AL66" s="26">
        <v>7.0000000000000001E-3</v>
      </c>
      <c r="AM66" s="26">
        <v>0</v>
      </c>
      <c r="AN66" s="26">
        <v>0</v>
      </c>
      <c r="AO66" s="26">
        <v>0</v>
      </c>
      <c r="AP66" s="26">
        <v>0</v>
      </c>
      <c r="AQ66" s="26">
        <v>0</v>
      </c>
      <c r="AR66" s="26">
        <v>0</v>
      </c>
      <c r="AS66" s="26">
        <v>0</v>
      </c>
      <c r="AT66" s="26">
        <v>0</v>
      </c>
      <c r="AU66" s="26">
        <v>172.947</v>
      </c>
      <c r="AV66" s="26">
        <v>359.11</v>
      </c>
      <c r="AW66" s="26">
        <v>74.992999999999995</v>
      </c>
      <c r="AX66" s="26">
        <v>284.11599999999999</v>
      </c>
    </row>
    <row r="67" spans="1:50" x14ac:dyDescent="0.25">
      <c r="A67" s="27" t="s">
        <v>149</v>
      </c>
      <c r="B67" s="26" t="s">
        <v>292</v>
      </c>
      <c r="C67" s="26">
        <v>1</v>
      </c>
      <c r="D67" s="26">
        <v>2.0760000000000001</v>
      </c>
      <c r="E67" s="26">
        <v>0.1</v>
      </c>
      <c r="F67" s="26">
        <v>1.4E-2</v>
      </c>
      <c r="G67" s="26">
        <v>4.1000000000000002E-2</v>
      </c>
      <c r="H67" s="26">
        <v>0</v>
      </c>
      <c r="I67" s="26">
        <v>0</v>
      </c>
      <c r="J67" s="26">
        <v>0</v>
      </c>
      <c r="K67" s="26">
        <v>0</v>
      </c>
      <c r="L67" s="26">
        <v>2.0760000000000001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2.0760000000000001</v>
      </c>
      <c r="X67" s="26">
        <v>0.20799999999999999</v>
      </c>
      <c r="Y67" s="26">
        <v>263.93299999999999</v>
      </c>
      <c r="Z67" s="26">
        <v>7.0000000000000007E-2</v>
      </c>
      <c r="AA67" s="26">
        <v>0.16900000000000001</v>
      </c>
      <c r="AB67" s="26">
        <v>3.1E-2</v>
      </c>
      <c r="AC67" s="26">
        <v>-6.0000000000000001E-3</v>
      </c>
      <c r="AD67" s="26">
        <v>3.6999999999999998E-2</v>
      </c>
      <c r="AE67" s="26">
        <v>18.423999999999999</v>
      </c>
      <c r="AF67" s="26">
        <v>44.509</v>
      </c>
      <c r="AG67" s="26">
        <v>-1.6020000000000001</v>
      </c>
      <c r="AH67" s="26">
        <v>3.6999999999999998E-2</v>
      </c>
      <c r="AI67" s="26">
        <v>9.7309999999999999</v>
      </c>
      <c r="AJ67" s="26">
        <v>212.63200000000001</v>
      </c>
      <c r="AK67" s="26">
        <v>212.625</v>
      </c>
      <c r="AL67" s="26">
        <v>7.0000000000000001E-3</v>
      </c>
      <c r="AM67" s="26">
        <v>0</v>
      </c>
      <c r="AN67" s="26">
        <v>0</v>
      </c>
      <c r="AO67" s="26">
        <v>0</v>
      </c>
      <c r="AP67" s="26">
        <v>0</v>
      </c>
      <c r="AQ67" s="26">
        <v>0</v>
      </c>
      <c r="AR67" s="26">
        <v>0</v>
      </c>
      <c r="AS67" s="26">
        <v>0</v>
      </c>
      <c r="AT67" s="26">
        <v>0</v>
      </c>
      <c r="AU67" s="26">
        <v>172.81200000000001</v>
      </c>
      <c r="AV67" s="26">
        <v>358.83</v>
      </c>
      <c r="AW67" s="26">
        <v>75.135999999999996</v>
      </c>
      <c r="AX67" s="26">
        <v>283.69299999999998</v>
      </c>
    </row>
    <row r="68" spans="1:50" x14ac:dyDescent="0.25">
      <c r="A68" s="27" t="s">
        <v>150</v>
      </c>
      <c r="B68" s="26" t="s">
        <v>292</v>
      </c>
      <c r="C68" s="26">
        <v>1</v>
      </c>
      <c r="D68" s="26">
        <v>2.0920000000000001</v>
      </c>
      <c r="E68" s="26">
        <v>0.1</v>
      </c>
      <c r="F68" s="26">
        <v>1.4E-2</v>
      </c>
      <c r="G68" s="26">
        <v>4.1000000000000002E-2</v>
      </c>
      <c r="H68" s="26">
        <v>0</v>
      </c>
      <c r="I68" s="26">
        <v>0</v>
      </c>
      <c r="J68" s="26">
        <v>0</v>
      </c>
      <c r="K68" s="26">
        <v>0</v>
      </c>
      <c r="L68" s="26">
        <v>2.0920000000000001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2.0920000000000001</v>
      </c>
      <c r="X68" s="26">
        <v>0.20899999999999999</v>
      </c>
      <c r="Y68" s="26">
        <v>222.85499999999999</v>
      </c>
      <c r="Z68" s="26">
        <v>6.5000000000000002E-2</v>
      </c>
      <c r="AA68" s="26">
        <v>0.18099999999999999</v>
      </c>
      <c r="AB68" s="26">
        <v>3.5999999999999997E-2</v>
      </c>
      <c r="AC68" s="26">
        <v>-6.0000000000000001E-3</v>
      </c>
      <c r="AD68" s="26">
        <v>4.2000000000000003E-2</v>
      </c>
      <c r="AE68" s="26">
        <v>14.486000000000001</v>
      </c>
      <c r="AF68" s="26">
        <v>40.246000000000002</v>
      </c>
      <c r="AG68" s="26">
        <v>-1.304</v>
      </c>
      <c r="AH68" s="26">
        <v>4.2000000000000003E-2</v>
      </c>
      <c r="AI68" s="26">
        <v>9.4060000000000006</v>
      </c>
      <c r="AJ68" s="26">
        <v>214.267</v>
      </c>
      <c r="AK68" s="26">
        <v>214.261</v>
      </c>
      <c r="AL68" s="26">
        <v>7.0000000000000001E-3</v>
      </c>
      <c r="AM68" s="26">
        <v>0</v>
      </c>
      <c r="AN68" s="26">
        <v>0</v>
      </c>
      <c r="AO68" s="26">
        <v>0</v>
      </c>
      <c r="AP68" s="26">
        <v>0</v>
      </c>
      <c r="AQ68" s="26">
        <v>0</v>
      </c>
      <c r="AR68" s="26">
        <v>0</v>
      </c>
      <c r="AS68" s="26">
        <v>0</v>
      </c>
      <c r="AT68" s="26">
        <v>0</v>
      </c>
      <c r="AU68" s="26">
        <v>154.53100000000001</v>
      </c>
      <c r="AV68" s="26">
        <v>323.33999999999997</v>
      </c>
      <c r="AW68" s="26">
        <v>46.24</v>
      </c>
      <c r="AX68" s="26">
        <v>277.10000000000002</v>
      </c>
    </row>
    <row r="69" spans="1:50" x14ac:dyDescent="0.25">
      <c r="A69" s="27" t="s">
        <v>151</v>
      </c>
      <c r="B69" s="26" t="s">
        <v>292</v>
      </c>
      <c r="C69" s="26">
        <v>1</v>
      </c>
      <c r="D69" s="26">
        <v>2.2389999999999999</v>
      </c>
      <c r="E69" s="26">
        <v>0.1</v>
      </c>
      <c r="F69" s="26">
        <v>1.4E-2</v>
      </c>
      <c r="G69" s="26">
        <v>4.1000000000000002E-2</v>
      </c>
      <c r="H69" s="26">
        <v>0</v>
      </c>
      <c r="I69" s="26">
        <v>0</v>
      </c>
      <c r="J69" s="26">
        <v>0</v>
      </c>
      <c r="K69" s="26">
        <v>0</v>
      </c>
      <c r="L69" s="26">
        <v>2.2389999999999999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2.2389999999999999</v>
      </c>
      <c r="X69" s="26">
        <v>0.224</v>
      </c>
      <c r="Y69" s="26">
        <v>264.13499999999999</v>
      </c>
      <c r="Z69" s="26">
        <v>7.4999999999999997E-2</v>
      </c>
      <c r="AA69" s="26">
        <v>0.185</v>
      </c>
      <c r="AB69" s="26">
        <v>3.5000000000000003E-2</v>
      </c>
      <c r="AC69" s="26">
        <v>-6.0000000000000001E-3</v>
      </c>
      <c r="AD69" s="26">
        <v>4.2000000000000003E-2</v>
      </c>
      <c r="AE69" s="26">
        <v>19.713000000000001</v>
      </c>
      <c r="AF69" s="26">
        <v>48.756999999999998</v>
      </c>
      <c r="AG69" s="26">
        <v>-1.6739999999999999</v>
      </c>
      <c r="AH69" s="26">
        <v>4.2000000000000003E-2</v>
      </c>
      <c r="AI69" s="26">
        <v>10.994</v>
      </c>
      <c r="AJ69" s="26">
        <v>229.32300000000001</v>
      </c>
      <c r="AK69" s="26">
        <v>229.316</v>
      </c>
      <c r="AL69" s="26">
        <v>7.0000000000000001E-3</v>
      </c>
      <c r="AM69" s="26">
        <v>0</v>
      </c>
      <c r="AN69" s="26">
        <v>0</v>
      </c>
      <c r="AO69" s="26">
        <v>0</v>
      </c>
      <c r="AP69" s="26">
        <v>0</v>
      </c>
      <c r="AQ69" s="26">
        <v>0</v>
      </c>
      <c r="AR69" s="26">
        <v>0</v>
      </c>
      <c r="AS69" s="26">
        <v>0</v>
      </c>
      <c r="AT69" s="26">
        <v>0</v>
      </c>
      <c r="AU69" s="26">
        <v>172.434</v>
      </c>
      <c r="AV69" s="26">
        <v>386.15100000000001</v>
      </c>
      <c r="AW69" s="26">
        <v>79.037999999999997</v>
      </c>
      <c r="AX69" s="26">
        <v>307.113</v>
      </c>
    </row>
    <row r="70" spans="1:50" x14ac:dyDescent="0.25">
      <c r="A70" s="27" t="s">
        <v>152</v>
      </c>
      <c r="B70" s="26" t="s">
        <v>292</v>
      </c>
      <c r="C70" s="26">
        <v>1</v>
      </c>
      <c r="D70" s="26">
        <v>14.095000000000001</v>
      </c>
      <c r="E70" s="26">
        <v>0.1</v>
      </c>
      <c r="F70" s="26">
        <v>1.4E-2</v>
      </c>
      <c r="G70" s="26">
        <v>4.1000000000000002E-2</v>
      </c>
      <c r="H70" s="26">
        <v>0</v>
      </c>
      <c r="I70" s="26">
        <v>0</v>
      </c>
      <c r="J70" s="26">
        <v>0</v>
      </c>
      <c r="K70" s="26">
        <v>0</v>
      </c>
      <c r="L70" s="26">
        <v>14.095000000000001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14.095000000000001</v>
      </c>
      <c r="X70" s="26">
        <v>1.41</v>
      </c>
      <c r="Y70" s="26">
        <v>137.239</v>
      </c>
      <c r="Z70" s="26">
        <v>0.54200000000000004</v>
      </c>
      <c r="AA70" s="26">
        <v>1.371</v>
      </c>
      <c r="AB70" s="26">
        <v>0.504</v>
      </c>
      <c r="AC70" s="26">
        <v>4.3999999999999997E-2</v>
      </c>
      <c r="AD70" s="26">
        <v>0.46</v>
      </c>
      <c r="AE70" s="26">
        <v>74.412000000000006</v>
      </c>
      <c r="AF70" s="26">
        <v>188.197</v>
      </c>
      <c r="AG70" s="26">
        <v>6.0810000000000004</v>
      </c>
      <c r="AH70" s="26">
        <v>0.46</v>
      </c>
      <c r="AI70" s="26">
        <v>63.085000000000001</v>
      </c>
      <c r="AJ70" s="26">
        <v>1443.4069999999999</v>
      </c>
      <c r="AK70" s="26">
        <v>1443.3620000000001</v>
      </c>
      <c r="AL70" s="26">
        <v>4.4999999999999998E-2</v>
      </c>
      <c r="AM70" s="26">
        <v>0</v>
      </c>
      <c r="AN70" s="26">
        <v>0</v>
      </c>
      <c r="AO70" s="26">
        <v>0</v>
      </c>
      <c r="AP70" s="26">
        <v>0</v>
      </c>
      <c r="AQ70" s="26">
        <v>0</v>
      </c>
      <c r="AR70" s="26">
        <v>0</v>
      </c>
      <c r="AS70" s="26">
        <v>0</v>
      </c>
      <c r="AT70" s="26">
        <v>0</v>
      </c>
      <c r="AU70" s="26">
        <v>136.125</v>
      </c>
      <c r="AV70" s="26">
        <v>1918.722</v>
      </c>
      <c r="AW70" s="26">
        <v>143.53899999999999</v>
      </c>
      <c r="AX70" s="26">
        <v>1775.182</v>
      </c>
    </row>
    <row r="71" spans="1:50" x14ac:dyDescent="0.25">
      <c r="A71" s="27" t="s">
        <v>153</v>
      </c>
      <c r="B71" s="26" t="s">
        <v>292</v>
      </c>
      <c r="C71" s="26">
        <v>1</v>
      </c>
      <c r="D71" s="26">
        <v>6.9009999999999998</v>
      </c>
      <c r="E71" s="26">
        <v>0.1</v>
      </c>
      <c r="F71" s="26">
        <v>1.4E-2</v>
      </c>
      <c r="G71" s="26">
        <v>4.1000000000000002E-2</v>
      </c>
      <c r="H71" s="26">
        <v>0</v>
      </c>
      <c r="I71" s="26">
        <v>0</v>
      </c>
      <c r="J71" s="26">
        <v>0</v>
      </c>
      <c r="K71" s="26">
        <v>0</v>
      </c>
      <c r="L71" s="26">
        <v>6.9009999999999998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6.9009999999999998</v>
      </c>
      <c r="X71" s="26">
        <v>0.69</v>
      </c>
      <c r="Y71" s="26">
        <v>169.78200000000001</v>
      </c>
      <c r="Z71" s="26">
        <v>0.251</v>
      </c>
      <c r="AA71" s="26">
        <v>0.66200000000000003</v>
      </c>
      <c r="AB71" s="26">
        <v>0.223</v>
      </c>
      <c r="AC71" s="26">
        <v>3.0000000000000001E-3</v>
      </c>
      <c r="AD71" s="26">
        <v>0.22</v>
      </c>
      <c r="AE71" s="26">
        <v>42.618000000000002</v>
      </c>
      <c r="AF71" s="26">
        <v>112.43</v>
      </c>
      <c r="AG71" s="26">
        <v>0.47299999999999998</v>
      </c>
      <c r="AH71" s="26">
        <v>0.22</v>
      </c>
      <c r="AI71" s="26">
        <v>37.408000000000001</v>
      </c>
      <c r="AJ71" s="26">
        <v>706.68899999999996</v>
      </c>
      <c r="AK71" s="26">
        <v>706.66700000000003</v>
      </c>
      <c r="AL71" s="26">
        <v>2.1999999999999999E-2</v>
      </c>
      <c r="AM71" s="26">
        <v>0</v>
      </c>
      <c r="AN71" s="26">
        <v>0</v>
      </c>
      <c r="AO71" s="26">
        <v>0</v>
      </c>
      <c r="AP71" s="26">
        <v>0</v>
      </c>
      <c r="AQ71" s="26">
        <v>0</v>
      </c>
      <c r="AR71" s="26">
        <v>0</v>
      </c>
      <c r="AS71" s="26">
        <v>0</v>
      </c>
      <c r="AT71" s="26">
        <v>0</v>
      </c>
      <c r="AU71" s="26">
        <v>147.33600000000001</v>
      </c>
      <c r="AV71" s="26">
        <v>1016.775</v>
      </c>
      <c r="AW71" s="26">
        <v>117.15600000000001</v>
      </c>
      <c r="AX71" s="26">
        <v>899.61900000000003</v>
      </c>
    </row>
    <row r="72" spans="1:50" x14ac:dyDescent="0.25">
      <c r="A72" s="27" t="s">
        <v>154</v>
      </c>
      <c r="B72" s="26" t="s">
        <v>59</v>
      </c>
      <c r="C72" s="26">
        <v>1</v>
      </c>
      <c r="D72" s="26">
        <v>12.965999999999999</v>
      </c>
      <c r="E72" s="26">
        <v>0.1</v>
      </c>
      <c r="F72" s="26">
        <v>1.4E-2</v>
      </c>
      <c r="G72" s="26">
        <v>4.1000000000000002E-2</v>
      </c>
      <c r="H72" s="26">
        <v>0</v>
      </c>
      <c r="I72" s="26">
        <v>0</v>
      </c>
      <c r="J72" s="26">
        <v>0</v>
      </c>
      <c r="K72" s="26">
        <v>0</v>
      </c>
      <c r="L72" s="26">
        <v>12.965999999999999</v>
      </c>
      <c r="M72" s="26">
        <v>0</v>
      </c>
      <c r="N72" s="26">
        <v>0</v>
      </c>
      <c r="O72" s="26">
        <v>0</v>
      </c>
      <c r="P72" s="26">
        <v>0</v>
      </c>
      <c r="Q72" s="26">
        <v>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12.965999999999999</v>
      </c>
      <c r="X72" s="26">
        <v>1.2969999999999999</v>
      </c>
      <c r="Y72" s="26">
        <v>180.49799999999999</v>
      </c>
      <c r="Z72" s="26">
        <v>0.80300000000000005</v>
      </c>
      <c r="AA72" s="26">
        <v>1.2649999999999999</v>
      </c>
      <c r="AB72" s="26">
        <v>0.77100000000000002</v>
      </c>
      <c r="AC72" s="26">
        <v>3.4000000000000002E-2</v>
      </c>
      <c r="AD72" s="26">
        <v>0.73699999999999999</v>
      </c>
      <c r="AE72" s="26">
        <v>144.88999999999999</v>
      </c>
      <c r="AF72" s="26">
        <v>228.286</v>
      </c>
      <c r="AG72" s="26">
        <v>6.0759999999999996</v>
      </c>
      <c r="AH72" s="26">
        <v>0.73699999999999999</v>
      </c>
      <c r="AI72" s="26">
        <v>133.06299999999999</v>
      </c>
      <c r="AJ72" s="26">
        <v>689.54200000000003</v>
      </c>
      <c r="AK72" s="26">
        <v>689.54200000000003</v>
      </c>
      <c r="AL72" s="26">
        <v>0</v>
      </c>
      <c r="AM72" s="26">
        <v>0</v>
      </c>
      <c r="AN72" s="26">
        <v>0</v>
      </c>
      <c r="AO72" s="26">
        <v>0</v>
      </c>
      <c r="AP72" s="26">
        <v>0</v>
      </c>
      <c r="AQ72" s="26">
        <v>0</v>
      </c>
      <c r="AR72" s="26">
        <v>0</v>
      </c>
      <c r="AS72" s="26">
        <v>0</v>
      </c>
      <c r="AT72" s="26">
        <v>0</v>
      </c>
      <c r="AU72" s="26">
        <v>114.929</v>
      </c>
      <c r="AV72" s="26">
        <v>1490.1869999999999</v>
      </c>
      <c r="AW72" s="26">
        <v>288.32900000000001</v>
      </c>
      <c r="AX72" s="26">
        <v>1201.8579999999999</v>
      </c>
    </row>
    <row r="73" spans="1:50" x14ac:dyDescent="0.25">
      <c r="A73" s="27" t="s">
        <v>155</v>
      </c>
      <c r="B73" s="26" t="s">
        <v>59</v>
      </c>
      <c r="C73" s="26">
        <v>1</v>
      </c>
      <c r="D73" s="26">
        <v>11.967000000000001</v>
      </c>
      <c r="E73" s="26">
        <v>0.1</v>
      </c>
      <c r="F73" s="26">
        <v>1.4E-2</v>
      </c>
      <c r="G73" s="26">
        <v>4.1000000000000002E-2</v>
      </c>
      <c r="H73" s="26">
        <v>0</v>
      </c>
      <c r="I73" s="26">
        <v>0</v>
      </c>
      <c r="J73" s="26">
        <v>0</v>
      </c>
      <c r="K73" s="26">
        <v>0</v>
      </c>
      <c r="L73" s="26">
        <v>11.967000000000001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11.967000000000001</v>
      </c>
      <c r="X73" s="26">
        <v>1.1970000000000001</v>
      </c>
      <c r="Y73" s="26">
        <v>200.66399999999999</v>
      </c>
      <c r="Z73" s="26">
        <v>0.74199999999999999</v>
      </c>
      <c r="AA73" s="26">
        <v>1.165</v>
      </c>
      <c r="AB73" s="26">
        <v>0.71099999999999997</v>
      </c>
      <c r="AC73" s="26">
        <v>0.03</v>
      </c>
      <c r="AD73" s="26">
        <v>0.68100000000000005</v>
      </c>
      <c r="AE73" s="26">
        <v>148.977</v>
      </c>
      <c r="AF73" s="26">
        <v>233.79400000000001</v>
      </c>
      <c r="AG73" s="26">
        <v>5.9379999999999997</v>
      </c>
      <c r="AH73" s="26">
        <v>0.68100000000000005</v>
      </c>
      <c r="AI73" s="26">
        <v>136.69200000000001</v>
      </c>
      <c r="AJ73" s="26">
        <v>636.41999999999996</v>
      </c>
      <c r="AK73" s="26">
        <v>636.41999999999996</v>
      </c>
      <c r="AL73" s="26">
        <v>0</v>
      </c>
      <c r="AM73" s="26">
        <v>0</v>
      </c>
      <c r="AN73" s="26">
        <v>0</v>
      </c>
      <c r="AO73" s="26">
        <v>0</v>
      </c>
      <c r="AP73" s="26">
        <v>0</v>
      </c>
      <c r="AQ73" s="26">
        <v>0</v>
      </c>
      <c r="AR73" s="26">
        <v>0</v>
      </c>
      <c r="AS73" s="26">
        <v>0</v>
      </c>
      <c r="AT73" s="26">
        <v>0</v>
      </c>
      <c r="AU73" s="26">
        <v>125.825</v>
      </c>
      <c r="AV73" s="26">
        <v>1505.7829999999999</v>
      </c>
      <c r="AW73" s="26">
        <v>343.96100000000001</v>
      </c>
      <c r="AX73" s="26">
        <v>1161.8219999999999</v>
      </c>
    </row>
    <row r="74" spans="1:50" x14ac:dyDescent="0.25">
      <c r="A74" s="27" t="s">
        <v>156</v>
      </c>
      <c r="B74" s="26" t="s">
        <v>59</v>
      </c>
      <c r="C74" s="26">
        <v>1</v>
      </c>
      <c r="D74" s="26">
        <v>3.9689999999999999</v>
      </c>
      <c r="E74" s="26">
        <v>0.1</v>
      </c>
      <c r="F74" s="26">
        <v>1.4E-2</v>
      </c>
      <c r="G74" s="26">
        <v>4.1000000000000002E-2</v>
      </c>
      <c r="H74" s="26">
        <v>0</v>
      </c>
      <c r="I74" s="26">
        <v>0</v>
      </c>
      <c r="J74" s="26">
        <v>0</v>
      </c>
      <c r="K74" s="26">
        <v>0</v>
      </c>
      <c r="L74" s="26">
        <v>3.9689999999999999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3.9689999999999999</v>
      </c>
      <c r="X74" s="26">
        <v>0.39700000000000002</v>
      </c>
      <c r="Y74" s="26">
        <v>333.92899999999997</v>
      </c>
      <c r="Z74" s="26">
        <v>0.14399999999999999</v>
      </c>
      <c r="AA74" s="26">
        <v>0.36799999999999999</v>
      </c>
      <c r="AB74" s="26">
        <v>0.115</v>
      </c>
      <c r="AC74" s="26">
        <v>-8.9999999999999993E-3</v>
      </c>
      <c r="AD74" s="26">
        <v>0.124</v>
      </c>
      <c r="AE74" s="26">
        <v>48.137999999999998</v>
      </c>
      <c r="AF74" s="26">
        <v>122.83799999999999</v>
      </c>
      <c r="AG74" s="26">
        <v>-3.008</v>
      </c>
      <c r="AH74" s="26">
        <v>0.124</v>
      </c>
      <c r="AI74" s="26">
        <v>41.445999999999998</v>
      </c>
      <c r="AJ74" s="26">
        <v>211.07400000000001</v>
      </c>
      <c r="AK74" s="26">
        <v>211.07400000000001</v>
      </c>
      <c r="AL74" s="26">
        <v>0</v>
      </c>
      <c r="AM74" s="26">
        <v>0</v>
      </c>
      <c r="AN74" s="26">
        <v>0</v>
      </c>
      <c r="AO74" s="26">
        <v>0</v>
      </c>
      <c r="AP74" s="26">
        <v>0</v>
      </c>
      <c r="AQ74" s="26">
        <v>0</v>
      </c>
      <c r="AR74" s="26">
        <v>0</v>
      </c>
      <c r="AS74" s="26">
        <v>0</v>
      </c>
      <c r="AT74" s="26">
        <v>0</v>
      </c>
      <c r="AU74" s="26">
        <v>160.755</v>
      </c>
      <c r="AV74" s="26">
        <v>638.04200000000003</v>
      </c>
      <c r="AW74" s="26">
        <v>217.554</v>
      </c>
      <c r="AX74" s="26">
        <v>420.488</v>
      </c>
    </row>
    <row r="75" spans="1:50" x14ac:dyDescent="0.25">
      <c r="A75" s="27" t="s">
        <v>157</v>
      </c>
      <c r="B75" s="26" t="s">
        <v>59</v>
      </c>
      <c r="C75" s="26">
        <v>1</v>
      </c>
      <c r="D75" s="26">
        <v>0.48199999999999998</v>
      </c>
      <c r="E75" s="26">
        <v>0.1</v>
      </c>
      <c r="F75" s="26">
        <v>1.4E-2</v>
      </c>
      <c r="G75" s="26">
        <v>4.1000000000000002E-2</v>
      </c>
      <c r="H75" s="26">
        <v>0</v>
      </c>
      <c r="I75" s="26">
        <v>0</v>
      </c>
      <c r="J75" s="26">
        <v>0</v>
      </c>
      <c r="K75" s="26">
        <v>0</v>
      </c>
      <c r="L75" s="26">
        <v>0.48199999999999998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0.48199999999999998</v>
      </c>
      <c r="X75" s="26">
        <v>4.8000000000000001E-2</v>
      </c>
      <c r="Y75" s="26">
        <v>318.048</v>
      </c>
      <c r="Z75" s="26">
        <v>1.7999999999999999E-2</v>
      </c>
      <c r="AA75" s="26">
        <v>4.1000000000000002E-2</v>
      </c>
      <c r="AB75" s="26">
        <v>1.0999999999999999E-2</v>
      </c>
      <c r="AC75" s="26">
        <v>-2E-3</v>
      </c>
      <c r="AD75" s="26">
        <v>1.2999999999999999E-2</v>
      </c>
      <c r="AE75" s="26">
        <v>5.7480000000000002</v>
      </c>
      <c r="AF75" s="26">
        <v>13.021000000000001</v>
      </c>
      <c r="AG75" s="26">
        <v>-0.54900000000000004</v>
      </c>
      <c r="AH75" s="26">
        <v>1.2999999999999999E-2</v>
      </c>
      <c r="AI75" s="26">
        <v>3.9910000000000001</v>
      </c>
      <c r="AJ75" s="26">
        <v>25.626999999999999</v>
      </c>
      <c r="AK75" s="26">
        <v>25.626999999999999</v>
      </c>
      <c r="AL75" s="26">
        <v>0</v>
      </c>
      <c r="AM75" s="26">
        <v>0</v>
      </c>
      <c r="AN75" s="26">
        <v>0</v>
      </c>
      <c r="AO75" s="26">
        <v>0</v>
      </c>
      <c r="AP75" s="26">
        <v>0</v>
      </c>
      <c r="AQ75" s="26">
        <v>0</v>
      </c>
      <c r="AR75" s="26">
        <v>0</v>
      </c>
      <c r="AS75" s="26">
        <v>0</v>
      </c>
      <c r="AT75" s="26">
        <v>0</v>
      </c>
      <c r="AU75" s="26">
        <v>177.06299999999999</v>
      </c>
      <c r="AV75" s="26">
        <v>85.325000000000003</v>
      </c>
      <c r="AW75" s="26">
        <v>37.485999999999997</v>
      </c>
      <c r="AX75" s="26">
        <v>47.838999999999999</v>
      </c>
    </row>
    <row r="76" spans="1:50" x14ac:dyDescent="0.25">
      <c r="A76" s="27" t="s">
        <v>158</v>
      </c>
      <c r="B76" s="26" t="s">
        <v>59</v>
      </c>
      <c r="C76" s="26">
        <v>1</v>
      </c>
      <c r="D76" s="26">
        <v>3.9449999999999998</v>
      </c>
      <c r="E76" s="26">
        <v>0.1</v>
      </c>
      <c r="F76" s="26">
        <v>1.4E-2</v>
      </c>
      <c r="G76" s="26">
        <v>4.1000000000000002E-2</v>
      </c>
      <c r="H76" s="26">
        <v>0</v>
      </c>
      <c r="I76" s="26">
        <v>0</v>
      </c>
      <c r="J76" s="26">
        <v>0</v>
      </c>
      <c r="K76" s="26">
        <v>0</v>
      </c>
      <c r="L76" s="26">
        <v>3.9449999999999998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6">
        <v>3.9449999999999998</v>
      </c>
      <c r="X76" s="26">
        <v>0.39500000000000002</v>
      </c>
      <c r="Y76" s="26">
        <v>246.00800000000001</v>
      </c>
      <c r="Z76" s="26">
        <v>0.13800000000000001</v>
      </c>
      <c r="AA76" s="26">
        <v>0.36699999999999999</v>
      </c>
      <c r="AB76" s="26">
        <v>0.111</v>
      </c>
      <c r="AC76" s="26">
        <v>-8.9999999999999993E-3</v>
      </c>
      <c r="AD76" s="26">
        <v>0.121</v>
      </c>
      <c r="AE76" s="26">
        <v>33.985999999999997</v>
      </c>
      <c r="AF76" s="26">
        <v>90.402000000000001</v>
      </c>
      <c r="AG76" s="26">
        <v>-2.3220000000000001</v>
      </c>
      <c r="AH76" s="26">
        <v>0.121</v>
      </c>
      <c r="AI76" s="26">
        <v>29.658999999999999</v>
      </c>
      <c r="AJ76" s="26">
        <v>209.79599999999999</v>
      </c>
      <c r="AK76" s="26">
        <v>209.79599999999999</v>
      </c>
      <c r="AL76" s="26">
        <v>0</v>
      </c>
      <c r="AM76" s="26">
        <v>0</v>
      </c>
      <c r="AN76" s="26">
        <v>0</v>
      </c>
      <c r="AO76" s="26">
        <v>0</v>
      </c>
      <c r="AP76" s="26">
        <v>0</v>
      </c>
      <c r="AQ76" s="26">
        <v>0</v>
      </c>
      <c r="AR76" s="26">
        <v>0</v>
      </c>
      <c r="AS76" s="26">
        <v>0</v>
      </c>
      <c r="AT76" s="26">
        <v>0</v>
      </c>
      <c r="AU76" s="26">
        <v>123.544</v>
      </c>
      <c r="AV76" s="26">
        <v>487.38299999999998</v>
      </c>
      <c r="AW76" s="26">
        <v>125.86199999999999</v>
      </c>
      <c r="AX76" s="26">
        <v>361.52199999999999</v>
      </c>
    </row>
    <row r="77" spans="1:50" x14ac:dyDescent="0.25">
      <c r="A77" s="27" t="s">
        <v>159</v>
      </c>
      <c r="B77" s="26" t="s">
        <v>59</v>
      </c>
      <c r="C77" s="26">
        <v>1</v>
      </c>
      <c r="D77" s="26">
        <v>0.19800000000000001</v>
      </c>
      <c r="E77" s="26">
        <v>0.1</v>
      </c>
      <c r="F77" s="26">
        <v>1.4E-2</v>
      </c>
      <c r="G77" s="26">
        <v>4.1000000000000002E-2</v>
      </c>
      <c r="H77" s="26">
        <v>0</v>
      </c>
      <c r="I77" s="26">
        <v>0</v>
      </c>
      <c r="J77" s="26">
        <v>0</v>
      </c>
      <c r="K77" s="26">
        <v>0</v>
      </c>
      <c r="L77" s="26">
        <v>0.19800000000000001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0.19800000000000001</v>
      </c>
      <c r="X77" s="26">
        <v>0.02</v>
      </c>
      <c r="Y77" s="26">
        <v>326.77699999999999</v>
      </c>
      <c r="Z77" s="26">
        <v>7.0000000000000001E-3</v>
      </c>
      <c r="AA77" s="26">
        <v>1.6E-2</v>
      </c>
      <c r="AB77" s="26">
        <v>4.0000000000000001E-3</v>
      </c>
      <c r="AC77" s="26">
        <v>-1E-3</v>
      </c>
      <c r="AD77" s="26">
        <v>4.0000000000000001E-3</v>
      </c>
      <c r="AE77" s="26">
        <v>2.355</v>
      </c>
      <c r="AF77" s="26">
        <v>5.2679999999999998</v>
      </c>
      <c r="AG77" s="26">
        <v>-0.26600000000000001</v>
      </c>
      <c r="AH77" s="26">
        <v>4.0000000000000001E-3</v>
      </c>
      <c r="AI77" s="26">
        <v>1.4259999999999999</v>
      </c>
      <c r="AJ77" s="26">
        <v>10.518000000000001</v>
      </c>
      <c r="AK77" s="26">
        <v>10.518000000000001</v>
      </c>
      <c r="AL77" s="26">
        <v>0</v>
      </c>
      <c r="AM77" s="26">
        <v>0</v>
      </c>
      <c r="AN77" s="26">
        <v>0</v>
      </c>
      <c r="AO77" s="26">
        <v>0</v>
      </c>
      <c r="AP77" s="26">
        <v>0</v>
      </c>
      <c r="AQ77" s="26">
        <v>0</v>
      </c>
      <c r="AR77" s="26">
        <v>0</v>
      </c>
      <c r="AS77" s="26">
        <v>0</v>
      </c>
      <c r="AT77" s="26">
        <v>0</v>
      </c>
      <c r="AU77" s="26">
        <v>175.33199999999999</v>
      </c>
      <c r="AV77" s="26">
        <v>34.677</v>
      </c>
      <c r="AW77" s="26">
        <v>15.375999999999999</v>
      </c>
      <c r="AX77" s="26">
        <v>19.302</v>
      </c>
    </row>
    <row r="78" spans="1:50" x14ac:dyDescent="0.25">
      <c r="A78" s="27" t="s">
        <v>160</v>
      </c>
      <c r="B78" s="26" t="s">
        <v>59</v>
      </c>
      <c r="C78" s="26">
        <v>1</v>
      </c>
      <c r="D78" s="26">
        <v>3.968</v>
      </c>
      <c r="E78" s="26">
        <v>0.1</v>
      </c>
      <c r="F78" s="26">
        <v>1.4E-2</v>
      </c>
      <c r="G78" s="26">
        <v>4.1000000000000002E-2</v>
      </c>
      <c r="H78" s="26">
        <v>0</v>
      </c>
      <c r="I78" s="26">
        <v>0</v>
      </c>
      <c r="J78" s="26">
        <v>0</v>
      </c>
      <c r="K78" s="26">
        <v>0</v>
      </c>
      <c r="L78" s="26">
        <v>3.968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3.968</v>
      </c>
      <c r="X78" s="26">
        <v>0.39700000000000002</v>
      </c>
      <c r="Y78" s="26">
        <v>299.73500000000001</v>
      </c>
      <c r="Z78" s="26">
        <v>0.14299999999999999</v>
      </c>
      <c r="AA78" s="26">
        <v>0.36799999999999999</v>
      </c>
      <c r="AB78" s="26">
        <v>0.114</v>
      </c>
      <c r="AC78" s="26">
        <v>-8.9999999999999993E-3</v>
      </c>
      <c r="AD78" s="26">
        <v>0.123</v>
      </c>
      <c r="AE78" s="26">
        <v>42.804000000000002</v>
      </c>
      <c r="AF78" s="26">
        <v>110.235</v>
      </c>
      <c r="AG78" s="26">
        <v>-2.746</v>
      </c>
      <c r="AH78" s="26">
        <v>0.123</v>
      </c>
      <c r="AI78" s="26">
        <v>36.856999999999999</v>
      </c>
      <c r="AJ78" s="26">
        <v>211.00399999999999</v>
      </c>
      <c r="AK78" s="26">
        <v>211.00399999999999</v>
      </c>
      <c r="AL78" s="26">
        <v>0</v>
      </c>
      <c r="AM78" s="26">
        <v>0</v>
      </c>
      <c r="AN78" s="26">
        <v>0</v>
      </c>
      <c r="AO78" s="26">
        <v>0</v>
      </c>
      <c r="AP78" s="26">
        <v>0</v>
      </c>
      <c r="AQ78" s="26">
        <v>0</v>
      </c>
      <c r="AR78" s="26">
        <v>0</v>
      </c>
      <c r="AS78" s="26">
        <v>0</v>
      </c>
      <c r="AT78" s="26">
        <v>0</v>
      </c>
      <c r="AU78" s="26">
        <v>145.97900000000001</v>
      </c>
      <c r="AV78" s="26">
        <v>579.20500000000004</v>
      </c>
      <c r="AW78" s="26">
        <v>181.05099999999999</v>
      </c>
      <c r="AX78" s="26">
        <v>398.154</v>
      </c>
    </row>
    <row r="79" spans="1:50" x14ac:dyDescent="0.25">
      <c r="A79" s="27" t="s">
        <v>161</v>
      </c>
      <c r="B79" s="26" t="s">
        <v>59</v>
      </c>
      <c r="C79" s="26">
        <v>1</v>
      </c>
      <c r="D79" s="26">
        <v>18.966999999999999</v>
      </c>
      <c r="E79" s="26">
        <v>0.1</v>
      </c>
      <c r="F79" s="26">
        <v>1.4E-2</v>
      </c>
      <c r="G79" s="26">
        <v>4.1000000000000002E-2</v>
      </c>
      <c r="H79" s="26">
        <v>0</v>
      </c>
      <c r="I79" s="26">
        <v>0</v>
      </c>
      <c r="J79" s="26">
        <v>0</v>
      </c>
      <c r="K79" s="26">
        <v>0</v>
      </c>
      <c r="L79" s="26">
        <v>18.966999999999999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18.966999999999999</v>
      </c>
      <c r="X79" s="26">
        <v>1.897</v>
      </c>
      <c r="Y79" s="26">
        <v>177.28399999999999</v>
      </c>
      <c r="Z79" s="26">
        <v>1.409</v>
      </c>
      <c r="AA79" s="26">
        <v>1.865</v>
      </c>
      <c r="AB79" s="26">
        <v>1.377</v>
      </c>
      <c r="AC79" s="26">
        <v>0.114</v>
      </c>
      <c r="AD79" s="26">
        <v>1.2629999999999999</v>
      </c>
      <c r="AE79" s="26">
        <v>249.78700000000001</v>
      </c>
      <c r="AF79" s="26">
        <v>330.548</v>
      </c>
      <c r="AG79" s="26">
        <v>20.187999999999999</v>
      </c>
      <c r="AH79" s="26">
        <v>1.2629999999999999</v>
      </c>
      <c r="AI79" s="26">
        <v>223.89</v>
      </c>
      <c r="AJ79" s="26">
        <v>1008.675</v>
      </c>
      <c r="AK79" s="26">
        <v>1008.675</v>
      </c>
      <c r="AL79" s="26">
        <v>0</v>
      </c>
      <c r="AM79" s="26">
        <v>0</v>
      </c>
      <c r="AN79" s="26">
        <v>0</v>
      </c>
      <c r="AO79" s="26">
        <v>0</v>
      </c>
      <c r="AP79" s="26">
        <v>0</v>
      </c>
      <c r="AQ79" s="26">
        <v>0</v>
      </c>
      <c r="AR79" s="26">
        <v>0</v>
      </c>
      <c r="AS79" s="26">
        <v>0</v>
      </c>
      <c r="AT79" s="26">
        <v>0</v>
      </c>
      <c r="AU79" s="26">
        <v>115.956</v>
      </c>
      <c r="AV79" s="26">
        <v>2199.364</v>
      </c>
      <c r="AW79" s="26">
        <v>366.27699999999999</v>
      </c>
      <c r="AX79" s="26">
        <v>1833.087</v>
      </c>
    </row>
    <row r="80" spans="1:50" x14ac:dyDescent="0.25">
      <c r="A80" s="27" t="s">
        <v>162</v>
      </c>
      <c r="B80" s="26" t="s">
        <v>59</v>
      </c>
      <c r="C80" s="26">
        <v>1</v>
      </c>
      <c r="D80" s="26">
        <v>0.248</v>
      </c>
      <c r="E80" s="26">
        <v>0.1</v>
      </c>
      <c r="F80" s="26">
        <v>1.4E-2</v>
      </c>
      <c r="G80" s="26">
        <v>4.1000000000000002E-2</v>
      </c>
      <c r="H80" s="26">
        <v>0</v>
      </c>
      <c r="I80" s="26">
        <v>0</v>
      </c>
      <c r="J80" s="26">
        <v>0</v>
      </c>
      <c r="K80" s="26">
        <v>0</v>
      </c>
      <c r="L80" s="26">
        <v>0.248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0.248</v>
      </c>
      <c r="X80" s="26">
        <v>2.5000000000000001E-2</v>
      </c>
      <c r="Y80" s="26">
        <v>325.75299999999999</v>
      </c>
      <c r="Z80" s="26">
        <v>8.9999999999999993E-3</v>
      </c>
      <c r="AA80" s="26">
        <v>0.02</v>
      </c>
      <c r="AB80" s="26">
        <v>4.0000000000000001E-3</v>
      </c>
      <c r="AC80" s="26">
        <v>-1E-3</v>
      </c>
      <c r="AD80" s="26">
        <v>5.0000000000000001E-3</v>
      </c>
      <c r="AE80" s="26">
        <v>2.9390000000000001</v>
      </c>
      <c r="AF80" s="26">
        <v>6.5819999999999999</v>
      </c>
      <c r="AG80" s="26">
        <v>-0.33100000000000002</v>
      </c>
      <c r="AH80" s="26">
        <v>5.0000000000000001E-3</v>
      </c>
      <c r="AI80" s="26">
        <v>1.7829999999999999</v>
      </c>
      <c r="AJ80" s="26">
        <v>13.173999999999999</v>
      </c>
      <c r="AK80" s="26">
        <v>13.173999999999999</v>
      </c>
      <c r="AL80" s="26">
        <v>0</v>
      </c>
      <c r="AM80" s="26">
        <v>0</v>
      </c>
      <c r="AN80" s="26">
        <v>0</v>
      </c>
      <c r="AO80" s="26">
        <v>0</v>
      </c>
      <c r="AP80" s="26">
        <v>0</v>
      </c>
      <c r="AQ80" s="26">
        <v>0</v>
      </c>
      <c r="AR80" s="26">
        <v>0</v>
      </c>
      <c r="AS80" s="26">
        <v>0</v>
      </c>
      <c r="AT80" s="26">
        <v>0</v>
      </c>
      <c r="AU80" s="26">
        <v>174.97399999999999</v>
      </c>
      <c r="AV80" s="26">
        <v>43.344000000000001</v>
      </c>
      <c r="AW80" s="26">
        <v>19.196999999999999</v>
      </c>
      <c r="AX80" s="26">
        <v>24.146999999999998</v>
      </c>
    </row>
    <row r="81" spans="1:50" x14ac:dyDescent="0.25">
      <c r="A81" s="27" t="s">
        <v>163</v>
      </c>
      <c r="B81" s="26" t="s">
        <v>59</v>
      </c>
      <c r="C81" s="26">
        <v>1</v>
      </c>
      <c r="D81" s="26">
        <v>3.9689999999999999</v>
      </c>
      <c r="E81" s="26">
        <v>0.1</v>
      </c>
      <c r="F81" s="26">
        <v>1.4E-2</v>
      </c>
      <c r="G81" s="26">
        <v>4.1000000000000002E-2</v>
      </c>
      <c r="H81" s="26">
        <v>0</v>
      </c>
      <c r="I81" s="26">
        <v>0</v>
      </c>
      <c r="J81" s="26">
        <v>0</v>
      </c>
      <c r="K81" s="26">
        <v>0</v>
      </c>
      <c r="L81" s="26">
        <v>3.9689999999999999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3.9689999999999999</v>
      </c>
      <c r="X81" s="26">
        <v>0.39700000000000002</v>
      </c>
      <c r="Y81" s="26">
        <v>260.01600000000002</v>
      </c>
      <c r="Z81" s="26">
        <v>0.161</v>
      </c>
      <c r="AA81" s="26">
        <v>0.36899999999999999</v>
      </c>
      <c r="AB81" s="26">
        <v>0.13200000000000001</v>
      </c>
      <c r="AC81" s="26">
        <v>-7.0000000000000001E-3</v>
      </c>
      <c r="AD81" s="26">
        <v>0.13900000000000001</v>
      </c>
      <c r="AE81" s="26">
        <v>41.741999999999997</v>
      </c>
      <c r="AF81" s="26">
        <v>95.882999999999996</v>
      </c>
      <c r="AG81" s="26">
        <v>-1.762</v>
      </c>
      <c r="AH81" s="26">
        <v>0.13900000000000001</v>
      </c>
      <c r="AI81" s="26">
        <v>36.186</v>
      </c>
      <c r="AJ81" s="26">
        <v>211.07400000000001</v>
      </c>
      <c r="AK81" s="26">
        <v>211.07400000000001</v>
      </c>
      <c r="AL81" s="26">
        <v>0</v>
      </c>
      <c r="AM81" s="26">
        <v>0</v>
      </c>
      <c r="AN81" s="26">
        <v>0</v>
      </c>
      <c r="AO81" s="26">
        <v>0</v>
      </c>
      <c r="AP81" s="26">
        <v>0</v>
      </c>
      <c r="AQ81" s="26">
        <v>0</v>
      </c>
      <c r="AR81" s="26">
        <v>0</v>
      </c>
      <c r="AS81" s="26">
        <v>0</v>
      </c>
      <c r="AT81" s="26">
        <v>0</v>
      </c>
      <c r="AU81" s="26">
        <v>161.36199999999999</v>
      </c>
      <c r="AV81" s="26">
        <v>640.45399999999995</v>
      </c>
      <c r="AW81" s="26">
        <v>257.33100000000002</v>
      </c>
      <c r="AX81" s="26">
        <v>383.12299999999999</v>
      </c>
    </row>
    <row r="82" spans="1:50" x14ac:dyDescent="0.25">
      <c r="A82" s="27" t="s">
        <v>164</v>
      </c>
      <c r="B82" s="26" t="s">
        <v>59</v>
      </c>
      <c r="C82" s="26">
        <v>1</v>
      </c>
      <c r="D82" s="26">
        <v>1.4730000000000001</v>
      </c>
      <c r="E82" s="26">
        <v>0.1</v>
      </c>
      <c r="F82" s="26">
        <v>1.4E-2</v>
      </c>
      <c r="G82" s="26">
        <v>4.1000000000000002E-2</v>
      </c>
      <c r="H82" s="26">
        <v>0</v>
      </c>
      <c r="I82" s="26">
        <v>0</v>
      </c>
      <c r="J82" s="26">
        <v>0</v>
      </c>
      <c r="K82" s="26">
        <v>0</v>
      </c>
      <c r="L82" s="26">
        <v>1.4730000000000001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1.4730000000000001</v>
      </c>
      <c r="X82" s="26">
        <v>0.14699999999999999</v>
      </c>
      <c r="Y82" s="26">
        <v>302.86799999999999</v>
      </c>
      <c r="Z82" s="26">
        <v>5.5E-2</v>
      </c>
      <c r="AA82" s="26">
        <v>0.129</v>
      </c>
      <c r="AB82" s="26">
        <v>3.6999999999999998E-2</v>
      </c>
      <c r="AC82" s="26">
        <v>-5.0000000000000001E-3</v>
      </c>
      <c r="AD82" s="26">
        <v>4.2000000000000003E-2</v>
      </c>
      <c r="AE82" s="26">
        <v>16.753</v>
      </c>
      <c r="AF82" s="26">
        <v>39.06</v>
      </c>
      <c r="AG82" s="26">
        <v>-1.369</v>
      </c>
      <c r="AH82" s="26">
        <v>4.2000000000000003E-2</v>
      </c>
      <c r="AI82" s="26">
        <v>12.574999999999999</v>
      </c>
      <c r="AJ82" s="26">
        <v>78.325000000000003</v>
      </c>
      <c r="AK82" s="26">
        <v>78.325000000000003</v>
      </c>
      <c r="AL82" s="26">
        <v>0</v>
      </c>
      <c r="AM82" s="26">
        <v>0</v>
      </c>
      <c r="AN82" s="26">
        <v>0</v>
      </c>
      <c r="AO82" s="26">
        <v>0</v>
      </c>
      <c r="AP82" s="26">
        <v>0</v>
      </c>
      <c r="AQ82" s="26">
        <v>0</v>
      </c>
      <c r="AR82" s="26">
        <v>0</v>
      </c>
      <c r="AS82" s="26">
        <v>0</v>
      </c>
      <c r="AT82" s="26">
        <v>0</v>
      </c>
      <c r="AU82" s="26">
        <v>171.83600000000001</v>
      </c>
      <c r="AV82" s="26">
        <v>253.08600000000001</v>
      </c>
      <c r="AW82" s="26">
        <v>107.742</v>
      </c>
      <c r="AX82" s="26">
        <v>145.34399999999999</v>
      </c>
    </row>
    <row r="83" spans="1:50" x14ac:dyDescent="0.25">
      <c r="A83" s="27" t="s">
        <v>165</v>
      </c>
      <c r="B83" s="26" t="s">
        <v>59</v>
      </c>
      <c r="C83" s="26">
        <v>1</v>
      </c>
      <c r="D83" s="26">
        <v>2.448</v>
      </c>
      <c r="E83" s="26">
        <v>0.1</v>
      </c>
      <c r="F83" s="26">
        <v>1.4E-2</v>
      </c>
      <c r="G83" s="26">
        <v>4.1000000000000002E-2</v>
      </c>
      <c r="H83" s="26">
        <v>0</v>
      </c>
      <c r="I83" s="26">
        <v>0</v>
      </c>
      <c r="J83" s="26">
        <v>0</v>
      </c>
      <c r="K83" s="26">
        <v>0</v>
      </c>
      <c r="L83" s="26">
        <v>2.448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2.448</v>
      </c>
      <c r="X83" s="26">
        <v>0.245</v>
      </c>
      <c r="Y83" s="26">
        <v>268.69</v>
      </c>
      <c r="Z83" s="26">
        <v>8.5000000000000006E-2</v>
      </c>
      <c r="AA83" s="26">
        <v>0.222</v>
      </c>
      <c r="AB83" s="26">
        <v>6.2E-2</v>
      </c>
      <c r="AC83" s="26">
        <v>-7.0000000000000001E-3</v>
      </c>
      <c r="AD83" s="26">
        <v>6.9000000000000006E-2</v>
      </c>
      <c r="AE83" s="26">
        <v>22.885000000000002</v>
      </c>
      <c r="AF83" s="26">
        <v>59.612000000000002</v>
      </c>
      <c r="AG83" s="26">
        <v>-1.927</v>
      </c>
      <c r="AH83" s="26">
        <v>6.9000000000000006E-2</v>
      </c>
      <c r="AI83" s="26">
        <v>18.661000000000001</v>
      </c>
      <c r="AJ83" s="26">
        <v>130.16200000000001</v>
      </c>
      <c r="AK83" s="26">
        <v>130.16200000000001</v>
      </c>
      <c r="AL83" s="26">
        <v>0</v>
      </c>
      <c r="AM83" s="26">
        <v>0</v>
      </c>
      <c r="AN83" s="26">
        <v>0</v>
      </c>
      <c r="AO83" s="26">
        <v>0</v>
      </c>
      <c r="AP83" s="26">
        <v>0</v>
      </c>
      <c r="AQ83" s="26">
        <v>0</v>
      </c>
      <c r="AR83" s="26">
        <v>0</v>
      </c>
      <c r="AS83" s="26">
        <v>0</v>
      </c>
      <c r="AT83" s="26">
        <v>0</v>
      </c>
      <c r="AU83" s="26">
        <v>134.35900000000001</v>
      </c>
      <c r="AV83" s="26">
        <v>328.85199999999998</v>
      </c>
      <c r="AW83" s="26">
        <v>99.459000000000003</v>
      </c>
      <c r="AX83" s="26">
        <v>229.393</v>
      </c>
    </row>
    <row r="84" spans="1:50" x14ac:dyDescent="0.25">
      <c r="A84" s="27" t="s">
        <v>166</v>
      </c>
      <c r="B84" s="26" t="s">
        <v>59</v>
      </c>
      <c r="C84" s="26">
        <v>1</v>
      </c>
      <c r="D84" s="26">
        <v>2.4700000000000002</v>
      </c>
      <c r="E84" s="26">
        <v>0.1</v>
      </c>
      <c r="F84" s="26">
        <v>1.4E-2</v>
      </c>
      <c r="G84" s="26">
        <v>4.1000000000000002E-2</v>
      </c>
      <c r="H84" s="26">
        <v>0</v>
      </c>
      <c r="I84" s="26">
        <v>0</v>
      </c>
      <c r="J84" s="26">
        <v>0</v>
      </c>
      <c r="K84" s="26">
        <v>0</v>
      </c>
      <c r="L84" s="26">
        <v>2.4700000000000002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2.4700000000000002</v>
      </c>
      <c r="X84" s="26">
        <v>0.247</v>
      </c>
      <c r="Y84" s="26">
        <v>280.95999999999998</v>
      </c>
      <c r="Z84" s="26">
        <v>9.5000000000000001E-2</v>
      </c>
      <c r="AA84" s="26">
        <v>0.223</v>
      </c>
      <c r="AB84" s="26">
        <v>7.0999999999999994E-2</v>
      </c>
      <c r="AC84" s="26">
        <v>-6.0000000000000001E-3</v>
      </c>
      <c r="AD84" s="26">
        <v>7.6999999999999999E-2</v>
      </c>
      <c r="AE84" s="26">
        <v>26.747</v>
      </c>
      <c r="AF84" s="26">
        <v>62.628</v>
      </c>
      <c r="AG84" s="26">
        <v>-1.716</v>
      </c>
      <c r="AH84" s="26">
        <v>7.6999999999999999E-2</v>
      </c>
      <c r="AI84" s="26">
        <v>21.681999999999999</v>
      </c>
      <c r="AJ84" s="26">
        <v>131.37700000000001</v>
      </c>
      <c r="AK84" s="26">
        <v>131.37700000000001</v>
      </c>
      <c r="AL84" s="26">
        <v>0</v>
      </c>
      <c r="AM84" s="26">
        <v>0</v>
      </c>
      <c r="AN84" s="26">
        <v>0</v>
      </c>
      <c r="AO84" s="26">
        <v>0</v>
      </c>
      <c r="AP84" s="26">
        <v>0</v>
      </c>
      <c r="AQ84" s="26">
        <v>0</v>
      </c>
      <c r="AR84" s="26">
        <v>0</v>
      </c>
      <c r="AS84" s="26">
        <v>0</v>
      </c>
      <c r="AT84" s="26">
        <v>0</v>
      </c>
      <c r="AU84" s="26">
        <v>167.649</v>
      </c>
      <c r="AV84" s="26">
        <v>414.16399999999999</v>
      </c>
      <c r="AW84" s="26">
        <v>173.446</v>
      </c>
      <c r="AX84" s="26">
        <v>240.71799999999999</v>
      </c>
    </row>
    <row r="85" spans="1:50" x14ac:dyDescent="0.25">
      <c r="A85" s="27" t="s">
        <v>167</v>
      </c>
      <c r="B85" s="26" t="s">
        <v>59</v>
      </c>
      <c r="C85" s="26">
        <v>1</v>
      </c>
      <c r="D85" s="26">
        <v>0.19800000000000001</v>
      </c>
      <c r="E85" s="26">
        <v>0.1</v>
      </c>
      <c r="F85" s="26">
        <v>1.4E-2</v>
      </c>
      <c r="G85" s="26">
        <v>4.1000000000000002E-2</v>
      </c>
      <c r="H85" s="26">
        <v>0</v>
      </c>
      <c r="I85" s="26">
        <v>0</v>
      </c>
      <c r="J85" s="26">
        <v>0</v>
      </c>
      <c r="K85" s="26">
        <v>0</v>
      </c>
      <c r="L85" s="26">
        <v>0.19800000000000001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0.19800000000000001</v>
      </c>
      <c r="X85" s="26">
        <v>0.02</v>
      </c>
      <c r="Y85" s="26">
        <v>326.779</v>
      </c>
      <c r="Z85" s="26">
        <v>7.0000000000000001E-3</v>
      </c>
      <c r="AA85" s="26">
        <v>1.6E-2</v>
      </c>
      <c r="AB85" s="26">
        <v>4.0000000000000001E-3</v>
      </c>
      <c r="AC85" s="26">
        <v>-1E-3</v>
      </c>
      <c r="AD85" s="26">
        <v>4.0000000000000001E-3</v>
      </c>
      <c r="AE85" s="26">
        <v>2.355</v>
      </c>
      <c r="AF85" s="26">
        <v>5.2679999999999998</v>
      </c>
      <c r="AG85" s="26">
        <v>-0.26600000000000001</v>
      </c>
      <c r="AH85" s="26">
        <v>4.0000000000000001E-3</v>
      </c>
      <c r="AI85" s="26">
        <v>1.4259999999999999</v>
      </c>
      <c r="AJ85" s="26">
        <v>10.518000000000001</v>
      </c>
      <c r="AK85" s="26">
        <v>10.518000000000001</v>
      </c>
      <c r="AL85" s="26">
        <v>0</v>
      </c>
      <c r="AM85" s="26">
        <v>0</v>
      </c>
      <c r="AN85" s="26">
        <v>0</v>
      </c>
      <c r="AO85" s="26">
        <v>0</v>
      </c>
      <c r="AP85" s="26">
        <v>0</v>
      </c>
      <c r="AQ85" s="26">
        <v>0</v>
      </c>
      <c r="AR85" s="26">
        <v>0</v>
      </c>
      <c r="AS85" s="26">
        <v>0</v>
      </c>
      <c r="AT85" s="26">
        <v>0</v>
      </c>
      <c r="AU85" s="26">
        <v>175.33199999999999</v>
      </c>
      <c r="AV85" s="26">
        <v>34.677</v>
      </c>
      <c r="AW85" s="26">
        <v>15.375</v>
      </c>
      <c r="AX85" s="26">
        <v>19.302</v>
      </c>
    </row>
    <row r="86" spans="1:50" x14ac:dyDescent="0.25">
      <c r="A86" s="27" t="s">
        <v>168</v>
      </c>
      <c r="B86" s="26" t="s">
        <v>59</v>
      </c>
      <c r="C86" s="26">
        <v>1</v>
      </c>
      <c r="D86" s="26">
        <v>12.965999999999999</v>
      </c>
      <c r="E86" s="26">
        <v>0.1</v>
      </c>
      <c r="F86" s="26">
        <v>1.4E-2</v>
      </c>
      <c r="G86" s="26">
        <v>4.1000000000000002E-2</v>
      </c>
      <c r="H86" s="26">
        <v>0</v>
      </c>
      <c r="I86" s="26">
        <v>0</v>
      </c>
      <c r="J86" s="26">
        <v>0</v>
      </c>
      <c r="K86" s="26">
        <v>0</v>
      </c>
      <c r="L86" s="26">
        <v>12.965999999999999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12.965999999999999</v>
      </c>
      <c r="X86" s="26">
        <v>1.2969999999999999</v>
      </c>
      <c r="Y86" s="26">
        <v>180.08099999999999</v>
      </c>
      <c r="Z86" s="26">
        <v>0.80200000000000005</v>
      </c>
      <c r="AA86" s="26">
        <v>1.2649999999999999</v>
      </c>
      <c r="AB86" s="26">
        <v>0.77</v>
      </c>
      <c r="AC86" s="26">
        <v>3.4000000000000002E-2</v>
      </c>
      <c r="AD86" s="26">
        <v>0.73599999999999999</v>
      </c>
      <c r="AE86" s="26">
        <v>144.36099999999999</v>
      </c>
      <c r="AF86" s="26">
        <v>227.75700000000001</v>
      </c>
      <c r="AG86" s="26">
        <v>6.0380000000000003</v>
      </c>
      <c r="AH86" s="26">
        <v>0.73599999999999999</v>
      </c>
      <c r="AI86" s="26">
        <v>132.584</v>
      </c>
      <c r="AJ86" s="26">
        <v>689.54200000000003</v>
      </c>
      <c r="AK86" s="26">
        <v>689.54200000000003</v>
      </c>
      <c r="AL86" s="26">
        <v>0</v>
      </c>
      <c r="AM86" s="26">
        <v>0</v>
      </c>
      <c r="AN86" s="26">
        <v>0</v>
      </c>
      <c r="AO86" s="26">
        <v>0</v>
      </c>
      <c r="AP86" s="26">
        <v>0</v>
      </c>
      <c r="AQ86" s="26">
        <v>0</v>
      </c>
      <c r="AR86" s="26">
        <v>0</v>
      </c>
      <c r="AS86" s="26">
        <v>0</v>
      </c>
      <c r="AT86" s="26">
        <v>0</v>
      </c>
      <c r="AU86" s="26">
        <v>114.89100000000001</v>
      </c>
      <c r="AV86" s="26">
        <v>1489.693</v>
      </c>
      <c r="AW86" s="26">
        <v>289.411</v>
      </c>
      <c r="AX86" s="26">
        <v>1200.2819999999999</v>
      </c>
    </row>
    <row r="87" spans="1:50" x14ac:dyDescent="0.25">
      <c r="A87" s="27" t="s">
        <v>169</v>
      </c>
      <c r="B87" s="26" t="s">
        <v>59</v>
      </c>
      <c r="C87" s="26">
        <v>1</v>
      </c>
      <c r="D87" s="26">
        <v>3.9689999999999999</v>
      </c>
      <c r="E87" s="26">
        <v>0.1</v>
      </c>
      <c r="F87" s="26">
        <v>1.4E-2</v>
      </c>
      <c r="G87" s="26">
        <v>4.1000000000000002E-2</v>
      </c>
      <c r="H87" s="26">
        <v>0</v>
      </c>
      <c r="I87" s="26">
        <v>0</v>
      </c>
      <c r="J87" s="26">
        <v>0</v>
      </c>
      <c r="K87" s="26">
        <v>0</v>
      </c>
      <c r="L87" s="26">
        <v>3.9689999999999999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3.9689999999999999</v>
      </c>
      <c r="X87" s="26">
        <v>0.39700000000000002</v>
      </c>
      <c r="Y87" s="26">
        <v>260.01600000000002</v>
      </c>
      <c r="Z87" s="26">
        <v>0.161</v>
      </c>
      <c r="AA87" s="26">
        <v>0.36899999999999999</v>
      </c>
      <c r="AB87" s="26">
        <v>0.13200000000000001</v>
      </c>
      <c r="AC87" s="26">
        <v>-7.0000000000000001E-3</v>
      </c>
      <c r="AD87" s="26">
        <v>0.13900000000000001</v>
      </c>
      <c r="AE87" s="26">
        <v>41.741999999999997</v>
      </c>
      <c r="AF87" s="26">
        <v>95.882999999999996</v>
      </c>
      <c r="AG87" s="26">
        <v>-1.762</v>
      </c>
      <c r="AH87" s="26">
        <v>0.13900000000000001</v>
      </c>
      <c r="AI87" s="26">
        <v>36.186</v>
      </c>
      <c r="AJ87" s="26">
        <v>211.07400000000001</v>
      </c>
      <c r="AK87" s="26">
        <v>211.07400000000001</v>
      </c>
      <c r="AL87" s="26">
        <v>0</v>
      </c>
      <c r="AM87" s="26">
        <v>0</v>
      </c>
      <c r="AN87" s="26">
        <v>0</v>
      </c>
      <c r="AO87" s="26">
        <v>0</v>
      </c>
      <c r="AP87" s="26">
        <v>0</v>
      </c>
      <c r="AQ87" s="26">
        <v>0</v>
      </c>
      <c r="AR87" s="26">
        <v>0</v>
      </c>
      <c r="AS87" s="26">
        <v>0</v>
      </c>
      <c r="AT87" s="26">
        <v>0</v>
      </c>
      <c r="AU87" s="26">
        <v>161.36199999999999</v>
      </c>
      <c r="AV87" s="26">
        <v>640.45399999999995</v>
      </c>
      <c r="AW87" s="26">
        <v>257.33100000000002</v>
      </c>
      <c r="AX87" s="26">
        <v>383.12299999999999</v>
      </c>
    </row>
    <row r="88" spans="1:50" x14ac:dyDescent="0.25">
      <c r="A88" s="27" t="s">
        <v>170</v>
      </c>
      <c r="B88" s="26" t="s">
        <v>59</v>
      </c>
      <c r="C88" s="26">
        <v>1</v>
      </c>
      <c r="D88" s="26">
        <v>0.998</v>
      </c>
      <c r="E88" s="26">
        <v>0.1</v>
      </c>
      <c r="F88" s="26">
        <v>1.4E-2</v>
      </c>
      <c r="G88" s="26">
        <v>4.1000000000000002E-2</v>
      </c>
      <c r="H88" s="26">
        <v>0</v>
      </c>
      <c r="I88" s="26">
        <v>0</v>
      </c>
      <c r="J88" s="26">
        <v>0</v>
      </c>
      <c r="K88" s="26">
        <v>0</v>
      </c>
      <c r="L88" s="26">
        <v>0.998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0.998</v>
      </c>
      <c r="X88" s="26">
        <v>0.1</v>
      </c>
      <c r="Y88" s="26">
        <v>309.72800000000001</v>
      </c>
      <c r="Z88" s="26">
        <v>3.6999999999999998E-2</v>
      </c>
      <c r="AA88" s="26">
        <v>8.4000000000000005E-2</v>
      </c>
      <c r="AB88" s="26">
        <v>2.1000000000000001E-2</v>
      </c>
      <c r="AC88" s="26">
        <v>-4.0000000000000001E-3</v>
      </c>
      <c r="AD88" s="26">
        <v>2.5000000000000001E-2</v>
      </c>
      <c r="AE88" s="26">
        <v>11.382</v>
      </c>
      <c r="AF88" s="26">
        <v>26.033000000000001</v>
      </c>
      <c r="AG88" s="26">
        <v>-1.109</v>
      </c>
      <c r="AH88" s="26">
        <v>2.5000000000000001E-2</v>
      </c>
      <c r="AI88" s="26">
        <v>7.6280000000000001</v>
      </c>
      <c r="AJ88" s="26">
        <v>53.048000000000002</v>
      </c>
      <c r="AK88" s="26">
        <v>53.048000000000002</v>
      </c>
      <c r="AL88" s="26">
        <v>0</v>
      </c>
      <c r="AM88" s="26">
        <v>0</v>
      </c>
      <c r="AN88" s="26">
        <v>0</v>
      </c>
      <c r="AO88" s="26">
        <v>0</v>
      </c>
      <c r="AP88" s="26">
        <v>0</v>
      </c>
      <c r="AQ88" s="26">
        <v>0</v>
      </c>
      <c r="AR88" s="26">
        <v>0</v>
      </c>
      <c r="AS88" s="26">
        <v>0</v>
      </c>
      <c r="AT88" s="26">
        <v>0</v>
      </c>
      <c r="AU88" s="26">
        <v>171.63200000000001</v>
      </c>
      <c r="AV88" s="26">
        <v>171.20699999999999</v>
      </c>
      <c r="AW88" s="26">
        <v>74.224000000000004</v>
      </c>
      <c r="AX88" s="26">
        <v>96.981999999999999</v>
      </c>
    </row>
    <row r="89" spans="1:50" x14ac:dyDescent="0.25">
      <c r="A89" s="27" t="s">
        <v>171</v>
      </c>
      <c r="B89" s="26" t="s">
        <v>59</v>
      </c>
      <c r="C89" s="26">
        <v>1</v>
      </c>
      <c r="D89" s="26">
        <v>0.498</v>
      </c>
      <c r="E89" s="26">
        <v>0.1</v>
      </c>
      <c r="F89" s="26">
        <v>1.4E-2</v>
      </c>
      <c r="G89" s="26">
        <v>4.1000000000000002E-2</v>
      </c>
      <c r="H89" s="26">
        <v>0</v>
      </c>
      <c r="I89" s="26">
        <v>0</v>
      </c>
      <c r="J89" s="26">
        <v>0</v>
      </c>
      <c r="K89" s="26">
        <v>0</v>
      </c>
      <c r="L89" s="26">
        <v>0.498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0.498</v>
      </c>
      <c r="X89" s="26">
        <v>0.05</v>
      </c>
      <c r="Y89" s="26">
        <v>320.39499999999998</v>
      </c>
      <c r="Z89" s="26">
        <v>1.7999999999999999E-2</v>
      </c>
      <c r="AA89" s="26">
        <v>4.1000000000000002E-2</v>
      </c>
      <c r="AB89" s="26">
        <v>8.9999999999999993E-3</v>
      </c>
      <c r="AC89" s="26">
        <v>-2E-3</v>
      </c>
      <c r="AD89" s="26">
        <v>1.0999999999999999E-2</v>
      </c>
      <c r="AE89" s="26">
        <v>5.819</v>
      </c>
      <c r="AF89" s="26">
        <v>13.122</v>
      </c>
      <c r="AG89" s="26">
        <v>-0.63</v>
      </c>
      <c r="AH89" s="26">
        <v>1.0999999999999999E-2</v>
      </c>
      <c r="AI89" s="26">
        <v>3.629</v>
      </c>
      <c r="AJ89" s="26">
        <v>26.462</v>
      </c>
      <c r="AK89" s="26">
        <v>26.462</v>
      </c>
      <c r="AL89" s="26">
        <v>0</v>
      </c>
      <c r="AM89" s="26">
        <v>0</v>
      </c>
      <c r="AN89" s="26">
        <v>0</v>
      </c>
      <c r="AO89" s="26">
        <v>0</v>
      </c>
      <c r="AP89" s="26">
        <v>0</v>
      </c>
      <c r="AQ89" s="26">
        <v>0</v>
      </c>
      <c r="AR89" s="26">
        <v>0</v>
      </c>
      <c r="AS89" s="26">
        <v>0</v>
      </c>
      <c r="AT89" s="26">
        <v>0</v>
      </c>
      <c r="AU89" s="26">
        <v>173.685</v>
      </c>
      <c r="AV89" s="26">
        <v>86.424000000000007</v>
      </c>
      <c r="AW89" s="26">
        <v>38.021000000000001</v>
      </c>
      <c r="AX89" s="26">
        <v>48.402999999999999</v>
      </c>
    </row>
    <row r="90" spans="1:50" x14ac:dyDescent="0.25">
      <c r="A90" s="27" t="s">
        <v>172</v>
      </c>
      <c r="B90" s="26" t="s">
        <v>59</v>
      </c>
      <c r="C90" s="26">
        <v>1</v>
      </c>
      <c r="D90" s="26">
        <v>0.48199999999999998</v>
      </c>
      <c r="E90" s="26">
        <v>0.1</v>
      </c>
      <c r="F90" s="26">
        <v>1.4E-2</v>
      </c>
      <c r="G90" s="26">
        <v>4.1000000000000002E-2</v>
      </c>
      <c r="H90" s="26">
        <v>0</v>
      </c>
      <c r="I90" s="26">
        <v>0</v>
      </c>
      <c r="J90" s="26">
        <v>0</v>
      </c>
      <c r="K90" s="26">
        <v>0</v>
      </c>
      <c r="L90" s="26">
        <v>0.48199999999999998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0.48199999999999998</v>
      </c>
      <c r="X90" s="26">
        <v>4.8000000000000001E-2</v>
      </c>
      <c r="Y90" s="26">
        <v>317.88600000000002</v>
      </c>
      <c r="Z90" s="26">
        <v>1.7999999999999999E-2</v>
      </c>
      <c r="AA90" s="26">
        <v>4.1000000000000002E-2</v>
      </c>
      <c r="AB90" s="26">
        <v>1.0999999999999999E-2</v>
      </c>
      <c r="AC90" s="26">
        <v>-2E-3</v>
      </c>
      <c r="AD90" s="26">
        <v>1.2999999999999999E-2</v>
      </c>
      <c r="AE90" s="26">
        <v>5.7460000000000004</v>
      </c>
      <c r="AF90" s="26">
        <v>13.015000000000001</v>
      </c>
      <c r="AG90" s="26">
        <v>-0.54800000000000004</v>
      </c>
      <c r="AH90" s="26">
        <v>1.2999999999999999E-2</v>
      </c>
      <c r="AI90" s="26">
        <v>3.9910000000000001</v>
      </c>
      <c r="AJ90" s="26">
        <v>25.626999999999999</v>
      </c>
      <c r="AK90" s="26">
        <v>25.626999999999999</v>
      </c>
      <c r="AL90" s="26">
        <v>0</v>
      </c>
      <c r="AM90" s="26">
        <v>0</v>
      </c>
      <c r="AN90" s="26">
        <v>0</v>
      </c>
      <c r="AO90" s="26">
        <v>0</v>
      </c>
      <c r="AP90" s="26">
        <v>0</v>
      </c>
      <c r="AQ90" s="26">
        <v>0</v>
      </c>
      <c r="AR90" s="26">
        <v>0</v>
      </c>
      <c r="AS90" s="26">
        <v>0</v>
      </c>
      <c r="AT90" s="26">
        <v>0</v>
      </c>
      <c r="AU90" s="26">
        <v>177.06100000000001</v>
      </c>
      <c r="AV90" s="26">
        <v>85.323999999999998</v>
      </c>
      <c r="AW90" s="26">
        <v>37.494</v>
      </c>
      <c r="AX90" s="26">
        <v>47.831000000000003</v>
      </c>
    </row>
    <row r="91" spans="1:50" x14ac:dyDescent="0.25">
      <c r="A91" s="27" t="s">
        <v>173</v>
      </c>
      <c r="B91" s="26" t="s">
        <v>59</v>
      </c>
      <c r="C91" s="26">
        <v>1</v>
      </c>
      <c r="D91" s="26">
        <v>19.940999999999999</v>
      </c>
      <c r="E91" s="26">
        <v>0.1</v>
      </c>
      <c r="F91" s="26">
        <v>1.4E-2</v>
      </c>
      <c r="G91" s="26">
        <v>4.1000000000000002E-2</v>
      </c>
      <c r="H91" s="26">
        <v>0</v>
      </c>
      <c r="I91" s="26">
        <v>0</v>
      </c>
      <c r="J91" s="26">
        <v>0</v>
      </c>
      <c r="K91" s="26">
        <v>0</v>
      </c>
      <c r="L91" s="26">
        <v>19.940999999999999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19.940999999999999</v>
      </c>
      <c r="X91" s="26">
        <v>1.994</v>
      </c>
      <c r="Y91" s="26">
        <v>152.61799999999999</v>
      </c>
      <c r="Z91" s="26">
        <v>1.4510000000000001</v>
      </c>
      <c r="AA91" s="26">
        <v>1.964</v>
      </c>
      <c r="AB91" s="26">
        <v>1.421</v>
      </c>
      <c r="AC91" s="26">
        <v>9.7000000000000003E-2</v>
      </c>
      <c r="AD91" s="26">
        <v>1.3240000000000001</v>
      </c>
      <c r="AE91" s="26">
        <v>221.434</v>
      </c>
      <c r="AF91" s="26">
        <v>299.767</v>
      </c>
      <c r="AG91" s="26">
        <v>14.795</v>
      </c>
      <c r="AH91" s="26">
        <v>1.3240000000000001</v>
      </c>
      <c r="AI91" s="26">
        <v>202.07</v>
      </c>
      <c r="AJ91" s="26">
        <v>1060.4590000000001</v>
      </c>
      <c r="AK91" s="26">
        <v>1060.4590000000001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102.955</v>
      </c>
      <c r="AV91" s="26">
        <v>2053.0189999999998</v>
      </c>
      <c r="AW91" s="26">
        <v>254.494</v>
      </c>
      <c r="AX91" s="26">
        <v>1798.5250000000001</v>
      </c>
    </row>
    <row r="92" spans="1:50" x14ac:dyDescent="0.25">
      <c r="A92" s="27" t="s">
        <v>174</v>
      </c>
      <c r="B92" s="26" t="s">
        <v>59</v>
      </c>
      <c r="C92" s="26">
        <v>1</v>
      </c>
      <c r="D92" s="26">
        <v>1.4730000000000001</v>
      </c>
      <c r="E92" s="26">
        <v>0.1</v>
      </c>
      <c r="F92" s="26">
        <v>1.4E-2</v>
      </c>
      <c r="G92" s="26">
        <v>4.1000000000000002E-2</v>
      </c>
      <c r="H92" s="26">
        <v>0</v>
      </c>
      <c r="I92" s="26">
        <v>0</v>
      </c>
      <c r="J92" s="26">
        <v>0</v>
      </c>
      <c r="K92" s="26">
        <v>0</v>
      </c>
      <c r="L92" s="26">
        <v>1.4730000000000001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1.4730000000000001</v>
      </c>
      <c r="X92" s="26">
        <v>0.14699999999999999</v>
      </c>
      <c r="Y92" s="26">
        <v>302.90199999999999</v>
      </c>
      <c r="Z92" s="26">
        <v>5.5E-2</v>
      </c>
      <c r="AA92" s="26">
        <v>0.129</v>
      </c>
      <c r="AB92" s="26">
        <v>3.6999999999999998E-2</v>
      </c>
      <c r="AC92" s="26">
        <v>-5.0000000000000001E-3</v>
      </c>
      <c r="AD92" s="26">
        <v>4.2000000000000003E-2</v>
      </c>
      <c r="AE92" s="26">
        <v>16.75</v>
      </c>
      <c r="AF92" s="26">
        <v>39.064</v>
      </c>
      <c r="AG92" s="26">
        <v>-1.37</v>
      </c>
      <c r="AH92" s="26">
        <v>4.2000000000000003E-2</v>
      </c>
      <c r="AI92" s="26">
        <v>12.571</v>
      </c>
      <c r="AJ92" s="26">
        <v>78.325000000000003</v>
      </c>
      <c r="AK92" s="26">
        <v>78.325000000000003</v>
      </c>
      <c r="AL92" s="26">
        <v>0</v>
      </c>
      <c r="AM92" s="26">
        <v>0</v>
      </c>
      <c r="AN92" s="26">
        <v>0</v>
      </c>
      <c r="AO92" s="26">
        <v>0</v>
      </c>
      <c r="AP92" s="26">
        <v>0</v>
      </c>
      <c r="AQ92" s="26">
        <v>0</v>
      </c>
      <c r="AR92" s="26">
        <v>0</v>
      </c>
      <c r="AS92" s="26">
        <v>0</v>
      </c>
      <c r="AT92" s="26">
        <v>0</v>
      </c>
      <c r="AU92" s="26">
        <v>171.84200000000001</v>
      </c>
      <c r="AV92" s="26">
        <v>253.096</v>
      </c>
      <c r="AW92" s="26">
        <v>107.756</v>
      </c>
      <c r="AX92" s="26">
        <v>145.34</v>
      </c>
    </row>
    <row r="93" spans="1:50" x14ac:dyDescent="0.25">
      <c r="A93" s="27" t="s">
        <v>175</v>
      </c>
      <c r="B93" s="26" t="s">
        <v>59</v>
      </c>
      <c r="C93" s="26">
        <v>1</v>
      </c>
      <c r="D93" s="26">
        <v>0.248</v>
      </c>
      <c r="E93" s="26">
        <v>0.1</v>
      </c>
      <c r="F93" s="26">
        <v>1.4E-2</v>
      </c>
      <c r="G93" s="26">
        <v>4.1000000000000002E-2</v>
      </c>
      <c r="H93" s="26">
        <v>0</v>
      </c>
      <c r="I93" s="26">
        <v>0</v>
      </c>
      <c r="J93" s="26">
        <v>0</v>
      </c>
      <c r="K93" s="26">
        <v>0</v>
      </c>
      <c r="L93" s="26">
        <v>0.248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0.248</v>
      </c>
      <c r="X93" s="26">
        <v>2.5000000000000001E-2</v>
      </c>
      <c r="Y93" s="26">
        <v>325.76299999999998</v>
      </c>
      <c r="Z93" s="26">
        <v>8.9999999999999993E-3</v>
      </c>
      <c r="AA93" s="26">
        <v>0.02</v>
      </c>
      <c r="AB93" s="26">
        <v>4.0000000000000001E-3</v>
      </c>
      <c r="AC93" s="26">
        <v>-1E-3</v>
      </c>
      <c r="AD93" s="26">
        <v>5.0000000000000001E-3</v>
      </c>
      <c r="AE93" s="26">
        <v>2.9390000000000001</v>
      </c>
      <c r="AF93" s="26">
        <v>6.5819999999999999</v>
      </c>
      <c r="AG93" s="26">
        <v>-0.33100000000000002</v>
      </c>
      <c r="AH93" s="26">
        <v>5.0000000000000001E-3</v>
      </c>
      <c r="AI93" s="26">
        <v>1.7829999999999999</v>
      </c>
      <c r="AJ93" s="26">
        <v>13.173999999999999</v>
      </c>
      <c r="AK93" s="26">
        <v>13.173999999999999</v>
      </c>
      <c r="AL93" s="26">
        <v>0</v>
      </c>
      <c r="AM93" s="26">
        <v>0</v>
      </c>
      <c r="AN93" s="26">
        <v>0</v>
      </c>
      <c r="AO93" s="26">
        <v>0</v>
      </c>
      <c r="AP93" s="26">
        <v>0</v>
      </c>
      <c r="AQ93" s="26">
        <v>0</v>
      </c>
      <c r="AR93" s="26">
        <v>0</v>
      </c>
      <c r="AS93" s="26">
        <v>0</v>
      </c>
      <c r="AT93" s="26">
        <v>0</v>
      </c>
      <c r="AU93" s="26">
        <v>174.97300000000001</v>
      </c>
      <c r="AV93" s="26">
        <v>43.344000000000001</v>
      </c>
      <c r="AW93" s="26">
        <v>19.196000000000002</v>
      </c>
      <c r="AX93" s="26">
        <v>24.148</v>
      </c>
    </row>
    <row r="94" spans="1:50" x14ac:dyDescent="0.25">
      <c r="A94" s="27" t="s">
        <v>176</v>
      </c>
      <c r="B94" s="26" t="s">
        <v>59</v>
      </c>
      <c r="C94" s="26">
        <v>1</v>
      </c>
      <c r="D94" s="26">
        <v>0.20799999999999999</v>
      </c>
      <c r="E94" s="26">
        <v>0.1</v>
      </c>
      <c r="F94" s="26">
        <v>1.4E-2</v>
      </c>
      <c r="G94" s="26">
        <v>4.1000000000000002E-2</v>
      </c>
      <c r="H94" s="26">
        <v>0</v>
      </c>
      <c r="I94" s="26">
        <v>0</v>
      </c>
      <c r="J94" s="26">
        <v>0</v>
      </c>
      <c r="K94" s="26">
        <v>0</v>
      </c>
      <c r="L94" s="26">
        <v>0.20799999999999999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0.20799999999999999</v>
      </c>
      <c r="X94" s="26">
        <v>2.1000000000000001E-2</v>
      </c>
      <c r="Y94" s="26">
        <v>326.57</v>
      </c>
      <c r="Z94" s="26">
        <v>8.0000000000000002E-3</v>
      </c>
      <c r="AA94" s="26">
        <v>1.7000000000000001E-2</v>
      </c>
      <c r="AB94" s="26">
        <v>4.0000000000000001E-3</v>
      </c>
      <c r="AC94" s="26">
        <v>-1E-3</v>
      </c>
      <c r="AD94" s="26">
        <v>5.0000000000000001E-3</v>
      </c>
      <c r="AE94" s="26">
        <v>2.472</v>
      </c>
      <c r="AF94" s="26">
        <v>5.5309999999999997</v>
      </c>
      <c r="AG94" s="26">
        <v>-0.27900000000000003</v>
      </c>
      <c r="AH94" s="26">
        <v>5.0000000000000001E-3</v>
      </c>
      <c r="AI94" s="26">
        <v>1.4970000000000001</v>
      </c>
      <c r="AJ94" s="26">
        <v>11.048999999999999</v>
      </c>
      <c r="AK94" s="26">
        <v>11.048999999999999</v>
      </c>
      <c r="AL94" s="26">
        <v>0</v>
      </c>
      <c r="AM94" s="26">
        <v>0</v>
      </c>
      <c r="AN94" s="26">
        <v>0</v>
      </c>
      <c r="AO94" s="26">
        <v>0</v>
      </c>
      <c r="AP94" s="26">
        <v>0</v>
      </c>
      <c r="AQ94" s="26">
        <v>0</v>
      </c>
      <c r="AR94" s="26">
        <v>0</v>
      </c>
      <c r="AS94" s="26">
        <v>0</v>
      </c>
      <c r="AT94" s="26">
        <v>0</v>
      </c>
      <c r="AU94" s="26">
        <v>175.255</v>
      </c>
      <c r="AV94" s="26">
        <v>36.411999999999999</v>
      </c>
      <c r="AW94" s="26">
        <v>16.140999999999998</v>
      </c>
      <c r="AX94" s="26">
        <v>20.271000000000001</v>
      </c>
    </row>
    <row r="95" spans="1:50" x14ac:dyDescent="0.25">
      <c r="A95" s="27" t="s">
        <v>177</v>
      </c>
      <c r="B95" s="26" t="s">
        <v>59</v>
      </c>
      <c r="C95" s="26">
        <v>1</v>
      </c>
      <c r="D95" s="26">
        <v>0.14099999999999999</v>
      </c>
      <c r="E95" s="26">
        <v>0.1</v>
      </c>
      <c r="F95" s="26">
        <v>1.4E-2</v>
      </c>
      <c r="G95" s="26">
        <v>4.1000000000000002E-2</v>
      </c>
      <c r="H95" s="26">
        <v>0</v>
      </c>
      <c r="I95" s="26">
        <v>0</v>
      </c>
      <c r="J95" s="26">
        <v>0</v>
      </c>
      <c r="K95" s="26">
        <v>0</v>
      </c>
      <c r="L95" s="26">
        <v>0.14099999999999999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0.14099999999999999</v>
      </c>
      <c r="X95" s="26">
        <v>1.4E-2</v>
      </c>
      <c r="Y95" s="26">
        <v>320.459</v>
      </c>
      <c r="Z95" s="26">
        <v>5.0000000000000001E-3</v>
      </c>
      <c r="AA95" s="26">
        <v>1.2E-2</v>
      </c>
      <c r="AB95" s="26">
        <v>3.0000000000000001E-3</v>
      </c>
      <c r="AC95" s="26">
        <v>-1E-3</v>
      </c>
      <c r="AD95" s="26">
        <v>4.0000000000000001E-3</v>
      </c>
      <c r="AE95" s="26">
        <v>1.694</v>
      </c>
      <c r="AF95" s="26">
        <v>3.8580000000000001</v>
      </c>
      <c r="AG95" s="26">
        <v>-0.16200000000000001</v>
      </c>
      <c r="AH95" s="26">
        <v>4.0000000000000001E-3</v>
      </c>
      <c r="AI95" s="26">
        <v>1.21</v>
      </c>
      <c r="AJ95" s="26">
        <v>7.476</v>
      </c>
      <c r="AK95" s="26">
        <v>7.476</v>
      </c>
      <c r="AL95" s="26">
        <v>0</v>
      </c>
      <c r="AM95" s="26">
        <v>0</v>
      </c>
      <c r="AN95" s="26">
        <v>0</v>
      </c>
      <c r="AO95" s="26">
        <v>0</v>
      </c>
      <c r="AP95" s="26">
        <v>0</v>
      </c>
      <c r="AQ95" s="26">
        <v>0</v>
      </c>
      <c r="AR95" s="26">
        <v>0</v>
      </c>
      <c r="AS95" s="26">
        <v>0</v>
      </c>
      <c r="AT95" s="26">
        <v>0</v>
      </c>
      <c r="AU95" s="26">
        <v>174.429</v>
      </c>
      <c r="AV95" s="26">
        <v>24.52</v>
      </c>
      <c r="AW95" s="26">
        <v>10.445</v>
      </c>
      <c r="AX95" s="26">
        <v>14.074999999999999</v>
      </c>
    </row>
    <row r="96" spans="1:50" x14ac:dyDescent="0.25">
      <c r="A96" s="27" t="s">
        <v>178</v>
      </c>
      <c r="B96" s="26" t="s">
        <v>59</v>
      </c>
      <c r="C96" s="26">
        <v>1</v>
      </c>
      <c r="D96" s="26">
        <v>2.0699999999999998</v>
      </c>
      <c r="E96" s="26">
        <v>0.1</v>
      </c>
      <c r="F96" s="26">
        <v>1.4E-2</v>
      </c>
      <c r="G96" s="26">
        <v>4.1000000000000002E-2</v>
      </c>
      <c r="H96" s="26">
        <v>0</v>
      </c>
      <c r="I96" s="26">
        <v>0</v>
      </c>
      <c r="J96" s="26">
        <v>0</v>
      </c>
      <c r="K96" s="26">
        <v>0</v>
      </c>
      <c r="L96" s="26">
        <v>2.0699999999999998</v>
      </c>
      <c r="M96" s="26">
        <v>0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2.0699999999999998</v>
      </c>
      <c r="X96" s="26">
        <v>0.20699999999999999</v>
      </c>
      <c r="Y96" s="26">
        <v>293.553</v>
      </c>
      <c r="Z96" s="26">
        <v>7.5999999999999998E-2</v>
      </c>
      <c r="AA96" s="26">
        <v>0.185</v>
      </c>
      <c r="AB96" s="26">
        <v>5.3999999999999999E-2</v>
      </c>
      <c r="AC96" s="26">
        <v>-6.0000000000000001E-3</v>
      </c>
      <c r="AD96" s="26">
        <v>0.06</v>
      </c>
      <c r="AE96" s="26">
        <v>22.378</v>
      </c>
      <c r="AF96" s="26">
        <v>54.170999999999999</v>
      </c>
      <c r="AG96" s="26">
        <v>-1.7490000000000001</v>
      </c>
      <c r="AH96" s="26">
        <v>0.06</v>
      </c>
      <c r="AI96" s="26">
        <v>17.547000000000001</v>
      </c>
      <c r="AJ96" s="26">
        <v>110.057</v>
      </c>
      <c r="AK96" s="26">
        <v>110.057</v>
      </c>
      <c r="AL96" s="26">
        <v>0</v>
      </c>
      <c r="AM96" s="26">
        <v>0</v>
      </c>
      <c r="AN96" s="26">
        <v>0</v>
      </c>
      <c r="AO96" s="26">
        <v>0</v>
      </c>
      <c r="AP96" s="26">
        <v>0</v>
      </c>
      <c r="AQ96" s="26">
        <v>0</v>
      </c>
      <c r="AR96" s="26">
        <v>0</v>
      </c>
      <c r="AS96" s="26">
        <v>0</v>
      </c>
      <c r="AT96" s="26">
        <v>0</v>
      </c>
      <c r="AU96" s="26">
        <v>159.15700000000001</v>
      </c>
      <c r="AV96" s="26">
        <v>329.37900000000002</v>
      </c>
      <c r="AW96" s="26">
        <v>126.97499999999999</v>
      </c>
      <c r="AX96" s="26">
        <v>202.404</v>
      </c>
    </row>
    <row r="97" spans="1:50" x14ac:dyDescent="0.25">
      <c r="A97" s="27" t="s">
        <v>179</v>
      </c>
      <c r="B97" s="26" t="s">
        <v>59</v>
      </c>
      <c r="C97" s="26">
        <v>1</v>
      </c>
      <c r="D97" s="26">
        <v>11.965999999999999</v>
      </c>
      <c r="E97" s="26">
        <v>0.1</v>
      </c>
      <c r="F97" s="26">
        <v>1.4E-2</v>
      </c>
      <c r="G97" s="26">
        <v>4.1000000000000002E-2</v>
      </c>
      <c r="H97" s="26">
        <v>0</v>
      </c>
      <c r="I97" s="26">
        <v>0</v>
      </c>
      <c r="J97" s="26">
        <v>0</v>
      </c>
      <c r="K97" s="26">
        <v>0</v>
      </c>
      <c r="L97" s="26">
        <v>11.965999999999999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11.965999999999999</v>
      </c>
      <c r="X97" s="26">
        <v>1.1970000000000001</v>
      </c>
      <c r="Y97" s="26">
        <v>184.05600000000001</v>
      </c>
      <c r="Z97" s="26">
        <v>0.71299999999999997</v>
      </c>
      <c r="AA97" s="26">
        <v>1.165</v>
      </c>
      <c r="AB97" s="26">
        <v>0.68100000000000005</v>
      </c>
      <c r="AC97" s="26">
        <v>2.5999999999999999E-2</v>
      </c>
      <c r="AD97" s="26">
        <v>0.65500000000000003</v>
      </c>
      <c r="AE97" s="26">
        <v>131.24600000000001</v>
      </c>
      <c r="AF97" s="26">
        <v>214.40100000000001</v>
      </c>
      <c r="AG97" s="26">
        <v>4.7759999999999998</v>
      </c>
      <c r="AH97" s="26">
        <v>0.65500000000000003</v>
      </c>
      <c r="AI97" s="26">
        <v>120.627</v>
      </c>
      <c r="AJ97" s="26">
        <v>636.36300000000006</v>
      </c>
      <c r="AK97" s="26">
        <v>636.36300000000006</v>
      </c>
      <c r="AL97" s="26">
        <v>0</v>
      </c>
      <c r="AM97" s="26">
        <v>0</v>
      </c>
      <c r="AN97" s="26">
        <v>0</v>
      </c>
      <c r="AO97" s="26">
        <v>0</v>
      </c>
      <c r="AP97" s="26">
        <v>0</v>
      </c>
      <c r="AQ97" s="26">
        <v>0</v>
      </c>
      <c r="AR97" s="26">
        <v>0</v>
      </c>
      <c r="AS97" s="26">
        <v>0</v>
      </c>
      <c r="AT97" s="26">
        <v>0</v>
      </c>
      <c r="AU97" s="26">
        <v>116.23699999999999</v>
      </c>
      <c r="AV97" s="26">
        <v>1390.9110000000001</v>
      </c>
      <c r="AW97" s="26">
        <v>283.49700000000001</v>
      </c>
      <c r="AX97" s="26">
        <v>1107.414</v>
      </c>
    </row>
    <row r="98" spans="1:50" x14ac:dyDescent="0.25">
      <c r="A98" s="27" t="s">
        <v>180</v>
      </c>
      <c r="B98" s="26" t="s">
        <v>59</v>
      </c>
      <c r="C98" s="26">
        <v>1</v>
      </c>
      <c r="D98" s="26">
        <v>8.9429999999999996</v>
      </c>
      <c r="E98" s="26">
        <v>0.1</v>
      </c>
      <c r="F98" s="26">
        <v>1.4E-2</v>
      </c>
      <c r="G98" s="26">
        <v>4.1000000000000002E-2</v>
      </c>
      <c r="H98" s="26">
        <v>0</v>
      </c>
      <c r="I98" s="26">
        <v>0</v>
      </c>
      <c r="J98" s="26">
        <v>0</v>
      </c>
      <c r="K98" s="26">
        <v>0</v>
      </c>
      <c r="L98" s="26">
        <v>8.9429999999999996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8.9429999999999996</v>
      </c>
      <c r="X98" s="26">
        <v>0.89400000000000002</v>
      </c>
      <c r="Y98" s="26">
        <v>254.39</v>
      </c>
      <c r="Z98" s="26">
        <v>0.39700000000000002</v>
      </c>
      <c r="AA98" s="26">
        <v>0.86499999999999999</v>
      </c>
      <c r="AB98" s="26">
        <v>0.36699999999999999</v>
      </c>
      <c r="AC98" s="26">
        <v>-2E-3</v>
      </c>
      <c r="AD98" s="26">
        <v>0.36899999999999999</v>
      </c>
      <c r="AE98" s="26">
        <v>100.89</v>
      </c>
      <c r="AF98" s="26">
        <v>219.93600000000001</v>
      </c>
      <c r="AG98" s="26">
        <v>-0.437</v>
      </c>
      <c r="AH98" s="26">
        <v>0.36899999999999999</v>
      </c>
      <c r="AI98" s="26">
        <v>93.753</v>
      </c>
      <c r="AJ98" s="26">
        <v>475.60899999999998</v>
      </c>
      <c r="AK98" s="26">
        <v>475.60899999999998</v>
      </c>
      <c r="AL98" s="26">
        <v>0</v>
      </c>
      <c r="AM98" s="26">
        <v>0</v>
      </c>
      <c r="AN98" s="26">
        <v>0</v>
      </c>
      <c r="AO98" s="26">
        <v>0</v>
      </c>
      <c r="AP98" s="26">
        <v>0</v>
      </c>
      <c r="AQ98" s="26">
        <v>0</v>
      </c>
      <c r="AR98" s="26">
        <v>0</v>
      </c>
      <c r="AS98" s="26">
        <v>0</v>
      </c>
      <c r="AT98" s="26">
        <v>0</v>
      </c>
      <c r="AU98" s="26">
        <v>115.133</v>
      </c>
      <c r="AV98" s="26">
        <v>1029.68</v>
      </c>
      <c r="AW98" s="26">
        <v>139.929</v>
      </c>
      <c r="AX98" s="26">
        <v>889.75099999999998</v>
      </c>
    </row>
    <row r="99" spans="1:50" x14ac:dyDescent="0.25">
      <c r="A99" s="27" t="s">
        <v>181</v>
      </c>
      <c r="B99" s="26" t="s">
        <v>59</v>
      </c>
      <c r="C99" s="26">
        <v>1</v>
      </c>
      <c r="D99" s="26">
        <v>0.23599999999999999</v>
      </c>
      <c r="E99" s="26">
        <v>0.1</v>
      </c>
      <c r="F99" s="26">
        <v>1.4E-2</v>
      </c>
      <c r="G99" s="26">
        <v>4.1000000000000002E-2</v>
      </c>
      <c r="H99" s="26">
        <v>0</v>
      </c>
      <c r="I99" s="26">
        <v>0</v>
      </c>
      <c r="J99" s="26">
        <v>0</v>
      </c>
      <c r="K99" s="26">
        <v>0</v>
      </c>
      <c r="L99" s="26">
        <v>0.23599999999999999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0.23599999999999999</v>
      </c>
      <c r="X99" s="26">
        <v>2.4E-2</v>
      </c>
      <c r="Y99" s="26">
        <v>318.81900000000002</v>
      </c>
      <c r="Z99" s="26">
        <v>8.9999999999999993E-3</v>
      </c>
      <c r="AA99" s="26">
        <v>0.02</v>
      </c>
      <c r="AB99" s="26">
        <v>5.0000000000000001E-3</v>
      </c>
      <c r="AC99" s="26">
        <v>-1E-3</v>
      </c>
      <c r="AD99" s="26">
        <v>6.0000000000000001E-3</v>
      </c>
      <c r="AE99" s="26">
        <v>2.82</v>
      </c>
      <c r="AF99" s="26">
        <v>6.4329999999999998</v>
      </c>
      <c r="AG99" s="26">
        <v>-0.27200000000000002</v>
      </c>
      <c r="AH99" s="26">
        <v>6.0000000000000001E-3</v>
      </c>
      <c r="AI99" s="26">
        <v>1.994</v>
      </c>
      <c r="AJ99" s="26">
        <v>12.561</v>
      </c>
      <c r="AK99" s="26">
        <v>12.561</v>
      </c>
      <c r="AL99" s="26">
        <v>0</v>
      </c>
      <c r="AM99" s="26">
        <v>0</v>
      </c>
      <c r="AN99" s="26">
        <v>0</v>
      </c>
      <c r="AO99" s="26">
        <v>0</v>
      </c>
      <c r="AP99" s="26">
        <v>0</v>
      </c>
      <c r="AQ99" s="26">
        <v>0</v>
      </c>
      <c r="AR99" s="26">
        <v>0</v>
      </c>
      <c r="AS99" s="26">
        <v>0</v>
      </c>
      <c r="AT99" s="26">
        <v>0</v>
      </c>
      <c r="AU99" s="26">
        <v>173.39</v>
      </c>
      <c r="AV99" s="26">
        <v>40.954000000000001</v>
      </c>
      <c r="AW99" s="26">
        <v>17.419</v>
      </c>
      <c r="AX99" s="26">
        <v>23.535</v>
      </c>
    </row>
    <row r="100" spans="1:50" x14ac:dyDescent="0.25">
      <c r="A100" s="27" t="s">
        <v>182</v>
      </c>
      <c r="B100" s="26" t="s">
        <v>59</v>
      </c>
      <c r="C100" s="26">
        <v>0</v>
      </c>
      <c r="D100" s="26">
        <v>0</v>
      </c>
      <c r="E100" s="26">
        <v>0.1</v>
      </c>
      <c r="F100" s="26">
        <v>1.4E-2</v>
      </c>
      <c r="G100" s="26">
        <v>4.1000000000000002E-2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0</v>
      </c>
      <c r="AF100" s="26">
        <v>0</v>
      </c>
      <c r="AG100" s="26">
        <v>0</v>
      </c>
      <c r="AH100" s="26">
        <v>0</v>
      </c>
      <c r="AI100" s="26">
        <v>0</v>
      </c>
      <c r="AJ100" s="26">
        <v>0</v>
      </c>
      <c r="AK100" s="26">
        <v>0</v>
      </c>
      <c r="AL100" s="26">
        <v>0</v>
      </c>
      <c r="AM100" s="26">
        <v>0</v>
      </c>
      <c r="AN100" s="26">
        <v>0</v>
      </c>
      <c r="AO100" s="26">
        <v>0</v>
      </c>
      <c r="AP100" s="26">
        <v>0</v>
      </c>
      <c r="AQ100" s="26">
        <v>0</v>
      </c>
      <c r="AR100" s="26">
        <v>0</v>
      </c>
      <c r="AS100" s="26">
        <v>0</v>
      </c>
      <c r="AT100" s="26">
        <v>0</v>
      </c>
      <c r="AU100" s="26">
        <v>0</v>
      </c>
      <c r="AV100" s="26">
        <v>0</v>
      </c>
      <c r="AW100" s="26">
        <v>0</v>
      </c>
      <c r="AX100" s="26">
        <v>0</v>
      </c>
    </row>
    <row r="101" spans="1:50" x14ac:dyDescent="0.25">
      <c r="A101" s="27" t="s">
        <v>183</v>
      </c>
      <c r="B101" s="26" t="s">
        <v>59</v>
      </c>
      <c r="C101" s="26">
        <v>1</v>
      </c>
      <c r="D101" s="26">
        <v>9.8000000000000004E-2</v>
      </c>
      <c r="E101" s="26">
        <v>0.1</v>
      </c>
      <c r="F101" s="26">
        <v>1.4E-2</v>
      </c>
      <c r="G101" s="26">
        <v>4.1000000000000002E-2</v>
      </c>
      <c r="H101" s="26">
        <v>0</v>
      </c>
      <c r="I101" s="26">
        <v>0</v>
      </c>
      <c r="J101" s="26">
        <v>0</v>
      </c>
      <c r="K101" s="26">
        <v>0</v>
      </c>
      <c r="L101" s="26">
        <v>9.8000000000000004E-2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9.8000000000000004E-2</v>
      </c>
      <c r="X101" s="26">
        <v>0.01</v>
      </c>
      <c r="Y101" s="26">
        <v>328.43400000000003</v>
      </c>
      <c r="Z101" s="26">
        <v>4.0000000000000001E-3</v>
      </c>
      <c r="AA101" s="26">
        <v>8.0000000000000002E-3</v>
      </c>
      <c r="AB101" s="26">
        <v>2E-3</v>
      </c>
      <c r="AC101" s="26">
        <v>0</v>
      </c>
      <c r="AD101" s="26">
        <v>2E-3</v>
      </c>
      <c r="AE101" s="26">
        <v>1.179</v>
      </c>
      <c r="AF101" s="26">
        <v>2.633</v>
      </c>
      <c r="AG101" s="26">
        <v>-0.13200000000000001</v>
      </c>
      <c r="AH101" s="26">
        <v>2E-3</v>
      </c>
      <c r="AI101" s="26">
        <v>0.72299999999999998</v>
      </c>
      <c r="AJ101" s="26">
        <v>5.2149999999999999</v>
      </c>
      <c r="AK101" s="26">
        <v>5.2149999999999999</v>
      </c>
      <c r="AL101" s="26">
        <v>0</v>
      </c>
      <c r="AM101" s="26">
        <v>0</v>
      </c>
      <c r="AN101" s="26">
        <v>0</v>
      </c>
      <c r="AO101" s="26">
        <v>0</v>
      </c>
      <c r="AP101" s="26">
        <v>0</v>
      </c>
      <c r="AQ101" s="26">
        <v>0</v>
      </c>
      <c r="AR101" s="26">
        <v>0</v>
      </c>
      <c r="AS101" s="26">
        <v>0</v>
      </c>
      <c r="AT101" s="26">
        <v>0</v>
      </c>
      <c r="AU101" s="26">
        <v>176.43799999999999</v>
      </c>
      <c r="AV101" s="26">
        <v>17.302</v>
      </c>
      <c r="AW101" s="26">
        <v>7.6840000000000002</v>
      </c>
      <c r="AX101" s="26">
        <v>9.6180000000000003</v>
      </c>
    </row>
    <row r="102" spans="1:50" x14ac:dyDescent="0.25">
      <c r="A102" s="27" t="s">
        <v>184</v>
      </c>
      <c r="B102" s="26" t="s">
        <v>59</v>
      </c>
      <c r="C102" s="26">
        <v>1</v>
      </c>
      <c r="D102" s="26">
        <v>8.8999999999999996E-2</v>
      </c>
      <c r="E102" s="26">
        <v>0.1</v>
      </c>
      <c r="F102" s="26">
        <v>1.4E-2</v>
      </c>
      <c r="G102" s="26">
        <v>4.1000000000000002E-2</v>
      </c>
      <c r="H102" s="26">
        <v>0</v>
      </c>
      <c r="I102" s="26">
        <v>0</v>
      </c>
      <c r="J102" s="26">
        <v>0</v>
      </c>
      <c r="K102" s="26">
        <v>0</v>
      </c>
      <c r="L102" s="26">
        <v>8.8999999999999996E-2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8.8999999999999996E-2</v>
      </c>
      <c r="X102" s="26">
        <v>8.9999999999999993E-3</v>
      </c>
      <c r="Y102" s="26">
        <v>307.05700000000002</v>
      </c>
      <c r="Z102" s="26">
        <v>3.0000000000000001E-3</v>
      </c>
      <c r="AA102" s="26">
        <v>8.0000000000000002E-3</v>
      </c>
      <c r="AB102" s="26">
        <v>2E-3</v>
      </c>
      <c r="AC102" s="26">
        <v>0</v>
      </c>
      <c r="AD102" s="26">
        <v>3.0000000000000001E-3</v>
      </c>
      <c r="AE102" s="26">
        <v>1.0289999999999999</v>
      </c>
      <c r="AF102" s="26">
        <v>2.4489999999999998</v>
      </c>
      <c r="AG102" s="26">
        <v>-9.1999999999999998E-2</v>
      </c>
      <c r="AH102" s="26">
        <v>3.0000000000000001E-3</v>
      </c>
      <c r="AI102" s="26">
        <v>0.82499999999999996</v>
      </c>
      <c r="AJ102" s="26">
        <v>4.7530000000000001</v>
      </c>
      <c r="AK102" s="26">
        <v>4.7530000000000001</v>
      </c>
      <c r="AL102" s="26">
        <v>0</v>
      </c>
      <c r="AM102" s="26">
        <v>0</v>
      </c>
      <c r="AN102" s="26">
        <v>0</v>
      </c>
      <c r="AO102" s="26">
        <v>0</v>
      </c>
      <c r="AP102" s="26">
        <v>0</v>
      </c>
      <c r="AQ102" s="26">
        <v>0</v>
      </c>
      <c r="AR102" s="26">
        <v>0</v>
      </c>
      <c r="AS102" s="26">
        <v>0</v>
      </c>
      <c r="AT102" s="26">
        <v>0</v>
      </c>
      <c r="AU102" s="26">
        <v>161.435</v>
      </c>
      <c r="AV102" s="26">
        <v>14.429</v>
      </c>
      <c r="AW102" s="26">
        <v>5.4640000000000004</v>
      </c>
      <c r="AX102" s="26">
        <v>8.9649999999999999</v>
      </c>
    </row>
    <row r="103" spans="1:50" x14ac:dyDescent="0.25">
      <c r="A103" s="27" t="s">
        <v>185</v>
      </c>
      <c r="B103" s="26" t="s">
        <v>59</v>
      </c>
      <c r="C103" s="26">
        <v>1</v>
      </c>
      <c r="D103" s="26">
        <v>9.2999999999999999E-2</v>
      </c>
      <c r="E103" s="26">
        <v>0.1</v>
      </c>
      <c r="F103" s="26">
        <v>1.4E-2</v>
      </c>
      <c r="G103" s="26">
        <v>4.1000000000000002E-2</v>
      </c>
      <c r="H103" s="26">
        <v>0</v>
      </c>
      <c r="I103" s="26">
        <v>0</v>
      </c>
      <c r="J103" s="26">
        <v>0</v>
      </c>
      <c r="K103" s="26">
        <v>0</v>
      </c>
      <c r="L103" s="26">
        <v>9.2999999999999999E-2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9.2999999999999999E-2</v>
      </c>
      <c r="X103" s="26">
        <v>8.9999999999999993E-3</v>
      </c>
      <c r="Y103" s="26">
        <v>321.20699999999999</v>
      </c>
      <c r="Z103" s="26">
        <v>4.0000000000000001E-3</v>
      </c>
      <c r="AA103" s="26">
        <v>8.0000000000000002E-3</v>
      </c>
      <c r="AB103" s="26">
        <v>2E-3</v>
      </c>
      <c r="AC103" s="26">
        <v>0</v>
      </c>
      <c r="AD103" s="26">
        <v>3.0000000000000001E-3</v>
      </c>
      <c r="AE103" s="26">
        <v>1.129</v>
      </c>
      <c r="AF103" s="26">
        <v>2.5710000000000002</v>
      </c>
      <c r="AG103" s="26">
        <v>-0.108</v>
      </c>
      <c r="AH103" s="26">
        <v>3.0000000000000001E-3</v>
      </c>
      <c r="AI103" s="26">
        <v>0.81200000000000006</v>
      </c>
      <c r="AJ103" s="26">
        <v>4.96</v>
      </c>
      <c r="AK103" s="26">
        <v>4.96</v>
      </c>
      <c r="AL103" s="26">
        <v>0</v>
      </c>
      <c r="AM103" s="26">
        <v>0</v>
      </c>
      <c r="AN103" s="26">
        <v>0</v>
      </c>
      <c r="AO103" s="26">
        <v>0</v>
      </c>
      <c r="AP103" s="26">
        <v>0</v>
      </c>
      <c r="AQ103" s="26">
        <v>0</v>
      </c>
      <c r="AR103" s="26">
        <v>0</v>
      </c>
      <c r="AS103" s="26">
        <v>0</v>
      </c>
      <c r="AT103" s="26">
        <v>0</v>
      </c>
      <c r="AU103" s="26">
        <v>174.96799999999999</v>
      </c>
      <c r="AV103" s="26">
        <v>16.32</v>
      </c>
      <c r="AW103" s="26">
        <v>6.9550000000000001</v>
      </c>
      <c r="AX103" s="26">
        <v>9.3650000000000002</v>
      </c>
    </row>
    <row r="104" spans="1:50" x14ac:dyDescent="0.25">
      <c r="A104" s="27" t="s">
        <v>186</v>
      </c>
      <c r="B104" s="26" t="s">
        <v>59</v>
      </c>
      <c r="C104" s="26">
        <v>0</v>
      </c>
      <c r="D104" s="26">
        <v>0</v>
      </c>
      <c r="E104" s="26">
        <v>0.1</v>
      </c>
      <c r="F104" s="26">
        <v>1.4E-2</v>
      </c>
      <c r="G104" s="26">
        <v>4.1000000000000002E-2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26">
        <v>0</v>
      </c>
      <c r="AB104" s="26">
        <v>0</v>
      </c>
      <c r="AC104" s="26">
        <v>0</v>
      </c>
      <c r="AD104" s="26">
        <v>0</v>
      </c>
      <c r="AE104" s="26">
        <v>0</v>
      </c>
      <c r="AF104" s="26">
        <v>0</v>
      </c>
      <c r="AG104" s="26">
        <v>0</v>
      </c>
      <c r="AH104" s="26">
        <v>0</v>
      </c>
      <c r="AI104" s="26">
        <v>0</v>
      </c>
      <c r="AJ104" s="26">
        <v>0</v>
      </c>
      <c r="AK104" s="26">
        <v>0</v>
      </c>
      <c r="AL104" s="26">
        <v>0</v>
      </c>
      <c r="AM104" s="26">
        <v>0</v>
      </c>
      <c r="AN104" s="26">
        <v>0</v>
      </c>
      <c r="AO104" s="26">
        <v>0</v>
      </c>
      <c r="AP104" s="26">
        <v>0</v>
      </c>
      <c r="AQ104" s="26">
        <v>0</v>
      </c>
      <c r="AR104" s="26">
        <v>0</v>
      </c>
      <c r="AS104" s="26">
        <v>0</v>
      </c>
      <c r="AT104" s="26">
        <v>0</v>
      </c>
      <c r="AU104" s="26">
        <v>0</v>
      </c>
      <c r="AV104" s="26">
        <v>0</v>
      </c>
      <c r="AW104" s="26">
        <v>0</v>
      </c>
      <c r="AX104" s="26">
        <v>0</v>
      </c>
    </row>
    <row r="105" spans="1:50" x14ac:dyDescent="0.25">
      <c r="A105" s="27" t="s">
        <v>187</v>
      </c>
      <c r="B105" s="26" t="s">
        <v>59</v>
      </c>
      <c r="C105" s="26">
        <v>1</v>
      </c>
      <c r="D105" s="26">
        <v>9.4E-2</v>
      </c>
      <c r="E105" s="26">
        <v>0.1</v>
      </c>
      <c r="F105" s="26">
        <v>1.4E-2</v>
      </c>
      <c r="G105" s="26">
        <v>4.1000000000000002E-2</v>
      </c>
      <c r="H105" s="26">
        <v>0</v>
      </c>
      <c r="I105" s="26">
        <v>0</v>
      </c>
      <c r="J105" s="26">
        <v>0</v>
      </c>
      <c r="K105" s="26">
        <v>0</v>
      </c>
      <c r="L105" s="26">
        <v>9.4E-2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9.4E-2</v>
      </c>
      <c r="X105" s="26">
        <v>8.9999999999999993E-3</v>
      </c>
      <c r="Y105" s="26">
        <v>325.19600000000003</v>
      </c>
      <c r="Z105" s="26">
        <v>4.0000000000000001E-3</v>
      </c>
      <c r="AA105" s="26">
        <v>8.0000000000000002E-3</v>
      </c>
      <c r="AB105" s="26">
        <v>2E-3</v>
      </c>
      <c r="AC105" s="26">
        <v>0</v>
      </c>
      <c r="AD105" s="26">
        <v>2E-3</v>
      </c>
      <c r="AE105" s="26">
        <v>1.159</v>
      </c>
      <c r="AF105" s="26">
        <v>2.6059999999999999</v>
      </c>
      <c r="AG105" s="26">
        <v>-0.113</v>
      </c>
      <c r="AH105" s="26">
        <v>2E-3</v>
      </c>
      <c r="AI105" s="26">
        <v>0.80500000000000005</v>
      </c>
      <c r="AJ105" s="26">
        <v>5.0250000000000004</v>
      </c>
      <c r="AK105" s="26">
        <v>5.0250000000000004</v>
      </c>
      <c r="AL105" s="26">
        <v>0</v>
      </c>
      <c r="AM105" s="26">
        <v>0</v>
      </c>
      <c r="AN105" s="26">
        <v>0</v>
      </c>
      <c r="AO105" s="26">
        <v>0</v>
      </c>
      <c r="AP105" s="26">
        <v>0</v>
      </c>
      <c r="AQ105" s="26">
        <v>0</v>
      </c>
      <c r="AR105" s="26">
        <v>0</v>
      </c>
      <c r="AS105" s="26">
        <v>0</v>
      </c>
      <c r="AT105" s="26">
        <v>0</v>
      </c>
      <c r="AU105" s="26">
        <v>179.70099999999999</v>
      </c>
      <c r="AV105" s="26">
        <v>16.981000000000002</v>
      </c>
      <c r="AW105" s="26">
        <v>7.4989999999999997</v>
      </c>
      <c r="AX105" s="26">
        <v>9.4819999999999993</v>
      </c>
    </row>
    <row r="106" spans="1:50" x14ac:dyDescent="0.25">
      <c r="A106" s="27" t="s">
        <v>188</v>
      </c>
      <c r="B106" s="26" t="s">
        <v>59</v>
      </c>
      <c r="C106" s="26">
        <v>1</v>
      </c>
      <c r="D106" s="26">
        <v>1.0980000000000001</v>
      </c>
      <c r="E106" s="26">
        <v>0.1</v>
      </c>
      <c r="F106" s="26">
        <v>1.4E-2</v>
      </c>
      <c r="G106" s="26">
        <v>4.1000000000000002E-2</v>
      </c>
      <c r="H106" s="26">
        <v>0</v>
      </c>
      <c r="I106" s="26">
        <v>0</v>
      </c>
      <c r="J106" s="26">
        <v>0</v>
      </c>
      <c r="K106" s="26">
        <v>0</v>
      </c>
      <c r="L106" s="26">
        <v>1.0980000000000001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1.0980000000000001</v>
      </c>
      <c r="X106" s="26">
        <v>0.11</v>
      </c>
      <c r="Y106" s="26">
        <v>310.47699999999998</v>
      </c>
      <c r="Z106" s="26">
        <v>0.04</v>
      </c>
      <c r="AA106" s="26">
        <v>9.2999999999999999E-2</v>
      </c>
      <c r="AB106" s="26">
        <v>2.3E-2</v>
      </c>
      <c r="AC106" s="26">
        <v>-4.0000000000000001E-3</v>
      </c>
      <c r="AD106" s="26">
        <v>2.7E-2</v>
      </c>
      <c r="AE106" s="26">
        <v>12.526</v>
      </c>
      <c r="AF106" s="26">
        <v>28.838000000000001</v>
      </c>
      <c r="AG106" s="26">
        <v>-1.2070000000000001</v>
      </c>
      <c r="AH106" s="26">
        <v>2.7E-2</v>
      </c>
      <c r="AI106" s="26">
        <v>8.4960000000000004</v>
      </c>
      <c r="AJ106" s="26">
        <v>58.366</v>
      </c>
      <c r="AK106" s="26">
        <v>58.366</v>
      </c>
      <c r="AL106" s="26">
        <v>0</v>
      </c>
      <c r="AM106" s="26">
        <v>0</v>
      </c>
      <c r="AN106" s="26">
        <v>0</v>
      </c>
      <c r="AO106" s="26">
        <v>0</v>
      </c>
      <c r="AP106" s="26">
        <v>0</v>
      </c>
      <c r="AQ106" s="26">
        <v>0</v>
      </c>
      <c r="AR106" s="26">
        <v>0</v>
      </c>
      <c r="AS106" s="26">
        <v>0</v>
      </c>
      <c r="AT106" s="26">
        <v>0</v>
      </c>
      <c r="AU106" s="26">
        <v>171.209</v>
      </c>
      <c r="AV106" s="26">
        <v>187.905</v>
      </c>
      <c r="AW106" s="26">
        <v>80.885999999999996</v>
      </c>
      <c r="AX106" s="26">
        <v>107.01900000000001</v>
      </c>
    </row>
    <row r="107" spans="1:50" x14ac:dyDescent="0.25">
      <c r="A107" s="27" t="s">
        <v>189</v>
      </c>
      <c r="B107" s="26" t="s">
        <v>59</v>
      </c>
      <c r="C107" s="26">
        <v>0</v>
      </c>
      <c r="D107" s="26">
        <v>0</v>
      </c>
      <c r="E107" s="26">
        <v>0.1</v>
      </c>
      <c r="F107" s="26">
        <v>1.4E-2</v>
      </c>
      <c r="G107" s="26">
        <v>4.1000000000000002E-2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6">
        <v>0</v>
      </c>
      <c r="AJ107" s="26">
        <v>0</v>
      </c>
      <c r="AK107" s="26">
        <v>0</v>
      </c>
      <c r="AL107" s="26">
        <v>0</v>
      </c>
      <c r="AM107" s="26">
        <v>0</v>
      </c>
      <c r="AN107" s="26">
        <v>0</v>
      </c>
      <c r="AO107" s="26">
        <v>0</v>
      </c>
      <c r="AP107" s="26">
        <v>0</v>
      </c>
      <c r="AQ107" s="26">
        <v>0</v>
      </c>
      <c r="AR107" s="26">
        <v>0</v>
      </c>
      <c r="AS107" s="26">
        <v>0</v>
      </c>
      <c r="AT107" s="26">
        <v>0</v>
      </c>
      <c r="AU107" s="26">
        <v>0</v>
      </c>
      <c r="AV107" s="26">
        <v>0</v>
      </c>
      <c r="AW107" s="26">
        <v>0</v>
      </c>
      <c r="AX107" s="26">
        <v>0</v>
      </c>
    </row>
    <row r="108" spans="1:50" x14ac:dyDescent="0.25">
      <c r="A108" s="27" t="s">
        <v>190</v>
      </c>
      <c r="B108" s="26" t="s">
        <v>59</v>
      </c>
      <c r="C108" s="26">
        <v>1</v>
      </c>
      <c r="D108" s="26">
        <v>9.4E-2</v>
      </c>
      <c r="E108" s="26">
        <v>0.1</v>
      </c>
      <c r="F108" s="26">
        <v>1.4E-2</v>
      </c>
      <c r="G108" s="26">
        <v>4.1000000000000002E-2</v>
      </c>
      <c r="H108" s="26">
        <v>0</v>
      </c>
      <c r="I108" s="26">
        <v>0</v>
      </c>
      <c r="J108" s="26">
        <v>0</v>
      </c>
      <c r="K108" s="26">
        <v>0</v>
      </c>
      <c r="L108" s="26">
        <v>9.4E-2</v>
      </c>
      <c r="M108" s="26">
        <v>0</v>
      </c>
      <c r="N108" s="26">
        <v>0</v>
      </c>
      <c r="O108" s="26">
        <v>0</v>
      </c>
      <c r="P108" s="26">
        <v>0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9.4E-2</v>
      </c>
      <c r="X108" s="26">
        <v>8.9999999999999993E-3</v>
      </c>
      <c r="Y108" s="26">
        <v>325.19499999999999</v>
      </c>
      <c r="Z108" s="26">
        <v>4.0000000000000001E-3</v>
      </c>
      <c r="AA108" s="26">
        <v>8.0000000000000002E-3</v>
      </c>
      <c r="AB108" s="26">
        <v>2E-3</v>
      </c>
      <c r="AC108" s="26">
        <v>0</v>
      </c>
      <c r="AD108" s="26">
        <v>2E-3</v>
      </c>
      <c r="AE108" s="26">
        <v>1.159</v>
      </c>
      <c r="AF108" s="26">
        <v>2.6059999999999999</v>
      </c>
      <c r="AG108" s="26">
        <v>-0.113</v>
      </c>
      <c r="AH108" s="26">
        <v>2E-3</v>
      </c>
      <c r="AI108" s="26">
        <v>0.80500000000000005</v>
      </c>
      <c r="AJ108" s="26">
        <v>5.0250000000000004</v>
      </c>
      <c r="AK108" s="26">
        <v>5.0250000000000004</v>
      </c>
      <c r="AL108" s="26">
        <v>0</v>
      </c>
      <c r="AM108" s="26">
        <v>0</v>
      </c>
      <c r="AN108" s="26">
        <v>0</v>
      </c>
      <c r="AO108" s="26">
        <v>0</v>
      </c>
      <c r="AP108" s="26">
        <v>0</v>
      </c>
      <c r="AQ108" s="26">
        <v>0</v>
      </c>
      <c r="AR108" s="26">
        <v>0</v>
      </c>
      <c r="AS108" s="26">
        <v>0</v>
      </c>
      <c r="AT108" s="26">
        <v>0</v>
      </c>
      <c r="AU108" s="26">
        <v>179.70099999999999</v>
      </c>
      <c r="AV108" s="26">
        <v>16.981000000000002</v>
      </c>
      <c r="AW108" s="26">
        <v>7.4989999999999997</v>
      </c>
      <c r="AX108" s="26">
        <v>9.4819999999999993</v>
      </c>
    </row>
    <row r="109" spans="1:50" x14ac:dyDescent="0.25">
      <c r="A109" s="27" t="s">
        <v>191</v>
      </c>
      <c r="B109" s="26" t="s">
        <v>59</v>
      </c>
      <c r="C109" s="26">
        <v>1</v>
      </c>
      <c r="D109" s="26">
        <v>4.9969999999999999</v>
      </c>
      <c r="E109" s="26">
        <v>0.1</v>
      </c>
      <c r="F109" s="26">
        <v>1.4E-2</v>
      </c>
      <c r="G109" s="26">
        <v>4.1000000000000002E-2</v>
      </c>
      <c r="H109" s="26">
        <v>0</v>
      </c>
      <c r="I109" s="26">
        <v>0</v>
      </c>
      <c r="J109" s="26">
        <v>0</v>
      </c>
      <c r="K109" s="26">
        <v>0</v>
      </c>
      <c r="L109" s="26">
        <v>4.9969999999999999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4.9969999999999999</v>
      </c>
      <c r="X109" s="26">
        <v>0.5</v>
      </c>
      <c r="Y109" s="26">
        <v>354.69499999999999</v>
      </c>
      <c r="Z109" s="26">
        <v>0.184</v>
      </c>
      <c r="AA109" s="26">
        <v>0.46600000000000003</v>
      </c>
      <c r="AB109" s="26">
        <v>0.151</v>
      </c>
      <c r="AC109" s="26">
        <v>-0.01</v>
      </c>
      <c r="AD109" s="26">
        <v>0.161</v>
      </c>
      <c r="AE109" s="26">
        <v>65.409000000000006</v>
      </c>
      <c r="AF109" s="26">
        <v>165.44900000000001</v>
      </c>
      <c r="AG109" s="26">
        <v>-3.5059999999999998</v>
      </c>
      <c r="AH109" s="26">
        <v>0.161</v>
      </c>
      <c r="AI109" s="26">
        <v>57.106000000000002</v>
      </c>
      <c r="AJ109" s="26">
        <v>265.76600000000002</v>
      </c>
      <c r="AK109" s="26">
        <v>265.76600000000002</v>
      </c>
      <c r="AL109" s="26">
        <v>0</v>
      </c>
      <c r="AM109" s="26">
        <v>0</v>
      </c>
      <c r="AN109" s="26">
        <v>0</v>
      </c>
      <c r="AO109" s="26">
        <v>0</v>
      </c>
      <c r="AP109" s="26">
        <v>0</v>
      </c>
      <c r="AQ109" s="26">
        <v>0</v>
      </c>
      <c r="AR109" s="26">
        <v>0</v>
      </c>
      <c r="AS109" s="26">
        <v>0</v>
      </c>
      <c r="AT109" s="26">
        <v>0</v>
      </c>
      <c r="AU109" s="26">
        <v>156.255</v>
      </c>
      <c r="AV109" s="26">
        <v>780.88</v>
      </c>
      <c r="AW109" s="26">
        <v>230.65600000000001</v>
      </c>
      <c r="AX109" s="26">
        <v>550.22400000000005</v>
      </c>
    </row>
    <row r="110" spans="1:50" x14ac:dyDescent="0.25">
      <c r="A110" s="27" t="s">
        <v>192</v>
      </c>
      <c r="B110" s="26" t="s">
        <v>59</v>
      </c>
      <c r="C110" s="26">
        <v>0</v>
      </c>
      <c r="D110" s="26">
        <v>0</v>
      </c>
      <c r="E110" s="26">
        <v>0.1</v>
      </c>
      <c r="F110" s="26">
        <v>1.4E-2</v>
      </c>
      <c r="G110" s="26">
        <v>4.1000000000000002E-2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0</v>
      </c>
      <c r="AA110" s="26">
        <v>0</v>
      </c>
      <c r="AB110" s="26">
        <v>0</v>
      </c>
      <c r="AC110" s="26">
        <v>0</v>
      </c>
      <c r="AD110" s="26">
        <v>0</v>
      </c>
      <c r="AE110" s="26">
        <v>0</v>
      </c>
      <c r="AF110" s="26">
        <v>0</v>
      </c>
      <c r="AG110" s="26">
        <v>0</v>
      </c>
      <c r="AH110" s="26">
        <v>0</v>
      </c>
      <c r="AI110" s="26">
        <v>0</v>
      </c>
      <c r="AJ110" s="26">
        <v>0</v>
      </c>
      <c r="AK110" s="26">
        <v>0</v>
      </c>
      <c r="AL110" s="26">
        <v>0</v>
      </c>
      <c r="AM110" s="26">
        <v>0</v>
      </c>
      <c r="AN110" s="26">
        <v>0</v>
      </c>
      <c r="AO110" s="26">
        <v>0</v>
      </c>
      <c r="AP110" s="26">
        <v>0</v>
      </c>
      <c r="AQ110" s="26">
        <v>0</v>
      </c>
      <c r="AR110" s="26">
        <v>0</v>
      </c>
      <c r="AS110" s="26">
        <v>0</v>
      </c>
      <c r="AT110" s="26">
        <v>0</v>
      </c>
      <c r="AU110" s="26">
        <v>0</v>
      </c>
      <c r="AV110" s="26">
        <v>0</v>
      </c>
      <c r="AW110" s="26">
        <v>0</v>
      </c>
      <c r="AX110" s="26">
        <v>0</v>
      </c>
    </row>
    <row r="111" spans="1:50" x14ac:dyDescent="0.25">
      <c r="A111" s="27" t="s">
        <v>193</v>
      </c>
      <c r="B111" s="26" t="s">
        <v>59</v>
      </c>
      <c r="C111" s="26">
        <v>1</v>
      </c>
      <c r="D111" s="26">
        <v>14.997</v>
      </c>
      <c r="E111" s="26">
        <v>0.1</v>
      </c>
      <c r="F111" s="26">
        <v>1.4E-2</v>
      </c>
      <c r="G111" s="26">
        <v>4.1000000000000002E-2</v>
      </c>
      <c r="H111" s="26">
        <v>0</v>
      </c>
      <c r="I111" s="26">
        <v>0</v>
      </c>
      <c r="J111" s="26">
        <v>0</v>
      </c>
      <c r="K111" s="26">
        <v>0</v>
      </c>
      <c r="L111" s="26">
        <v>14.997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14.997</v>
      </c>
      <c r="X111" s="26">
        <v>1.5</v>
      </c>
      <c r="Y111" s="26">
        <v>238.19499999999999</v>
      </c>
      <c r="Z111" s="26">
        <v>1.0580000000000001</v>
      </c>
      <c r="AA111" s="26">
        <v>1.4650000000000001</v>
      </c>
      <c r="AB111" s="26">
        <v>1.024</v>
      </c>
      <c r="AC111" s="26">
        <v>5.8999999999999997E-2</v>
      </c>
      <c r="AD111" s="26">
        <v>0.96499999999999997</v>
      </c>
      <c r="AE111" s="26">
        <v>252.095</v>
      </c>
      <c r="AF111" s="26">
        <v>348.96499999999997</v>
      </c>
      <c r="AG111" s="26">
        <v>14.023</v>
      </c>
      <c r="AH111" s="26">
        <v>0.96499999999999997</v>
      </c>
      <c r="AI111" s="26">
        <v>229.80500000000001</v>
      </c>
      <c r="AJ111" s="26">
        <v>797.56500000000005</v>
      </c>
      <c r="AK111" s="26">
        <v>797.56500000000005</v>
      </c>
      <c r="AL111" s="26">
        <v>0</v>
      </c>
      <c r="AM111" s="26">
        <v>0</v>
      </c>
      <c r="AN111" s="26">
        <v>0</v>
      </c>
      <c r="AO111" s="26">
        <v>0</v>
      </c>
      <c r="AP111" s="26">
        <v>0</v>
      </c>
      <c r="AQ111" s="26">
        <v>0</v>
      </c>
      <c r="AR111" s="26">
        <v>0</v>
      </c>
      <c r="AS111" s="26">
        <v>0</v>
      </c>
      <c r="AT111" s="26">
        <v>0</v>
      </c>
      <c r="AU111" s="26">
        <v>133.29900000000001</v>
      </c>
      <c r="AV111" s="26">
        <v>1999.1410000000001</v>
      </c>
      <c r="AW111" s="26">
        <v>356.68900000000002</v>
      </c>
      <c r="AX111" s="26">
        <v>1642.453</v>
      </c>
    </row>
    <row r="112" spans="1:50" x14ac:dyDescent="0.25">
      <c r="A112" s="27" t="s">
        <v>194</v>
      </c>
      <c r="B112" s="26" t="s">
        <v>59</v>
      </c>
      <c r="C112" s="26">
        <v>1</v>
      </c>
      <c r="D112" s="26">
        <v>0.95599999999999996</v>
      </c>
      <c r="E112" s="26">
        <v>0.1</v>
      </c>
      <c r="F112" s="26">
        <v>1.4E-2</v>
      </c>
      <c r="G112" s="26">
        <v>4.1000000000000002E-2</v>
      </c>
      <c r="H112" s="26">
        <v>0</v>
      </c>
      <c r="I112" s="26">
        <v>0</v>
      </c>
      <c r="J112" s="26">
        <v>0</v>
      </c>
      <c r="K112" s="26">
        <v>0</v>
      </c>
      <c r="L112" s="26">
        <v>0.95599999999999996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0.95599999999999996</v>
      </c>
      <c r="X112" s="26">
        <v>9.6000000000000002E-2</v>
      </c>
      <c r="Y112" s="26">
        <v>290.05</v>
      </c>
      <c r="Z112" s="26">
        <v>3.4000000000000002E-2</v>
      </c>
      <c r="AA112" s="26">
        <v>8.4000000000000005E-2</v>
      </c>
      <c r="AB112" s="26">
        <v>2.1999999999999999E-2</v>
      </c>
      <c r="AC112" s="26">
        <v>-3.0000000000000001E-3</v>
      </c>
      <c r="AD112" s="26">
        <v>2.5999999999999999E-2</v>
      </c>
      <c r="AE112" s="26">
        <v>9.9619999999999997</v>
      </c>
      <c r="AF112" s="26">
        <v>24.263999999999999</v>
      </c>
      <c r="AG112" s="26">
        <v>-0.95199999999999996</v>
      </c>
      <c r="AH112" s="26">
        <v>2.5999999999999999E-2</v>
      </c>
      <c r="AI112" s="26">
        <v>7.444</v>
      </c>
      <c r="AJ112" s="26">
        <v>50.85</v>
      </c>
      <c r="AK112" s="26">
        <v>50.85</v>
      </c>
      <c r="AL112" s="26">
        <v>0</v>
      </c>
      <c r="AM112" s="26">
        <v>0</v>
      </c>
      <c r="AN112" s="26">
        <v>0</v>
      </c>
      <c r="AO112" s="26">
        <v>0</v>
      </c>
      <c r="AP112" s="26">
        <v>0</v>
      </c>
      <c r="AQ112" s="26">
        <v>0</v>
      </c>
      <c r="AR112" s="26">
        <v>0</v>
      </c>
      <c r="AS112" s="26">
        <v>0</v>
      </c>
      <c r="AT112" s="26">
        <v>0</v>
      </c>
      <c r="AU112" s="26">
        <v>149.1</v>
      </c>
      <c r="AV112" s="26">
        <v>142.56700000000001</v>
      </c>
      <c r="AW112" s="26">
        <v>50.999000000000002</v>
      </c>
      <c r="AX112" s="26">
        <v>91.567999999999998</v>
      </c>
    </row>
    <row r="113" spans="1:50" x14ac:dyDescent="0.25">
      <c r="A113" s="27" t="s">
        <v>195</v>
      </c>
      <c r="B113" s="26" t="s">
        <v>59</v>
      </c>
      <c r="C113" s="26">
        <v>1</v>
      </c>
      <c r="D113" s="26">
        <v>0.123</v>
      </c>
      <c r="E113" s="26">
        <v>0.1</v>
      </c>
      <c r="F113" s="26">
        <v>1.4E-2</v>
      </c>
      <c r="G113" s="26">
        <v>4.1000000000000002E-2</v>
      </c>
      <c r="H113" s="26">
        <v>0</v>
      </c>
      <c r="I113" s="26">
        <v>0</v>
      </c>
      <c r="J113" s="26">
        <v>0</v>
      </c>
      <c r="K113" s="26">
        <v>0</v>
      </c>
      <c r="L113" s="26">
        <v>0.123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0.123</v>
      </c>
      <c r="X113" s="26">
        <v>1.2E-2</v>
      </c>
      <c r="Y113" s="26">
        <v>324.68700000000001</v>
      </c>
      <c r="Z113" s="26">
        <v>5.0000000000000001E-3</v>
      </c>
      <c r="AA113" s="26">
        <v>0.01</v>
      </c>
      <c r="AB113" s="26">
        <v>3.0000000000000001E-3</v>
      </c>
      <c r="AC113" s="26">
        <v>0</v>
      </c>
      <c r="AD113" s="26">
        <v>3.0000000000000001E-3</v>
      </c>
      <c r="AE113" s="26">
        <v>1.506</v>
      </c>
      <c r="AF113" s="26">
        <v>3.3879999999999999</v>
      </c>
      <c r="AG113" s="26">
        <v>-0.14699999999999999</v>
      </c>
      <c r="AH113" s="26">
        <v>3.0000000000000001E-3</v>
      </c>
      <c r="AI113" s="26">
        <v>1.044</v>
      </c>
      <c r="AJ113" s="26">
        <v>6.5460000000000003</v>
      </c>
      <c r="AK113" s="26">
        <v>6.5460000000000003</v>
      </c>
      <c r="AL113" s="26">
        <v>0</v>
      </c>
      <c r="AM113" s="26">
        <v>0</v>
      </c>
      <c r="AN113" s="26">
        <v>0</v>
      </c>
      <c r="AO113" s="26">
        <v>0</v>
      </c>
      <c r="AP113" s="26">
        <v>0</v>
      </c>
      <c r="AQ113" s="26">
        <v>0</v>
      </c>
      <c r="AR113" s="26">
        <v>0</v>
      </c>
      <c r="AS113" s="26">
        <v>0</v>
      </c>
      <c r="AT113" s="26">
        <v>0</v>
      </c>
      <c r="AU113" s="26">
        <v>179.48599999999999</v>
      </c>
      <c r="AV113" s="26">
        <v>22.091999999999999</v>
      </c>
      <c r="AW113" s="26">
        <v>9.7550000000000008</v>
      </c>
      <c r="AX113" s="26">
        <v>12.337</v>
      </c>
    </row>
    <row r="114" spans="1:50" x14ac:dyDescent="0.25">
      <c r="A114" s="27" t="s">
        <v>196</v>
      </c>
      <c r="B114" s="26" t="s">
        <v>59</v>
      </c>
      <c r="C114" s="26">
        <v>0</v>
      </c>
      <c r="D114" s="26">
        <v>0</v>
      </c>
      <c r="E114" s="26">
        <v>0.1</v>
      </c>
      <c r="F114" s="26">
        <v>1.4E-2</v>
      </c>
      <c r="G114" s="26">
        <v>4.1000000000000002E-2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  <c r="AH114" s="26">
        <v>0</v>
      </c>
      <c r="AI114" s="26">
        <v>0</v>
      </c>
      <c r="AJ114" s="26">
        <v>0</v>
      </c>
      <c r="AK114" s="26">
        <v>0</v>
      </c>
      <c r="AL114" s="26">
        <v>0</v>
      </c>
      <c r="AM114" s="26">
        <v>0</v>
      </c>
      <c r="AN114" s="26">
        <v>0</v>
      </c>
      <c r="AO114" s="26">
        <v>0</v>
      </c>
      <c r="AP114" s="26">
        <v>0</v>
      </c>
      <c r="AQ114" s="26">
        <v>0</v>
      </c>
      <c r="AR114" s="26">
        <v>0</v>
      </c>
      <c r="AS114" s="26">
        <v>0</v>
      </c>
      <c r="AT114" s="26">
        <v>0</v>
      </c>
      <c r="AU114" s="26">
        <v>0</v>
      </c>
      <c r="AV114" s="26">
        <v>0</v>
      </c>
      <c r="AW114" s="26">
        <v>0</v>
      </c>
      <c r="AX114" s="26">
        <v>0</v>
      </c>
    </row>
    <row r="115" spans="1:50" x14ac:dyDescent="0.25">
      <c r="A115" s="27" t="s">
        <v>197</v>
      </c>
      <c r="B115" s="26" t="s">
        <v>59</v>
      </c>
      <c r="C115" s="26">
        <v>1</v>
      </c>
      <c r="D115" s="26">
        <v>0.498</v>
      </c>
      <c r="E115" s="26">
        <v>0.1</v>
      </c>
      <c r="F115" s="26">
        <v>1.4E-2</v>
      </c>
      <c r="G115" s="26">
        <v>4.1000000000000002E-2</v>
      </c>
      <c r="H115" s="26">
        <v>0</v>
      </c>
      <c r="I115" s="26">
        <v>0</v>
      </c>
      <c r="J115" s="26">
        <v>0</v>
      </c>
      <c r="K115" s="26">
        <v>0</v>
      </c>
      <c r="L115" s="26">
        <v>0.498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0.498</v>
      </c>
      <c r="X115" s="26">
        <v>0.05</v>
      </c>
      <c r="Y115" s="26">
        <v>320.39400000000001</v>
      </c>
      <c r="Z115" s="26">
        <v>1.7999999999999999E-2</v>
      </c>
      <c r="AA115" s="26">
        <v>4.1000000000000002E-2</v>
      </c>
      <c r="AB115" s="26">
        <v>8.9999999999999993E-3</v>
      </c>
      <c r="AC115" s="26">
        <v>-2E-3</v>
      </c>
      <c r="AD115" s="26">
        <v>1.0999999999999999E-2</v>
      </c>
      <c r="AE115" s="26">
        <v>5.819</v>
      </c>
      <c r="AF115" s="26">
        <v>13.122</v>
      </c>
      <c r="AG115" s="26">
        <v>-0.63</v>
      </c>
      <c r="AH115" s="26">
        <v>1.0999999999999999E-2</v>
      </c>
      <c r="AI115" s="26">
        <v>3.629</v>
      </c>
      <c r="AJ115" s="26">
        <v>26.462</v>
      </c>
      <c r="AK115" s="26">
        <v>26.462</v>
      </c>
      <c r="AL115" s="26">
        <v>0</v>
      </c>
      <c r="AM115" s="26">
        <v>0</v>
      </c>
      <c r="AN115" s="26">
        <v>0</v>
      </c>
      <c r="AO115" s="26">
        <v>0</v>
      </c>
      <c r="AP115" s="26">
        <v>0</v>
      </c>
      <c r="AQ115" s="26">
        <v>0</v>
      </c>
      <c r="AR115" s="26">
        <v>0</v>
      </c>
      <c r="AS115" s="26">
        <v>0</v>
      </c>
      <c r="AT115" s="26">
        <v>0</v>
      </c>
      <c r="AU115" s="26">
        <v>173.685</v>
      </c>
      <c r="AV115" s="26">
        <v>86.424000000000007</v>
      </c>
      <c r="AW115" s="26">
        <v>38.021000000000001</v>
      </c>
      <c r="AX115" s="26">
        <v>48.402999999999999</v>
      </c>
    </row>
    <row r="116" spans="1:50" x14ac:dyDescent="0.25">
      <c r="A116" s="27" t="s">
        <v>198</v>
      </c>
      <c r="B116" s="26" t="s">
        <v>59</v>
      </c>
      <c r="C116" s="26">
        <v>1</v>
      </c>
      <c r="D116" s="26">
        <v>0.29799999999999999</v>
      </c>
      <c r="E116" s="26">
        <v>0.1</v>
      </c>
      <c r="F116" s="26">
        <v>1.4E-2</v>
      </c>
      <c r="G116" s="26">
        <v>4.1000000000000002E-2</v>
      </c>
      <c r="H116" s="26">
        <v>0</v>
      </c>
      <c r="I116" s="26">
        <v>0</v>
      </c>
      <c r="J116" s="26">
        <v>0</v>
      </c>
      <c r="K116" s="26">
        <v>0</v>
      </c>
      <c r="L116" s="26">
        <v>0.29799999999999999</v>
      </c>
      <c r="M116" s="26">
        <v>0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0.29799999999999999</v>
      </c>
      <c r="X116" s="26">
        <v>0.03</v>
      </c>
      <c r="Y116" s="26">
        <v>324.70600000000002</v>
      </c>
      <c r="Z116" s="26">
        <v>1.0999999999999999E-2</v>
      </c>
      <c r="AA116" s="26">
        <v>2.4E-2</v>
      </c>
      <c r="AB116" s="26">
        <v>5.0000000000000001E-3</v>
      </c>
      <c r="AC116" s="26">
        <v>-1E-3</v>
      </c>
      <c r="AD116" s="26">
        <v>7.0000000000000001E-3</v>
      </c>
      <c r="AE116" s="26">
        <v>3.5209999999999999</v>
      </c>
      <c r="AF116" s="26">
        <v>7.8949999999999996</v>
      </c>
      <c r="AG116" s="26">
        <v>-0.39400000000000002</v>
      </c>
      <c r="AH116" s="26">
        <v>7.0000000000000001E-3</v>
      </c>
      <c r="AI116" s="26">
        <v>2.1440000000000001</v>
      </c>
      <c r="AJ116" s="26">
        <v>15.83</v>
      </c>
      <c r="AK116" s="26">
        <v>15.83</v>
      </c>
      <c r="AL116" s="26">
        <v>0</v>
      </c>
      <c r="AM116" s="26">
        <v>0</v>
      </c>
      <c r="AN116" s="26">
        <v>0</v>
      </c>
      <c r="AO116" s="26">
        <v>0</v>
      </c>
      <c r="AP116" s="26">
        <v>0</v>
      </c>
      <c r="AQ116" s="26">
        <v>0</v>
      </c>
      <c r="AR116" s="26">
        <v>0</v>
      </c>
      <c r="AS116" s="26">
        <v>0</v>
      </c>
      <c r="AT116" s="26">
        <v>0</v>
      </c>
      <c r="AU116" s="26">
        <v>174.66900000000001</v>
      </c>
      <c r="AV116" s="26">
        <v>51.994999999999997</v>
      </c>
      <c r="AW116" s="26">
        <v>22.998999999999999</v>
      </c>
      <c r="AX116" s="26">
        <v>28.995000000000001</v>
      </c>
    </row>
    <row r="117" spans="1:50" x14ac:dyDescent="0.25">
      <c r="A117" s="27" t="s">
        <v>199</v>
      </c>
      <c r="B117" s="26" t="s">
        <v>59</v>
      </c>
      <c r="C117" s="26">
        <v>0</v>
      </c>
      <c r="D117" s="26">
        <v>0</v>
      </c>
      <c r="E117" s="26">
        <v>0.1</v>
      </c>
      <c r="F117" s="26">
        <v>1.4E-2</v>
      </c>
      <c r="G117" s="26">
        <v>4.1000000000000002E-2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>
        <v>0</v>
      </c>
      <c r="AB117" s="26">
        <v>0</v>
      </c>
      <c r="AC117" s="26">
        <v>0</v>
      </c>
      <c r="AD117" s="26">
        <v>0</v>
      </c>
      <c r="AE117" s="26">
        <v>0</v>
      </c>
      <c r="AF117" s="26">
        <v>0</v>
      </c>
      <c r="AG117" s="26">
        <v>0</v>
      </c>
      <c r="AH117" s="26">
        <v>0</v>
      </c>
      <c r="AI117" s="26">
        <v>0</v>
      </c>
      <c r="AJ117" s="26">
        <v>0</v>
      </c>
      <c r="AK117" s="26">
        <v>0</v>
      </c>
      <c r="AL117" s="26">
        <v>0</v>
      </c>
      <c r="AM117" s="26">
        <v>0</v>
      </c>
      <c r="AN117" s="26">
        <v>0</v>
      </c>
      <c r="AO117" s="26">
        <v>0</v>
      </c>
      <c r="AP117" s="26">
        <v>0</v>
      </c>
      <c r="AQ117" s="26">
        <v>0</v>
      </c>
      <c r="AR117" s="26">
        <v>0</v>
      </c>
      <c r="AS117" s="26">
        <v>0</v>
      </c>
      <c r="AT117" s="26">
        <v>0</v>
      </c>
      <c r="AU117" s="26">
        <v>0</v>
      </c>
      <c r="AV117" s="26">
        <v>0</v>
      </c>
      <c r="AW117" s="26">
        <v>0</v>
      </c>
      <c r="AX117" s="26">
        <v>0</v>
      </c>
    </row>
    <row r="118" spans="1:50" x14ac:dyDescent="0.25">
      <c r="A118" s="27" t="s">
        <v>200</v>
      </c>
      <c r="B118" s="26" t="s">
        <v>59</v>
      </c>
      <c r="C118" s="26">
        <v>1</v>
      </c>
      <c r="D118" s="26">
        <v>0.39800000000000002</v>
      </c>
      <c r="E118" s="26">
        <v>0.1</v>
      </c>
      <c r="F118" s="26">
        <v>1.4E-2</v>
      </c>
      <c r="G118" s="26">
        <v>4.1000000000000002E-2</v>
      </c>
      <c r="H118" s="26">
        <v>0</v>
      </c>
      <c r="I118" s="26">
        <v>0</v>
      </c>
      <c r="J118" s="26">
        <v>0</v>
      </c>
      <c r="K118" s="26">
        <v>0</v>
      </c>
      <c r="L118" s="26">
        <v>0.39800000000000002</v>
      </c>
      <c r="M118" s="26">
        <v>0</v>
      </c>
      <c r="N118" s="26">
        <v>0</v>
      </c>
      <c r="O118" s="26">
        <v>0</v>
      </c>
      <c r="P118" s="26">
        <v>0</v>
      </c>
      <c r="Q118" s="26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0.39800000000000002</v>
      </c>
      <c r="X118" s="26">
        <v>0.04</v>
      </c>
      <c r="Y118" s="26">
        <v>323.16399999999999</v>
      </c>
      <c r="Z118" s="26">
        <v>1.4E-2</v>
      </c>
      <c r="AA118" s="26">
        <v>3.3000000000000002E-2</v>
      </c>
      <c r="AB118" s="26">
        <v>7.0000000000000001E-3</v>
      </c>
      <c r="AC118" s="26">
        <v>-2E-3</v>
      </c>
      <c r="AD118" s="26">
        <v>8.9999999999999993E-3</v>
      </c>
      <c r="AE118" s="26">
        <v>4.68</v>
      </c>
      <c r="AF118" s="26">
        <v>10.532</v>
      </c>
      <c r="AG118" s="26">
        <v>-0.51700000000000002</v>
      </c>
      <c r="AH118" s="26">
        <v>8.9999999999999993E-3</v>
      </c>
      <c r="AI118" s="26">
        <v>2.879</v>
      </c>
      <c r="AJ118" s="26">
        <v>21.146000000000001</v>
      </c>
      <c r="AK118" s="26">
        <v>21.146000000000001</v>
      </c>
      <c r="AL118" s="26">
        <v>0</v>
      </c>
      <c r="AM118" s="26">
        <v>0</v>
      </c>
      <c r="AN118" s="26">
        <v>0</v>
      </c>
      <c r="AO118" s="26">
        <v>0</v>
      </c>
      <c r="AP118" s="26">
        <v>0</v>
      </c>
      <c r="AQ118" s="26">
        <v>0</v>
      </c>
      <c r="AR118" s="26">
        <v>0</v>
      </c>
      <c r="AS118" s="26">
        <v>0</v>
      </c>
      <c r="AT118" s="26">
        <v>0</v>
      </c>
      <c r="AU118" s="26">
        <v>174.14599999999999</v>
      </c>
      <c r="AV118" s="26">
        <v>69.244</v>
      </c>
      <c r="AW118" s="26">
        <v>30.524999999999999</v>
      </c>
      <c r="AX118" s="26">
        <v>38.719000000000001</v>
      </c>
    </row>
    <row r="119" spans="1:50" x14ac:dyDescent="0.25">
      <c r="A119" s="27" t="s">
        <v>201</v>
      </c>
      <c r="B119" s="26" t="s">
        <v>59</v>
      </c>
      <c r="C119" s="26">
        <v>0</v>
      </c>
      <c r="D119" s="26">
        <v>0</v>
      </c>
      <c r="E119" s="26">
        <v>0.1</v>
      </c>
      <c r="F119" s="26">
        <v>1.4E-2</v>
      </c>
      <c r="G119" s="26">
        <v>4.1000000000000002E-2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  <c r="AB119" s="26">
        <v>0</v>
      </c>
      <c r="AC119" s="26">
        <v>0</v>
      </c>
      <c r="AD119" s="26">
        <v>0</v>
      </c>
      <c r="AE119" s="26">
        <v>0</v>
      </c>
      <c r="AF119" s="26">
        <v>0</v>
      </c>
      <c r="AG119" s="26">
        <v>0</v>
      </c>
      <c r="AH119" s="26">
        <v>0</v>
      </c>
      <c r="AI119" s="26">
        <v>0</v>
      </c>
      <c r="AJ119" s="26">
        <v>0</v>
      </c>
      <c r="AK119" s="26">
        <v>0</v>
      </c>
      <c r="AL119" s="26">
        <v>0</v>
      </c>
      <c r="AM119" s="26">
        <v>0</v>
      </c>
      <c r="AN119" s="26">
        <v>0</v>
      </c>
      <c r="AO119" s="26">
        <v>0</v>
      </c>
      <c r="AP119" s="26">
        <v>0</v>
      </c>
      <c r="AQ119" s="26">
        <v>0</v>
      </c>
      <c r="AR119" s="26">
        <v>0</v>
      </c>
      <c r="AS119" s="26">
        <v>0</v>
      </c>
      <c r="AT119" s="26">
        <v>0</v>
      </c>
      <c r="AU119" s="26">
        <v>0</v>
      </c>
      <c r="AV119" s="26">
        <v>0</v>
      </c>
      <c r="AW119" s="26">
        <v>0</v>
      </c>
      <c r="AX119" s="26">
        <v>0</v>
      </c>
    </row>
    <row r="120" spans="1:50" x14ac:dyDescent="0.25">
      <c r="A120" s="27" t="s">
        <v>202</v>
      </c>
      <c r="B120" s="26" t="s">
        <v>59</v>
      </c>
      <c r="C120" s="26">
        <v>1</v>
      </c>
      <c r="D120" s="26">
        <v>0.498</v>
      </c>
      <c r="E120" s="26">
        <v>0.1</v>
      </c>
      <c r="F120" s="26">
        <v>1.4E-2</v>
      </c>
      <c r="G120" s="26">
        <v>4.1000000000000002E-2</v>
      </c>
      <c r="H120" s="26">
        <v>0</v>
      </c>
      <c r="I120" s="26">
        <v>0</v>
      </c>
      <c r="J120" s="26">
        <v>0</v>
      </c>
      <c r="K120" s="26">
        <v>0</v>
      </c>
      <c r="L120" s="26">
        <v>0.498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0.498</v>
      </c>
      <c r="X120" s="26">
        <v>0.05</v>
      </c>
      <c r="Y120" s="26">
        <v>321.22199999999998</v>
      </c>
      <c r="Z120" s="26">
        <v>1.7999999999999999E-2</v>
      </c>
      <c r="AA120" s="26">
        <v>4.1000000000000002E-2</v>
      </c>
      <c r="AB120" s="26">
        <v>8.9999999999999993E-3</v>
      </c>
      <c r="AC120" s="26">
        <v>-2E-3</v>
      </c>
      <c r="AD120" s="26">
        <v>1.0999999999999999E-2</v>
      </c>
      <c r="AE120" s="26">
        <v>5.827</v>
      </c>
      <c r="AF120" s="26">
        <v>13.154999999999999</v>
      </c>
      <c r="AG120" s="26">
        <v>-0.63300000000000001</v>
      </c>
      <c r="AH120" s="26">
        <v>1.0999999999999999E-2</v>
      </c>
      <c r="AI120" s="26">
        <v>3.6309999999999998</v>
      </c>
      <c r="AJ120" s="26">
        <v>26.462</v>
      </c>
      <c r="AK120" s="26">
        <v>26.462</v>
      </c>
      <c r="AL120" s="26">
        <v>0</v>
      </c>
      <c r="AM120" s="26">
        <v>0</v>
      </c>
      <c r="AN120" s="26">
        <v>0</v>
      </c>
      <c r="AO120" s="26">
        <v>0</v>
      </c>
      <c r="AP120" s="26">
        <v>0</v>
      </c>
      <c r="AQ120" s="26">
        <v>0</v>
      </c>
      <c r="AR120" s="26">
        <v>0</v>
      </c>
      <c r="AS120" s="26">
        <v>0</v>
      </c>
      <c r="AT120" s="26">
        <v>0</v>
      </c>
      <c r="AU120" s="26">
        <v>173.685</v>
      </c>
      <c r="AV120" s="26">
        <v>86.424000000000007</v>
      </c>
      <c r="AW120" s="26">
        <v>37.981999999999999</v>
      </c>
      <c r="AX120" s="26">
        <v>48.442</v>
      </c>
    </row>
    <row r="121" spans="1:50" x14ac:dyDescent="0.25">
      <c r="A121" s="27" t="s">
        <v>203</v>
      </c>
      <c r="B121" s="26" t="s">
        <v>59</v>
      </c>
      <c r="C121" s="26">
        <v>1</v>
      </c>
      <c r="D121" s="26">
        <v>9.4E-2</v>
      </c>
      <c r="E121" s="26">
        <v>0.1</v>
      </c>
      <c r="F121" s="26">
        <v>1.4E-2</v>
      </c>
      <c r="G121" s="26">
        <v>4.1000000000000002E-2</v>
      </c>
      <c r="H121" s="26">
        <v>0</v>
      </c>
      <c r="I121" s="26">
        <v>0</v>
      </c>
      <c r="J121" s="26">
        <v>0</v>
      </c>
      <c r="K121" s="26">
        <v>0</v>
      </c>
      <c r="L121" s="26">
        <v>9.4E-2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9.4E-2</v>
      </c>
      <c r="X121" s="26">
        <v>8.9999999999999993E-3</v>
      </c>
      <c r="Y121" s="26">
        <v>325.19499999999999</v>
      </c>
      <c r="Z121" s="26">
        <v>4.0000000000000001E-3</v>
      </c>
      <c r="AA121" s="26">
        <v>8.0000000000000002E-3</v>
      </c>
      <c r="AB121" s="26">
        <v>2E-3</v>
      </c>
      <c r="AC121" s="26">
        <v>0</v>
      </c>
      <c r="AD121" s="26">
        <v>2E-3</v>
      </c>
      <c r="AE121" s="26">
        <v>1.159</v>
      </c>
      <c r="AF121" s="26">
        <v>2.6059999999999999</v>
      </c>
      <c r="AG121" s="26">
        <v>-0.113</v>
      </c>
      <c r="AH121" s="26">
        <v>2E-3</v>
      </c>
      <c r="AI121" s="26">
        <v>0.80500000000000005</v>
      </c>
      <c r="AJ121" s="26">
        <v>5.0250000000000004</v>
      </c>
      <c r="AK121" s="26">
        <v>5.0250000000000004</v>
      </c>
      <c r="AL121" s="26">
        <v>0</v>
      </c>
      <c r="AM121" s="26">
        <v>0</v>
      </c>
      <c r="AN121" s="26">
        <v>0</v>
      </c>
      <c r="AO121" s="26">
        <v>0</v>
      </c>
      <c r="AP121" s="26">
        <v>0</v>
      </c>
      <c r="AQ121" s="26">
        <v>0</v>
      </c>
      <c r="AR121" s="26">
        <v>0</v>
      </c>
      <c r="AS121" s="26">
        <v>0</v>
      </c>
      <c r="AT121" s="26">
        <v>0</v>
      </c>
      <c r="AU121" s="26">
        <v>179.70099999999999</v>
      </c>
      <c r="AV121" s="26">
        <v>16.981000000000002</v>
      </c>
      <c r="AW121" s="26">
        <v>7.4989999999999997</v>
      </c>
      <c r="AX121" s="26">
        <v>9.4819999999999993</v>
      </c>
    </row>
    <row r="122" spans="1:50" x14ac:dyDescent="0.25">
      <c r="A122" s="27" t="s">
        <v>204</v>
      </c>
      <c r="B122" s="26" t="s">
        <v>59</v>
      </c>
      <c r="C122" s="26">
        <v>1</v>
      </c>
      <c r="D122" s="26">
        <v>0.498</v>
      </c>
      <c r="E122" s="26">
        <v>0.1</v>
      </c>
      <c r="F122" s="26">
        <v>1.4E-2</v>
      </c>
      <c r="G122" s="26">
        <v>4.1000000000000002E-2</v>
      </c>
      <c r="H122" s="26">
        <v>0</v>
      </c>
      <c r="I122" s="26">
        <v>0</v>
      </c>
      <c r="J122" s="26">
        <v>0</v>
      </c>
      <c r="K122" s="26">
        <v>0</v>
      </c>
      <c r="L122" s="26">
        <v>0.498</v>
      </c>
      <c r="M122" s="26">
        <v>0</v>
      </c>
      <c r="N122" s="26">
        <v>0</v>
      </c>
      <c r="O122" s="26">
        <v>0</v>
      </c>
      <c r="P122" s="26">
        <v>0</v>
      </c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0.498</v>
      </c>
      <c r="X122" s="26">
        <v>0.05</v>
      </c>
      <c r="Y122" s="26">
        <v>320.40300000000002</v>
      </c>
      <c r="Z122" s="26">
        <v>1.7999999999999999E-2</v>
      </c>
      <c r="AA122" s="26">
        <v>4.1000000000000002E-2</v>
      </c>
      <c r="AB122" s="26">
        <v>8.9999999999999993E-3</v>
      </c>
      <c r="AC122" s="26">
        <v>-2E-3</v>
      </c>
      <c r="AD122" s="26">
        <v>1.0999999999999999E-2</v>
      </c>
      <c r="AE122" s="26">
        <v>5.819</v>
      </c>
      <c r="AF122" s="26">
        <v>13.122999999999999</v>
      </c>
      <c r="AG122" s="26">
        <v>-0.63</v>
      </c>
      <c r="AH122" s="26">
        <v>1.0999999999999999E-2</v>
      </c>
      <c r="AI122" s="26">
        <v>3.629</v>
      </c>
      <c r="AJ122" s="26">
        <v>26.462</v>
      </c>
      <c r="AK122" s="26">
        <v>26.462</v>
      </c>
      <c r="AL122" s="26">
        <v>0</v>
      </c>
      <c r="AM122" s="26">
        <v>0</v>
      </c>
      <c r="AN122" s="26">
        <v>0</v>
      </c>
      <c r="AO122" s="26">
        <v>0</v>
      </c>
      <c r="AP122" s="26">
        <v>0</v>
      </c>
      <c r="AQ122" s="26">
        <v>0</v>
      </c>
      <c r="AR122" s="26">
        <v>0</v>
      </c>
      <c r="AS122" s="26">
        <v>0</v>
      </c>
      <c r="AT122" s="26">
        <v>0</v>
      </c>
      <c r="AU122" s="26">
        <v>173.68299999999999</v>
      </c>
      <c r="AV122" s="26">
        <v>86.423000000000002</v>
      </c>
      <c r="AW122" s="26">
        <v>38.020000000000003</v>
      </c>
      <c r="AX122" s="26">
        <v>48.402999999999999</v>
      </c>
    </row>
    <row r="123" spans="1:50" x14ac:dyDescent="0.25">
      <c r="A123" s="27" t="s">
        <v>205</v>
      </c>
      <c r="B123" s="26" t="s">
        <v>59</v>
      </c>
      <c r="C123" s="26">
        <v>1</v>
      </c>
      <c r="D123" s="26">
        <v>0.59799999999999998</v>
      </c>
      <c r="E123" s="26">
        <v>0.1</v>
      </c>
      <c r="F123" s="26">
        <v>1.4E-2</v>
      </c>
      <c r="G123" s="26">
        <v>4.1000000000000002E-2</v>
      </c>
      <c r="H123" s="26">
        <v>0</v>
      </c>
      <c r="I123" s="26">
        <v>0</v>
      </c>
      <c r="J123" s="26">
        <v>0</v>
      </c>
      <c r="K123" s="26">
        <v>0</v>
      </c>
      <c r="L123" s="26">
        <v>0.59799999999999998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0.59799999999999998</v>
      </c>
      <c r="X123" s="26">
        <v>0.06</v>
      </c>
      <c r="Y123" s="26">
        <v>318.20100000000002</v>
      </c>
      <c r="Z123" s="26">
        <v>2.1999999999999999E-2</v>
      </c>
      <c r="AA123" s="26">
        <v>4.9000000000000002E-2</v>
      </c>
      <c r="AB123" s="26">
        <v>1.2E-2</v>
      </c>
      <c r="AC123" s="26">
        <v>-2E-3</v>
      </c>
      <c r="AD123" s="26">
        <v>1.4E-2</v>
      </c>
      <c r="AE123" s="26">
        <v>6.952</v>
      </c>
      <c r="AF123" s="26">
        <v>15.722</v>
      </c>
      <c r="AG123" s="26">
        <v>-0.73799999999999999</v>
      </c>
      <c r="AH123" s="26">
        <v>1.4E-2</v>
      </c>
      <c r="AI123" s="26">
        <v>4.3979999999999997</v>
      </c>
      <c r="AJ123" s="26">
        <v>31.779</v>
      </c>
      <c r="AK123" s="26">
        <v>31.779</v>
      </c>
      <c r="AL123" s="26">
        <v>0</v>
      </c>
      <c r="AM123" s="26">
        <v>0</v>
      </c>
      <c r="AN123" s="26">
        <v>0</v>
      </c>
      <c r="AO123" s="26">
        <v>0</v>
      </c>
      <c r="AP123" s="26">
        <v>0</v>
      </c>
      <c r="AQ123" s="26">
        <v>0</v>
      </c>
      <c r="AR123" s="26">
        <v>0</v>
      </c>
      <c r="AS123" s="26">
        <v>0</v>
      </c>
      <c r="AT123" s="26">
        <v>0</v>
      </c>
      <c r="AU123" s="26">
        <v>173.25299999999999</v>
      </c>
      <c r="AV123" s="26">
        <v>103.53</v>
      </c>
      <c r="AW123" s="26">
        <v>45.417999999999999</v>
      </c>
      <c r="AX123" s="26">
        <v>58.112000000000002</v>
      </c>
    </row>
    <row r="124" spans="1:50" x14ac:dyDescent="0.25">
      <c r="A124" s="27" t="s">
        <v>206</v>
      </c>
      <c r="B124" s="26" t="s">
        <v>59</v>
      </c>
      <c r="C124" s="26">
        <v>1</v>
      </c>
      <c r="D124" s="26">
        <v>0.998</v>
      </c>
      <c r="E124" s="26">
        <v>0.1</v>
      </c>
      <c r="F124" s="26">
        <v>1.4E-2</v>
      </c>
      <c r="G124" s="26">
        <v>4.1000000000000002E-2</v>
      </c>
      <c r="H124" s="26">
        <v>0</v>
      </c>
      <c r="I124" s="26">
        <v>0</v>
      </c>
      <c r="J124" s="26">
        <v>0</v>
      </c>
      <c r="K124" s="26">
        <v>0</v>
      </c>
      <c r="L124" s="26">
        <v>0.998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0.998</v>
      </c>
      <c r="X124" s="26">
        <v>0.1</v>
      </c>
      <c r="Y124" s="26">
        <v>309.70699999999999</v>
      </c>
      <c r="Z124" s="26">
        <v>3.6999999999999998E-2</v>
      </c>
      <c r="AA124" s="26">
        <v>8.4000000000000005E-2</v>
      </c>
      <c r="AB124" s="26">
        <v>2.1000000000000001E-2</v>
      </c>
      <c r="AC124" s="26">
        <v>-4.0000000000000001E-3</v>
      </c>
      <c r="AD124" s="26">
        <v>2.5000000000000001E-2</v>
      </c>
      <c r="AE124" s="26">
        <v>11.38</v>
      </c>
      <c r="AF124" s="26">
        <v>26.030999999999999</v>
      </c>
      <c r="AG124" s="26">
        <v>-1.1100000000000001</v>
      </c>
      <c r="AH124" s="26">
        <v>2.5000000000000001E-2</v>
      </c>
      <c r="AI124" s="26">
        <v>7.6269999999999998</v>
      </c>
      <c r="AJ124" s="26">
        <v>53.048000000000002</v>
      </c>
      <c r="AK124" s="26">
        <v>53.048000000000002</v>
      </c>
      <c r="AL124" s="26">
        <v>0</v>
      </c>
      <c r="AM124" s="26">
        <v>0</v>
      </c>
      <c r="AN124" s="26">
        <v>0</v>
      </c>
      <c r="AO124" s="26">
        <v>0</v>
      </c>
      <c r="AP124" s="26">
        <v>0</v>
      </c>
      <c r="AQ124" s="26">
        <v>0</v>
      </c>
      <c r="AR124" s="26">
        <v>0</v>
      </c>
      <c r="AS124" s="26">
        <v>0</v>
      </c>
      <c r="AT124" s="26">
        <v>0</v>
      </c>
      <c r="AU124" s="26">
        <v>171.63800000000001</v>
      </c>
      <c r="AV124" s="26">
        <v>171.21299999999999</v>
      </c>
      <c r="AW124" s="26">
        <v>74.236000000000004</v>
      </c>
      <c r="AX124" s="26">
        <v>96.977999999999994</v>
      </c>
    </row>
    <row r="125" spans="1:50" x14ac:dyDescent="0.25">
      <c r="A125" s="27" t="s">
        <v>207</v>
      </c>
      <c r="B125" s="26" t="s">
        <v>59</v>
      </c>
      <c r="C125" s="26">
        <v>1</v>
      </c>
      <c r="D125" s="26">
        <v>0.498</v>
      </c>
      <c r="E125" s="26">
        <v>0.1</v>
      </c>
      <c r="F125" s="26">
        <v>1.4E-2</v>
      </c>
      <c r="G125" s="26">
        <v>4.1000000000000002E-2</v>
      </c>
      <c r="H125" s="26">
        <v>0</v>
      </c>
      <c r="I125" s="26">
        <v>0</v>
      </c>
      <c r="J125" s="26">
        <v>0</v>
      </c>
      <c r="K125" s="26">
        <v>0</v>
      </c>
      <c r="L125" s="26">
        <v>0.498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0.498</v>
      </c>
      <c r="X125" s="26">
        <v>0.05</v>
      </c>
      <c r="Y125" s="26">
        <v>320.38600000000002</v>
      </c>
      <c r="Z125" s="26">
        <v>1.7999999999999999E-2</v>
      </c>
      <c r="AA125" s="26">
        <v>4.1000000000000002E-2</v>
      </c>
      <c r="AB125" s="26">
        <v>8.9999999999999993E-3</v>
      </c>
      <c r="AC125" s="26">
        <v>-2E-3</v>
      </c>
      <c r="AD125" s="26">
        <v>1.0999999999999999E-2</v>
      </c>
      <c r="AE125" s="26">
        <v>5.819</v>
      </c>
      <c r="AF125" s="26">
        <v>13.122</v>
      </c>
      <c r="AG125" s="26">
        <v>-0.63</v>
      </c>
      <c r="AH125" s="26">
        <v>1.0999999999999999E-2</v>
      </c>
      <c r="AI125" s="26">
        <v>3.629</v>
      </c>
      <c r="AJ125" s="26">
        <v>26.462</v>
      </c>
      <c r="AK125" s="26">
        <v>26.462</v>
      </c>
      <c r="AL125" s="26">
        <v>0</v>
      </c>
      <c r="AM125" s="26">
        <v>0</v>
      </c>
      <c r="AN125" s="26">
        <v>0</v>
      </c>
      <c r="AO125" s="26">
        <v>0</v>
      </c>
      <c r="AP125" s="26">
        <v>0</v>
      </c>
      <c r="AQ125" s="26">
        <v>0</v>
      </c>
      <c r="AR125" s="26">
        <v>0</v>
      </c>
      <c r="AS125" s="26">
        <v>0</v>
      </c>
      <c r="AT125" s="26">
        <v>0</v>
      </c>
      <c r="AU125" s="26">
        <v>173.68299999999999</v>
      </c>
      <c r="AV125" s="26">
        <v>86.423000000000002</v>
      </c>
      <c r="AW125" s="26">
        <v>38.021000000000001</v>
      </c>
      <c r="AX125" s="26">
        <v>48.402999999999999</v>
      </c>
    </row>
    <row r="126" spans="1:50" x14ac:dyDescent="0.25">
      <c r="A126" s="27" t="s">
        <v>208</v>
      </c>
      <c r="B126" s="26" t="s">
        <v>59</v>
      </c>
      <c r="C126" s="26">
        <v>1</v>
      </c>
      <c r="D126" s="26">
        <v>3.9969999999999999</v>
      </c>
      <c r="E126" s="26">
        <v>0.1</v>
      </c>
      <c r="F126" s="26">
        <v>1.4E-2</v>
      </c>
      <c r="G126" s="26">
        <v>4.1000000000000002E-2</v>
      </c>
      <c r="H126" s="26">
        <v>0</v>
      </c>
      <c r="I126" s="26">
        <v>0</v>
      </c>
      <c r="J126" s="26">
        <v>0</v>
      </c>
      <c r="K126" s="26">
        <v>0</v>
      </c>
      <c r="L126" s="26">
        <v>3.9969999999999999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3.9969999999999999</v>
      </c>
      <c r="X126" s="26">
        <v>0.4</v>
      </c>
      <c r="Y126" s="26">
        <v>339.84699999999998</v>
      </c>
      <c r="Z126" s="26">
        <v>0.14099999999999999</v>
      </c>
      <c r="AA126" s="26">
        <v>0.36799999999999999</v>
      </c>
      <c r="AB126" s="26">
        <v>0.109</v>
      </c>
      <c r="AC126" s="26">
        <v>-0.01</v>
      </c>
      <c r="AD126" s="26">
        <v>0.11899999999999999</v>
      </c>
      <c r="AE126" s="26">
        <v>47.996000000000002</v>
      </c>
      <c r="AF126" s="26">
        <v>124.95399999999999</v>
      </c>
      <c r="AG126" s="26">
        <v>-3.343</v>
      </c>
      <c r="AH126" s="26">
        <v>0.11899999999999999</v>
      </c>
      <c r="AI126" s="26">
        <v>40.44</v>
      </c>
      <c r="AJ126" s="26">
        <v>212.58600000000001</v>
      </c>
      <c r="AK126" s="26">
        <v>212.58600000000001</v>
      </c>
      <c r="AL126" s="26">
        <v>0</v>
      </c>
      <c r="AM126" s="26">
        <v>0</v>
      </c>
      <c r="AN126" s="26">
        <v>0</v>
      </c>
      <c r="AO126" s="26">
        <v>0</v>
      </c>
      <c r="AP126" s="26">
        <v>0</v>
      </c>
      <c r="AQ126" s="26">
        <v>0</v>
      </c>
      <c r="AR126" s="26">
        <v>0</v>
      </c>
      <c r="AS126" s="26">
        <v>0</v>
      </c>
      <c r="AT126" s="26">
        <v>0</v>
      </c>
      <c r="AU126" s="26">
        <v>159.85599999999999</v>
      </c>
      <c r="AV126" s="26">
        <v>639.02</v>
      </c>
      <c r="AW126" s="26">
        <v>216.387</v>
      </c>
      <c r="AX126" s="26">
        <v>422.63400000000001</v>
      </c>
    </row>
    <row r="127" spans="1:50" x14ac:dyDescent="0.25">
      <c r="A127" s="27" t="s">
        <v>209</v>
      </c>
      <c r="B127" s="26" t="s">
        <v>59</v>
      </c>
      <c r="C127" s="26">
        <v>1</v>
      </c>
      <c r="D127" s="26">
        <v>3.5000000000000003E-2</v>
      </c>
      <c r="E127" s="26">
        <v>0.1</v>
      </c>
      <c r="F127" s="26">
        <v>1.4E-2</v>
      </c>
      <c r="G127" s="26">
        <v>4.1000000000000002E-2</v>
      </c>
      <c r="H127" s="26">
        <v>0</v>
      </c>
      <c r="I127" s="26">
        <v>0</v>
      </c>
      <c r="J127" s="26">
        <v>0</v>
      </c>
      <c r="K127" s="26">
        <v>0</v>
      </c>
      <c r="L127" s="26">
        <v>3.5000000000000003E-2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3.5000000000000003E-2</v>
      </c>
      <c r="X127" s="26">
        <v>4.0000000000000001E-3</v>
      </c>
      <c r="Y127" s="26">
        <v>307.59300000000002</v>
      </c>
      <c r="Z127" s="26">
        <v>1E-3</v>
      </c>
      <c r="AA127" s="26">
        <v>3.0000000000000001E-3</v>
      </c>
      <c r="AB127" s="26">
        <v>1E-3</v>
      </c>
      <c r="AC127" s="26">
        <v>0</v>
      </c>
      <c r="AD127" s="26">
        <v>1E-3</v>
      </c>
      <c r="AE127" s="26">
        <v>0.41099999999999998</v>
      </c>
      <c r="AF127" s="26">
        <v>0.97799999999999998</v>
      </c>
      <c r="AG127" s="26">
        <v>-3.5999999999999997E-2</v>
      </c>
      <c r="AH127" s="26">
        <v>1E-3</v>
      </c>
      <c r="AI127" s="26">
        <v>0.33600000000000002</v>
      </c>
      <c r="AJ127" s="26">
        <v>1.883</v>
      </c>
      <c r="AK127" s="26">
        <v>1.883</v>
      </c>
      <c r="AL127" s="26">
        <v>0</v>
      </c>
      <c r="AM127" s="26">
        <v>0</v>
      </c>
      <c r="AN127" s="26">
        <v>0</v>
      </c>
      <c r="AO127" s="26">
        <v>0</v>
      </c>
      <c r="AP127" s="26">
        <v>0</v>
      </c>
      <c r="AQ127" s="26">
        <v>0</v>
      </c>
      <c r="AR127" s="26">
        <v>0</v>
      </c>
      <c r="AS127" s="26">
        <v>0</v>
      </c>
      <c r="AT127" s="26">
        <v>0</v>
      </c>
      <c r="AU127" s="26">
        <v>162.44999999999999</v>
      </c>
      <c r="AV127" s="26">
        <v>5.7510000000000003</v>
      </c>
      <c r="AW127" s="26">
        <v>2.1789999999999998</v>
      </c>
      <c r="AX127" s="26">
        <v>3.5720000000000001</v>
      </c>
    </row>
    <row r="128" spans="1:50" x14ac:dyDescent="0.25">
      <c r="A128" s="27" t="s">
        <v>210</v>
      </c>
      <c r="B128" s="26" t="s">
        <v>59</v>
      </c>
      <c r="C128" s="26">
        <v>1</v>
      </c>
      <c r="D128" s="26">
        <v>5.9969999999999999</v>
      </c>
      <c r="E128" s="26">
        <v>0.1</v>
      </c>
      <c r="F128" s="26">
        <v>1.4E-2</v>
      </c>
      <c r="G128" s="26">
        <v>4.1000000000000002E-2</v>
      </c>
      <c r="H128" s="26">
        <v>0</v>
      </c>
      <c r="I128" s="26">
        <v>0</v>
      </c>
      <c r="J128" s="26">
        <v>0</v>
      </c>
      <c r="K128" s="26">
        <v>0</v>
      </c>
      <c r="L128" s="26">
        <v>5.9969999999999999</v>
      </c>
      <c r="M128" s="26">
        <v>0</v>
      </c>
      <c r="N128" s="26">
        <v>0</v>
      </c>
      <c r="O128" s="26">
        <v>0</v>
      </c>
      <c r="P128" s="26">
        <v>0</v>
      </c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5.9969999999999999</v>
      </c>
      <c r="X128" s="26">
        <v>0.6</v>
      </c>
      <c r="Y128" s="26">
        <v>334.642</v>
      </c>
      <c r="Z128" s="26">
        <v>0.249</v>
      </c>
      <c r="AA128" s="26">
        <v>0.56599999999999995</v>
      </c>
      <c r="AB128" s="26">
        <v>0.216</v>
      </c>
      <c r="AC128" s="26">
        <v>-7.0000000000000001E-3</v>
      </c>
      <c r="AD128" s="26">
        <v>0.223</v>
      </c>
      <c r="AE128" s="26">
        <v>83.468999999999994</v>
      </c>
      <c r="AF128" s="26">
        <v>189.47499999999999</v>
      </c>
      <c r="AG128" s="26">
        <v>-2.2749999999999999</v>
      </c>
      <c r="AH128" s="26">
        <v>0.223</v>
      </c>
      <c r="AI128" s="26">
        <v>74.518000000000001</v>
      </c>
      <c r="AJ128" s="26">
        <v>318.94499999999999</v>
      </c>
      <c r="AK128" s="26">
        <v>318.94499999999999</v>
      </c>
      <c r="AL128" s="26">
        <v>0</v>
      </c>
      <c r="AM128" s="26">
        <v>0</v>
      </c>
      <c r="AN128" s="26">
        <v>0</v>
      </c>
      <c r="AO128" s="26">
        <v>0</v>
      </c>
      <c r="AP128" s="26">
        <v>0</v>
      </c>
      <c r="AQ128" s="26">
        <v>0</v>
      </c>
      <c r="AR128" s="26">
        <v>0</v>
      </c>
      <c r="AS128" s="26">
        <v>0</v>
      </c>
      <c r="AT128" s="26">
        <v>0</v>
      </c>
      <c r="AU128" s="26">
        <v>150.42400000000001</v>
      </c>
      <c r="AV128" s="26">
        <v>902.16600000000005</v>
      </c>
      <c r="AW128" s="26">
        <v>238.03299999999999</v>
      </c>
      <c r="AX128" s="26">
        <v>664.13300000000004</v>
      </c>
    </row>
    <row r="129" spans="1:50" x14ac:dyDescent="0.25">
      <c r="A129" s="27" t="s">
        <v>211</v>
      </c>
      <c r="B129" s="26" t="s">
        <v>59</v>
      </c>
      <c r="C129" s="26">
        <v>1</v>
      </c>
      <c r="D129" s="26">
        <v>0.498</v>
      </c>
      <c r="E129" s="26">
        <v>0.1</v>
      </c>
      <c r="F129" s="26">
        <v>1.4E-2</v>
      </c>
      <c r="G129" s="26">
        <v>4.1000000000000002E-2</v>
      </c>
      <c r="H129" s="26">
        <v>0</v>
      </c>
      <c r="I129" s="26">
        <v>0</v>
      </c>
      <c r="J129" s="26">
        <v>0</v>
      </c>
      <c r="K129" s="26">
        <v>0</v>
      </c>
      <c r="L129" s="26">
        <v>0.498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0.498</v>
      </c>
      <c r="X129" s="26">
        <v>0.05</v>
      </c>
      <c r="Y129" s="26">
        <v>321.274</v>
      </c>
      <c r="Z129" s="26">
        <v>1.7999999999999999E-2</v>
      </c>
      <c r="AA129" s="26">
        <v>4.1000000000000002E-2</v>
      </c>
      <c r="AB129" s="26">
        <v>8.9999999999999993E-3</v>
      </c>
      <c r="AC129" s="26">
        <v>-2E-3</v>
      </c>
      <c r="AD129" s="26">
        <v>1.0999999999999999E-2</v>
      </c>
      <c r="AE129" s="26">
        <v>5.8280000000000003</v>
      </c>
      <c r="AF129" s="26">
        <v>13.157</v>
      </c>
      <c r="AG129" s="26">
        <v>-0.63300000000000001</v>
      </c>
      <c r="AH129" s="26">
        <v>1.0999999999999999E-2</v>
      </c>
      <c r="AI129" s="26">
        <v>3.6309999999999998</v>
      </c>
      <c r="AJ129" s="26">
        <v>26.462</v>
      </c>
      <c r="AK129" s="26">
        <v>26.462</v>
      </c>
      <c r="AL129" s="26">
        <v>0</v>
      </c>
      <c r="AM129" s="26">
        <v>0</v>
      </c>
      <c r="AN129" s="26">
        <v>0</v>
      </c>
      <c r="AO129" s="26">
        <v>0</v>
      </c>
      <c r="AP129" s="26">
        <v>0</v>
      </c>
      <c r="AQ129" s="26">
        <v>0</v>
      </c>
      <c r="AR129" s="26">
        <v>0</v>
      </c>
      <c r="AS129" s="26">
        <v>0</v>
      </c>
      <c r="AT129" s="26">
        <v>0</v>
      </c>
      <c r="AU129" s="26">
        <v>173.68299999999999</v>
      </c>
      <c r="AV129" s="26">
        <v>86.423000000000002</v>
      </c>
      <c r="AW129" s="26">
        <v>37.978000000000002</v>
      </c>
      <c r="AX129" s="26">
        <v>48.445</v>
      </c>
    </row>
    <row r="130" spans="1:50" x14ac:dyDescent="0.25">
      <c r="A130" s="27" t="s">
        <v>212</v>
      </c>
      <c r="B130" s="26" t="s">
        <v>59</v>
      </c>
      <c r="C130" s="26">
        <v>1</v>
      </c>
      <c r="D130" s="26">
        <v>0.19800000000000001</v>
      </c>
      <c r="E130" s="26">
        <v>0.1</v>
      </c>
      <c r="F130" s="26">
        <v>1.4E-2</v>
      </c>
      <c r="G130" s="26">
        <v>4.1000000000000002E-2</v>
      </c>
      <c r="H130" s="26">
        <v>0</v>
      </c>
      <c r="I130" s="26">
        <v>0</v>
      </c>
      <c r="J130" s="26">
        <v>0</v>
      </c>
      <c r="K130" s="26">
        <v>0</v>
      </c>
      <c r="L130" s="26">
        <v>0.19800000000000001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26">
        <v>0</v>
      </c>
      <c r="S130" s="26">
        <v>0</v>
      </c>
      <c r="T130" s="26">
        <v>0</v>
      </c>
      <c r="U130" s="26">
        <v>0</v>
      </c>
      <c r="V130" s="26">
        <v>0</v>
      </c>
      <c r="W130" s="26">
        <v>0.19800000000000001</v>
      </c>
      <c r="X130" s="26">
        <v>0.02</v>
      </c>
      <c r="Y130" s="26">
        <v>326.767</v>
      </c>
      <c r="Z130" s="26">
        <v>7.0000000000000001E-3</v>
      </c>
      <c r="AA130" s="26">
        <v>1.6E-2</v>
      </c>
      <c r="AB130" s="26">
        <v>4.0000000000000001E-3</v>
      </c>
      <c r="AC130" s="26">
        <v>-1E-3</v>
      </c>
      <c r="AD130" s="26">
        <v>4.0000000000000001E-3</v>
      </c>
      <c r="AE130" s="26">
        <v>2.355</v>
      </c>
      <c r="AF130" s="26">
        <v>5.2679999999999998</v>
      </c>
      <c r="AG130" s="26">
        <v>-0.26600000000000001</v>
      </c>
      <c r="AH130" s="26">
        <v>4.0000000000000001E-3</v>
      </c>
      <c r="AI130" s="26">
        <v>1.4259999999999999</v>
      </c>
      <c r="AJ130" s="26">
        <v>10.518000000000001</v>
      </c>
      <c r="AK130" s="26">
        <v>10.518000000000001</v>
      </c>
      <c r="AL130" s="26">
        <v>0</v>
      </c>
      <c r="AM130" s="26">
        <v>0</v>
      </c>
      <c r="AN130" s="26">
        <v>0</v>
      </c>
      <c r="AO130" s="26">
        <v>0</v>
      </c>
      <c r="AP130" s="26">
        <v>0</v>
      </c>
      <c r="AQ130" s="26">
        <v>0</v>
      </c>
      <c r="AR130" s="26">
        <v>0</v>
      </c>
      <c r="AS130" s="26">
        <v>0</v>
      </c>
      <c r="AT130" s="26">
        <v>0</v>
      </c>
      <c r="AU130" s="26">
        <v>175.33199999999999</v>
      </c>
      <c r="AV130" s="26">
        <v>34.677</v>
      </c>
      <c r="AW130" s="26">
        <v>15.375999999999999</v>
      </c>
      <c r="AX130" s="26">
        <v>19.300999999999998</v>
      </c>
    </row>
    <row r="131" spans="1:50" x14ac:dyDescent="0.25">
      <c r="A131" s="27" t="s">
        <v>213</v>
      </c>
      <c r="B131" s="26" t="s">
        <v>59</v>
      </c>
      <c r="C131" s="26">
        <v>1</v>
      </c>
      <c r="D131" s="26">
        <v>9.4E-2</v>
      </c>
      <c r="E131" s="26">
        <v>0.1</v>
      </c>
      <c r="F131" s="26">
        <v>1.4E-2</v>
      </c>
      <c r="G131" s="26">
        <v>4.1000000000000002E-2</v>
      </c>
      <c r="H131" s="26">
        <v>0</v>
      </c>
      <c r="I131" s="26">
        <v>0</v>
      </c>
      <c r="J131" s="26">
        <v>0</v>
      </c>
      <c r="K131" s="26">
        <v>0</v>
      </c>
      <c r="L131" s="26">
        <v>9.4E-2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9.4E-2</v>
      </c>
      <c r="X131" s="26">
        <v>8.9999999999999993E-3</v>
      </c>
      <c r="Y131" s="26">
        <v>325.18700000000001</v>
      </c>
      <c r="Z131" s="26">
        <v>4.0000000000000001E-3</v>
      </c>
      <c r="AA131" s="26">
        <v>8.0000000000000002E-3</v>
      </c>
      <c r="AB131" s="26">
        <v>2E-3</v>
      </c>
      <c r="AC131" s="26">
        <v>0</v>
      </c>
      <c r="AD131" s="26">
        <v>2E-3</v>
      </c>
      <c r="AE131" s="26">
        <v>1.159</v>
      </c>
      <c r="AF131" s="26">
        <v>2.6059999999999999</v>
      </c>
      <c r="AG131" s="26">
        <v>-0.113</v>
      </c>
      <c r="AH131" s="26">
        <v>2E-3</v>
      </c>
      <c r="AI131" s="26">
        <v>0.80500000000000005</v>
      </c>
      <c r="AJ131" s="26">
        <v>5.0250000000000004</v>
      </c>
      <c r="AK131" s="26">
        <v>5.0250000000000004</v>
      </c>
      <c r="AL131" s="26">
        <v>0</v>
      </c>
      <c r="AM131" s="26">
        <v>0</v>
      </c>
      <c r="AN131" s="26">
        <v>0</v>
      </c>
      <c r="AO131" s="26">
        <v>0</v>
      </c>
      <c r="AP131" s="26">
        <v>0</v>
      </c>
      <c r="AQ131" s="26">
        <v>0</v>
      </c>
      <c r="AR131" s="26">
        <v>0</v>
      </c>
      <c r="AS131" s="26">
        <v>0</v>
      </c>
      <c r="AT131" s="26">
        <v>0</v>
      </c>
      <c r="AU131" s="26">
        <v>179.70099999999999</v>
      </c>
      <c r="AV131" s="26">
        <v>16.981000000000002</v>
      </c>
      <c r="AW131" s="26">
        <v>7.4989999999999997</v>
      </c>
      <c r="AX131" s="26">
        <v>9.4819999999999993</v>
      </c>
    </row>
    <row r="132" spans="1:50" x14ac:dyDescent="0.25">
      <c r="A132" s="27" t="s">
        <v>214</v>
      </c>
      <c r="B132" s="26" t="s">
        <v>59</v>
      </c>
      <c r="C132" s="26">
        <v>1</v>
      </c>
      <c r="D132" s="26">
        <v>2.9969999999999999</v>
      </c>
      <c r="E132" s="26">
        <v>0.1</v>
      </c>
      <c r="F132" s="26">
        <v>1.4E-2</v>
      </c>
      <c r="G132" s="26">
        <v>4.1000000000000002E-2</v>
      </c>
      <c r="H132" s="26">
        <v>0</v>
      </c>
      <c r="I132" s="26">
        <v>0</v>
      </c>
      <c r="J132" s="26">
        <v>0</v>
      </c>
      <c r="K132" s="26">
        <v>0</v>
      </c>
      <c r="L132" s="26">
        <v>2.9969999999999999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2.9969999999999999</v>
      </c>
      <c r="X132" s="26">
        <v>0.3</v>
      </c>
      <c r="Y132" s="26">
        <v>329.541</v>
      </c>
      <c r="Z132" s="26">
        <v>0.104</v>
      </c>
      <c r="AA132" s="26">
        <v>0.27</v>
      </c>
      <c r="AB132" s="26">
        <v>7.4999999999999997E-2</v>
      </c>
      <c r="AC132" s="26">
        <v>-8.9999999999999993E-3</v>
      </c>
      <c r="AD132" s="26">
        <v>8.3000000000000004E-2</v>
      </c>
      <c r="AE132" s="26">
        <v>34.365000000000002</v>
      </c>
      <c r="AF132" s="26">
        <v>89.01</v>
      </c>
      <c r="AG132" s="26">
        <v>-2.843</v>
      </c>
      <c r="AH132" s="26">
        <v>8.3000000000000004E-2</v>
      </c>
      <c r="AI132" s="26">
        <v>27.439</v>
      </c>
      <c r="AJ132" s="26">
        <v>159.40600000000001</v>
      </c>
      <c r="AK132" s="26">
        <v>159.40600000000001</v>
      </c>
      <c r="AL132" s="26">
        <v>0</v>
      </c>
      <c r="AM132" s="26">
        <v>0</v>
      </c>
      <c r="AN132" s="26">
        <v>0</v>
      </c>
      <c r="AO132" s="26">
        <v>0</v>
      </c>
      <c r="AP132" s="26">
        <v>0</v>
      </c>
      <c r="AQ132" s="26">
        <v>0</v>
      </c>
      <c r="AR132" s="26">
        <v>0</v>
      </c>
      <c r="AS132" s="26">
        <v>0</v>
      </c>
      <c r="AT132" s="26">
        <v>0</v>
      </c>
      <c r="AU132" s="26">
        <v>164.06100000000001</v>
      </c>
      <c r="AV132" s="26">
        <v>491.77</v>
      </c>
      <c r="AW132" s="26">
        <v>184.39400000000001</v>
      </c>
      <c r="AX132" s="26">
        <v>307.37700000000001</v>
      </c>
    </row>
    <row r="133" spans="1:50" x14ac:dyDescent="0.25">
      <c r="A133" s="27" t="s">
        <v>215</v>
      </c>
      <c r="B133" s="26" t="s">
        <v>293</v>
      </c>
      <c r="C133" s="26">
        <v>1</v>
      </c>
      <c r="D133" s="26">
        <v>0.498</v>
      </c>
      <c r="E133" s="26">
        <v>0.08</v>
      </c>
      <c r="F133" s="26">
        <v>1.0999999999999999E-2</v>
      </c>
      <c r="G133" s="26">
        <v>3.3000000000000002E-2</v>
      </c>
      <c r="H133" s="26">
        <v>0</v>
      </c>
      <c r="I133" s="26">
        <v>0</v>
      </c>
      <c r="J133" s="26">
        <v>0</v>
      </c>
      <c r="K133" s="26">
        <v>0</v>
      </c>
      <c r="L133" s="26">
        <v>0.498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0.498</v>
      </c>
      <c r="X133" s="26">
        <v>0.04</v>
      </c>
      <c r="Y133" s="26">
        <v>364.77100000000002</v>
      </c>
      <c r="Z133" s="26">
        <v>1.6E-2</v>
      </c>
      <c r="AA133" s="26">
        <v>2.7E-2</v>
      </c>
      <c r="AB133" s="26">
        <v>4.0000000000000001E-3</v>
      </c>
      <c r="AC133" s="26">
        <v>-2E-3</v>
      </c>
      <c r="AD133" s="26">
        <v>5.0000000000000001E-3</v>
      </c>
      <c r="AE133" s="26">
        <v>5.9359999999999999</v>
      </c>
      <c r="AF133" s="26">
        <v>9.9149999999999991</v>
      </c>
      <c r="AG133" s="26">
        <v>-0.57899999999999996</v>
      </c>
      <c r="AH133" s="26">
        <v>5.0000000000000001E-3</v>
      </c>
      <c r="AI133" s="26">
        <v>1.91</v>
      </c>
      <c r="AJ133" s="26">
        <v>16.28</v>
      </c>
      <c r="AK133" s="26">
        <v>16.28</v>
      </c>
      <c r="AL133" s="26">
        <v>0</v>
      </c>
      <c r="AM133" s="26">
        <v>0</v>
      </c>
      <c r="AN133" s="26">
        <v>0</v>
      </c>
      <c r="AO133" s="26">
        <v>0</v>
      </c>
      <c r="AP133" s="26">
        <v>0</v>
      </c>
      <c r="AQ133" s="26">
        <v>0</v>
      </c>
      <c r="AR133" s="26">
        <v>0</v>
      </c>
      <c r="AS133" s="26">
        <v>0</v>
      </c>
      <c r="AT133" s="26">
        <v>0</v>
      </c>
      <c r="AU133" s="26">
        <v>171.03</v>
      </c>
      <c r="AV133" s="26">
        <v>85.103999999999999</v>
      </c>
      <c r="AW133" s="26">
        <v>51.643000000000001</v>
      </c>
      <c r="AX133" s="26">
        <v>33.462000000000003</v>
      </c>
    </row>
    <row r="134" spans="1:50" x14ac:dyDescent="0.25">
      <c r="A134" s="27" t="s">
        <v>216</v>
      </c>
      <c r="B134" s="26" t="s">
        <v>293</v>
      </c>
      <c r="C134" s="26">
        <v>1</v>
      </c>
      <c r="D134" s="26">
        <v>0.47799999999999998</v>
      </c>
      <c r="E134" s="26">
        <v>0.08</v>
      </c>
      <c r="F134" s="26">
        <v>1.0999999999999999E-2</v>
      </c>
      <c r="G134" s="26">
        <v>3.3000000000000002E-2</v>
      </c>
      <c r="H134" s="26">
        <v>0</v>
      </c>
      <c r="I134" s="26">
        <v>0</v>
      </c>
      <c r="J134" s="26">
        <v>0</v>
      </c>
      <c r="K134" s="26">
        <v>0</v>
      </c>
      <c r="L134" s="26">
        <v>0.47799999999999998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0.47799999999999998</v>
      </c>
      <c r="X134" s="26">
        <v>3.7999999999999999E-2</v>
      </c>
      <c r="Y134" s="26">
        <v>362.596</v>
      </c>
      <c r="Z134" s="26">
        <v>1.6E-2</v>
      </c>
      <c r="AA134" s="26">
        <v>2.7E-2</v>
      </c>
      <c r="AB134" s="26">
        <v>5.0000000000000001E-3</v>
      </c>
      <c r="AC134" s="26">
        <v>-1E-3</v>
      </c>
      <c r="AD134" s="26">
        <v>6.0000000000000001E-3</v>
      </c>
      <c r="AE134" s="26">
        <v>5.8639999999999999</v>
      </c>
      <c r="AF134" s="26">
        <v>9.8379999999999992</v>
      </c>
      <c r="AG134" s="26">
        <v>-0.50600000000000001</v>
      </c>
      <c r="AH134" s="26">
        <v>6.0000000000000001E-3</v>
      </c>
      <c r="AI134" s="26">
        <v>2.3279999999999998</v>
      </c>
      <c r="AJ134" s="26">
        <v>15.654999999999999</v>
      </c>
      <c r="AK134" s="26">
        <v>15.654999999999999</v>
      </c>
      <c r="AL134" s="26">
        <v>0</v>
      </c>
      <c r="AM134" s="26">
        <v>0</v>
      </c>
      <c r="AN134" s="26">
        <v>0</v>
      </c>
      <c r="AO134" s="26">
        <v>0</v>
      </c>
      <c r="AP134" s="26">
        <v>0</v>
      </c>
      <c r="AQ134" s="26">
        <v>0</v>
      </c>
      <c r="AR134" s="26">
        <v>0</v>
      </c>
      <c r="AS134" s="26">
        <v>0</v>
      </c>
      <c r="AT134" s="26">
        <v>0</v>
      </c>
      <c r="AU134" s="26">
        <v>174.82400000000001</v>
      </c>
      <c r="AV134" s="26">
        <v>83.652000000000001</v>
      </c>
      <c r="AW134" s="26">
        <v>50.472000000000001</v>
      </c>
      <c r="AX134" s="26">
        <v>33.18</v>
      </c>
    </row>
    <row r="135" spans="1:50" x14ac:dyDescent="0.25">
      <c r="A135" s="27" t="s">
        <v>217</v>
      </c>
      <c r="B135" s="26" t="s">
        <v>293</v>
      </c>
      <c r="C135" s="26">
        <v>1</v>
      </c>
      <c r="D135" s="26">
        <v>0.498</v>
      </c>
      <c r="E135" s="26">
        <v>0.08</v>
      </c>
      <c r="F135" s="26">
        <v>1.0999999999999999E-2</v>
      </c>
      <c r="G135" s="26">
        <v>3.3000000000000002E-2</v>
      </c>
      <c r="H135" s="26">
        <v>0</v>
      </c>
      <c r="I135" s="26">
        <v>0</v>
      </c>
      <c r="J135" s="26">
        <v>0</v>
      </c>
      <c r="K135" s="26">
        <v>0</v>
      </c>
      <c r="L135" s="26">
        <v>0.498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0.498</v>
      </c>
      <c r="X135" s="26">
        <v>0.04</v>
      </c>
      <c r="Y135" s="26">
        <v>365.72399999999999</v>
      </c>
      <c r="Z135" s="26">
        <v>1.6E-2</v>
      </c>
      <c r="AA135" s="26">
        <v>2.7E-2</v>
      </c>
      <c r="AB135" s="26">
        <v>4.0000000000000001E-3</v>
      </c>
      <c r="AC135" s="26">
        <v>-2E-3</v>
      </c>
      <c r="AD135" s="26">
        <v>5.0000000000000001E-3</v>
      </c>
      <c r="AE135" s="26">
        <v>5.9470000000000001</v>
      </c>
      <c r="AF135" s="26">
        <v>9.9390000000000001</v>
      </c>
      <c r="AG135" s="26">
        <v>-0.58199999999999996</v>
      </c>
      <c r="AH135" s="26">
        <v>5.0000000000000001E-3</v>
      </c>
      <c r="AI135" s="26">
        <v>1.9079999999999999</v>
      </c>
      <c r="AJ135" s="26">
        <v>16.28</v>
      </c>
      <c r="AK135" s="26">
        <v>16.28</v>
      </c>
      <c r="AL135" s="26">
        <v>0</v>
      </c>
      <c r="AM135" s="26">
        <v>0</v>
      </c>
      <c r="AN135" s="26">
        <v>0</v>
      </c>
      <c r="AO135" s="26">
        <v>0</v>
      </c>
      <c r="AP135" s="26">
        <v>0</v>
      </c>
      <c r="AQ135" s="26">
        <v>0</v>
      </c>
      <c r="AR135" s="26">
        <v>0</v>
      </c>
      <c r="AS135" s="26">
        <v>0</v>
      </c>
      <c r="AT135" s="26">
        <v>0</v>
      </c>
      <c r="AU135" s="26">
        <v>171.024</v>
      </c>
      <c r="AV135" s="26">
        <v>85.100999999999999</v>
      </c>
      <c r="AW135" s="26">
        <v>51.607999999999997</v>
      </c>
      <c r="AX135" s="26">
        <v>33.493000000000002</v>
      </c>
    </row>
    <row r="136" spans="1:50" x14ac:dyDescent="0.25">
      <c r="A136" s="27" t="s">
        <v>218</v>
      </c>
      <c r="B136" s="26" t="s">
        <v>293</v>
      </c>
      <c r="C136" s="26">
        <v>1</v>
      </c>
      <c r="D136" s="26">
        <v>0.498</v>
      </c>
      <c r="E136" s="26">
        <v>0.08</v>
      </c>
      <c r="F136" s="26">
        <v>1.0999999999999999E-2</v>
      </c>
      <c r="G136" s="26">
        <v>3.3000000000000002E-2</v>
      </c>
      <c r="H136" s="26">
        <v>0</v>
      </c>
      <c r="I136" s="26">
        <v>0</v>
      </c>
      <c r="J136" s="26">
        <v>0</v>
      </c>
      <c r="K136" s="26">
        <v>0</v>
      </c>
      <c r="L136" s="26">
        <v>0.498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0.498</v>
      </c>
      <c r="X136" s="26">
        <v>0.04</v>
      </c>
      <c r="Y136" s="26">
        <v>364.77</v>
      </c>
      <c r="Z136" s="26">
        <v>1.6E-2</v>
      </c>
      <c r="AA136" s="26">
        <v>2.7E-2</v>
      </c>
      <c r="AB136" s="26">
        <v>4.0000000000000001E-3</v>
      </c>
      <c r="AC136" s="26">
        <v>-2E-3</v>
      </c>
      <c r="AD136" s="26">
        <v>5.0000000000000001E-3</v>
      </c>
      <c r="AE136" s="26">
        <v>5.9359999999999999</v>
      </c>
      <c r="AF136" s="26">
        <v>9.9149999999999991</v>
      </c>
      <c r="AG136" s="26">
        <v>-0.57899999999999996</v>
      </c>
      <c r="AH136" s="26">
        <v>5.0000000000000001E-3</v>
      </c>
      <c r="AI136" s="26">
        <v>1.91</v>
      </c>
      <c r="AJ136" s="26">
        <v>16.28</v>
      </c>
      <c r="AK136" s="26">
        <v>16.28</v>
      </c>
      <c r="AL136" s="26">
        <v>0</v>
      </c>
      <c r="AM136" s="26">
        <v>0</v>
      </c>
      <c r="AN136" s="26">
        <v>0</v>
      </c>
      <c r="AO136" s="26">
        <v>0</v>
      </c>
      <c r="AP136" s="26">
        <v>0</v>
      </c>
      <c r="AQ136" s="26">
        <v>0</v>
      </c>
      <c r="AR136" s="26">
        <v>0</v>
      </c>
      <c r="AS136" s="26">
        <v>0</v>
      </c>
      <c r="AT136" s="26">
        <v>0</v>
      </c>
      <c r="AU136" s="26">
        <v>171.03</v>
      </c>
      <c r="AV136" s="26">
        <v>85.103999999999999</v>
      </c>
      <c r="AW136" s="26">
        <v>51.643000000000001</v>
      </c>
      <c r="AX136" s="26">
        <v>33.462000000000003</v>
      </c>
    </row>
    <row r="137" spans="1:50" x14ac:dyDescent="0.25">
      <c r="A137" s="27" t="s">
        <v>219</v>
      </c>
      <c r="B137" s="26" t="s">
        <v>293</v>
      </c>
      <c r="C137" s="26">
        <v>1</v>
      </c>
      <c r="D137" s="26">
        <v>0.498</v>
      </c>
      <c r="E137" s="26">
        <v>0.08</v>
      </c>
      <c r="F137" s="26">
        <v>1.0999999999999999E-2</v>
      </c>
      <c r="G137" s="26">
        <v>3.3000000000000002E-2</v>
      </c>
      <c r="H137" s="26">
        <v>0</v>
      </c>
      <c r="I137" s="26">
        <v>0</v>
      </c>
      <c r="J137" s="26">
        <v>0</v>
      </c>
      <c r="K137" s="26">
        <v>0</v>
      </c>
      <c r="L137" s="26">
        <v>0.498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0.498</v>
      </c>
      <c r="X137" s="26">
        <v>0.04</v>
      </c>
      <c r="Y137" s="26">
        <v>365.678</v>
      </c>
      <c r="Z137" s="26">
        <v>1.6E-2</v>
      </c>
      <c r="AA137" s="26">
        <v>2.7E-2</v>
      </c>
      <c r="AB137" s="26">
        <v>4.0000000000000001E-3</v>
      </c>
      <c r="AC137" s="26">
        <v>-2E-3</v>
      </c>
      <c r="AD137" s="26">
        <v>5.0000000000000001E-3</v>
      </c>
      <c r="AE137" s="26">
        <v>5.9459999999999997</v>
      </c>
      <c r="AF137" s="26">
        <v>9.9380000000000006</v>
      </c>
      <c r="AG137" s="26">
        <v>-0.58199999999999996</v>
      </c>
      <c r="AH137" s="26">
        <v>5.0000000000000001E-3</v>
      </c>
      <c r="AI137" s="26">
        <v>1.9079999999999999</v>
      </c>
      <c r="AJ137" s="26">
        <v>16.28</v>
      </c>
      <c r="AK137" s="26">
        <v>16.28</v>
      </c>
      <c r="AL137" s="26">
        <v>0</v>
      </c>
      <c r="AM137" s="26">
        <v>0</v>
      </c>
      <c r="AN137" s="26">
        <v>0</v>
      </c>
      <c r="AO137" s="26">
        <v>0</v>
      </c>
      <c r="AP137" s="26">
        <v>0</v>
      </c>
      <c r="AQ137" s="26">
        <v>0</v>
      </c>
      <c r="AR137" s="26">
        <v>0</v>
      </c>
      <c r="AS137" s="26">
        <v>0</v>
      </c>
      <c r="AT137" s="26">
        <v>0</v>
      </c>
      <c r="AU137" s="26">
        <v>171.029</v>
      </c>
      <c r="AV137" s="26">
        <v>85.103999999999999</v>
      </c>
      <c r="AW137" s="26">
        <v>51.613</v>
      </c>
      <c r="AX137" s="26">
        <v>33.491</v>
      </c>
    </row>
    <row r="138" spans="1:50" x14ac:dyDescent="0.25">
      <c r="A138" s="27" t="s">
        <v>220</v>
      </c>
      <c r="B138" s="26" t="s">
        <v>293</v>
      </c>
      <c r="C138" s="26">
        <v>1</v>
      </c>
      <c r="D138" s="26">
        <v>0.498</v>
      </c>
      <c r="E138" s="26">
        <v>0.08</v>
      </c>
      <c r="F138" s="26">
        <v>1.0999999999999999E-2</v>
      </c>
      <c r="G138" s="26">
        <v>3.3000000000000002E-2</v>
      </c>
      <c r="H138" s="26">
        <v>0</v>
      </c>
      <c r="I138" s="26">
        <v>0</v>
      </c>
      <c r="J138" s="26">
        <v>0</v>
      </c>
      <c r="K138" s="26">
        <v>0</v>
      </c>
      <c r="L138" s="26">
        <v>0.498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0.498</v>
      </c>
      <c r="X138" s="26">
        <v>0.04</v>
      </c>
      <c r="Y138" s="26">
        <v>365.59</v>
      </c>
      <c r="Z138" s="26">
        <v>1.6E-2</v>
      </c>
      <c r="AA138" s="26">
        <v>2.7E-2</v>
      </c>
      <c r="AB138" s="26">
        <v>4.0000000000000001E-3</v>
      </c>
      <c r="AC138" s="26">
        <v>-2E-3</v>
      </c>
      <c r="AD138" s="26">
        <v>5.0000000000000001E-3</v>
      </c>
      <c r="AE138" s="26">
        <v>5.9450000000000003</v>
      </c>
      <c r="AF138" s="26">
        <v>9.9350000000000005</v>
      </c>
      <c r="AG138" s="26">
        <v>-0.58099999999999996</v>
      </c>
      <c r="AH138" s="26">
        <v>5.0000000000000001E-3</v>
      </c>
      <c r="AI138" s="26">
        <v>1.9079999999999999</v>
      </c>
      <c r="AJ138" s="26">
        <v>16.28</v>
      </c>
      <c r="AK138" s="26">
        <v>16.28</v>
      </c>
      <c r="AL138" s="26">
        <v>0</v>
      </c>
      <c r="AM138" s="26">
        <v>0</v>
      </c>
      <c r="AN138" s="26">
        <v>0</v>
      </c>
      <c r="AO138" s="26">
        <v>0</v>
      </c>
      <c r="AP138" s="26">
        <v>0</v>
      </c>
      <c r="AQ138" s="26">
        <v>0</v>
      </c>
      <c r="AR138" s="26">
        <v>0</v>
      </c>
      <c r="AS138" s="26">
        <v>0</v>
      </c>
      <c r="AT138" s="26">
        <v>0</v>
      </c>
      <c r="AU138" s="26">
        <v>171.029</v>
      </c>
      <c r="AV138" s="26">
        <v>85.103999999999999</v>
      </c>
      <c r="AW138" s="26">
        <v>51.616</v>
      </c>
      <c r="AX138" s="26">
        <v>33.488</v>
      </c>
    </row>
    <row r="139" spans="1:50" x14ac:dyDescent="0.25">
      <c r="A139" s="27" t="s">
        <v>221</v>
      </c>
      <c r="B139" s="26" t="s">
        <v>293</v>
      </c>
      <c r="C139" s="26">
        <v>1</v>
      </c>
      <c r="D139" s="26">
        <v>0.498</v>
      </c>
      <c r="E139" s="26">
        <v>0.08</v>
      </c>
      <c r="F139" s="26">
        <v>1.0999999999999999E-2</v>
      </c>
      <c r="G139" s="26">
        <v>3.3000000000000002E-2</v>
      </c>
      <c r="H139" s="26">
        <v>0</v>
      </c>
      <c r="I139" s="26">
        <v>0</v>
      </c>
      <c r="J139" s="26">
        <v>0</v>
      </c>
      <c r="K139" s="26">
        <v>0</v>
      </c>
      <c r="L139" s="26">
        <v>0.498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0.498</v>
      </c>
      <c r="X139" s="26">
        <v>0.04</v>
      </c>
      <c r="Y139" s="26">
        <v>365.72399999999999</v>
      </c>
      <c r="Z139" s="26">
        <v>1.6E-2</v>
      </c>
      <c r="AA139" s="26">
        <v>2.7E-2</v>
      </c>
      <c r="AB139" s="26">
        <v>4.0000000000000001E-3</v>
      </c>
      <c r="AC139" s="26">
        <v>-2E-3</v>
      </c>
      <c r="AD139" s="26">
        <v>5.0000000000000001E-3</v>
      </c>
      <c r="AE139" s="26">
        <v>5.9470000000000001</v>
      </c>
      <c r="AF139" s="26">
        <v>9.9390000000000001</v>
      </c>
      <c r="AG139" s="26">
        <v>-0.58199999999999996</v>
      </c>
      <c r="AH139" s="26">
        <v>5.0000000000000001E-3</v>
      </c>
      <c r="AI139" s="26">
        <v>1.9079999999999999</v>
      </c>
      <c r="AJ139" s="26">
        <v>16.28</v>
      </c>
      <c r="AK139" s="26">
        <v>16.28</v>
      </c>
      <c r="AL139" s="26">
        <v>0</v>
      </c>
      <c r="AM139" s="26">
        <v>0</v>
      </c>
      <c r="AN139" s="26">
        <v>0</v>
      </c>
      <c r="AO139" s="26">
        <v>0</v>
      </c>
      <c r="AP139" s="26">
        <v>0</v>
      </c>
      <c r="AQ139" s="26">
        <v>0</v>
      </c>
      <c r="AR139" s="26">
        <v>0</v>
      </c>
      <c r="AS139" s="26">
        <v>0</v>
      </c>
      <c r="AT139" s="26">
        <v>0</v>
      </c>
      <c r="AU139" s="26">
        <v>171.024</v>
      </c>
      <c r="AV139" s="26">
        <v>85.100999999999999</v>
      </c>
      <c r="AW139" s="26">
        <v>51.607999999999997</v>
      </c>
      <c r="AX139" s="26">
        <v>33.493000000000002</v>
      </c>
    </row>
    <row r="140" spans="1:50" x14ac:dyDescent="0.25">
      <c r="A140" s="27" t="s">
        <v>222</v>
      </c>
      <c r="B140" s="26" t="s">
        <v>293</v>
      </c>
      <c r="C140" s="26">
        <v>1</v>
      </c>
      <c r="D140" s="26">
        <v>0.498</v>
      </c>
      <c r="E140" s="26">
        <v>0.08</v>
      </c>
      <c r="F140" s="26">
        <v>1.0999999999999999E-2</v>
      </c>
      <c r="G140" s="26">
        <v>3.3000000000000002E-2</v>
      </c>
      <c r="H140" s="26">
        <v>0</v>
      </c>
      <c r="I140" s="26">
        <v>0</v>
      </c>
      <c r="J140" s="26">
        <v>0</v>
      </c>
      <c r="K140" s="26">
        <v>0</v>
      </c>
      <c r="L140" s="26">
        <v>0.498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0.498</v>
      </c>
      <c r="X140" s="26">
        <v>0.04</v>
      </c>
      <c r="Y140" s="26">
        <v>364.72500000000002</v>
      </c>
      <c r="Z140" s="26">
        <v>1.6E-2</v>
      </c>
      <c r="AA140" s="26">
        <v>2.7E-2</v>
      </c>
      <c r="AB140" s="26">
        <v>4.0000000000000001E-3</v>
      </c>
      <c r="AC140" s="26">
        <v>-2E-3</v>
      </c>
      <c r="AD140" s="26">
        <v>5.0000000000000001E-3</v>
      </c>
      <c r="AE140" s="26">
        <v>5.9349999999999996</v>
      </c>
      <c r="AF140" s="26">
        <v>9.9139999999999997</v>
      </c>
      <c r="AG140" s="26">
        <v>-0.57899999999999996</v>
      </c>
      <c r="AH140" s="26">
        <v>5.0000000000000001E-3</v>
      </c>
      <c r="AI140" s="26">
        <v>1.91</v>
      </c>
      <c r="AJ140" s="26">
        <v>16.28</v>
      </c>
      <c r="AK140" s="26">
        <v>16.28</v>
      </c>
      <c r="AL140" s="26">
        <v>0</v>
      </c>
      <c r="AM140" s="26">
        <v>0</v>
      </c>
      <c r="AN140" s="26">
        <v>0</v>
      </c>
      <c r="AO140" s="26">
        <v>0</v>
      </c>
      <c r="AP140" s="26">
        <v>0</v>
      </c>
      <c r="AQ140" s="26">
        <v>0</v>
      </c>
      <c r="AR140" s="26">
        <v>0</v>
      </c>
      <c r="AS140" s="26">
        <v>0</v>
      </c>
      <c r="AT140" s="26">
        <v>0</v>
      </c>
      <c r="AU140" s="26">
        <v>171.029</v>
      </c>
      <c r="AV140" s="26">
        <v>85.103999999999999</v>
      </c>
      <c r="AW140" s="26">
        <v>51.643999999999998</v>
      </c>
      <c r="AX140" s="26">
        <v>33.46</v>
      </c>
    </row>
    <row r="141" spans="1:50" x14ac:dyDescent="0.25">
      <c r="A141" s="27" t="s">
        <v>223</v>
      </c>
      <c r="B141" s="26" t="s">
        <v>293</v>
      </c>
      <c r="C141" s="26">
        <v>1</v>
      </c>
      <c r="D141" s="26">
        <v>0.498</v>
      </c>
      <c r="E141" s="26">
        <v>0.08</v>
      </c>
      <c r="F141" s="26">
        <v>1.0999999999999999E-2</v>
      </c>
      <c r="G141" s="26">
        <v>3.3000000000000002E-2</v>
      </c>
      <c r="H141" s="26">
        <v>0</v>
      </c>
      <c r="I141" s="26">
        <v>0</v>
      </c>
      <c r="J141" s="26">
        <v>0</v>
      </c>
      <c r="K141" s="26">
        <v>0</v>
      </c>
      <c r="L141" s="26">
        <v>0.498</v>
      </c>
      <c r="M141" s="26">
        <v>0</v>
      </c>
      <c r="N141" s="26">
        <v>0</v>
      </c>
      <c r="O141" s="26">
        <v>0</v>
      </c>
      <c r="P141" s="26">
        <v>0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0.498</v>
      </c>
      <c r="X141" s="26">
        <v>0.04</v>
      </c>
      <c r="Y141" s="26">
        <v>364.77100000000002</v>
      </c>
      <c r="Z141" s="26">
        <v>1.6E-2</v>
      </c>
      <c r="AA141" s="26">
        <v>2.7E-2</v>
      </c>
      <c r="AB141" s="26">
        <v>4.0000000000000001E-3</v>
      </c>
      <c r="AC141" s="26">
        <v>-2E-3</v>
      </c>
      <c r="AD141" s="26">
        <v>5.0000000000000001E-3</v>
      </c>
      <c r="AE141" s="26">
        <v>5.9359999999999999</v>
      </c>
      <c r="AF141" s="26">
        <v>9.9149999999999991</v>
      </c>
      <c r="AG141" s="26">
        <v>-0.57899999999999996</v>
      </c>
      <c r="AH141" s="26">
        <v>5.0000000000000001E-3</v>
      </c>
      <c r="AI141" s="26">
        <v>1.91</v>
      </c>
      <c r="AJ141" s="26">
        <v>16.28</v>
      </c>
      <c r="AK141" s="26">
        <v>16.28</v>
      </c>
      <c r="AL141" s="26">
        <v>0</v>
      </c>
      <c r="AM141" s="26">
        <v>0</v>
      </c>
      <c r="AN141" s="26">
        <v>0</v>
      </c>
      <c r="AO141" s="26">
        <v>0</v>
      </c>
      <c r="AP141" s="26">
        <v>0</v>
      </c>
      <c r="AQ141" s="26">
        <v>0</v>
      </c>
      <c r="AR141" s="26">
        <v>0</v>
      </c>
      <c r="AS141" s="26">
        <v>0</v>
      </c>
      <c r="AT141" s="26">
        <v>0</v>
      </c>
      <c r="AU141" s="26">
        <v>171.03</v>
      </c>
      <c r="AV141" s="26">
        <v>85.103999999999999</v>
      </c>
      <c r="AW141" s="26">
        <v>51.643000000000001</v>
      </c>
      <c r="AX141" s="26">
        <v>33.462000000000003</v>
      </c>
    </row>
    <row r="142" spans="1:50" x14ac:dyDescent="0.25">
      <c r="A142" s="27" t="s">
        <v>224</v>
      </c>
      <c r="B142" s="26" t="s">
        <v>293</v>
      </c>
      <c r="C142" s="26">
        <v>1</v>
      </c>
      <c r="D142" s="26">
        <v>0.498</v>
      </c>
      <c r="E142" s="26">
        <v>0.08</v>
      </c>
      <c r="F142" s="26">
        <v>1.0999999999999999E-2</v>
      </c>
      <c r="G142" s="26">
        <v>3.3000000000000002E-2</v>
      </c>
      <c r="H142" s="26">
        <v>0</v>
      </c>
      <c r="I142" s="26">
        <v>0</v>
      </c>
      <c r="J142" s="26">
        <v>0</v>
      </c>
      <c r="K142" s="26">
        <v>0</v>
      </c>
      <c r="L142" s="26">
        <v>0.498</v>
      </c>
      <c r="M142" s="26">
        <v>0</v>
      </c>
      <c r="N142" s="26">
        <v>0</v>
      </c>
      <c r="O142" s="26">
        <v>0</v>
      </c>
      <c r="P142" s="26">
        <v>0</v>
      </c>
      <c r="Q142" s="26">
        <v>0</v>
      </c>
      <c r="R142" s="26">
        <v>0</v>
      </c>
      <c r="S142" s="26">
        <v>0</v>
      </c>
      <c r="T142" s="26">
        <v>0</v>
      </c>
      <c r="U142" s="26">
        <v>0</v>
      </c>
      <c r="V142" s="26">
        <v>0</v>
      </c>
      <c r="W142" s="26">
        <v>0.498</v>
      </c>
      <c r="X142" s="26">
        <v>0.04</v>
      </c>
      <c r="Y142" s="26">
        <v>364.79500000000002</v>
      </c>
      <c r="Z142" s="26">
        <v>1.6E-2</v>
      </c>
      <c r="AA142" s="26">
        <v>2.7E-2</v>
      </c>
      <c r="AB142" s="26">
        <v>4.0000000000000001E-3</v>
      </c>
      <c r="AC142" s="26">
        <v>-2E-3</v>
      </c>
      <c r="AD142" s="26">
        <v>5.0000000000000001E-3</v>
      </c>
      <c r="AE142" s="26">
        <v>5.9359999999999999</v>
      </c>
      <c r="AF142" s="26">
        <v>9.9160000000000004</v>
      </c>
      <c r="AG142" s="26">
        <v>-0.57899999999999996</v>
      </c>
      <c r="AH142" s="26">
        <v>5.0000000000000001E-3</v>
      </c>
      <c r="AI142" s="26">
        <v>1.91</v>
      </c>
      <c r="AJ142" s="26">
        <v>16.28</v>
      </c>
      <c r="AK142" s="26">
        <v>16.28</v>
      </c>
      <c r="AL142" s="26">
        <v>0</v>
      </c>
      <c r="AM142" s="26">
        <v>0</v>
      </c>
      <c r="AN142" s="26">
        <v>0</v>
      </c>
      <c r="AO142" s="26">
        <v>0</v>
      </c>
      <c r="AP142" s="26">
        <v>0</v>
      </c>
      <c r="AQ142" s="26">
        <v>0</v>
      </c>
      <c r="AR142" s="26">
        <v>0</v>
      </c>
      <c r="AS142" s="26">
        <v>0</v>
      </c>
      <c r="AT142" s="26">
        <v>0</v>
      </c>
      <c r="AU142" s="26">
        <v>171.02699999999999</v>
      </c>
      <c r="AV142" s="26">
        <v>85.102999999999994</v>
      </c>
      <c r="AW142" s="26">
        <v>51.64</v>
      </c>
      <c r="AX142" s="26">
        <v>33.463000000000001</v>
      </c>
    </row>
    <row r="143" spans="1:50" x14ac:dyDescent="0.25">
      <c r="A143" s="27" t="s">
        <v>225</v>
      </c>
      <c r="B143" s="26" t="s">
        <v>293</v>
      </c>
      <c r="C143" s="26">
        <v>1</v>
      </c>
      <c r="D143" s="26">
        <v>0.47599999999999998</v>
      </c>
      <c r="E143" s="26">
        <v>0.08</v>
      </c>
      <c r="F143" s="26">
        <v>1.0999999999999999E-2</v>
      </c>
      <c r="G143" s="26">
        <v>3.3000000000000002E-2</v>
      </c>
      <c r="H143" s="26">
        <v>0</v>
      </c>
      <c r="I143" s="26">
        <v>0</v>
      </c>
      <c r="J143" s="26">
        <v>0</v>
      </c>
      <c r="K143" s="26">
        <v>0</v>
      </c>
      <c r="L143" s="26">
        <v>0.47599999999999998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0.47599999999999998</v>
      </c>
      <c r="X143" s="26">
        <v>3.7999999999999999E-2</v>
      </c>
      <c r="Y143" s="26">
        <v>361.22899999999998</v>
      </c>
      <c r="Z143" s="26">
        <v>1.6E-2</v>
      </c>
      <c r="AA143" s="26">
        <v>2.7E-2</v>
      </c>
      <c r="AB143" s="26">
        <v>5.0000000000000001E-3</v>
      </c>
      <c r="AC143" s="26">
        <v>-1E-3</v>
      </c>
      <c r="AD143" s="26">
        <v>6.0000000000000001E-3</v>
      </c>
      <c r="AE143" s="26">
        <v>5.7809999999999997</v>
      </c>
      <c r="AF143" s="26">
        <v>9.77</v>
      </c>
      <c r="AG143" s="26">
        <v>-0.505</v>
      </c>
      <c r="AH143" s="26">
        <v>6.0000000000000001E-3</v>
      </c>
      <c r="AI143" s="26">
        <v>2.2930000000000001</v>
      </c>
      <c r="AJ143" s="26">
        <v>15.583</v>
      </c>
      <c r="AK143" s="26">
        <v>15.583</v>
      </c>
      <c r="AL143" s="26">
        <v>0</v>
      </c>
      <c r="AM143" s="26">
        <v>0</v>
      </c>
      <c r="AN143" s="26">
        <v>0</v>
      </c>
      <c r="AO143" s="26">
        <v>0</v>
      </c>
      <c r="AP143" s="26">
        <v>0</v>
      </c>
      <c r="AQ143" s="26">
        <v>0</v>
      </c>
      <c r="AR143" s="26">
        <v>0</v>
      </c>
      <c r="AS143" s="26">
        <v>0</v>
      </c>
      <c r="AT143" s="26">
        <v>0</v>
      </c>
      <c r="AU143" s="26">
        <v>167.57599999999999</v>
      </c>
      <c r="AV143" s="26">
        <v>79.811999999999998</v>
      </c>
      <c r="AW143" s="26">
        <v>46.89</v>
      </c>
      <c r="AX143" s="26">
        <v>32.921999999999997</v>
      </c>
    </row>
    <row r="144" spans="1:50" x14ac:dyDescent="0.25">
      <c r="A144" s="27" t="s">
        <v>226</v>
      </c>
      <c r="B144" s="26" t="s">
        <v>293</v>
      </c>
      <c r="C144" s="26">
        <v>1</v>
      </c>
      <c r="D144" s="26">
        <v>0.498</v>
      </c>
      <c r="E144" s="26">
        <v>0.08</v>
      </c>
      <c r="F144" s="26">
        <v>1.0999999999999999E-2</v>
      </c>
      <c r="G144" s="26">
        <v>3.3000000000000002E-2</v>
      </c>
      <c r="H144" s="26">
        <v>0</v>
      </c>
      <c r="I144" s="26">
        <v>0</v>
      </c>
      <c r="J144" s="26">
        <v>0</v>
      </c>
      <c r="K144" s="26">
        <v>0</v>
      </c>
      <c r="L144" s="26">
        <v>0.498</v>
      </c>
      <c r="M144" s="26">
        <v>0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0.498</v>
      </c>
      <c r="X144" s="26">
        <v>0.04</v>
      </c>
      <c r="Y144" s="26">
        <v>365.68799999999999</v>
      </c>
      <c r="Z144" s="26">
        <v>1.6E-2</v>
      </c>
      <c r="AA144" s="26">
        <v>2.7E-2</v>
      </c>
      <c r="AB144" s="26">
        <v>4.0000000000000001E-3</v>
      </c>
      <c r="AC144" s="26">
        <v>-2E-3</v>
      </c>
      <c r="AD144" s="26">
        <v>5.0000000000000001E-3</v>
      </c>
      <c r="AE144" s="26">
        <v>5.9459999999999997</v>
      </c>
      <c r="AF144" s="26">
        <v>9.9380000000000006</v>
      </c>
      <c r="AG144" s="26">
        <v>-0.58199999999999996</v>
      </c>
      <c r="AH144" s="26">
        <v>5.0000000000000001E-3</v>
      </c>
      <c r="AI144" s="26">
        <v>1.9079999999999999</v>
      </c>
      <c r="AJ144" s="26">
        <v>16.28</v>
      </c>
      <c r="AK144" s="26">
        <v>16.28</v>
      </c>
      <c r="AL144" s="26">
        <v>0</v>
      </c>
      <c r="AM144" s="26">
        <v>0</v>
      </c>
      <c r="AN144" s="26">
        <v>0</v>
      </c>
      <c r="AO144" s="26">
        <v>0</v>
      </c>
      <c r="AP144" s="26">
        <v>0</v>
      </c>
      <c r="AQ144" s="26">
        <v>0</v>
      </c>
      <c r="AR144" s="26">
        <v>0</v>
      </c>
      <c r="AS144" s="26">
        <v>0</v>
      </c>
      <c r="AT144" s="26">
        <v>0</v>
      </c>
      <c r="AU144" s="26">
        <v>171.02699999999999</v>
      </c>
      <c r="AV144" s="26">
        <v>85.102999999999994</v>
      </c>
      <c r="AW144" s="26">
        <v>51.610999999999997</v>
      </c>
      <c r="AX144" s="26">
        <v>33.491</v>
      </c>
    </row>
    <row r="145" spans="1:50" x14ac:dyDescent="0.25">
      <c r="A145" s="27" t="s">
        <v>227</v>
      </c>
      <c r="B145" s="26" t="s">
        <v>293</v>
      </c>
      <c r="C145" s="26">
        <v>1</v>
      </c>
      <c r="D145" s="26">
        <v>0.498</v>
      </c>
      <c r="E145" s="26">
        <v>0.08</v>
      </c>
      <c r="F145" s="26">
        <v>1.0999999999999999E-2</v>
      </c>
      <c r="G145" s="26">
        <v>3.3000000000000002E-2</v>
      </c>
      <c r="H145" s="26">
        <v>0</v>
      </c>
      <c r="I145" s="26">
        <v>0</v>
      </c>
      <c r="J145" s="26">
        <v>0</v>
      </c>
      <c r="K145" s="26">
        <v>0</v>
      </c>
      <c r="L145" s="26">
        <v>0.498</v>
      </c>
      <c r="M145" s="26">
        <v>0</v>
      </c>
      <c r="N145" s="26">
        <v>0</v>
      </c>
      <c r="O145" s="26">
        <v>0</v>
      </c>
      <c r="P145" s="26">
        <v>0</v>
      </c>
      <c r="Q145" s="26">
        <v>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6">
        <v>0.498</v>
      </c>
      <c r="X145" s="26">
        <v>0.04</v>
      </c>
      <c r="Y145" s="26">
        <v>365.72399999999999</v>
      </c>
      <c r="Z145" s="26">
        <v>1.6E-2</v>
      </c>
      <c r="AA145" s="26">
        <v>2.7E-2</v>
      </c>
      <c r="AB145" s="26">
        <v>4.0000000000000001E-3</v>
      </c>
      <c r="AC145" s="26">
        <v>-2E-3</v>
      </c>
      <c r="AD145" s="26">
        <v>5.0000000000000001E-3</v>
      </c>
      <c r="AE145" s="26">
        <v>5.9470000000000001</v>
      </c>
      <c r="AF145" s="26">
        <v>9.9390000000000001</v>
      </c>
      <c r="AG145" s="26">
        <v>-0.58199999999999996</v>
      </c>
      <c r="AH145" s="26">
        <v>5.0000000000000001E-3</v>
      </c>
      <c r="AI145" s="26">
        <v>1.9079999999999999</v>
      </c>
      <c r="AJ145" s="26">
        <v>16.28</v>
      </c>
      <c r="AK145" s="26">
        <v>16.28</v>
      </c>
      <c r="AL145" s="26">
        <v>0</v>
      </c>
      <c r="AM145" s="26">
        <v>0</v>
      </c>
      <c r="AN145" s="26">
        <v>0</v>
      </c>
      <c r="AO145" s="26">
        <v>0</v>
      </c>
      <c r="AP145" s="26">
        <v>0</v>
      </c>
      <c r="AQ145" s="26">
        <v>0</v>
      </c>
      <c r="AR145" s="26">
        <v>0</v>
      </c>
      <c r="AS145" s="26">
        <v>0</v>
      </c>
      <c r="AT145" s="26">
        <v>0</v>
      </c>
      <c r="AU145" s="26">
        <v>171.024</v>
      </c>
      <c r="AV145" s="26">
        <v>85.100999999999999</v>
      </c>
      <c r="AW145" s="26">
        <v>51.607999999999997</v>
      </c>
      <c r="AX145" s="26">
        <v>33.493000000000002</v>
      </c>
    </row>
    <row r="146" spans="1:50" x14ac:dyDescent="0.25">
      <c r="A146" s="27" t="s">
        <v>228</v>
      </c>
      <c r="B146" s="26" t="s">
        <v>293</v>
      </c>
      <c r="C146" s="26">
        <v>1</v>
      </c>
      <c r="D146" s="26">
        <v>0.998</v>
      </c>
      <c r="E146" s="26">
        <v>0.08</v>
      </c>
      <c r="F146" s="26">
        <v>1.0999999999999999E-2</v>
      </c>
      <c r="G146" s="26">
        <v>3.3000000000000002E-2</v>
      </c>
      <c r="H146" s="26">
        <v>0</v>
      </c>
      <c r="I146" s="26">
        <v>0</v>
      </c>
      <c r="J146" s="26">
        <v>0</v>
      </c>
      <c r="K146" s="26">
        <v>0</v>
      </c>
      <c r="L146" s="26">
        <v>0.998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6">
        <v>0.998</v>
      </c>
      <c r="X146" s="26">
        <v>0.08</v>
      </c>
      <c r="Y146" s="26">
        <v>354.17399999999998</v>
      </c>
      <c r="Z146" s="26">
        <v>3.2000000000000001E-2</v>
      </c>
      <c r="AA146" s="26">
        <v>5.8999999999999997E-2</v>
      </c>
      <c r="AB146" s="26">
        <v>1.0999999999999999E-2</v>
      </c>
      <c r="AC146" s="26">
        <v>-3.0000000000000001E-3</v>
      </c>
      <c r="AD146" s="26">
        <v>1.4E-2</v>
      </c>
      <c r="AE146" s="26">
        <v>11.505000000000001</v>
      </c>
      <c r="AF146" s="26">
        <v>20.765999999999998</v>
      </c>
      <c r="AG146" s="26">
        <v>-0.96899999999999997</v>
      </c>
      <c r="AH146" s="26">
        <v>1.4E-2</v>
      </c>
      <c r="AI146" s="26">
        <v>4.976</v>
      </c>
      <c r="AJ146" s="26">
        <v>32.637999999999998</v>
      </c>
      <c r="AK146" s="26">
        <v>32.637999999999998</v>
      </c>
      <c r="AL146" s="26">
        <v>0</v>
      </c>
      <c r="AM146" s="26">
        <v>0</v>
      </c>
      <c r="AN146" s="26">
        <v>0</v>
      </c>
      <c r="AO146" s="26">
        <v>0</v>
      </c>
      <c r="AP146" s="26">
        <v>0</v>
      </c>
      <c r="AQ146" s="26">
        <v>0</v>
      </c>
      <c r="AR146" s="26">
        <v>0</v>
      </c>
      <c r="AS146" s="26">
        <v>0</v>
      </c>
      <c r="AT146" s="26">
        <v>0</v>
      </c>
      <c r="AU146" s="26">
        <v>168.8</v>
      </c>
      <c r="AV146" s="26">
        <v>168.38800000000001</v>
      </c>
      <c r="AW146" s="26">
        <v>99.471999999999994</v>
      </c>
      <c r="AX146" s="26">
        <v>68.915999999999997</v>
      </c>
    </row>
    <row r="147" spans="1:50" x14ac:dyDescent="0.25">
      <c r="A147" s="27" t="s">
        <v>229</v>
      </c>
      <c r="B147" s="26" t="s">
        <v>293</v>
      </c>
      <c r="C147" s="26">
        <v>1</v>
      </c>
      <c r="D147" s="26">
        <v>0.46200000000000002</v>
      </c>
      <c r="E147" s="26">
        <v>0.08</v>
      </c>
      <c r="F147" s="26">
        <v>1.0999999999999999E-2</v>
      </c>
      <c r="G147" s="26">
        <v>3.3000000000000002E-2</v>
      </c>
      <c r="H147" s="26">
        <v>0</v>
      </c>
      <c r="I147" s="26">
        <v>0</v>
      </c>
      <c r="J147" s="26">
        <v>0</v>
      </c>
      <c r="K147" s="26">
        <v>0</v>
      </c>
      <c r="L147" s="26">
        <v>0.46200000000000002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0.46200000000000002</v>
      </c>
      <c r="X147" s="26">
        <v>3.6999999999999998E-2</v>
      </c>
      <c r="Y147" s="26">
        <v>352.69900000000001</v>
      </c>
      <c r="Z147" s="26">
        <v>1.4999999999999999E-2</v>
      </c>
      <c r="AA147" s="26">
        <v>2.7E-2</v>
      </c>
      <c r="AB147" s="26">
        <v>5.0000000000000001E-3</v>
      </c>
      <c r="AC147" s="26">
        <v>-1E-3</v>
      </c>
      <c r="AD147" s="26">
        <v>7.0000000000000001E-3</v>
      </c>
      <c r="AE147" s="26">
        <v>5.4370000000000003</v>
      </c>
      <c r="AF147" s="26">
        <v>9.4329999999999998</v>
      </c>
      <c r="AG147" s="26">
        <v>-0.46899999999999997</v>
      </c>
      <c r="AH147" s="26">
        <v>7.0000000000000001E-3</v>
      </c>
      <c r="AI147" s="26">
        <v>2.3090000000000002</v>
      </c>
      <c r="AJ147" s="26">
        <v>15.11</v>
      </c>
      <c r="AK147" s="26">
        <v>15.11</v>
      </c>
      <c r="AL147" s="26">
        <v>0</v>
      </c>
      <c r="AM147" s="26">
        <v>0</v>
      </c>
      <c r="AN147" s="26">
        <v>0</v>
      </c>
      <c r="AO147" s="26">
        <v>0</v>
      </c>
      <c r="AP147" s="26">
        <v>0</v>
      </c>
      <c r="AQ147" s="26">
        <v>0</v>
      </c>
      <c r="AR147" s="26">
        <v>0</v>
      </c>
      <c r="AS147" s="26">
        <v>0</v>
      </c>
      <c r="AT147" s="26">
        <v>0</v>
      </c>
      <c r="AU147" s="26">
        <v>148.934</v>
      </c>
      <c r="AV147" s="26">
        <v>68.781000000000006</v>
      </c>
      <c r="AW147" s="26">
        <v>36.960999999999999</v>
      </c>
      <c r="AX147" s="26">
        <v>31.818999999999999</v>
      </c>
    </row>
    <row r="148" spans="1:50" x14ac:dyDescent="0.25">
      <c r="A148" s="27" t="s">
        <v>230</v>
      </c>
      <c r="B148" s="26" t="s">
        <v>293</v>
      </c>
      <c r="C148" s="26">
        <v>1</v>
      </c>
      <c r="D148" s="26">
        <v>0.27</v>
      </c>
      <c r="E148" s="26">
        <v>0.08</v>
      </c>
      <c r="F148" s="26">
        <v>1.0999999999999999E-2</v>
      </c>
      <c r="G148" s="26">
        <v>3.3000000000000002E-2</v>
      </c>
      <c r="H148" s="26">
        <v>0</v>
      </c>
      <c r="I148" s="26">
        <v>0</v>
      </c>
      <c r="J148" s="26">
        <v>0</v>
      </c>
      <c r="K148" s="26">
        <v>0</v>
      </c>
      <c r="L148" s="26">
        <v>0.27</v>
      </c>
      <c r="M148" s="26">
        <v>0</v>
      </c>
      <c r="N148" s="26">
        <v>0</v>
      </c>
      <c r="O148" s="26">
        <v>0</v>
      </c>
      <c r="P148" s="26">
        <v>0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0</v>
      </c>
      <c r="W148" s="26">
        <v>0.27</v>
      </c>
      <c r="X148" s="26">
        <v>2.1999999999999999E-2</v>
      </c>
      <c r="Y148" s="26">
        <v>356.21600000000001</v>
      </c>
      <c r="Z148" s="26">
        <v>8.9999999999999993E-3</v>
      </c>
      <c r="AA148" s="26">
        <v>1.4999999999999999E-2</v>
      </c>
      <c r="AB148" s="26">
        <v>3.0000000000000001E-3</v>
      </c>
      <c r="AC148" s="26">
        <v>-1E-3</v>
      </c>
      <c r="AD148" s="26">
        <v>4.0000000000000001E-3</v>
      </c>
      <c r="AE148" s="26">
        <v>3.286</v>
      </c>
      <c r="AF148" s="26">
        <v>5.52</v>
      </c>
      <c r="AG148" s="26">
        <v>-0.27800000000000002</v>
      </c>
      <c r="AH148" s="26">
        <v>4.0000000000000001E-3</v>
      </c>
      <c r="AI148" s="26">
        <v>1.3939999999999999</v>
      </c>
      <c r="AJ148" s="26">
        <v>8.83</v>
      </c>
      <c r="AK148" s="26">
        <v>8.83</v>
      </c>
      <c r="AL148" s="26">
        <v>0</v>
      </c>
      <c r="AM148" s="26">
        <v>0</v>
      </c>
      <c r="AN148" s="26">
        <v>0</v>
      </c>
      <c r="AO148" s="26">
        <v>0</v>
      </c>
      <c r="AP148" s="26">
        <v>0</v>
      </c>
      <c r="AQ148" s="26">
        <v>0</v>
      </c>
      <c r="AR148" s="26">
        <v>0</v>
      </c>
      <c r="AS148" s="26">
        <v>0</v>
      </c>
      <c r="AT148" s="26">
        <v>0</v>
      </c>
      <c r="AU148" s="26">
        <v>152.423</v>
      </c>
      <c r="AV148" s="26">
        <v>41.136000000000003</v>
      </c>
      <c r="AW148" s="26">
        <v>22.385000000000002</v>
      </c>
      <c r="AX148" s="26">
        <v>18.751000000000001</v>
      </c>
    </row>
    <row r="149" spans="1:50" x14ac:dyDescent="0.25">
      <c r="A149" s="27" t="s">
        <v>231</v>
      </c>
      <c r="B149" s="26" t="s">
        <v>293</v>
      </c>
      <c r="C149" s="26">
        <v>1</v>
      </c>
      <c r="D149" s="26">
        <v>0.498</v>
      </c>
      <c r="E149" s="26">
        <v>0.08</v>
      </c>
      <c r="F149" s="26">
        <v>1.0999999999999999E-2</v>
      </c>
      <c r="G149" s="26">
        <v>3.3000000000000002E-2</v>
      </c>
      <c r="H149" s="26">
        <v>0</v>
      </c>
      <c r="I149" s="26">
        <v>0</v>
      </c>
      <c r="J149" s="26">
        <v>0</v>
      </c>
      <c r="K149" s="26">
        <v>0</v>
      </c>
      <c r="L149" s="26">
        <v>0.498</v>
      </c>
      <c r="M149" s="26">
        <v>0</v>
      </c>
      <c r="N149" s="26">
        <v>0</v>
      </c>
      <c r="O149" s="26">
        <v>0</v>
      </c>
      <c r="P149" s="26">
        <v>0</v>
      </c>
      <c r="Q149" s="26">
        <v>0</v>
      </c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26">
        <v>0.498</v>
      </c>
      <c r="X149" s="26">
        <v>0.04</v>
      </c>
      <c r="Y149" s="26">
        <v>364.77</v>
      </c>
      <c r="Z149" s="26">
        <v>1.6E-2</v>
      </c>
      <c r="AA149" s="26">
        <v>2.7E-2</v>
      </c>
      <c r="AB149" s="26">
        <v>4.0000000000000001E-3</v>
      </c>
      <c r="AC149" s="26">
        <v>-2E-3</v>
      </c>
      <c r="AD149" s="26">
        <v>5.0000000000000001E-3</v>
      </c>
      <c r="AE149" s="26">
        <v>5.9359999999999999</v>
      </c>
      <c r="AF149" s="26">
        <v>9.9149999999999991</v>
      </c>
      <c r="AG149" s="26">
        <v>-0.57899999999999996</v>
      </c>
      <c r="AH149" s="26">
        <v>5.0000000000000001E-3</v>
      </c>
      <c r="AI149" s="26">
        <v>1.91</v>
      </c>
      <c r="AJ149" s="26">
        <v>16.28</v>
      </c>
      <c r="AK149" s="26">
        <v>16.28</v>
      </c>
      <c r="AL149" s="26">
        <v>0</v>
      </c>
      <c r="AM149" s="26">
        <v>0</v>
      </c>
      <c r="AN149" s="26">
        <v>0</v>
      </c>
      <c r="AO149" s="26">
        <v>0</v>
      </c>
      <c r="AP149" s="26">
        <v>0</v>
      </c>
      <c r="AQ149" s="26">
        <v>0</v>
      </c>
      <c r="AR149" s="26">
        <v>0</v>
      </c>
      <c r="AS149" s="26">
        <v>0</v>
      </c>
      <c r="AT149" s="26">
        <v>0</v>
      </c>
      <c r="AU149" s="26">
        <v>171.029</v>
      </c>
      <c r="AV149" s="26">
        <v>85.103999999999999</v>
      </c>
      <c r="AW149" s="26">
        <v>51.642000000000003</v>
      </c>
      <c r="AX149" s="26">
        <v>33.462000000000003</v>
      </c>
    </row>
    <row r="150" spans="1:50" x14ac:dyDescent="0.25">
      <c r="A150" s="27" t="s">
        <v>232</v>
      </c>
      <c r="B150" s="26" t="s">
        <v>293</v>
      </c>
      <c r="C150" s="26">
        <v>1</v>
      </c>
      <c r="D150" s="26">
        <v>0.498</v>
      </c>
      <c r="E150" s="26">
        <v>0.08</v>
      </c>
      <c r="F150" s="26">
        <v>1.0999999999999999E-2</v>
      </c>
      <c r="G150" s="26">
        <v>3.3000000000000002E-2</v>
      </c>
      <c r="H150" s="26">
        <v>0</v>
      </c>
      <c r="I150" s="26">
        <v>0</v>
      </c>
      <c r="J150" s="26">
        <v>0</v>
      </c>
      <c r="K150" s="26">
        <v>0</v>
      </c>
      <c r="L150" s="26">
        <v>0.498</v>
      </c>
      <c r="M150" s="26">
        <v>0</v>
      </c>
      <c r="N150" s="26">
        <v>0</v>
      </c>
      <c r="O150" s="26">
        <v>0</v>
      </c>
      <c r="P150" s="26">
        <v>0</v>
      </c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0.498</v>
      </c>
      <c r="X150" s="26">
        <v>0.04</v>
      </c>
      <c r="Y150" s="26">
        <v>364.71800000000002</v>
      </c>
      <c r="Z150" s="26">
        <v>1.6E-2</v>
      </c>
      <c r="AA150" s="26">
        <v>2.7E-2</v>
      </c>
      <c r="AB150" s="26">
        <v>4.0000000000000001E-3</v>
      </c>
      <c r="AC150" s="26">
        <v>-2E-3</v>
      </c>
      <c r="AD150" s="26">
        <v>5.0000000000000001E-3</v>
      </c>
      <c r="AE150" s="26">
        <v>5.9349999999999996</v>
      </c>
      <c r="AF150" s="26">
        <v>9.9139999999999997</v>
      </c>
      <c r="AG150" s="26">
        <v>-0.57899999999999996</v>
      </c>
      <c r="AH150" s="26">
        <v>5.0000000000000001E-3</v>
      </c>
      <c r="AI150" s="26">
        <v>1.91</v>
      </c>
      <c r="AJ150" s="26">
        <v>16.28</v>
      </c>
      <c r="AK150" s="26">
        <v>16.28</v>
      </c>
      <c r="AL150" s="26">
        <v>0</v>
      </c>
      <c r="AM150" s="26">
        <v>0</v>
      </c>
      <c r="AN150" s="26">
        <v>0</v>
      </c>
      <c r="AO150" s="26">
        <v>0</v>
      </c>
      <c r="AP150" s="26">
        <v>0</v>
      </c>
      <c r="AQ150" s="26">
        <v>0</v>
      </c>
      <c r="AR150" s="26">
        <v>0</v>
      </c>
      <c r="AS150" s="26">
        <v>0</v>
      </c>
      <c r="AT150" s="26">
        <v>0</v>
      </c>
      <c r="AU150" s="26">
        <v>171.03</v>
      </c>
      <c r="AV150" s="26">
        <v>85.103999999999999</v>
      </c>
      <c r="AW150" s="26">
        <v>51.643999999999998</v>
      </c>
      <c r="AX150" s="26">
        <v>33.46</v>
      </c>
    </row>
    <row r="151" spans="1:50" x14ac:dyDescent="0.25">
      <c r="A151" s="27" t="s">
        <v>233</v>
      </c>
      <c r="B151" s="26" t="s">
        <v>293</v>
      </c>
      <c r="C151" s="26">
        <v>1</v>
      </c>
      <c r="D151" s="26">
        <v>0.498</v>
      </c>
      <c r="E151" s="26">
        <v>0.08</v>
      </c>
      <c r="F151" s="26">
        <v>1.0999999999999999E-2</v>
      </c>
      <c r="G151" s="26">
        <v>3.3000000000000002E-2</v>
      </c>
      <c r="H151" s="26">
        <v>0</v>
      </c>
      <c r="I151" s="26">
        <v>0</v>
      </c>
      <c r="J151" s="26">
        <v>0</v>
      </c>
      <c r="K151" s="26">
        <v>0</v>
      </c>
      <c r="L151" s="26">
        <v>0.498</v>
      </c>
      <c r="M151" s="26">
        <v>0</v>
      </c>
      <c r="N151" s="26">
        <v>0</v>
      </c>
      <c r="O151" s="26">
        <v>0</v>
      </c>
      <c r="P151" s="26">
        <v>0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0.498</v>
      </c>
      <c r="X151" s="26">
        <v>0.04</v>
      </c>
      <c r="Y151" s="26">
        <v>365.68799999999999</v>
      </c>
      <c r="Z151" s="26">
        <v>1.6E-2</v>
      </c>
      <c r="AA151" s="26">
        <v>2.7E-2</v>
      </c>
      <c r="AB151" s="26">
        <v>4.0000000000000001E-3</v>
      </c>
      <c r="AC151" s="26">
        <v>-2E-3</v>
      </c>
      <c r="AD151" s="26">
        <v>5.0000000000000001E-3</v>
      </c>
      <c r="AE151" s="26">
        <v>5.9459999999999997</v>
      </c>
      <c r="AF151" s="26">
        <v>9.9380000000000006</v>
      </c>
      <c r="AG151" s="26">
        <v>-0.58199999999999996</v>
      </c>
      <c r="AH151" s="26">
        <v>5.0000000000000001E-3</v>
      </c>
      <c r="AI151" s="26">
        <v>1.9079999999999999</v>
      </c>
      <c r="AJ151" s="26">
        <v>16.28</v>
      </c>
      <c r="AK151" s="26">
        <v>16.28</v>
      </c>
      <c r="AL151" s="26">
        <v>0</v>
      </c>
      <c r="AM151" s="26">
        <v>0</v>
      </c>
      <c r="AN151" s="26">
        <v>0</v>
      </c>
      <c r="AO151" s="26">
        <v>0</v>
      </c>
      <c r="AP151" s="26">
        <v>0</v>
      </c>
      <c r="AQ151" s="26">
        <v>0</v>
      </c>
      <c r="AR151" s="26">
        <v>0</v>
      </c>
      <c r="AS151" s="26">
        <v>0</v>
      </c>
      <c r="AT151" s="26">
        <v>0</v>
      </c>
      <c r="AU151" s="26">
        <v>171.02699999999999</v>
      </c>
      <c r="AV151" s="26">
        <v>85.102999999999994</v>
      </c>
      <c r="AW151" s="26">
        <v>51.610999999999997</v>
      </c>
      <c r="AX151" s="26">
        <v>33.491</v>
      </c>
    </row>
    <row r="152" spans="1:50" x14ac:dyDescent="0.25">
      <c r="A152" s="27" t="s">
        <v>234</v>
      </c>
      <c r="B152" s="26" t="s">
        <v>293</v>
      </c>
      <c r="C152" s="26">
        <v>1</v>
      </c>
      <c r="D152" s="26">
        <v>0.498</v>
      </c>
      <c r="E152" s="26">
        <v>0.08</v>
      </c>
      <c r="F152" s="26">
        <v>1.0999999999999999E-2</v>
      </c>
      <c r="G152" s="26">
        <v>3.3000000000000002E-2</v>
      </c>
      <c r="H152" s="26">
        <v>0</v>
      </c>
      <c r="I152" s="26">
        <v>0</v>
      </c>
      <c r="J152" s="26">
        <v>0</v>
      </c>
      <c r="K152" s="26">
        <v>0</v>
      </c>
      <c r="L152" s="26">
        <v>0.498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0.498</v>
      </c>
      <c r="X152" s="26">
        <v>0.04</v>
      </c>
      <c r="Y152" s="26">
        <v>364.73500000000001</v>
      </c>
      <c r="Z152" s="26">
        <v>1.6E-2</v>
      </c>
      <c r="AA152" s="26">
        <v>2.7E-2</v>
      </c>
      <c r="AB152" s="26">
        <v>4.0000000000000001E-3</v>
      </c>
      <c r="AC152" s="26">
        <v>-2E-3</v>
      </c>
      <c r="AD152" s="26">
        <v>5.0000000000000001E-3</v>
      </c>
      <c r="AE152" s="26">
        <v>5.9359999999999999</v>
      </c>
      <c r="AF152" s="26">
        <v>9.9139999999999997</v>
      </c>
      <c r="AG152" s="26">
        <v>-0.57899999999999996</v>
      </c>
      <c r="AH152" s="26">
        <v>5.0000000000000001E-3</v>
      </c>
      <c r="AI152" s="26">
        <v>1.91</v>
      </c>
      <c r="AJ152" s="26">
        <v>16.28</v>
      </c>
      <c r="AK152" s="26">
        <v>16.28</v>
      </c>
      <c r="AL152" s="26">
        <v>0</v>
      </c>
      <c r="AM152" s="26">
        <v>0</v>
      </c>
      <c r="AN152" s="26">
        <v>0</v>
      </c>
      <c r="AO152" s="26">
        <v>0</v>
      </c>
      <c r="AP152" s="26">
        <v>0</v>
      </c>
      <c r="AQ152" s="26">
        <v>0</v>
      </c>
      <c r="AR152" s="26">
        <v>0</v>
      </c>
      <c r="AS152" s="26">
        <v>0</v>
      </c>
      <c r="AT152" s="26">
        <v>0</v>
      </c>
      <c r="AU152" s="26">
        <v>171.029</v>
      </c>
      <c r="AV152" s="26">
        <v>85.103999999999999</v>
      </c>
      <c r="AW152" s="26">
        <v>51.643000000000001</v>
      </c>
      <c r="AX152" s="26">
        <v>33.460999999999999</v>
      </c>
    </row>
    <row r="153" spans="1:50" x14ac:dyDescent="0.25">
      <c r="A153" s="27" t="s">
        <v>235</v>
      </c>
      <c r="B153" s="26" t="s">
        <v>293</v>
      </c>
      <c r="C153" s="26">
        <v>1</v>
      </c>
      <c r="D153" s="26">
        <v>0.498</v>
      </c>
      <c r="E153" s="26">
        <v>0.08</v>
      </c>
      <c r="F153" s="26">
        <v>1.0999999999999999E-2</v>
      </c>
      <c r="G153" s="26">
        <v>3.3000000000000002E-2</v>
      </c>
      <c r="H153" s="26">
        <v>0</v>
      </c>
      <c r="I153" s="26">
        <v>0</v>
      </c>
      <c r="J153" s="26">
        <v>0</v>
      </c>
      <c r="K153" s="26">
        <v>0</v>
      </c>
      <c r="L153" s="26">
        <v>0.498</v>
      </c>
      <c r="M153" s="26">
        <v>0</v>
      </c>
      <c r="N153" s="26">
        <v>0</v>
      </c>
      <c r="O153" s="26">
        <v>0</v>
      </c>
      <c r="P153" s="26">
        <v>0</v>
      </c>
      <c r="Q153" s="26">
        <v>0</v>
      </c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0.498</v>
      </c>
      <c r="X153" s="26">
        <v>0.04</v>
      </c>
      <c r="Y153" s="26">
        <v>364.77100000000002</v>
      </c>
      <c r="Z153" s="26">
        <v>1.6E-2</v>
      </c>
      <c r="AA153" s="26">
        <v>2.7E-2</v>
      </c>
      <c r="AB153" s="26">
        <v>4.0000000000000001E-3</v>
      </c>
      <c r="AC153" s="26">
        <v>-2E-3</v>
      </c>
      <c r="AD153" s="26">
        <v>5.0000000000000001E-3</v>
      </c>
      <c r="AE153" s="26">
        <v>5.9359999999999999</v>
      </c>
      <c r="AF153" s="26">
        <v>9.9149999999999991</v>
      </c>
      <c r="AG153" s="26">
        <v>-0.57899999999999996</v>
      </c>
      <c r="AH153" s="26">
        <v>5.0000000000000001E-3</v>
      </c>
      <c r="AI153" s="26">
        <v>1.91</v>
      </c>
      <c r="AJ153" s="26">
        <v>16.28</v>
      </c>
      <c r="AK153" s="26">
        <v>16.28</v>
      </c>
      <c r="AL153" s="26">
        <v>0</v>
      </c>
      <c r="AM153" s="26">
        <v>0</v>
      </c>
      <c r="AN153" s="26">
        <v>0</v>
      </c>
      <c r="AO153" s="26">
        <v>0</v>
      </c>
      <c r="AP153" s="26">
        <v>0</v>
      </c>
      <c r="AQ153" s="26">
        <v>0</v>
      </c>
      <c r="AR153" s="26">
        <v>0</v>
      </c>
      <c r="AS153" s="26">
        <v>0</v>
      </c>
      <c r="AT153" s="26">
        <v>0</v>
      </c>
      <c r="AU153" s="26">
        <v>171.03</v>
      </c>
      <c r="AV153" s="26">
        <v>85.103999999999999</v>
      </c>
      <c r="AW153" s="26">
        <v>51.643000000000001</v>
      </c>
      <c r="AX153" s="26">
        <v>33.462000000000003</v>
      </c>
    </row>
    <row r="154" spans="1:50" x14ac:dyDescent="0.25">
      <c r="A154" s="27" t="s">
        <v>236</v>
      </c>
      <c r="B154" s="26" t="s">
        <v>293</v>
      </c>
      <c r="C154" s="26">
        <v>1</v>
      </c>
      <c r="D154" s="26">
        <v>0.498</v>
      </c>
      <c r="E154" s="26">
        <v>0.08</v>
      </c>
      <c r="F154" s="26">
        <v>1.0999999999999999E-2</v>
      </c>
      <c r="G154" s="26">
        <v>3.3000000000000002E-2</v>
      </c>
      <c r="H154" s="26">
        <v>0</v>
      </c>
      <c r="I154" s="26">
        <v>0</v>
      </c>
      <c r="J154" s="26">
        <v>0</v>
      </c>
      <c r="K154" s="26">
        <v>0</v>
      </c>
      <c r="L154" s="26">
        <v>0.498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26">
        <v>0.498</v>
      </c>
      <c r="X154" s="26">
        <v>0.04</v>
      </c>
      <c r="Y154" s="26">
        <v>365.72399999999999</v>
      </c>
      <c r="Z154" s="26">
        <v>1.6E-2</v>
      </c>
      <c r="AA154" s="26">
        <v>2.7E-2</v>
      </c>
      <c r="AB154" s="26">
        <v>4.0000000000000001E-3</v>
      </c>
      <c r="AC154" s="26">
        <v>-2E-3</v>
      </c>
      <c r="AD154" s="26">
        <v>5.0000000000000001E-3</v>
      </c>
      <c r="AE154" s="26">
        <v>5.9470000000000001</v>
      </c>
      <c r="AF154" s="26">
        <v>9.9390000000000001</v>
      </c>
      <c r="AG154" s="26">
        <v>-0.58199999999999996</v>
      </c>
      <c r="AH154" s="26">
        <v>5.0000000000000001E-3</v>
      </c>
      <c r="AI154" s="26">
        <v>1.9079999999999999</v>
      </c>
      <c r="AJ154" s="26">
        <v>16.28</v>
      </c>
      <c r="AK154" s="26">
        <v>16.28</v>
      </c>
      <c r="AL154" s="26">
        <v>0</v>
      </c>
      <c r="AM154" s="26">
        <v>0</v>
      </c>
      <c r="AN154" s="26">
        <v>0</v>
      </c>
      <c r="AO154" s="26">
        <v>0</v>
      </c>
      <c r="AP154" s="26">
        <v>0</v>
      </c>
      <c r="AQ154" s="26">
        <v>0</v>
      </c>
      <c r="AR154" s="26">
        <v>0</v>
      </c>
      <c r="AS154" s="26">
        <v>0</v>
      </c>
      <c r="AT154" s="26">
        <v>0</v>
      </c>
      <c r="AU154" s="26">
        <v>171.024</v>
      </c>
      <c r="AV154" s="26">
        <v>85.100999999999999</v>
      </c>
      <c r="AW154" s="26">
        <v>51.607999999999997</v>
      </c>
      <c r="AX154" s="26">
        <v>33.493000000000002</v>
      </c>
    </row>
    <row r="155" spans="1:50" x14ac:dyDescent="0.25">
      <c r="A155" s="27" t="s">
        <v>237</v>
      </c>
      <c r="B155" s="26" t="s">
        <v>293</v>
      </c>
      <c r="C155" s="26">
        <v>1</v>
      </c>
      <c r="D155" s="26">
        <v>0.498</v>
      </c>
      <c r="E155" s="26">
        <v>0.08</v>
      </c>
      <c r="F155" s="26">
        <v>1.0999999999999999E-2</v>
      </c>
      <c r="G155" s="26">
        <v>3.3000000000000002E-2</v>
      </c>
      <c r="H155" s="26">
        <v>0</v>
      </c>
      <c r="I155" s="26">
        <v>0</v>
      </c>
      <c r="J155" s="26">
        <v>0</v>
      </c>
      <c r="K155" s="26">
        <v>0</v>
      </c>
      <c r="L155" s="26">
        <v>0.498</v>
      </c>
      <c r="M155" s="26">
        <v>0</v>
      </c>
      <c r="N155" s="26">
        <v>0</v>
      </c>
      <c r="O155" s="26">
        <v>0</v>
      </c>
      <c r="P155" s="26">
        <v>0</v>
      </c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0.498</v>
      </c>
      <c r="X155" s="26">
        <v>0.04</v>
      </c>
      <c r="Y155" s="26">
        <v>364.76900000000001</v>
      </c>
      <c r="Z155" s="26">
        <v>1.6E-2</v>
      </c>
      <c r="AA155" s="26">
        <v>2.7E-2</v>
      </c>
      <c r="AB155" s="26">
        <v>4.0000000000000001E-3</v>
      </c>
      <c r="AC155" s="26">
        <v>-2E-3</v>
      </c>
      <c r="AD155" s="26">
        <v>5.0000000000000001E-3</v>
      </c>
      <c r="AE155" s="26">
        <v>5.9359999999999999</v>
      </c>
      <c r="AF155" s="26">
        <v>9.9149999999999991</v>
      </c>
      <c r="AG155" s="26">
        <v>-0.57899999999999996</v>
      </c>
      <c r="AH155" s="26">
        <v>5.0000000000000001E-3</v>
      </c>
      <c r="AI155" s="26">
        <v>1.91</v>
      </c>
      <c r="AJ155" s="26">
        <v>16.28</v>
      </c>
      <c r="AK155" s="26">
        <v>16.28</v>
      </c>
      <c r="AL155" s="26">
        <v>0</v>
      </c>
      <c r="AM155" s="26">
        <v>0</v>
      </c>
      <c r="AN155" s="26">
        <v>0</v>
      </c>
      <c r="AO155" s="26">
        <v>0</v>
      </c>
      <c r="AP155" s="26">
        <v>0</v>
      </c>
      <c r="AQ155" s="26">
        <v>0</v>
      </c>
      <c r="AR155" s="26">
        <v>0</v>
      </c>
      <c r="AS155" s="26">
        <v>0</v>
      </c>
      <c r="AT155" s="26">
        <v>0</v>
      </c>
      <c r="AU155" s="26">
        <v>171.03100000000001</v>
      </c>
      <c r="AV155" s="26">
        <v>85.105000000000004</v>
      </c>
      <c r="AW155" s="26">
        <v>51.643999999999998</v>
      </c>
      <c r="AX155" s="26">
        <v>33.460999999999999</v>
      </c>
    </row>
    <row r="156" spans="1:50" x14ac:dyDescent="0.25">
      <c r="A156" s="27" t="s">
        <v>238</v>
      </c>
      <c r="B156" s="26" t="s">
        <v>293</v>
      </c>
      <c r="C156" s="26">
        <v>1</v>
      </c>
      <c r="D156" s="26">
        <v>0.498</v>
      </c>
      <c r="E156" s="26">
        <v>0.08</v>
      </c>
      <c r="F156" s="26">
        <v>1.0999999999999999E-2</v>
      </c>
      <c r="G156" s="26">
        <v>3.3000000000000002E-2</v>
      </c>
      <c r="H156" s="26">
        <v>0</v>
      </c>
      <c r="I156" s="26">
        <v>0</v>
      </c>
      <c r="J156" s="26">
        <v>0</v>
      </c>
      <c r="K156" s="26">
        <v>0</v>
      </c>
      <c r="L156" s="26">
        <v>0.498</v>
      </c>
      <c r="M156" s="26">
        <v>0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26">
        <v>0.498</v>
      </c>
      <c r="X156" s="26">
        <v>0.04</v>
      </c>
      <c r="Y156" s="26">
        <v>365.68799999999999</v>
      </c>
      <c r="Z156" s="26">
        <v>1.6E-2</v>
      </c>
      <c r="AA156" s="26">
        <v>2.7E-2</v>
      </c>
      <c r="AB156" s="26">
        <v>4.0000000000000001E-3</v>
      </c>
      <c r="AC156" s="26">
        <v>-2E-3</v>
      </c>
      <c r="AD156" s="26">
        <v>5.0000000000000001E-3</v>
      </c>
      <c r="AE156" s="26">
        <v>5.9459999999999997</v>
      </c>
      <c r="AF156" s="26">
        <v>9.9380000000000006</v>
      </c>
      <c r="AG156" s="26">
        <v>-0.58199999999999996</v>
      </c>
      <c r="AH156" s="26">
        <v>5.0000000000000001E-3</v>
      </c>
      <c r="AI156" s="26">
        <v>1.9079999999999999</v>
      </c>
      <c r="AJ156" s="26">
        <v>16.28</v>
      </c>
      <c r="AK156" s="26">
        <v>16.28</v>
      </c>
      <c r="AL156" s="26">
        <v>0</v>
      </c>
      <c r="AM156" s="26">
        <v>0</v>
      </c>
      <c r="AN156" s="26">
        <v>0</v>
      </c>
      <c r="AO156" s="26">
        <v>0</v>
      </c>
      <c r="AP156" s="26">
        <v>0</v>
      </c>
      <c r="AQ156" s="26">
        <v>0</v>
      </c>
      <c r="AR156" s="26">
        <v>0</v>
      </c>
      <c r="AS156" s="26">
        <v>0</v>
      </c>
      <c r="AT156" s="26">
        <v>0</v>
      </c>
      <c r="AU156" s="26">
        <v>171.02699999999999</v>
      </c>
      <c r="AV156" s="26">
        <v>85.102999999999994</v>
      </c>
      <c r="AW156" s="26">
        <v>51.610999999999997</v>
      </c>
      <c r="AX156" s="26">
        <v>33.491</v>
      </c>
    </row>
    <row r="157" spans="1:50" x14ac:dyDescent="0.25">
      <c r="A157" s="27" t="s">
        <v>239</v>
      </c>
      <c r="B157" s="26" t="s">
        <v>293</v>
      </c>
      <c r="C157" s="26">
        <v>1</v>
      </c>
      <c r="D157" s="26">
        <v>0.498</v>
      </c>
      <c r="E157" s="26">
        <v>0.08</v>
      </c>
      <c r="F157" s="26">
        <v>1.0999999999999999E-2</v>
      </c>
      <c r="G157" s="26">
        <v>3.3000000000000002E-2</v>
      </c>
      <c r="H157" s="26">
        <v>0</v>
      </c>
      <c r="I157" s="26">
        <v>0</v>
      </c>
      <c r="J157" s="26">
        <v>0</v>
      </c>
      <c r="K157" s="26">
        <v>0</v>
      </c>
      <c r="L157" s="26">
        <v>0.498</v>
      </c>
      <c r="M157" s="26">
        <v>0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0.498</v>
      </c>
      <c r="X157" s="26">
        <v>0.04</v>
      </c>
      <c r="Y157" s="26">
        <v>364.79500000000002</v>
      </c>
      <c r="Z157" s="26">
        <v>1.6E-2</v>
      </c>
      <c r="AA157" s="26">
        <v>2.7E-2</v>
      </c>
      <c r="AB157" s="26">
        <v>4.0000000000000001E-3</v>
      </c>
      <c r="AC157" s="26">
        <v>-2E-3</v>
      </c>
      <c r="AD157" s="26">
        <v>5.0000000000000001E-3</v>
      </c>
      <c r="AE157" s="26">
        <v>5.9359999999999999</v>
      </c>
      <c r="AF157" s="26">
        <v>9.9160000000000004</v>
      </c>
      <c r="AG157" s="26">
        <v>-0.57899999999999996</v>
      </c>
      <c r="AH157" s="26">
        <v>5.0000000000000001E-3</v>
      </c>
      <c r="AI157" s="26">
        <v>1.91</v>
      </c>
      <c r="AJ157" s="26">
        <v>16.28</v>
      </c>
      <c r="AK157" s="26">
        <v>16.28</v>
      </c>
      <c r="AL157" s="26">
        <v>0</v>
      </c>
      <c r="AM157" s="26">
        <v>0</v>
      </c>
      <c r="AN157" s="26">
        <v>0</v>
      </c>
      <c r="AO157" s="26">
        <v>0</v>
      </c>
      <c r="AP157" s="26">
        <v>0</v>
      </c>
      <c r="AQ157" s="26">
        <v>0</v>
      </c>
      <c r="AR157" s="26">
        <v>0</v>
      </c>
      <c r="AS157" s="26">
        <v>0</v>
      </c>
      <c r="AT157" s="26">
        <v>0</v>
      </c>
      <c r="AU157" s="26">
        <v>171.02699999999999</v>
      </c>
      <c r="AV157" s="26">
        <v>85.102999999999994</v>
      </c>
      <c r="AW157" s="26">
        <v>51.64</v>
      </c>
      <c r="AX157" s="26">
        <v>33.463000000000001</v>
      </c>
    </row>
    <row r="158" spans="1:50" x14ac:dyDescent="0.25">
      <c r="A158" s="27" t="s">
        <v>240</v>
      </c>
      <c r="B158" s="26" t="s">
        <v>293</v>
      </c>
      <c r="C158" s="26">
        <v>1</v>
      </c>
      <c r="D158" s="26">
        <v>0.498</v>
      </c>
      <c r="E158" s="26">
        <v>0.08</v>
      </c>
      <c r="F158" s="26">
        <v>1.0999999999999999E-2</v>
      </c>
      <c r="G158" s="26">
        <v>3.3000000000000002E-2</v>
      </c>
      <c r="H158" s="26">
        <v>0</v>
      </c>
      <c r="I158" s="26">
        <v>0</v>
      </c>
      <c r="J158" s="26">
        <v>0</v>
      </c>
      <c r="K158" s="26">
        <v>0</v>
      </c>
      <c r="L158" s="26">
        <v>0.498</v>
      </c>
      <c r="M158" s="26">
        <v>0</v>
      </c>
      <c r="N158" s="26">
        <v>0</v>
      </c>
      <c r="O158" s="26">
        <v>0</v>
      </c>
      <c r="P158" s="26">
        <v>0</v>
      </c>
      <c r="Q158" s="26">
        <v>0</v>
      </c>
      <c r="R158" s="26">
        <v>0</v>
      </c>
      <c r="S158" s="26">
        <v>0</v>
      </c>
      <c r="T158" s="26">
        <v>0</v>
      </c>
      <c r="U158" s="26">
        <v>0</v>
      </c>
      <c r="V158" s="26">
        <v>0</v>
      </c>
      <c r="W158" s="26">
        <v>0.498</v>
      </c>
      <c r="X158" s="26">
        <v>0.04</v>
      </c>
      <c r="Y158" s="26">
        <v>365.72500000000002</v>
      </c>
      <c r="Z158" s="26">
        <v>1.6E-2</v>
      </c>
      <c r="AA158" s="26">
        <v>2.7E-2</v>
      </c>
      <c r="AB158" s="26">
        <v>4.0000000000000001E-3</v>
      </c>
      <c r="AC158" s="26">
        <v>-2E-3</v>
      </c>
      <c r="AD158" s="26">
        <v>5.0000000000000001E-3</v>
      </c>
      <c r="AE158" s="26">
        <v>5.9470000000000001</v>
      </c>
      <c r="AF158" s="26">
        <v>9.9390000000000001</v>
      </c>
      <c r="AG158" s="26">
        <v>-0.58199999999999996</v>
      </c>
      <c r="AH158" s="26">
        <v>5.0000000000000001E-3</v>
      </c>
      <c r="AI158" s="26">
        <v>1.9079999999999999</v>
      </c>
      <c r="AJ158" s="26">
        <v>16.28</v>
      </c>
      <c r="AK158" s="26">
        <v>16.28</v>
      </c>
      <c r="AL158" s="26">
        <v>0</v>
      </c>
      <c r="AM158" s="26">
        <v>0</v>
      </c>
      <c r="AN158" s="26">
        <v>0</v>
      </c>
      <c r="AO158" s="26">
        <v>0</v>
      </c>
      <c r="AP158" s="26">
        <v>0</v>
      </c>
      <c r="AQ158" s="26">
        <v>0</v>
      </c>
      <c r="AR158" s="26">
        <v>0</v>
      </c>
      <c r="AS158" s="26">
        <v>0</v>
      </c>
      <c r="AT158" s="26">
        <v>0</v>
      </c>
      <c r="AU158" s="26">
        <v>171.024</v>
      </c>
      <c r="AV158" s="26">
        <v>85.100999999999999</v>
      </c>
      <c r="AW158" s="26">
        <v>51.607999999999997</v>
      </c>
      <c r="AX158" s="26">
        <v>33.493000000000002</v>
      </c>
    </row>
    <row r="159" spans="1:50" x14ac:dyDescent="0.25">
      <c r="A159" s="27" t="s">
        <v>241</v>
      </c>
      <c r="B159" s="26" t="s">
        <v>293</v>
      </c>
      <c r="C159" s="26">
        <v>1</v>
      </c>
      <c r="D159" s="26">
        <v>0.498</v>
      </c>
      <c r="E159" s="26">
        <v>0.08</v>
      </c>
      <c r="F159" s="26">
        <v>1.0999999999999999E-2</v>
      </c>
      <c r="G159" s="26">
        <v>3.3000000000000002E-2</v>
      </c>
      <c r="H159" s="26">
        <v>0</v>
      </c>
      <c r="I159" s="26">
        <v>0</v>
      </c>
      <c r="J159" s="26">
        <v>0</v>
      </c>
      <c r="K159" s="26">
        <v>0</v>
      </c>
      <c r="L159" s="26">
        <v>0.498</v>
      </c>
      <c r="M159" s="26">
        <v>0</v>
      </c>
      <c r="N159" s="26">
        <v>0</v>
      </c>
      <c r="O159" s="26">
        <v>0</v>
      </c>
      <c r="P159" s="26">
        <v>0</v>
      </c>
      <c r="Q159" s="26">
        <v>0</v>
      </c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6">
        <v>0.498</v>
      </c>
      <c r="X159" s="26">
        <v>0.04</v>
      </c>
      <c r="Y159" s="26">
        <v>364.79500000000002</v>
      </c>
      <c r="Z159" s="26">
        <v>1.6E-2</v>
      </c>
      <c r="AA159" s="26">
        <v>2.7E-2</v>
      </c>
      <c r="AB159" s="26">
        <v>4.0000000000000001E-3</v>
      </c>
      <c r="AC159" s="26">
        <v>-2E-3</v>
      </c>
      <c r="AD159" s="26">
        <v>5.0000000000000001E-3</v>
      </c>
      <c r="AE159" s="26">
        <v>5.9359999999999999</v>
      </c>
      <c r="AF159" s="26">
        <v>9.9160000000000004</v>
      </c>
      <c r="AG159" s="26">
        <v>-0.57899999999999996</v>
      </c>
      <c r="AH159" s="26">
        <v>5.0000000000000001E-3</v>
      </c>
      <c r="AI159" s="26">
        <v>1.91</v>
      </c>
      <c r="AJ159" s="26">
        <v>16.28</v>
      </c>
      <c r="AK159" s="26">
        <v>16.28</v>
      </c>
      <c r="AL159" s="26">
        <v>0</v>
      </c>
      <c r="AM159" s="26">
        <v>0</v>
      </c>
      <c r="AN159" s="26">
        <v>0</v>
      </c>
      <c r="AO159" s="26">
        <v>0</v>
      </c>
      <c r="AP159" s="26">
        <v>0</v>
      </c>
      <c r="AQ159" s="26">
        <v>0</v>
      </c>
      <c r="AR159" s="26">
        <v>0</v>
      </c>
      <c r="AS159" s="26">
        <v>0</v>
      </c>
      <c r="AT159" s="26">
        <v>0</v>
      </c>
      <c r="AU159" s="26">
        <v>171.02699999999999</v>
      </c>
      <c r="AV159" s="26">
        <v>85.102999999999994</v>
      </c>
      <c r="AW159" s="26">
        <v>51.64</v>
      </c>
      <c r="AX159" s="26">
        <v>33.463000000000001</v>
      </c>
    </row>
    <row r="160" spans="1:50" x14ac:dyDescent="0.25">
      <c r="A160" s="27" t="s">
        <v>242</v>
      </c>
      <c r="B160" s="26" t="s">
        <v>293</v>
      </c>
      <c r="C160" s="26">
        <v>1</v>
      </c>
      <c r="D160" s="26">
        <v>0.498</v>
      </c>
      <c r="E160" s="26">
        <v>0.08</v>
      </c>
      <c r="F160" s="26">
        <v>1.0999999999999999E-2</v>
      </c>
      <c r="G160" s="26">
        <v>3.3000000000000002E-2</v>
      </c>
      <c r="H160" s="26">
        <v>0</v>
      </c>
      <c r="I160" s="26">
        <v>0</v>
      </c>
      <c r="J160" s="26">
        <v>0</v>
      </c>
      <c r="K160" s="26">
        <v>0</v>
      </c>
      <c r="L160" s="26">
        <v>0.498</v>
      </c>
      <c r="M160" s="26">
        <v>0</v>
      </c>
      <c r="N160" s="26">
        <v>0</v>
      </c>
      <c r="O160" s="26">
        <v>0</v>
      </c>
      <c r="P160" s="26">
        <v>0</v>
      </c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0.498</v>
      </c>
      <c r="X160" s="26">
        <v>0.04</v>
      </c>
      <c r="Y160" s="26">
        <v>365.678</v>
      </c>
      <c r="Z160" s="26">
        <v>1.6E-2</v>
      </c>
      <c r="AA160" s="26">
        <v>2.7E-2</v>
      </c>
      <c r="AB160" s="26">
        <v>4.0000000000000001E-3</v>
      </c>
      <c r="AC160" s="26">
        <v>-2E-3</v>
      </c>
      <c r="AD160" s="26">
        <v>5.0000000000000001E-3</v>
      </c>
      <c r="AE160" s="26">
        <v>5.9459999999999997</v>
      </c>
      <c r="AF160" s="26">
        <v>9.9380000000000006</v>
      </c>
      <c r="AG160" s="26">
        <v>-0.58199999999999996</v>
      </c>
      <c r="AH160" s="26">
        <v>5.0000000000000001E-3</v>
      </c>
      <c r="AI160" s="26">
        <v>1.9079999999999999</v>
      </c>
      <c r="AJ160" s="26">
        <v>16.28</v>
      </c>
      <c r="AK160" s="26">
        <v>16.28</v>
      </c>
      <c r="AL160" s="26">
        <v>0</v>
      </c>
      <c r="AM160" s="26">
        <v>0</v>
      </c>
      <c r="AN160" s="26">
        <v>0</v>
      </c>
      <c r="AO160" s="26">
        <v>0</v>
      </c>
      <c r="AP160" s="26">
        <v>0</v>
      </c>
      <c r="AQ160" s="26">
        <v>0</v>
      </c>
      <c r="AR160" s="26">
        <v>0</v>
      </c>
      <c r="AS160" s="26">
        <v>0</v>
      </c>
      <c r="AT160" s="26">
        <v>0</v>
      </c>
      <c r="AU160" s="26">
        <v>171.029</v>
      </c>
      <c r="AV160" s="26">
        <v>85.103999999999999</v>
      </c>
      <c r="AW160" s="26">
        <v>51.613</v>
      </c>
      <c r="AX160" s="26">
        <v>33.491</v>
      </c>
    </row>
    <row r="161" spans="1:50" x14ac:dyDescent="0.25">
      <c r="A161" s="27" t="s">
        <v>243</v>
      </c>
      <c r="B161" s="26" t="s">
        <v>293</v>
      </c>
      <c r="C161" s="26">
        <v>1</v>
      </c>
      <c r="D161" s="26">
        <v>0.498</v>
      </c>
      <c r="E161" s="26">
        <v>0.08</v>
      </c>
      <c r="F161" s="26">
        <v>1.0999999999999999E-2</v>
      </c>
      <c r="G161" s="26">
        <v>3.3000000000000002E-2</v>
      </c>
      <c r="H161" s="26">
        <v>0</v>
      </c>
      <c r="I161" s="26">
        <v>0</v>
      </c>
      <c r="J161" s="26">
        <v>0</v>
      </c>
      <c r="K161" s="26">
        <v>0</v>
      </c>
      <c r="L161" s="26">
        <v>0.498</v>
      </c>
      <c r="M161" s="26">
        <v>0</v>
      </c>
      <c r="N161" s="26">
        <v>0</v>
      </c>
      <c r="O161" s="26">
        <v>0</v>
      </c>
      <c r="P161" s="26">
        <v>0</v>
      </c>
      <c r="Q161" s="26">
        <v>0</v>
      </c>
      <c r="R161" s="26">
        <v>0</v>
      </c>
      <c r="S161" s="26">
        <v>0</v>
      </c>
      <c r="T161" s="26">
        <v>0</v>
      </c>
      <c r="U161" s="26">
        <v>0</v>
      </c>
      <c r="V161" s="26">
        <v>0</v>
      </c>
      <c r="W161" s="26">
        <v>0.498</v>
      </c>
      <c r="X161" s="26">
        <v>0.04</v>
      </c>
      <c r="Y161" s="26">
        <v>364.77100000000002</v>
      </c>
      <c r="Z161" s="26">
        <v>1.6E-2</v>
      </c>
      <c r="AA161" s="26">
        <v>2.7E-2</v>
      </c>
      <c r="AB161" s="26">
        <v>4.0000000000000001E-3</v>
      </c>
      <c r="AC161" s="26">
        <v>-2E-3</v>
      </c>
      <c r="AD161" s="26">
        <v>5.0000000000000001E-3</v>
      </c>
      <c r="AE161" s="26">
        <v>5.9359999999999999</v>
      </c>
      <c r="AF161" s="26">
        <v>9.9149999999999991</v>
      </c>
      <c r="AG161" s="26">
        <v>-0.57899999999999996</v>
      </c>
      <c r="AH161" s="26">
        <v>5.0000000000000001E-3</v>
      </c>
      <c r="AI161" s="26">
        <v>1.91</v>
      </c>
      <c r="AJ161" s="26">
        <v>16.28</v>
      </c>
      <c r="AK161" s="26">
        <v>16.28</v>
      </c>
      <c r="AL161" s="26">
        <v>0</v>
      </c>
      <c r="AM161" s="26">
        <v>0</v>
      </c>
      <c r="AN161" s="26">
        <v>0</v>
      </c>
      <c r="AO161" s="26">
        <v>0</v>
      </c>
      <c r="AP161" s="26">
        <v>0</v>
      </c>
      <c r="AQ161" s="26">
        <v>0</v>
      </c>
      <c r="AR161" s="26">
        <v>0</v>
      </c>
      <c r="AS161" s="26">
        <v>0</v>
      </c>
      <c r="AT161" s="26">
        <v>0</v>
      </c>
      <c r="AU161" s="26">
        <v>171.03</v>
      </c>
      <c r="AV161" s="26">
        <v>85.103999999999999</v>
      </c>
      <c r="AW161" s="26">
        <v>51.643000000000001</v>
      </c>
      <c r="AX161" s="26">
        <v>33.462000000000003</v>
      </c>
    </row>
    <row r="162" spans="1:50" x14ac:dyDescent="0.25">
      <c r="A162" s="27" t="s">
        <v>244</v>
      </c>
      <c r="B162" s="26" t="s">
        <v>293</v>
      </c>
      <c r="C162" s="26">
        <v>1</v>
      </c>
      <c r="D162" s="26">
        <v>0.498</v>
      </c>
      <c r="E162" s="26">
        <v>0.08</v>
      </c>
      <c r="F162" s="26">
        <v>1.0999999999999999E-2</v>
      </c>
      <c r="G162" s="26">
        <v>3.3000000000000002E-2</v>
      </c>
      <c r="H162" s="26">
        <v>0</v>
      </c>
      <c r="I162" s="26">
        <v>0</v>
      </c>
      <c r="J162" s="26">
        <v>0</v>
      </c>
      <c r="K162" s="26">
        <v>0</v>
      </c>
      <c r="L162" s="26">
        <v>0.498</v>
      </c>
      <c r="M162" s="26">
        <v>0</v>
      </c>
      <c r="N162" s="26">
        <v>0</v>
      </c>
      <c r="O162" s="26">
        <v>0</v>
      </c>
      <c r="P162" s="26">
        <v>0</v>
      </c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0.498</v>
      </c>
      <c r="X162" s="26">
        <v>0.04</v>
      </c>
      <c r="Y162" s="26">
        <v>364.78</v>
      </c>
      <c r="Z162" s="26">
        <v>1.6E-2</v>
      </c>
      <c r="AA162" s="26">
        <v>2.7E-2</v>
      </c>
      <c r="AB162" s="26">
        <v>4.0000000000000001E-3</v>
      </c>
      <c r="AC162" s="26">
        <v>-2E-3</v>
      </c>
      <c r="AD162" s="26">
        <v>5.0000000000000001E-3</v>
      </c>
      <c r="AE162" s="26">
        <v>5.9359999999999999</v>
      </c>
      <c r="AF162" s="26">
        <v>9.9149999999999991</v>
      </c>
      <c r="AG162" s="26">
        <v>-0.57899999999999996</v>
      </c>
      <c r="AH162" s="26">
        <v>5.0000000000000001E-3</v>
      </c>
      <c r="AI162" s="26">
        <v>1.91</v>
      </c>
      <c r="AJ162" s="26">
        <v>16.28</v>
      </c>
      <c r="AK162" s="26">
        <v>16.28</v>
      </c>
      <c r="AL162" s="26">
        <v>0</v>
      </c>
      <c r="AM162" s="26">
        <v>0</v>
      </c>
      <c r="AN162" s="26">
        <v>0</v>
      </c>
      <c r="AO162" s="26">
        <v>0</v>
      </c>
      <c r="AP162" s="26">
        <v>0</v>
      </c>
      <c r="AQ162" s="26">
        <v>0</v>
      </c>
      <c r="AR162" s="26">
        <v>0</v>
      </c>
      <c r="AS162" s="26">
        <v>0</v>
      </c>
      <c r="AT162" s="26">
        <v>0</v>
      </c>
      <c r="AU162" s="26">
        <v>171.03200000000001</v>
      </c>
      <c r="AV162" s="26">
        <v>85.105999999999995</v>
      </c>
      <c r="AW162" s="26">
        <v>51.643999999999998</v>
      </c>
      <c r="AX162" s="26">
        <v>33.462000000000003</v>
      </c>
    </row>
    <row r="163" spans="1:50" x14ac:dyDescent="0.25">
      <c r="A163" s="27" t="s">
        <v>245</v>
      </c>
      <c r="B163" s="26" t="s">
        <v>293</v>
      </c>
      <c r="C163" s="26">
        <v>1</v>
      </c>
      <c r="D163" s="26">
        <v>0.498</v>
      </c>
      <c r="E163" s="26">
        <v>0.08</v>
      </c>
      <c r="F163" s="26">
        <v>1.0999999999999999E-2</v>
      </c>
      <c r="G163" s="26">
        <v>3.3000000000000002E-2</v>
      </c>
      <c r="H163" s="26">
        <v>0</v>
      </c>
      <c r="I163" s="26">
        <v>0</v>
      </c>
      <c r="J163" s="26">
        <v>0</v>
      </c>
      <c r="K163" s="26">
        <v>0</v>
      </c>
      <c r="L163" s="26">
        <v>0.498</v>
      </c>
      <c r="M163" s="26">
        <v>0</v>
      </c>
      <c r="N163" s="26">
        <v>0</v>
      </c>
      <c r="O163" s="26">
        <v>0</v>
      </c>
      <c r="P163" s="26">
        <v>0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0.498</v>
      </c>
      <c r="X163" s="26">
        <v>0.04</v>
      </c>
      <c r="Y163" s="26">
        <v>365.59899999999999</v>
      </c>
      <c r="Z163" s="26">
        <v>1.6E-2</v>
      </c>
      <c r="AA163" s="26">
        <v>2.7E-2</v>
      </c>
      <c r="AB163" s="26">
        <v>4.0000000000000001E-3</v>
      </c>
      <c r="AC163" s="26">
        <v>-2E-3</v>
      </c>
      <c r="AD163" s="26">
        <v>5.0000000000000001E-3</v>
      </c>
      <c r="AE163" s="26">
        <v>5.9450000000000003</v>
      </c>
      <c r="AF163" s="26">
        <v>9.9359999999999999</v>
      </c>
      <c r="AG163" s="26">
        <v>-0.58099999999999996</v>
      </c>
      <c r="AH163" s="26">
        <v>5.0000000000000001E-3</v>
      </c>
      <c r="AI163" s="26">
        <v>1.909</v>
      </c>
      <c r="AJ163" s="26">
        <v>16.28</v>
      </c>
      <c r="AK163" s="26">
        <v>16.28</v>
      </c>
      <c r="AL163" s="26">
        <v>0</v>
      </c>
      <c r="AM163" s="26">
        <v>0</v>
      </c>
      <c r="AN163" s="26">
        <v>0</v>
      </c>
      <c r="AO163" s="26">
        <v>0</v>
      </c>
      <c r="AP163" s="26">
        <v>0</v>
      </c>
      <c r="AQ163" s="26">
        <v>0</v>
      </c>
      <c r="AR163" s="26">
        <v>0</v>
      </c>
      <c r="AS163" s="26">
        <v>0</v>
      </c>
      <c r="AT163" s="26">
        <v>0</v>
      </c>
      <c r="AU163" s="26">
        <v>171.02699999999999</v>
      </c>
      <c r="AV163" s="26">
        <v>85.102999999999994</v>
      </c>
      <c r="AW163" s="26">
        <v>51.613999999999997</v>
      </c>
      <c r="AX163" s="26">
        <v>33.488999999999997</v>
      </c>
    </row>
    <row r="164" spans="1:50" x14ac:dyDescent="0.25">
      <c r="A164" s="27" t="s">
        <v>246</v>
      </c>
      <c r="B164" s="26" t="s">
        <v>293</v>
      </c>
      <c r="C164" s="26">
        <v>1</v>
      </c>
      <c r="D164" s="26">
        <v>0.498</v>
      </c>
      <c r="E164" s="26">
        <v>0.08</v>
      </c>
      <c r="F164" s="26">
        <v>1.0999999999999999E-2</v>
      </c>
      <c r="G164" s="26">
        <v>3.3000000000000002E-2</v>
      </c>
      <c r="H164" s="26">
        <v>0</v>
      </c>
      <c r="I164" s="26">
        <v>0</v>
      </c>
      <c r="J164" s="26">
        <v>0</v>
      </c>
      <c r="K164" s="26">
        <v>0</v>
      </c>
      <c r="L164" s="26">
        <v>0.498</v>
      </c>
      <c r="M164" s="26">
        <v>0</v>
      </c>
      <c r="N164" s="26">
        <v>0</v>
      </c>
      <c r="O164" s="26">
        <v>0</v>
      </c>
      <c r="P164" s="26">
        <v>0</v>
      </c>
      <c r="Q164" s="26">
        <v>0</v>
      </c>
      <c r="R164" s="26">
        <v>0</v>
      </c>
      <c r="S164" s="26">
        <v>0</v>
      </c>
      <c r="T164" s="26">
        <v>0</v>
      </c>
      <c r="U164" s="26">
        <v>0</v>
      </c>
      <c r="V164" s="26">
        <v>0</v>
      </c>
      <c r="W164" s="26">
        <v>0.498</v>
      </c>
      <c r="X164" s="26">
        <v>0.04</v>
      </c>
      <c r="Y164" s="26">
        <v>364.77100000000002</v>
      </c>
      <c r="Z164" s="26">
        <v>1.6E-2</v>
      </c>
      <c r="AA164" s="26">
        <v>2.7E-2</v>
      </c>
      <c r="AB164" s="26">
        <v>4.0000000000000001E-3</v>
      </c>
      <c r="AC164" s="26">
        <v>-2E-3</v>
      </c>
      <c r="AD164" s="26">
        <v>5.0000000000000001E-3</v>
      </c>
      <c r="AE164" s="26">
        <v>5.9359999999999999</v>
      </c>
      <c r="AF164" s="26">
        <v>9.9149999999999991</v>
      </c>
      <c r="AG164" s="26">
        <v>-0.57899999999999996</v>
      </c>
      <c r="AH164" s="26">
        <v>5.0000000000000001E-3</v>
      </c>
      <c r="AI164" s="26">
        <v>1.91</v>
      </c>
      <c r="AJ164" s="26">
        <v>16.28</v>
      </c>
      <c r="AK164" s="26">
        <v>16.28</v>
      </c>
      <c r="AL164" s="26">
        <v>0</v>
      </c>
      <c r="AM164" s="26">
        <v>0</v>
      </c>
      <c r="AN164" s="26">
        <v>0</v>
      </c>
      <c r="AO164" s="26">
        <v>0</v>
      </c>
      <c r="AP164" s="26">
        <v>0</v>
      </c>
      <c r="AQ164" s="26">
        <v>0</v>
      </c>
      <c r="AR164" s="26">
        <v>0</v>
      </c>
      <c r="AS164" s="26">
        <v>0</v>
      </c>
      <c r="AT164" s="26">
        <v>0</v>
      </c>
      <c r="AU164" s="26">
        <v>171.03</v>
      </c>
      <c r="AV164" s="26">
        <v>85.103999999999999</v>
      </c>
      <c r="AW164" s="26">
        <v>51.643000000000001</v>
      </c>
      <c r="AX164" s="26">
        <v>33.462000000000003</v>
      </c>
    </row>
    <row r="165" spans="1:50" x14ac:dyDescent="0.25">
      <c r="A165" s="27" t="s">
        <v>247</v>
      </c>
      <c r="B165" s="26" t="s">
        <v>293</v>
      </c>
      <c r="C165" s="26">
        <v>1</v>
      </c>
      <c r="D165" s="26">
        <v>0.498</v>
      </c>
      <c r="E165" s="26">
        <v>0.08</v>
      </c>
      <c r="F165" s="26">
        <v>1.0999999999999999E-2</v>
      </c>
      <c r="G165" s="26">
        <v>3.3000000000000002E-2</v>
      </c>
      <c r="H165" s="26">
        <v>0</v>
      </c>
      <c r="I165" s="26">
        <v>0</v>
      </c>
      <c r="J165" s="26">
        <v>0</v>
      </c>
      <c r="K165" s="26">
        <v>0</v>
      </c>
      <c r="L165" s="26">
        <v>0.498</v>
      </c>
      <c r="M165" s="26">
        <v>0</v>
      </c>
      <c r="N165" s="26">
        <v>0</v>
      </c>
      <c r="O165" s="26">
        <v>0</v>
      </c>
      <c r="P165" s="26">
        <v>0</v>
      </c>
      <c r="Q165" s="26">
        <v>0</v>
      </c>
      <c r="R165" s="26">
        <v>0</v>
      </c>
      <c r="S165" s="26">
        <v>0</v>
      </c>
      <c r="T165" s="26">
        <v>0</v>
      </c>
      <c r="U165" s="26">
        <v>0</v>
      </c>
      <c r="V165" s="26">
        <v>0</v>
      </c>
      <c r="W165" s="26">
        <v>0.498</v>
      </c>
      <c r="X165" s="26">
        <v>0.04</v>
      </c>
      <c r="Y165" s="26">
        <v>365.59899999999999</v>
      </c>
      <c r="Z165" s="26">
        <v>1.6E-2</v>
      </c>
      <c r="AA165" s="26">
        <v>2.7E-2</v>
      </c>
      <c r="AB165" s="26">
        <v>4.0000000000000001E-3</v>
      </c>
      <c r="AC165" s="26">
        <v>-2E-3</v>
      </c>
      <c r="AD165" s="26">
        <v>5.0000000000000001E-3</v>
      </c>
      <c r="AE165" s="26">
        <v>5.9450000000000003</v>
      </c>
      <c r="AF165" s="26">
        <v>9.9359999999999999</v>
      </c>
      <c r="AG165" s="26">
        <v>-0.58099999999999996</v>
      </c>
      <c r="AH165" s="26">
        <v>5.0000000000000001E-3</v>
      </c>
      <c r="AI165" s="26">
        <v>1.909</v>
      </c>
      <c r="AJ165" s="26">
        <v>16.28</v>
      </c>
      <c r="AK165" s="26">
        <v>16.28</v>
      </c>
      <c r="AL165" s="26">
        <v>0</v>
      </c>
      <c r="AM165" s="26">
        <v>0</v>
      </c>
      <c r="AN165" s="26">
        <v>0</v>
      </c>
      <c r="AO165" s="26">
        <v>0</v>
      </c>
      <c r="AP165" s="26">
        <v>0</v>
      </c>
      <c r="AQ165" s="26">
        <v>0</v>
      </c>
      <c r="AR165" s="26">
        <v>0</v>
      </c>
      <c r="AS165" s="26">
        <v>0</v>
      </c>
      <c r="AT165" s="26">
        <v>0</v>
      </c>
      <c r="AU165" s="26">
        <v>171.02699999999999</v>
      </c>
      <c r="AV165" s="26">
        <v>85.102999999999994</v>
      </c>
      <c r="AW165" s="26">
        <v>51.613999999999997</v>
      </c>
      <c r="AX165" s="26">
        <v>33.488999999999997</v>
      </c>
    </row>
    <row r="166" spans="1:50" x14ac:dyDescent="0.25">
      <c r="A166" s="27" t="s">
        <v>248</v>
      </c>
      <c r="B166" s="26" t="s">
        <v>293</v>
      </c>
      <c r="C166" s="26">
        <v>1</v>
      </c>
      <c r="D166" s="26">
        <v>0.498</v>
      </c>
      <c r="E166" s="26">
        <v>0.08</v>
      </c>
      <c r="F166" s="26">
        <v>1.0999999999999999E-2</v>
      </c>
      <c r="G166" s="26">
        <v>3.3000000000000002E-2</v>
      </c>
      <c r="H166" s="26">
        <v>0</v>
      </c>
      <c r="I166" s="26">
        <v>0</v>
      </c>
      <c r="J166" s="26">
        <v>0</v>
      </c>
      <c r="K166" s="26">
        <v>0</v>
      </c>
      <c r="L166" s="26">
        <v>0.498</v>
      </c>
      <c r="M166" s="26">
        <v>0</v>
      </c>
      <c r="N166" s="26">
        <v>0</v>
      </c>
      <c r="O166" s="26">
        <v>0</v>
      </c>
      <c r="P166" s="26">
        <v>0</v>
      </c>
      <c r="Q166" s="26">
        <v>0</v>
      </c>
      <c r="R166" s="26">
        <v>0</v>
      </c>
      <c r="S166" s="26">
        <v>0</v>
      </c>
      <c r="T166" s="26">
        <v>0</v>
      </c>
      <c r="U166" s="26">
        <v>0</v>
      </c>
      <c r="V166" s="26">
        <v>0</v>
      </c>
      <c r="W166" s="26">
        <v>0.498</v>
      </c>
      <c r="X166" s="26">
        <v>0.04</v>
      </c>
      <c r="Y166" s="26">
        <v>364.71800000000002</v>
      </c>
      <c r="Z166" s="26">
        <v>1.6E-2</v>
      </c>
      <c r="AA166" s="26">
        <v>2.7E-2</v>
      </c>
      <c r="AB166" s="26">
        <v>4.0000000000000001E-3</v>
      </c>
      <c r="AC166" s="26">
        <v>-2E-3</v>
      </c>
      <c r="AD166" s="26">
        <v>5.0000000000000001E-3</v>
      </c>
      <c r="AE166" s="26">
        <v>5.9349999999999996</v>
      </c>
      <c r="AF166" s="26">
        <v>9.9139999999999997</v>
      </c>
      <c r="AG166" s="26">
        <v>-0.57899999999999996</v>
      </c>
      <c r="AH166" s="26">
        <v>5.0000000000000001E-3</v>
      </c>
      <c r="AI166" s="26">
        <v>1.91</v>
      </c>
      <c r="AJ166" s="26">
        <v>16.28</v>
      </c>
      <c r="AK166" s="26">
        <v>16.28</v>
      </c>
      <c r="AL166" s="26">
        <v>0</v>
      </c>
      <c r="AM166" s="26">
        <v>0</v>
      </c>
      <c r="AN166" s="26">
        <v>0</v>
      </c>
      <c r="AO166" s="26">
        <v>0</v>
      </c>
      <c r="AP166" s="26">
        <v>0</v>
      </c>
      <c r="AQ166" s="26">
        <v>0</v>
      </c>
      <c r="AR166" s="26">
        <v>0</v>
      </c>
      <c r="AS166" s="26">
        <v>0</v>
      </c>
      <c r="AT166" s="26">
        <v>0</v>
      </c>
      <c r="AU166" s="26">
        <v>171.03</v>
      </c>
      <c r="AV166" s="26">
        <v>85.103999999999999</v>
      </c>
      <c r="AW166" s="26">
        <v>51.643999999999998</v>
      </c>
      <c r="AX166" s="26">
        <v>33.46</v>
      </c>
    </row>
    <row r="167" spans="1:50" x14ac:dyDescent="0.25">
      <c r="A167" s="27" t="s">
        <v>249</v>
      </c>
      <c r="B167" s="26" t="s">
        <v>293</v>
      </c>
      <c r="C167" s="26">
        <v>1</v>
      </c>
      <c r="D167" s="26">
        <v>0.498</v>
      </c>
      <c r="E167" s="26">
        <v>0.08</v>
      </c>
      <c r="F167" s="26">
        <v>1.0999999999999999E-2</v>
      </c>
      <c r="G167" s="26">
        <v>3.3000000000000002E-2</v>
      </c>
      <c r="H167" s="26">
        <v>0</v>
      </c>
      <c r="I167" s="26">
        <v>0</v>
      </c>
      <c r="J167" s="26">
        <v>0</v>
      </c>
      <c r="K167" s="26">
        <v>0</v>
      </c>
      <c r="L167" s="26">
        <v>0.498</v>
      </c>
      <c r="M167" s="26">
        <v>0</v>
      </c>
      <c r="N167" s="26">
        <v>0</v>
      </c>
      <c r="O167" s="26">
        <v>0</v>
      </c>
      <c r="P167" s="26">
        <v>0</v>
      </c>
      <c r="Q167" s="26">
        <v>0</v>
      </c>
      <c r="R167" s="26"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0.498</v>
      </c>
      <c r="X167" s="26">
        <v>0.04</v>
      </c>
      <c r="Y167" s="26">
        <v>364.78</v>
      </c>
      <c r="Z167" s="26">
        <v>1.6E-2</v>
      </c>
      <c r="AA167" s="26">
        <v>2.7E-2</v>
      </c>
      <c r="AB167" s="26">
        <v>4.0000000000000001E-3</v>
      </c>
      <c r="AC167" s="26">
        <v>-2E-3</v>
      </c>
      <c r="AD167" s="26">
        <v>5.0000000000000001E-3</v>
      </c>
      <c r="AE167" s="26">
        <v>5.9359999999999999</v>
      </c>
      <c r="AF167" s="26">
        <v>9.9149999999999991</v>
      </c>
      <c r="AG167" s="26">
        <v>-0.57899999999999996</v>
      </c>
      <c r="AH167" s="26">
        <v>5.0000000000000001E-3</v>
      </c>
      <c r="AI167" s="26">
        <v>1.91</v>
      </c>
      <c r="AJ167" s="26">
        <v>16.28</v>
      </c>
      <c r="AK167" s="26">
        <v>16.28</v>
      </c>
      <c r="AL167" s="26">
        <v>0</v>
      </c>
      <c r="AM167" s="26">
        <v>0</v>
      </c>
      <c r="AN167" s="26">
        <v>0</v>
      </c>
      <c r="AO167" s="26">
        <v>0</v>
      </c>
      <c r="AP167" s="26">
        <v>0</v>
      </c>
      <c r="AQ167" s="26">
        <v>0</v>
      </c>
      <c r="AR167" s="26">
        <v>0</v>
      </c>
      <c r="AS167" s="26">
        <v>0</v>
      </c>
      <c r="AT167" s="26">
        <v>0</v>
      </c>
      <c r="AU167" s="26">
        <v>171.03200000000001</v>
      </c>
      <c r="AV167" s="26">
        <v>85.105999999999995</v>
      </c>
      <c r="AW167" s="26">
        <v>51.643999999999998</v>
      </c>
      <c r="AX167" s="26">
        <v>33.462000000000003</v>
      </c>
    </row>
    <row r="168" spans="1:50" x14ac:dyDescent="0.25">
      <c r="A168" s="27" t="s">
        <v>250</v>
      </c>
      <c r="B168" s="26" t="s">
        <v>293</v>
      </c>
      <c r="C168" s="26">
        <v>1</v>
      </c>
      <c r="D168" s="26">
        <v>0.46200000000000002</v>
      </c>
      <c r="E168" s="26">
        <v>0.08</v>
      </c>
      <c r="F168" s="26">
        <v>1.0999999999999999E-2</v>
      </c>
      <c r="G168" s="26">
        <v>3.3000000000000002E-2</v>
      </c>
      <c r="H168" s="26">
        <v>0</v>
      </c>
      <c r="I168" s="26">
        <v>0</v>
      </c>
      <c r="J168" s="26">
        <v>0</v>
      </c>
      <c r="K168" s="26">
        <v>0</v>
      </c>
      <c r="L168" s="26">
        <v>0.46200000000000002</v>
      </c>
      <c r="M168" s="26">
        <v>0</v>
      </c>
      <c r="N168" s="26">
        <v>0</v>
      </c>
      <c r="O168" s="26">
        <v>0</v>
      </c>
      <c r="P168" s="26">
        <v>0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0.46200000000000002</v>
      </c>
      <c r="X168" s="26">
        <v>3.6999999999999998E-2</v>
      </c>
      <c r="Y168" s="26">
        <v>352.69900000000001</v>
      </c>
      <c r="Z168" s="26">
        <v>1.4999999999999999E-2</v>
      </c>
      <c r="AA168" s="26">
        <v>2.7E-2</v>
      </c>
      <c r="AB168" s="26">
        <v>5.0000000000000001E-3</v>
      </c>
      <c r="AC168" s="26">
        <v>-1E-3</v>
      </c>
      <c r="AD168" s="26">
        <v>7.0000000000000001E-3</v>
      </c>
      <c r="AE168" s="26">
        <v>5.4370000000000003</v>
      </c>
      <c r="AF168" s="26">
        <v>9.4329999999999998</v>
      </c>
      <c r="AG168" s="26">
        <v>-0.46899999999999997</v>
      </c>
      <c r="AH168" s="26">
        <v>7.0000000000000001E-3</v>
      </c>
      <c r="AI168" s="26">
        <v>2.3090000000000002</v>
      </c>
      <c r="AJ168" s="26">
        <v>15.11</v>
      </c>
      <c r="AK168" s="26">
        <v>15.11</v>
      </c>
      <c r="AL168" s="26">
        <v>0</v>
      </c>
      <c r="AM168" s="26">
        <v>0</v>
      </c>
      <c r="AN168" s="26">
        <v>0</v>
      </c>
      <c r="AO168" s="26">
        <v>0</v>
      </c>
      <c r="AP168" s="26">
        <v>0</v>
      </c>
      <c r="AQ168" s="26">
        <v>0</v>
      </c>
      <c r="AR168" s="26">
        <v>0</v>
      </c>
      <c r="AS168" s="26">
        <v>0</v>
      </c>
      <c r="AT168" s="26">
        <v>0</v>
      </c>
      <c r="AU168" s="26">
        <v>148.934</v>
      </c>
      <c r="AV168" s="26">
        <v>68.781000000000006</v>
      </c>
      <c r="AW168" s="26">
        <v>36.960999999999999</v>
      </c>
      <c r="AX168" s="26">
        <v>31.818999999999999</v>
      </c>
    </row>
    <row r="169" spans="1:50" x14ac:dyDescent="0.25">
      <c r="A169" s="27" t="s">
        <v>251</v>
      </c>
      <c r="B169" s="26" t="s">
        <v>293</v>
      </c>
      <c r="C169" s="26">
        <v>1</v>
      </c>
      <c r="D169" s="26">
        <v>0.498</v>
      </c>
      <c r="E169" s="26">
        <v>0.08</v>
      </c>
      <c r="F169" s="26">
        <v>1.0999999999999999E-2</v>
      </c>
      <c r="G169" s="26">
        <v>3.3000000000000002E-2</v>
      </c>
      <c r="H169" s="26">
        <v>0</v>
      </c>
      <c r="I169" s="26">
        <v>0</v>
      </c>
      <c r="J169" s="26">
        <v>0</v>
      </c>
      <c r="K169" s="26">
        <v>0</v>
      </c>
      <c r="L169" s="26">
        <v>0.498</v>
      </c>
      <c r="M169" s="26">
        <v>0</v>
      </c>
      <c r="N169" s="26">
        <v>0</v>
      </c>
      <c r="O169" s="26">
        <v>0</v>
      </c>
      <c r="P169" s="26">
        <v>0</v>
      </c>
      <c r="Q169" s="26">
        <v>0</v>
      </c>
      <c r="R169" s="26">
        <v>0</v>
      </c>
      <c r="S169" s="26">
        <v>0</v>
      </c>
      <c r="T169" s="26">
        <v>0</v>
      </c>
      <c r="U169" s="26">
        <v>0</v>
      </c>
      <c r="V169" s="26">
        <v>0</v>
      </c>
      <c r="W169" s="26">
        <v>0.498</v>
      </c>
      <c r="X169" s="26">
        <v>0.04</v>
      </c>
      <c r="Y169" s="26">
        <v>365.68799999999999</v>
      </c>
      <c r="Z169" s="26">
        <v>1.6E-2</v>
      </c>
      <c r="AA169" s="26">
        <v>2.7E-2</v>
      </c>
      <c r="AB169" s="26">
        <v>4.0000000000000001E-3</v>
      </c>
      <c r="AC169" s="26">
        <v>-2E-3</v>
      </c>
      <c r="AD169" s="26">
        <v>5.0000000000000001E-3</v>
      </c>
      <c r="AE169" s="26">
        <v>5.9459999999999997</v>
      </c>
      <c r="AF169" s="26">
        <v>9.9380000000000006</v>
      </c>
      <c r="AG169" s="26">
        <v>-0.58199999999999996</v>
      </c>
      <c r="AH169" s="26">
        <v>5.0000000000000001E-3</v>
      </c>
      <c r="AI169" s="26">
        <v>1.9079999999999999</v>
      </c>
      <c r="AJ169" s="26">
        <v>16.28</v>
      </c>
      <c r="AK169" s="26">
        <v>16.28</v>
      </c>
      <c r="AL169" s="26">
        <v>0</v>
      </c>
      <c r="AM169" s="26">
        <v>0</v>
      </c>
      <c r="AN169" s="26">
        <v>0</v>
      </c>
      <c r="AO169" s="26">
        <v>0</v>
      </c>
      <c r="AP169" s="26">
        <v>0</v>
      </c>
      <c r="AQ169" s="26">
        <v>0</v>
      </c>
      <c r="AR169" s="26">
        <v>0</v>
      </c>
      <c r="AS169" s="26">
        <v>0</v>
      </c>
      <c r="AT169" s="26">
        <v>0</v>
      </c>
      <c r="AU169" s="26">
        <v>171.02699999999999</v>
      </c>
      <c r="AV169" s="26">
        <v>85.102999999999994</v>
      </c>
      <c r="AW169" s="26">
        <v>51.610999999999997</v>
      </c>
      <c r="AX169" s="26">
        <v>33.491</v>
      </c>
    </row>
    <row r="170" spans="1:50" x14ac:dyDescent="0.25">
      <c r="A170" s="27" t="s">
        <v>252</v>
      </c>
      <c r="B170" s="26" t="s">
        <v>293</v>
      </c>
      <c r="C170" s="26">
        <v>1</v>
      </c>
      <c r="D170" s="26">
        <v>0.498</v>
      </c>
      <c r="E170" s="26">
        <v>0.08</v>
      </c>
      <c r="F170" s="26">
        <v>1.0999999999999999E-2</v>
      </c>
      <c r="G170" s="26">
        <v>3.3000000000000002E-2</v>
      </c>
      <c r="H170" s="26">
        <v>0</v>
      </c>
      <c r="I170" s="26">
        <v>0</v>
      </c>
      <c r="J170" s="26">
        <v>0</v>
      </c>
      <c r="K170" s="26">
        <v>0</v>
      </c>
      <c r="L170" s="26">
        <v>0.498</v>
      </c>
      <c r="M170" s="26">
        <v>0</v>
      </c>
      <c r="N170" s="26">
        <v>0</v>
      </c>
      <c r="O170" s="26">
        <v>0</v>
      </c>
      <c r="P170" s="26">
        <v>0</v>
      </c>
      <c r="Q170" s="26">
        <v>0</v>
      </c>
      <c r="R170" s="26">
        <v>0</v>
      </c>
      <c r="S170" s="26">
        <v>0</v>
      </c>
      <c r="T170" s="26">
        <v>0</v>
      </c>
      <c r="U170" s="26">
        <v>0</v>
      </c>
      <c r="V170" s="26">
        <v>0</v>
      </c>
      <c r="W170" s="26">
        <v>0.498</v>
      </c>
      <c r="X170" s="26">
        <v>0.04</v>
      </c>
      <c r="Y170" s="26">
        <v>364.75799999999998</v>
      </c>
      <c r="Z170" s="26">
        <v>1.6E-2</v>
      </c>
      <c r="AA170" s="26">
        <v>2.7E-2</v>
      </c>
      <c r="AB170" s="26">
        <v>4.0000000000000001E-3</v>
      </c>
      <c r="AC170" s="26">
        <v>-2E-3</v>
      </c>
      <c r="AD170" s="26">
        <v>5.0000000000000001E-3</v>
      </c>
      <c r="AE170" s="26">
        <v>5.9359999999999999</v>
      </c>
      <c r="AF170" s="26">
        <v>9.9149999999999991</v>
      </c>
      <c r="AG170" s="26">
        <v>-0.57899999999999996</v>
      </c>
      <c r="AH170" s="26">
        <v>5.0000000000000001E-3</v>
      </c>
      <c r="AI170" s="26">
        <v>1.91</v>
      </c>
      <c r="AJ170" s="26">
        <v>16.28</v>
      </c>
      <c r="AK170" s="26">
        <v>16.28</v>
      </c>
      <c r="AL170" s="26">
        <v>0</v>
      </c>
      <c r="AM170" s="26">
        <v>0</v>
      </c>
      <c r="AN170" s="26">
        <v>0</v>
      </c>
      <c r="AO170" s="26">
        <v>0</v>
      </c>
      <c r="AP170" s="26">
        <v>0</v>
      </c>
      <c r="AQ170" s="26">
        <v>0</v>
      </c>
      <c r="AR170" s="26">
        <v>0</v>
      </c>
      <c r="AS170" s="26">
        <v>0</v>
      </c>
      <c r="AT170" s="26">
        <v>0</v>
      </c>
      <c r="AU170" s="26">
        <v>171.02699999999999</v>
      </c>
      <c r="AV170" s="26">
        <v>85.102999999999994</v>
      </c>
      <c r="AW170" s="26">
        <v>51.640999999999998</v>
      </c>
      <c r="AX170" s="26">
        <v>33.460999999999999</v>
      </c>
    </row>
    <row r="171" spans="1:50" x14ac:dyDescent="0.25">
      <c r="A171" s="27" t="s">
        <v>253</v>
      </c>
      <c r="B171" s="26" t="s">
        <v>293</v>
      </c>
      <c r="C171" s="26">
        <v>1</v>
      </c>
      <c r="D171" s="26">
        <v>4.4690000000000003</v>
      </c>
      <c r="E171" s="26">
        <v>0.08</v>
      </c>
      <c r="F171" s="26">
        <v>1.0999999999999999E-2</v>
      </c>
      <c r="G171" s="26">
        <v>3.3000000000000002E-2</v>
      </c>
      <c r="H171" s="26">
        <v>0</v>
      </c>
      <c r="I171" s="26">
        <v>0</v>
      </c>
      <c r="J171" s="26">
        <v>0</v>
      </c>
      <c r="K171" s="26">
        <v>0</v>
      </c>
      <c r="L171" s="26">
        <v>4.4690000000000003</v>
      </c>
      <c r="M171" s="26">
        <v>0</v>
      </c>
      <c r="N171" s="26">
        <v>0</v>
      </c>
      <c r="O171" s="26">
        <v>0</v>
      </c>
      <c r="P171" s="26">
        <v>0</v>
      </c>
      <c r="Q171" s="26">
        <v>0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4.4690000000000003</v>
      </c>
      <c r="X171" s="26">
        <v>0.35799999999999998</v>
      </c>
      <c r="Y171" s="26">
        <v>317.00799999999998</v>
      </c>
      <c r="Z171" s="26">
        <v>0.151</v>
      </c>
      <c r="AA171" s="26">
        <v>0.32500000000000001</v>
      </c>
      <c r="AB171" s="26">
        <v>0.11899999999999999</v>
      </c>
      <c r="AC171" s="26">
        <v>-4.0000000000000001E-3</v>
      </c>
      <c r="AD171" s="26">
        <v>0.123</v>
      </c>
      <c r="AE171" s="26">
        <v>47.953000000000003</v>
      </c>
      <c r="AF171" s="26">
        <v>102.956</v>
      </c>
      <c r="AG171" s="26">
        <v>-1.4219999999999999</v>
      </c>
      <c r="AH171" s="26">
        <v>0.123</v>
      </c>
      <c r="AI171" s="26">
        <v>38.994999999999997</v>
      </c>
      <c r="AJ171" s="26">
        <v>146.215</v>
      </c>
      <c r="AK171" s="26">
        <v>146.215</v>
      </c>
      <c r="AL171" s="26">
        <v>0</v>
      </c>
      <c r="AM171" s="26">
        <v>0</v>
      </c>
      <c r="AN171" s="26">
        <v>0</v>
      </c>
      <c r="AO171" s="26">
        <v>0</v>
      </c>
      <c r="AP171" s="26">
        <v>0</v>
      </c>
      <c r="AQ171" s="26">
        <v>0</v>
      </c>
      <c r="AR171" s="26">
        <v>0</v>
      </c>
      <c r="AS171" s="26">
        <v>0</v>
      </c>
      <c r="AT171" s="26">
        <v>0</v>
      </c>
      <c r="AU171" s="26">
        <v>152.81899999999999</v>
      </c>
      <c r="AV171" s="26">
        <v>682.93899999999996</v>
      </c>
      <c r="AW171" s="26">
        <v>348.24200000000002</v>
      </c>
      <c r="AX171" s="26">
        <v>334.697</v>
      </c>
    </row>
    <row r="172" spans="1:50" x14ac:dyDescent="0.25">
      <c r="A172" s="27" t="s">
        <v>254</v>
      </c>
      <c r="B172" s="26" t="s">
        <v>293</v>
      </c>
      <c r="C172" s="26">
        <v>1</v>
      </c>
      <c r="D172" s="26">
        <v>4.4980000000000002</v>
      </c>
      <c r="E172" s="26">
        <v>0.08</v>
      </c>
      <c r="F172" s="26">
        <v>1.0999999999999999E-2</v>
      </c>
      <c r="G172" s="26">
        <v>3.3000000000000002E-2</v>
      </c>
      <c r="H172" s="26">
        <v>0</v>
      </c>
      <c r="I172" s="26">
        <v>0</v>
      </c>
      <c r="J172" s="26">
        <v>0</v>
      </c>
      <c r="K172" s="26">
        <v>0</v>
      </c>
      <c r="L172" s="26">
        <v>4.4980000000000002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4.4980000000000002</v>
      </c>
      <c r="X172" s="26">
        <v>0.36</v>
      </c>
      <c r="Y172" s="26">
        <v>488.62</v>
      </c>
      <c r="Z172" s="26">
        <v>0.13100000000000001</v>
      </c>
      <c r="AA172" s="26">
        <v>0.32300000000000001</v>
      </c>
      <c r="AB172" s="26">
        <v>9.4E-2</v>
      </c>
      <c r="AC172" s="26">
        <v>-7.0000000000000001E-3</v>
      </c>
      <c r="AD172" s="26">
        <v>0.10100000000000001</v>
      </c>
      <c r="AE172" s="26">
        <v>64.128</v>
      </c>
      <c r="AF172" s="26">
        <v>157.809</v>
      </c>
      <c r="AG172" s="26">
        <v>-3.3849999999999998</v>
      </c>
      <c r="AH172" s="26">
        <v>0.10100000000000001</v>
      </c>
      <c r="AI172" s="26">
        <v>49.515000000000001</v>
      </c>
      <c r="AJ172" s="26">
        <v>147.15</v>
      </c>
      <c r="AK172" s="26">
        <v>147.15</v>
      </c>
      <c r="AL172" s="26">
        <v>0</v>
      </c>
      <c r="AM172" s="26">
        <v>0</v>
      </c>
      <c r="AN172" s="26">
        <v>0</v>
      </c>
      <c r="AO172" s="26">
        <v>0</v>
      </c>
      <c r="AP172" s="26">
        <v>0</v>
      </c>
      <c r="AQ172" s="26">
        <v>0</v>
      </c>
      <c r="AR172" s="26">
        <v>0</v>
      </c>
      <c r="AS172" s="26">
        <v>0</v>
      </c>
      <c r="AT172" s="26">
        <v>0</v>
      </c>
      <c r="AU172" s="26">
        <v>151.79400000000001</v>
      </c>
      <c r="AV172" s="26">
        <v>682.697</v>
      </c>
      <c r="AW172" s="26">
        <v>267.48099999999999</v>
      </c>
      <c r="AX172" s="26">
        <v>415.21600000000001</v>
      </c>
    </row>
    <row r="173" spans="1:50" x14ac:dyDescent="0.25">
      <c r="A173" s="27" t="s">
        <v>255</v>
      </c>
      <c r="B173" s="26" t="s">
        <v>293</v>
      </c>
      <c r="C173" s="26">
        <v>1</v>
      </c>
      <c r="D173" s="26">
        <v>4.4980000000000002</v>
      </c>
      <c r="E173" s="26">
        <v>0.08</v>
      </c>
      <c r="F173" s="26">
        <v>1.0999999999999999E-2</v>
      </c>
      <c r="G173" s="26">
        <v>3.3000000000000002E-2</v>
      </c>
      <c r="H173" s="26">
        <v>0</v>
      </c>
      <c r="I173" s="26">
        <v>0</v>
      </c>
      <c r="J173" s="26">
        <v>0</v>
      </c>
      <c r="K173" s="26">
        <v>0</v>
      </c>
      <c r="L173" s="26">
        <v>4.4980000000000002</v>
      </c>
      <c r="M173" s="26">
        <v>0</v>
      </c>
      <c r="N173" s="26">
        <v>0</v>
      </c>
      <c r="O173" s="26">
        <v>0</v>
      </c>
      <c r="P173" s="26">
        <v>0</v>
      </c>
      <c r="Q173" s="26">
        <v>0</v>
      </c>
      <c r="R173" s="26">
        <v>0</v>
      </c>
      <c r="S173" s="26">
        <v>0</v>
      </c>
      <c r="T173" s="26">
        <v>0</v>
      </c>
      <c r="U173" s="26">
        <v>0</v>
      </c>
      <c r="V173" s="26">
        <v>0</v>
      </c>
      <c r="W173" s="26">
        <v>4.4980000000000002</v>
      </c>
      <c r="X173" s="26">
        <v>0.36</v>
      </c>
      <c r="Y173" s="26">
        <v>497.36</v>
      </c>
      <c r="Z173" s="26">
        <v>0.128</v>
      </c>
      <c r="AA173" s="26">
        <v>0.32300000000000001</v>
      </c>
      <c r="AB173" s="26">
        <v>9.0999999999999998E-2</v>
      </c>
      <c r="AC173" s="26">
        <v>-7.0000000000000001E-3</v>
      </c>
      <c r="AD173" s="26">
        <v>9.8000000000000004E-2</v>
      </c>
      <c r="AE173" s="26">
        <v>63.637</v>
      </c>
      <c r="AF173" s="26">
        <v>160.46199999999999</v>
      </c>
      <c r="AG173" s="26">
        <v>-3.6259999999999999</v>
      </c>
      <c r="AH173" s="26">
        <v>9.8000000000000004E-2</v>
      </c>
      <c r="AI173" s="26">
        <v>48.773000000000003</v>
      </c>
      <c r="AJ173" s="26">
        <v>147.15</v>
      </c>
      <c r="AK173" s="26">
        <v>147.15</v>
      </c>
      <c r="AL173" s="26">
        <v>0</v>
      </c>
      <c r="AM173" s="26">
        <v>0</v>
      </c>
      <c r="AN173" s="26">
        <v>0</v>
      </c>
      <c r="AO173" s="26">
        <v>0</v>
      </c>
      <c r="AP173" s="26">
        <v>0</v>
      </c>
      <c r="AQ173" s="26">
        <v>0</v>
      </c>
      <c r="AR173" s="26">
        <v>0</v>
      </c>
      <c r="AS173" s="26">
        <v>0</v>
      </c>
      <c r="AT173" s="26">
        <v>0</v>
      </c>
      <c r="AU173" s="26">
        <v>151.59200000000001</v>
      </c>
      <c r="AV173" s="26">
        <v>681.78899999999999</v>
      </c>
      <c r="AW173" s="26">
        <v>265.39299999999997</v>
      </c>
      <c r="AX173" s="26">
        <v>416.39600000000002</v>
      </c>
    </row>
    <row r="174" spans="1:50" x14ac:dyDescent="0.25">
      <c r="A174" s="27" t="s">
        <v>256</v>
      </c>
      <c r="B174" s="26" t="s">
        <v>293</v>
      </c>
      <c r="C174" s="26">
        <v>0</v>
      </c>
      <c r="D174" s="26">
        <v>0</v>
      </c>
      <c r="E174" s="26">
        <v>0.08</v>
      </c>
      <c r="F174" s="26">
        <v>1.0999999999999999E-2</v>
      </c>
      <c r="G174" s="26">
        <v>3.3000000000000002E-2</v>
      </c>
      <c r="H174" s="26">
        <v>0</v>
      </c>
      <c r="I174" s="26">
        <v>0</v>
      </c>
      <c r="J174" s="26">
        <v>0</v>
      </c>
      <c r="K174" s="26">
        <v>0</v>
      </c>
      <c r="L174" s="26">
        <v>0</v>
      </c>
      <c r="M174" s="26">
        <v>0</v>
      </c>
      <c r="N174" s="26">
        <v>0</v>
      </c>
      <c r="O174" s="26">
        <v>0</v>
      </c>
      <c r="P174" s="26">
        <v>0</v>
      </c>
      <c r="Q174" s="26">
        <v>0</v>
      </c>
      <c r="R174" s="26">
        <v>0</v>
      </c>
      <c r="S174" s="26">
        <v>0</v>
      </c>
      <c r="T174" s="26">
        <v>0</v>
      </c>
      <c r="U174" s="26">
        <v>0</v>
      </c>
      <c r="V174" s="26">
        <v>0</v>
      </c>
      <c r="W174" s="26">
        <v>0</v>
      </c>
      <c r="X174" s="26">
        <v>0</v>
      </c>
      <c r="Y174" s="26">
        <v>0</v>
      </c>
      <c r="Z174" s="26">
        <v>0</v>
      </c>
      <c r="AA174" s="26">
        <v>0</v>
      </c>
      <c r="AB174" s="26">
        <v>0</v>
      </c>
      <c r="AC174" s="26">
        <v>0</v>
      </c>
      <c r="AD174" s="26">
        <v>0</v>
      </c>
      <c r="AE174" s="26">
        <v>0</v>
      </c>
      <c r="AF174" s="26">
        <v>0</v>
      </c>
      <c r="AG174" s="26">
        <v>0</v>
      </c>
      <c r="AH174" s="26">
        <v>0</v>
      </c>
      <c r="AI174" s="26">
        <v>0</v>
      </c>
      <c r="AJ174" s="26">
        <v>0</v>
      </c>
      <c r="AK174" s="26">
        <v>0</v>
      </c>
      <c r="AL174" s="26">
        <v>0</v>
      </c>
      <c r="AM174" s="26">
        <v>0</v>
      </c>
      <c r="AN174" s="26">
        <v>0</v>
      </c>
      <c r="AO174" s="26">
        <v>0</v>
      </c>
      <c r="AP174" s="26">
        <v>0</v>
      </c>
      <c r="AQ174" s="26">
        <v>0</v>
      </c>
      <c r="AR174" s="26">
        <v>0</v>
      </c>
      <c r="AS174" s="26">
        <v>0</v>
      </c>
      <c r="AT174" s="26">
        <v>0</v>
      </c>
      <c r="AU174" s="26">
        <v>0</v>
      </c>
      <c r="AV174" s="26">
        <v>0</v>
      </c>
      <c r="AW174" s="26">
        <v>0</v>
      </c>
      <c r="AX174" s="26">
        <v>0</v>
      </c>
    </row>
    <row r="175" spans="1:50" x14ac:dyDescent="0.25">
      <c r="A175" s="27" t="s">
        <v>257</v>
      </c>
      <c r="B175" s="26" t="s">
        <v>293</v>
      </c>
      <c r="C175" s="26">
        <v>1</v>
      </c>
      <c r="D175" s="26">
        <v>4.468</v>
      </c>
      <c r="E175" s="26">
        <v>0.08</v>
      </c>
      <c r="F175" s="26">
        <v>1.0999999999999999E-2</v>
      </c>
      <c r="G175" s="26">
        <v>3.3000000000000002E-2</v>
      </c>
      <c r="H175" s="26">
        <v>0</v>
      </c>
      <c r="I175" s="26">
        <v>0</v>
      </c>
      <c r="J175" s="26">
        <v>0</v>
      </c>
      <c r="K175" s="26">
        <v>0</v>
      </c>
      <c r="L175" s="26">
        <v>4.468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4.468</v>
      </c>
      <c r="X175" s="26">
        <v>0.35699999999999998</v>
      </c>
      <c r="Y175" s="26">
        <v>461.49200000000002</v>
      </c>
      <c r="Z175" s="26">
        <v>0.12</v>
      </c>
      <c r="AA175" s="26">
        <v>0.32200000000000001</v>
      </c>
      <c r="AB175" s="26">
        <v>8.4000000000000005E-2</v>
      </c>
      <c r="AC175" s="26">
        <v>-8.0000000000000002E-3</v>
      </c>
      <c r="AD175" s="26">
        <v>9.1999999999999998E-2</v>
      </c>
      <c r="AE175" s="26">
        <v>55.276000000000003</v>
      </c>
      <c r="AF175" s="26">
        <v>148.46</v>
      </c>
      <c r="AG175" s="26">
        <v>-3.645</v>
      </c>
      <c r="AH175" s="26">
        <v>9.1999999999999998E-2</v>
      </c>
      <c r="AI175" s="26">
        <v>42.43</v>
      </c>
      <c r="AJ175" s="26">
        <v>146.18100000000001</v>
      </c>
      <c r="AK175" s="26">
        <v>146.18100000000001</v>
      </c>
      <c r="AL175" s="26">
        <v>0</v>
      </c>
      <c r="AM175" s="26">
        <v>0</v>
      </c>
      <c r="AN175" s="26">
        <v>0</v>
      </c>
      <c r="AO175" s="26">
        <v>0</v>
      </c>
      <c r="AP175" s="26">
        <v>0</v>
      </c>
      <c r="AQ175" s="26">
        <v>0</v>
      </c>
      <c r="AR175" s="26">
        <v>0</v>
      </c>
      <c r="AS175" s="26">
        <v>0</v>
      </c>
      <c r="AT175" s="26">
        <v>0</v>
      </c>
      <c r="AU175" s="26">
        <v>136.94499999999999</v>
      </c>
      <c r="AV175" s="26">
        <v>611.85699999999997</v>
      </c>
      <c r="AW175" s="26">
        <v>223.155</v>
      </c>
      <c r="AX175" s="26">
        <v>388.702</v>
      </c>
    </row>
    <row r="176" spans="1:50" x14ac:dyDescent="0.25">
      <c r="A176" s="27" t="s">
        <v>258</v>
      </c>
      <c r="B176" s="26" t="s">
        <v>293</v>
      </c>
      <c r="C176" s="26">
        <v>1</v>
      </c>
      <c r="D176" s="26">
        <v>4.468</v>
      </c>
      <c r="E176" s="26">
        <v>0.08</v>
      </c>
      <c r="F176" s="26">
        <v>1.0999999999999999E-2</v>
      </c>
      <c r="G176" s="26">
        <v>3.3000000000000002E-2</v>
      </c>
      <c r="H176" s="26">
        <v>0</v>
      </c>
      <c r="I176" s="26">
        <v>0</v>
      </c>
      <c r="J176" s="26">
        <v>0</v>
      </c>
      <c r="K176" s="26">
        <v>0</v>
      </c>
      <c r="L176" s="26">
        <v>4.468</v>
      </c>
      <c r="M176" s="26">
        <v>0</v>
      </c>
      <c r="N176" s="26">
        <v>0</v>
      </c>
      <c r="O176" s="26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4.468</v>
      </c>
      <c r="X176" s="26">
        <v>0.35699999999999998</v>
      </c>
      <c r="Y176" s="26">
        <v>461.49200000000002</v>
      </c>
      <c r="Z176" s="26">
        <v>0.12</v>
      </c>
      <c r="AA176" s="26">
        <v>0.32200000000000001</v>
      </c>
      <c r="AB176" s="26">
        <v>8.4000000000000005E-2</v>
      </c>
      <c r="AC176" s="26">
        <v>-8.0000000000000002E-3</v>
      </c>
      <c r="AD176" s="26">
        <v>9.1999999999999998E-2</v>
      </c>
      <c r="AE176" s="26">
        <v>55.276000000000003</v>
      </c>
      <c r="AF176" s="26">
        <v>148.46</v>
      </c>
      <c r="AG176" s="26">
        <v>-3.645</v>
      </c>
      <c r="AH176" s="26">
        <v>9.1999999999999998E-2</v>
      </c>
      <c r="AI176" s="26">
        <v>42.43</v>
      </c>
      <c r="AJ176" s="26">
        <v>146.18100000000001</v>
      </c>
      <c r="AK176" s="26">
        <v>146.18100000000001</v>
      </c>
      <c r="AL176" s="26">
        <v>0</v>
      </c>
      <c r="AM176" s="26">
        <v>0</v>
      </c>
      <c r="AN176" s="26">
        <v>0</v>
      </c>
      <c r="AO176" s="26">
        <v>0</v>
      </c>
      <c r="AP176" s="26">
        <v>0</v>
      </c>
      <c r="AQ176" s="26">
        <v>0</v>
      </c>
      <c r="AR176" s="26">
        <v>0</v>
      </c>
      <c r="AS176" s="26">
        <v>0</v>
      </c>
      <c r="AT176" s="26">
        <v>0</v>
      </c>
      <c r="AU176" s="26">
        <v>136.94499999999999</v>
      </c>
      <c r="AV176" s="26">
        <v>611.85699999999997</v>
      </c>
      <c r="AW176" s="26">
        <v>223.155</v>
      </c>
      <c r="AX176" s="26">
        <v>388.702</v>
      </c>
    </row>
    <row r="177" spans="1:50" x14ac:dyDescent="0.25">
      <c r="A177" s="27" t="s">
        <v>259</v>
      </c>
      <c r="B177" s="26" t="s">
        <v>293</v>
      </c>
      <c r="C177" s="26">
        <v>1</v>
      </c>
      <c r="D177" s="26">
        <v>4.468</v>
      </c>
      <c r="E177" s="26">
        <v>0.08</v>
      </c>
      <c r="F177" s="26">
        <v>1.0999999999999999E-2</v>
      </c>
      <c r="G177" s="26">
        <v>3.3000000000000002E-2</v>
      </c>
      <c r="H177" s="26">
        <v>0</v>
      </c>
      <c r="I177" s="26">
        <v>0</v>
      </c>
      <c r="J177" s="26">
        <v>0</v>
      </c>
      <c r="K177" s="26">
        <v>0</v>
      </c>
      <c r="L177" s="26">
        <v>4.468</v>
      </c>
      <c r="M177" s="26">
        <v>0</v>
      </c>
      <c r="N177" s="26">
        <v>0</v>
      </c>
      <c r="O177" s="26">
        <v>0</v>
      </c>
      <c r="P177" s="26">
        <v>0</v>
      </c>
      <c r="Q177" s="26">
        <v>0</v>
      </c>
      <c r="R177" s="26">
        <v>0</v>
      </c>
      <c r="S177" s="26">
        <v>0</v>
      </c>
      <c r="T177" s="26">
        <v>0</v>
      </c>
      <c r="U177" s="26">
        <v>0</v>
      </c>
      <c r="V177" s="26">
        <v>0</v>
      </c>
      <c r="W177" s="26">
        <v>4.468</v>
      </c>
      <c r="X177" s="26">
        <v>0.35699999999999998</v>
      </c>
      <c r="Y177" s="26">
        <v>465.34500000000003</v>
      </c>
      <c r="Z177" s="26">
        <v>0.11899999999999999</v>
      </c>
      <c r="AA177" s="26">
        <v>0.32200000000000001</v>
      </c>
      <c r="AB177" s="26">
        <v>8.3000000000000004E-2</v>
      </c>
      <c r="AC177" s="26">
        <v>-8.0000000000000002E-3</v>
      </c>
      <c r="AD177" s="26">
        <v>9.0999999999999998E-2</v>
      </c>
      <c r="AE177" s="26">
        <v>55.423999999999999</v>
      </c>
      <c r="AF177" s="26">
        <v>149.661</v>
      </c>
      <c r="AG177" s="26">
        <v>-3.7109999999999999</v>
      </c>
      <c r="AH177" s="26">
        <v>9.0999999999999998E-2</v>
      </c>
      <c r="AI177" s="26">
        <v>42.466000000000001</v>
      </c>
      <c r="AJ177" s="26">
        <v>146.18100000000001</v>
      </c>
      <c r="AK177" s="26">
        <v>146.18100000000001</v>
      </c>
      <c r="AL177" s="26">
        <v>0</v>
      </c>
      <c r="AM177" s="26">
        <v>0</v>
      </c>
      <c r="AN177" s="26">
        <v>0</v>
      </c>
      <c r="AO177" s="26">
        <v>0</v>
      </c>
      <c r="AP177" s="26">
        <v>0</v>
      </c>
      <c r="AQ177" s="26">
        <v>0</v>
      </c>
      <c r="AR177" s="26">
        <v>0</v>
      </c>
      <c r="AS177" s="26">
        <v>0</v>
      </c>
      <c r="AT177" s="26">
        <v>0</v>
      </c>
      <c r="AU177" s="26">
        <v>136.98400000000001</v>
      </c>
      <c r="AV177" s="26">
        <v>612.03</v>
      </c>
      <c r="AW177" s="26">
        <v>222.00899999999999</v>
      </c>
      <c r="AX177" s="26">
        <v>390.02100000000002</v>
      </c>
    </row>
    <row r="178" spans="1:50" x14ac:dyDescent="0.25">
      <c r="A178" s="27" t="s">
        <v>260</v>
      </c>
      <c r="B178" s="26" t="s">
        <v>293</v>
      </c>
      <c r="C178" s="26">
        <v>1</v>
      </c>
      <c r="D178" s="26">
        <v>4.4450000000000003</v>
      </c>
      <c r="E178" s="26">
        <v>0.08</v>
      </c>
      <c r="F178" s="26">
        <v>1.0999999999999999E-2</v>
      </c>
      <c r="G178" s="26">
        <v>3.3000000000000002E-2</v>
      </c>
      <c r="H178" s="26">
        <v>0</v>
      </c>
      <c r="I178" s="26">
        <v>0</v>
      </c>
      <c r="J178" s="26">
        <v>0</v>
      </c>
      <c r="K178" s="26">
        <v>0</v>
      </c>
      <c r="L178" s="26">
        <v>4.4450000000000003</v>
      </c>
      <c r="M178" s="26">
        <v>0</v>
      </c>
      <c r="N178" s="26">
        <v>0</v>
      </c>
      <c r="O178" s="26">
        <v>0</v>
      </c>
      <c r="P178" s="26">
        <v>0</v>
      </c>
      <c r="Q178" s="26">
        <v>0</v>
      </c>
      <c r="R178" s="26">
        <v>0</v>
      </c>
      <c r="S178" s="26">
        <v>0</v>
      </c>
      <c r="T178" s="26">
        <v>0</v>
      </c>
      <c r="U178" s="26">
        <v>0</v>
      </c>
      <c r="V178" s="26">
        <v>0</v>
      </c>
      <c r="W178" s="26">
        <v>4.4450000000000003</v>
      </c>
      <c r="X178" s="26">
        <v>0.35599999999999998</v>
      </c>
      <c r="Y178" s="26">
        <v>392.19299999999998</v>
      </c>
      <c r="Z178" s="26">
        <v>0.114</v>
      </c>
      <c r="AA178" s="26">
        <v>0.32100000000000001</v>
      </c>
      <c r="AB178" s="26">
        <v>7.9000000000000001E-2</v>
      </c>
      <c r="AC178" s="26">
        <v>-8.0000000000000002E-3</v>
      </c>
      <c r="AD178" s="26">
        <v>8.6999999999999994E-2</v>
      </c>
      <c r="AE178" s="26">
        <v>44.533000000000001</v>
      </c>
      <c r="AF178" s="26">
        <v>125.84699999999999</v>
      </c>
      <c r="AG178" s="26">
        <v>-3.2770000000000001</v>
      </c>
      <c r="AH178" s="26">
        <v>8.6999999999999994E-2</v>
      </c>
      <c r="AI178" s="26">
        <v>34.188000000000002</v>
      </c>
      <c r="AJ178" s="26">
        <v>145.43700000000001</v>
      </c>
      <c r="AK178" s="26">
        <v>145.43700000000001</v>
      </c>
      <c r="AL178" s="26">
        <v>0</v>
      </c>
      <c r="AM178" s="26">
        <v>0</v>
      </c>
      <c r="AN178" s="26">
        <v>0</v>
      </c>
      <c r="AO178" s="26">
        <v>0</v>
      </c>
      <c r="AP178" s="26">
        <v>0</v>
      </c>
      <c r="AQ178" s="26">
        <v>0</v>
      </c>
      <c r="AR178" s="26">
        <v>0</v>
      </c>
      <c r="AS178" s="26">
        <v>0</v>
      </c>
      <c r="AT178" s="26">
        <v>0</v>
      </c>
      <c r="AU178" s="26">
        <v>115.979</v>
      </c>
      <c r="AV178" s="26">
        <v>515.54700000000003</v>
      </c>
      <c r="AW178" s="26">
        <v>168.82</v>
      </c>
      <c r="AX178" s="26">
        <v>346.72800000000001</v>
      </c>
    </row>
    <row r="179" spans="1:50" x14ac:dyDescent="0.25">
      <c r="A179" s="27" t="s">
        <v>261</v>
      </c>
      <c r="B179" s="26" t="s">
        <v>293</v>
      </c>
      <c r="C179" s="26">
        <v>1</v>
      </c>
      <c r="D179" s="26">
        <v>4.4450000000000003</v>
      </c>
      <c r="E179" s="26">
        <v>0.08</v>
      </c>
      <c r="F179" s="26">
        <v>1.0999999999999999E-2</v>
      </c>
      <c r="G179" s="26">
        <v>3.3000000000000002E-2</v>
      </c>
      <c r="H179" s="26">
        <v>0</v>
      </c>
      <c r="I179" s="26">
        <v>0</v>
      </c>
      <c r="J179" s="26">
        <v>0</v>
      </c>
      <c r="K179" s="26">
        <v>0</v>
      </c>
      <c r="L179" s="26">
        <v>4.4450000000000003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4.4450000000000003</v>
      </c>
      <c r="X179" s="26">
        <v>0.35599999999999998</v>
      </c>
      <c r="Y179" s="26">
        <v>392.19299999999998</v>
      </c>
      <c r="Z179" s="26">
        <v>0.114</v>
      </c>
      <c r="AA179" s="26">
        <v>0.32100000000000001</v>
      </c>
      <c r="AB179" s="26">
        <v>7.9000000000000001E-2</v>
      </c>
      <c r="AC179" s="26">
        <v>-8.0000000000000002E-3</v>
      </c>
      <c r="AD179" s="26">
        <v>8.6999999999999994E-2</v>
      </c>
      <c r="AE179" s="26">
        <v>44.533000000000001</v>
      </c>
      <c r="AF179" s="26">
        <v>125.84699999999999</v>
      </c>
      <c r="AG179" s="26">
        <v>-3.2770000000000001</v>
      </c>
      <c r="AH179" s="26">
        <v>8.6999999999999994E-2</v>
      </c>
      <c r="AI179" s="26">
        <v>34.188000000000002</v>
      </c>
      <c r="AJ179" s="26">
        <v>145.43700000000001</v>
      </c>
      <c r="AK179" s="26">
        <v>145.43700000000001</v>
      </c>
      <c r="AL179" s="26">
        <v>0</v>
      </c>
      <c r="AM179" s="26">
        <v>0</v>
      </c>
      <c r="AN179" s="26">
        <v>0</v>
      </c>
      <c r="AO179" s="26">
        <v>0</v>
      </c>
      <c r="AP179" s="26">
        <v>0</v>
      </c>
      <c r="AQ179" s="26">
        <v>0</v>
      </c>
      <c r="AR179" s="26">
        <v>0</v>
      </c>
      <c r="AS179" s="26">
        <v>0</v>
      </c>
      <c r="AT179" s="26">
        <v>0</v>
      </c>
      <c r="AU179" s="26">
        <v>115.979</v>
      </c>
      <c r="AV179" s="26">
        <v>515.54700000000003</v>
      </c>
      <c r="AW179" s="26">
        <v>168.82</v>
      </c>
      <c r="AX179" s="26">
        <v>346.72800000000001</v>
      </c>
    </row>
    <row r="180" spans="1:50" x14ac:dyDescent="0.25">
      <c r="A180" s="27" t="s">
        <v>262</v>
      </c>
      <c r="B180" s="26" t="s">
        <v>293</v>
      </c>
      <c r="C180" s="26">
        <v>1</v>
      </c>
      <c r="D180" s="26">
        <v>4.4450000000000003</v>
      </c>
      <c r="E180" s="26">
        <v>0.08</v>
      </c>
      <c r="F180" s="26">
        <v>1.0999999999999999E-2</v>
      </c>
      <c r="G180" s="26">
        <v>3.3000000000000002E-2</v>
      </c>
      <c r="H180" s="26">
        <v>0</v>
      </c>
      <c r="I180" s="26">
        <v>0</v>
      </c>
      <c r="J180" s="26">
        <v>0</v>
      </c>
      <c r="K180" s="26">
        <v>0</v>
      </c>
      <c r="L180" s="26">
        <v>4.4450000000000003</v>
      </c>
      <c r="M180" s="26">
        <v>0</v>
      </c>
      <c r="N180" s="26">
        <v>0</v>
      </c>
      <c r="O180" s="26">
        <v>0</v>
      </c>
      <c r="P180" s="26">
        <v>0</v>
      </c>
      <c r="Q180" s="26">
        <v>0</v>
      </c>
      <c r="R180" s="26">
        <v>0</v>
      </c>
      <c r="S180" s="26">
        <v>0</v>
      </c>
      <c r="T180" s="26">
        <v>0</v>
      </c>
      <c r="U180" s="26">
        <v>0</v>
      </c>
      <c r="V180" s="26">
        <v>0</v>
      </c>
      <c r="W180" s="26">
        <v>4.4450000000000003</v>
      </c>
      <c r="X180" s="26">
        <v>0.35599999999999998</v>
      </c>
      <c r="Y180" s="26">
        <v>392.19299999999998</v>
      </c>
      <c r="Z180" s="26">
        <v>0.114</v>
      </c>
      <c r="AA180" s="26">
        <v>0.32100000000000001</v>
      </c>
      <c r="AB180" s="26">
        <v>7.9000000000000001E-2</v>
      </c>
      <c r="AC180" s="26">
        <v>-8.0000000000000002E-3</v>
      </c>
      <c r="AD180" s="26">
        <v>8.6999999999999994E-2</v>
      </c>
      <c r="AE180" s="26">
        <v>44.533000000000001</v>
      </c>
      <c r="AF180" s="26">
        <v>125.84699999999999</v>
      </c>
      <c r="AG180" s="26">
        <v>-3.2770000000000001</v>
      </c>
      <c r="AH180" s="26">
        <v>8.6999999999999994E-2</v>
      </c>
      <c r="AI180" s="26">
        <v>34.188000000000002</v>
      </c>
      <c r="AJ180" s="26">
        <v>145.43700000000001</v>
      </c>
      <c r="AK180" s="26">
        <v>145.43700000000001</v>
      </c>
      <c r="AL180" s="26">
        <v>0</v>
      </c>
      <c r="AM180" s="26">
        <v>0</v>
      </c>
      <c r="AN180" s="26">
        <v>0</v>
      </c>
      <c r="AO180" s="26">
        <v>0</v>
      </c>
      <c r="AP180" s="26">
        <v>0</v>
      </c>
      <c r="AQ180" s="26">
        <v>0</v>
      </c>
      <c r="AR180" s="26">
        <v>0</v>
      </c>
      <c r="AS180" s="26">
        <v>0</v>
      </c>
      <c r="AT180" s="26">
        <v>0</v>
      </c>
      <c r="AU180" s="26">
        <v>115.979</v>
      </c>
      <c r="AV180" s="26">
        <v>515.54700000000003</v>
      </c>
      <c r="AW180" s="26">
        <v>168.82</v>
      </c>
      <c r="AX180" s="26">
        <v>346.72800000000001</v>
      </c>
    </row>
    <row r="181" spans="1:50" x14ac:dyDescent="0.25">
      <c r="A181" s="27" t="s">
        <v>263</v>
      </c>
      <c r="B181" s="26" t="s">
        <v>293</v>
      </c>
      <c r="C181" s="26">
        <v>1</v>
      </c>
      <c r="D181" s="26">
        <v>4.4450000000000003</v>
      </c>
      <c r="E181" s="26">
        <v>0.08</v>
      </c>
      <c r="F181" s="26">
        <v>1.0999999999999999E-2</v>
      </c>
      <c r="G181" s="26">
        <v>3.3000000000000002E-2</v>
      </c>
      <c r="H181" s="26">
        <v>0</v>
      </c>
      <c r="I181" s="26">
        <v>0</v>
      </c>
      <c r="J181" s="26">
        <v>0</v>
      </c>
      <c r="K181" s="26">
        <v>0</v>
      </c>
      <c r="L181" s="26">
        <v>4.4450000000000003</v>
      </c>
      <c r="M181" s="26">
        <v>0</v>
      </c>
      <c r="N181" s="26">
        <v>0</v>
      </c>
      <c r="O181" s="26">
        <v>0</v>
      </c>
      <c r="P181" s="26">
        <v>0</v>
      </c>
      <c r="Q181" s="26">
        <v>0</v>
      </c>
      <c r="R181" s="26">
        <v>0</v>
      </c>
      <c r="S181" s="26">
        <v>0</v>
      </c>
      <c r="T181" s="26">
        <v>0</v>
      </c>
      <c r="U181" s="26">
        <v>0</v>
      </c>
      <c r="V181" s="26">
        <v>0</v>
      </c>
      <c r="W181" s="26">
        <v>4.4450000000000003</v>
      </c>
      <c r="X181" s="26">
        <v>0.35599999999999998</v>
      </c>
      <c r="Y181" s="26">
        <v>291.11900000000003</v>
      </c>
      <c r="Z181" s="26">
        <v>0.14000000000000001</v>
      </c>
      <c r="AA181" s="26">
        <v>0.32400000000000001</v>
      </c>
      <c r="AB181" s="26">
        <v>0.108</v>
      </c>
      <c r="AC181" s="26">
        <v>-5.0000000000000001E-3</v>
      </c>
      <c r="AD181" s="26">
        <v>0.114</v>
      </c>
      <c r="AE181" s="26">
        <v>40.776000000000003</v>
      </c>
      <c r="AF181" s="26">
        <v>94.27</v>
      </c>
      <c r="AG181" s="26">
        <v>-1.585</v>
      </c>
      <c r="AH181" s="26">
        <v>0.114</v>
      </c>
      <c r="AI181" s="26">
        <v>33.109000000000002</v>
      </c>
      <c r="AJ181" s="26">
        <v>145.43</v>
      </c>
      <c r="AK181" s="26">
        <v>145.43</v>
      </c>
      <c r="AL181" s="26">
        <v>0</v>
      </c>
      <c r="AM181" s="26">
        <v>0</v>
      </c>
      <c r="AN181" s="26">
        <v>0</v>
      </c>
      <c r="AO181" s="26">
        <v>0</v>
      </c>
      <c r="AP181" s="26">
        <v>0</v>
      </c>
      <c r="AQ181" s="26">
        <v>0</v>
      </c>
      <c r="AR181" s="26">
        <v>0</v>
      </c>
      <c r="AS181" s="26">
        <v>0</v>
      </c>
      <c r="AT181" s="26">
        <v>0</v>
      </c>
      <c r="AU181" s="26">
        <v>115.937</v>
      </c>
      <c r="AV181" s="26">
        <v>515.33399999999995</v>
      </c>
      <c r="AW181" s="26">
        <v>203.334</v>
      </c>
      <c r="AX181" s="26">
        <v>312</v>
      </c>
    </row>
    <row r="182" spans="1:50" x14ac:dyDescent="0.25">
      <c r="A182" s="27" t="s">
        <v>264</v>
      </c>
      <c r="B182" s="26" t="s">
        <v>293</v>
      </c>
      <c r="C182" s="26">
        <v>0</v>
      </c>
      <c r="D182" s="26">
        <v>0</v>
      </c>
      <c r="E182" s="26">
        <v>0.08</v>
      </c>
      <c r="F182" s="26">
        <v>1.0999999999999999E-2</v>
      </c>
      <c r="G182" s="26">
        <v>3.3000000000000002E-2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0</v>
      </c>
      <c r="O182" s="26">
        <v>0</v>
      </c>
      <c r="P182" s="26">
        <v>0</v>
      </c>
      <c r="Q182" s="26">
        <v>0</v>
      </c>
      <c r="R182" s="26">
        <v>0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0</v>
      </c>
      <c r="AB182" s="26">
        <v>0</v>
      </c>
      <c r="AC182" s="26">
        <v>0</v>
      </c>
      <c r="AD182" s="26">
        <v>0</v>
      </c>
      <c r="AE182" s="26">
        <v>0</v>
      </c>
      <c r="AF182" s="26">
        <v>0</v>
      </c>
      <c r="AG182" s="26">
        <v>0</v>
      </c>
      <c r="AH182" s="26">
        <v>0</v>
      </c>
      <c r="AI182" s="26">
        <v>0</v>
      </c>
      <c r="AJ182" s="26">
        <v>0</v>
      </c>
      <c r="AK182" s="26">
        <v>0</v>
      </c>
      <c r="AL182" s="26">
        <v>0</v>
      </c>
      <c r="AM182" s="26">
        <v>0</v>
      </c>
      <c r="AN182" s="26">
        <v>0</v>
      </c>
      <c r="AO182" s="26">
        <v>0</v>
      </c>
      <c r="AP182" s="26">
        <v>0</v>
      </c>
      <c r="AQ182" s="26">
        <v>0</v>
      </c>
      <c r="AR182" s="26">
        <v>0</v>
      </c>
      <c r="AS182" s="26">
        <v>0</v>
      </c>
      <c r="AT182" s="26">
        <v>0</v>
      </c>
      <c r="AU182" s="26">
        <v>0</v>
      </c>
      <c r="AV182" s="26">
        <v>0</v>
      </c>
      <c r="AW182" s="26">
        <v>0</v>
      </c>
      <c r="AX182" s="26">
        <v>0</v>
      </c>
    </row>
    <row r="183" spans="1:50" x14ac:dyDescent="0.25">
      <c r="A183" s="27" t="s">
        <v>265</v>
      </c>
      <c r="B183" s="26" t="s">
        <v>293</v>
      </c>
      <c r="C183" s="26">
        <v>0</v>
      </c>
      <c r="D183" s="26">
        <v>0</v>
      </c>
      <c r="E183" s="26">
        <v>0.08</v>
      </c>
      <c r="F183" s="26">
        <v>1.0999999999999999E-2</v>
      </c>
      <c r="G183" s="26">
        <v>3.3000000000000002E-2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>
        <v>0</v>
      </c>
      <c r="AD183" s="26">
        <v>0</v>
      </c>
      <c r="AE183" s="26">
        <v>0</v>
      </c>
      <c r="AF183" s="26">
        <v>0</v>
      </c>
      <c r="AG183" s="26">
        <v>0</v>
      </c>
      <c r="AH183" s="26">
        <v>0</v>
      </c>
      <c r="AI183" s="26">
        <v>0</v>
      </c>
      <c r="AJ183" s="26">
        <v>0</v>
      </c>
      <c r="AK183" s="26">
        <v>0</v>
      </c>
      <c r="AL183" s="26">
        <v>0</v>
      </c>
      <c r="AM183" s="26">
        <v>0</v>
      </c>
      <c r="AN183" s="26">
        <v>0</v>
      </c>
      <c r="AO183" s="26">
        <v>0</v>
      </c>
      <c r="AP183" s="26">
        <v>0</v>
      </c>
      <c r="AQ183" s="26">
        <v>0</v>
      </c>
      <c r="AR183" s="26">
        <v>0</v>
      </c>
      <c r="AS183" s="26">
        <v>0</v>
      </c>
      <c r="AT183" s="26">
        <v>0</v>
      </c>
      <c r="AU183" s="26">
        <v>0</v>
      </c>
      <c r="AV183" s="26">
        <v>0</v>
      </c>
      <c r="AW183" s="26">
        <v>0</v>
      </c>
      <c r="AX183" s="26">
        <v>0</v>
      </c>
    </row>
    <row r="184" spans="1:50" x14ac:dyDescent="0.25">
      <c r="A184" s="27" t="s">
        <v>266</v>
      </c>
      <c r="B184" s="26" t="s">
        <v>293</v>
      </c>
      <c r="C184" s="26">
        <v>1</v>
      </c>
      <c r="D184" s="26">
        <v>4.4450000000000003</v>
      </c>
      <c r="E184" s="26">
        <v>0.08</v>
      </c>
      <c r="F184" s="26">
        <v>1.0999999999999999E-2</v>
      </c>
      <c r="G184" s="26">
        <v>3.3000000000000002E-2</v>
      </c>
      <c r="H184" s="26">
        <v>0</v>
      </c>
      <c r="I184" s="26">
        <v>0</v>
      </c>
      <c r="J184" s="26">
        <v>0</v>
      </c>
      <c r="K184" s="26">
        <v>0</v>
      </c>
      <c r="L184" s="26">
        <v>4.4450000000000003</v>
      </c>
      <c r="M184" s="26">
        <v>0</v>
      </c>
      <c r="N184" s="26">
        <v>0</v>
      </c>
      <c r="O184" s="26">
        <v>0</v>
      </c>
      <c r="P184" s="26">
        <v>0</v>
      </c>
      <c r="Q184" s="26">
        <v>0</v>
      </c>
      <c r="R184" s="26">
        <v>0</v>
      </c>
      <c r="S184" s="26">
        <v>0</v>
      </c>
      <c r="T184" s="26">
        <v>0</v>
      </c>
      <c r="U184" s="26">
        <v>0</v>
      </c>
      <c r="V184" s="26">
        <v>0</v>
      </c>
      <c r="W184" s="26">
        <v>4.4450000000000003</v>
      </c>
      <c r="X184" s="26">
        <v>0.35599999999999998</v>
      </c>
      <c r="Y184" s="26">
        <v>392.19299999999998</v>
      </c>
      <c r="Z184" s="26">
        <v>0.114</v>
      </c>
      <c r="AA184" s="26">
        <v>0.32100000000000001</v>
      </c>
      <c r="AB184" s="26">
        <v>7.9000000000000001E-2</v>
      </c>
      <c r="AC184" s="26">
        <v>-8.0000000000000002E-3</v>
      </c>
      <c r="AD184" s="26">
        <v>8.6999999999999994E-2</v>
      </c>
      <c r="AE184" s="26">
        <v>44.533000000000001</v>
      </c>
      <c r="AF184" s="26">
        <v>125.84699999999999</v>
      </c>
      <c r="AG184" s="26">
        <v>-3.2770000000000001</v>
      </c>
      <c r="AH184" s="26">
        <v>8.6999999999999994E-2</v>
      </c>
      <c r="AI184" s="26">
        <v>34.188000000000002</v>
      </c>
      <c r="AJ184" s="26">
        <v>145.43700000000001</v>
      </c>
      <c r="AK184" s="26">
        <v>145.43700000000001</v>
      </c>
      <c r="AL184" s="26">
        <v>0</v>
      </c>
      <c r="AM184" s="26">
        <v>0</v>
      </c>
      <c r="AN184" s="26">
        <v>0</v>
      </c>
      <c r="AO184" s="26">
        <v>0</v>
      </c>
      <c r="AP184" s="26">
        <v>0</v>
      </c>
      <c r="AQ184" s="26">
        <v>0</v>
      </c>
      <c r="AR184" s="26">
        <v>0</v>
      </c>
      <c r="AS184" s="26">
        <v>0</v>
      </c>
      <c r="AT184" s="26">
        <v>0</v>
      </c>
      <c r="AU184" s="26">
        <v>115.979</v>
      </c>
      <c r="AV184" s="26">
        <v>515.54700000000003</v>
      </c>
      <c r="AW184" s="26">
        <v>168.82</v>
      </c>
      <c r="AX184" s="26">
        <v>346.72800000000001</v>
      </c>
    </row>
    <row r="185" spans="1:50" x14ac:dyDescent="0.25">
      <c r="A185" s="27" t="s">
        <v>267</v>
      </c>
      <c r="B185" s="26" t="s">
        <v>56</v>
      </c>
      <c r="C185" s="26">
        <v>1</v>
      </c>
      <c r="D185" s="26">
        <v>0.997</v>
      </c>
      <c r="E185" s="26">
        <v>0.15</v>
      </c>
      <c r="F185" s="26">
        <v>0.02</v>
      </c>
      <c r="G185" s="26">
        <v>6.2E-2</v>
      </c>
      <c r="H185" s="26">
        <v>0</v>
      </c>
      <c r="I185" s="26">
        <v>0</v>
      </c>
      <c r="J185" s="26">
        <v>0</v>
      </c>
      <c r="K185" s="26">
        <v>0</v>
      </c>
      <c r="L185" s="26">
        <v>0.997</v>
      </c>
      <c r="M185" s="26">
        <v>0</v>
      </c>
      <c r="N185" s="26">
        <v>0</v>
      </c>
      <c r="O185" s="26">
        <v>0</v>
      </c>
      <c r="P185" s="26">
        <v>0</v>
      </c>
      <c r="Q185" s="26">
        <v>0</v>
      </c>
      <c r="R185" s="26">
        <v>0</v>
      </c>
      <c r="S185" s="26">
        <v>0</v>
      </c>
      <c r="T185" s="26">
        <v>0</v>
      </c>
      <c r="U185" s="26">
        <v>0</v>
      </c>
      <c r="V185" s="26">
        <v>0</v>
      </c>
      <c r="W185" s="26">
        <v>0.997</v>
      </c>
      <c r="X185" s="26">
        <v>0.15</v>
      </c>
      <c r="Y185" s="26">
        <v>280.39299999999997</v>
      </c>
      <c r="Z185" s="26">
        <v>5.2999999999999999E-2</v>
      </c>
      <c r="AA185" s="26">
        <v>0.13500000000000001</v>
      </c>
      <c r="AB185" s="26">
        <v>3.9E-2</v>
      </c>
      <c r="AC185" s="26">
        <v>-5.0000000000000001E-3</v>
      </c>
      <c r="AD185" s="26">
        <v>4.3999999999999997E-2</v>
      </c>
      <c r="AE185" s="26">
        <v>14.94</v>
      </c>
      <c r="AF185" s="26">
        <v>37.823999999999998</v>
      </c>
      <c r="AG185" s="26">
        <v>-1.401</v>
      </c>
      <c r="AH185" s="26">
        <v>4.3999999999999997E-2</v>
      </c>
      <c r="AI185" s="26">
        <v>12.214</v>
      </c>
      <c r="AJ185" s="26">
        <v>12.787000000000001</v>
      </c>
      <c r="AK185" s="26">
        <v>12.787000000000001</v>
      </c>
      <c r="AL185" s="26">
        <v>0</v>
      </c>
      <c r="AM185" s="26">
        <v>0</v>
      </c>
      <c r="AN185" s="26">
        <v>0</v>
      </c>
      <c r="AO185" s="26">
        <v>0</v>
      </c>
      <c r="AP185" s="26">
        <v>0</v>
      </c>
      <c r="AQ185" s="26">
        <v>0</v>
      </c>
      <c r="AR185" s="26">
        <v>0</v>
      </c>
      <c r="AS185" s="26">
        <v>0</v>
      </c>
      <c r="AT185" s="26">
        <v>0</v>
      </c>
      <c r="AU185" s="26">
        <v>171.017</v>
      </c>
      <c r="AV185" s="26">
        <v>170.57499999999999</v>
      </c>
      <c r="AW185" s="26">
        <v>94.212000000000003</v>
      </c>
      <c r="AX185" s="26">
        <v>76.363</v>
      </c>
    </row>
    <row r="186" spans="1:50" x14ac:dyDescent="0.25">
      <c r="A186" s="27" t="s">
        <v>268</v>
      </c>
      <c r="B186" s="26" t="s">
        <v>56</v>
      </c>
      <c r="C186" s="26">
        <v>1</v>
      </c>
      <c r="D186" s="26">
        <v>0.997</v>
      </c>
      <c r="E186" s="26">
        <v>0.15</v>
      </c>
      <c r="F186" s="26">
        <v>0.02</v>
      </c>
      <c r="G186" s="26">
        <v>6.2E-2</v>
      </c>
      <c r="H186" s="26">
        <v>0</v>
      </c>
      <c r="I186" s="26">
        <v>0</v>
      </c>
      <c r="J186" s="26">
        <v>0</v>
      </c>
      <c r="K186" s="26">
        <v>0</v>
      </c>
      <c r="L186" s="26">
        <v>0.997</v>
      </c>
      <c r="M186" s="26">
        <v>0</v>
      </c>
      <c r="N186" s="26">
        <v>0</v>
      </c>
      <c r="O186" s="26">
        <v>0</v>
      </c>
      <c r="P186" s="26">
        <v>0</v>
      </c>
      <c r="Q186" s="26">
        <v>0</v>
      </c>
      <c r="R186" s="26">
        <v>0</v>
      </c>
      <c r="S186" s="26">
        <v>0</v>
      </c>
      <c r="T186" s="26">
        <v>0</v>
      </c>
      <c r="U186" s="26">
        <v>0</v>
      </c>
      <c r="V186" s="26">
        <v>0</v>
      </c>
      <c r="W186" s="26">
        <v>0.997</v>
      </c>
      <c r="X186" s="26">
        <v>0.15</v>
      </c>
      <c r="Y186" s="26">
        <v>280.25</v>
      </c>
      <c r="Z186" s="26">
        <v>5.2999999999999999E-2</v>
      </c>
      <c r="AA186" s="26">
        <v>0.13500000000000001</v>
      </c>
      <c r="AB186" s="26">
        <v>3.9E-2</v>
      </c>
      <c r="AC186" s="26">
        <v>-5.0000000000000001E-3</v>
      </c>
      <c r="AD186" s="26">
        <v>4.3999999999999997E-2</v>
      </c>
      <c r="AE186" s="26">
        <v>14.939</v>
      </c>
      <c r="AF186" s="26">
        <v>37.805</v>
      </c>
      <c r="AG186" s="26">
        <v>-1.4</v>
      </c>
      <c r="AH186" s="26">
        <v>4.3999999999999997E-2</v>
      </c>
      <c r="AI186" s="26">
        <v>12.215</v>
      </c>
      <c r="AJ186" s="26">
        <v>12.787000000000001</v>
      </c>
      <c r="AK186" s="26">
        <v>12.787000000000001</v>
      </c>
      <c r="AL186" s="26">
        <v>0</v>
      </c>
      <c r="AM186" s="26">
        <v>0</v>
      </c>
      <c r="AN186" s="26">
        <v>0</v>
      </c>
      <c r="AO186" s="26">
        <v>0</v>
      </c>
      <c r="AP186" s="26">
        <v>0</v>
      </c>
      <c r="AQ186" s="26">
        <v>0</v>
      </c>
      <c r="AR186" s="26">
        <v>0</v>
      </c>
      <c r="AS186" s="26">
        <v>0</v>
      </c>
      <c r="AT186" s="26">
        <v>0</v>
      </c>
      <c r="AU186" s="26">
        <v>171.03700000000001</v>
      </c>
      <c r="AV186" s="26">
        <v>170.595</v>
      </c>
      <c r="AW186" s="26">
        <v>94.248999999999995</v>
      </c>
      <c r="AX186" s="26">
        <v>76.346000000000004</v>
      </c>
    </row>
    <row r="187" spans="1:50" x14ac:dyDescent="0.25">
      <c r="A187" s="27" t="s">
        <v>269</v>
      </c>
      <c r="B187" s="26" t="s">
        <v>56</v>
      </c>
      <c r="C187" s="26">
        <v>1</v>
      </c>
      <c r="D187" s="26">
        <v>0.997</v>
      </c>
      <c r="E187" s="26">
        <v>0.15</v>
      </c>
      <c r="F187" s="26">
        <v>0.02</v>
      </c>
      <c r="G187" s="26">
        <v>6.2E-2</v>
      </c>
      <c r="H187" s="26">
        <v>0</v>
      </c>
      <c r="I187" s="26">
        <v>0</v>
      </c>
      <c r="J187" s="26">
        <v>0</v>
      </c>
      <c r="K187" s="26">
        <v>0</v>
      </c>
      <c r="L187" s="26">
        <v>0.997</v>
      </c>
      <c r="M187" s="26">
        <v>0</v>
      </c>
      <c r="N187" s="26">
        <v>0</v>
      </c>
      <c r="O187" s="26">
        <v>0</v>
      </c>
      <c r="P187" s="26">
        <v>0</v>
      </c>
      <c r="Q187" s="26">
        <v>0</v>
      </c>
      <c r="R187" s="26">
        <v>0</v>
      </c>
      <c r="S187" s="26">
        <v>0</v>
      </c>
      <c r="T187" s="26">
        <v>0</v>
      </c>
      <c r="U187" s="26">
        <v>0</v>
      </c>
      <c r="V187" s="26">
        <v>0</v>
      </c>
      <c r="W187" s="26">
        <v>0.997</v>
      </c>
      <c r="X187" s="26">
        <v>0.15</v>
      </c>
      <c r="Y187" s="26">
        <v>282.46899999999999</v>
      </c>
      <c r="Z187" s="26">
        <v>5.2999999999999999E-2</v>
      </c>
      <c r="AA187" s="26">
        <v>0.13500000000000001</v>
      </c>
      <c r="AB187" s="26">
        <v>3.7999999999999999E-2</v>
      </c>
      <c r="AC187" s="26">
        <v>-5.0000000000000001E-3</v>
      </c>
      <c r="AD187" s="26">
        <v>4.2999999999999997E-2</v>
      </c>
      <c r="AE187" s="26">
        <v>14.994999999999999</v>
      </c>
      <c r="AF187" s="26">
        <v>38.1</v>
      </c>
      <c r="AG187" s="26">
        <v>-1.421</v>
      </c>
      <c r="AH187" s="26">
        <v>4.2999999999999997E-2</v>
      </c>
      <c r="AI187" s="26">
        <v>12.254</v>
      </c>
      <c r="AJ187" s="26">
        <v>12.787000000000001</v>
      </c>
      <c r="AK187" s="26">
        <v>12.787000000000001</v>
      </c>
      <c r="AL187" s="26">
        <v>0</v>
      </c>
      <c r="AM187" s="26">
        <v>0</v>
      </c>
      <c r="AN187" s="26">
        <v>0</v>
      </c>
      <c r="AO187" s="26">
        <v>0</v>
      </c>
      <c r="AP187" s="26">
        <v>0</v>
      </c>
      <c r="AQ187" s="26">
        <v>0</v>
      </c>
      <c r="AR187" s="26">
        <v>0</v>
      </c>
      <c r="AS187" s="26">
        <v>0</v>
      </c>
      <c r="AT187" s="26">
        <v>0</v>
      </c>
      <c r="AU187" s="26">
        <v>170.983</v>
      </c>
      <c r="AV187" s="26">
        <v>170.542</v>
      </c>
      <c r="AW187" s="26">
        <v>93.826999999999998</v>
      </c>
      <c r="AX187" s="26">
        <v>76.715000000000003</v>
      </c>
    </row>
    <row r="188" spans="1:50" x14ac:dyDescent="0.25">
      <c r="A188" s="27" t="s">
        <v>270</v>
      </c>
      <c r="B188" s="26" t="s">
        <v>56</v>
      </c>
      <c r="C188" s="26">
        <v>1</v>
      </c>
      <c r="D188" s="26">
        <v>0.997</v>
      </c>
      <c r="E188" s="26">
        <v>0.15</v>
      </c>
      <c r="F188" s="26">
        <v>0.02</v>
      </c>
      <c r="G188" s="26">
        <v>6.2E-2</v>
      </c>
      <c r="H188" s="26">
        <v>0</v>
      </c>
      <c r="I188" s="26">
        <v>0</v>
      </c>
      <c r="J188" s="26">
        <v>0</v>
      </c>
      <c r="K188" s="26">
        <v>0</v>
      </c>
      <c r="L188" s="26">
        <v>0.997</v>
      </c>
      <c r="M188" s="26">
        <v>0</v>
      </c>
      <c r="N188" s="26">
        <v>0</v>
      </c>
      <c r="O188" s="26">
        <v>0</v>
      </c>
      <c r="P188" s="26">
        <v>0</v>
      </c>
      <c r="Q188" s="26">
        <v>0</v>
      </c>
      <c r="R188" s="26">
        <v>0</v>
      </c>
      <c r="S188" s="26">
        <v>0</v>
      </c>
      <c r="T188" s="26">
        <v>0</v>
      </c>
      <c r="U188" s="26">
        <v>0</v>
      </c>
      <c r="V188" s="26">
        <v>0</v>
      </c>
      <c r="W188" s="26">
        <v>0.997</v>
      </c>
      <c r="X188" s="26">
        <v>0.15</v>
      </c>
      <c r="Y188" s="26">
        <v>282.435</v>
      </c>
      <c r="Z188" s="26">
        <v>5.2999999999999999E-2</v>
      </c>
      <c r="AA188" s="26">
        <v>0.13500000000000001</v>
      </c>
      <c r="AB188" s="26">
        <v>3.7999999999999999E-2</v>
      </c>
      <c r="AC188" s="26">
        <v>-5.0000000000000001E-3</v>
      </c>
      <c r="AD188" s="26">
        <v>4.2999999999999997E-2</v>
      </c>
      <c r="AE188" s="26">
        <v>14.99</v>
      </c>
      <c r="AF188" s="26">
        <v>38.094999999999999</v>
      </c>
      <c r="AG188" s="26">
        <v>-1.421</v>
      </c>
      <c r="AH188" s="26">
        <v>4.2999999999999997E-2</v>
      </c>
      <c r="AI188" s="26">
        <v>12.25</v>
      </c>
      <c r="AJ188" s="26">
        <v>12.787000000000001</v>
      </c>
      <c r="AK188" s="26">
        <v>12.787000000000001</v>
      </c>
      <c r="AL188" s="26">
        <v>0</v>
      </c>
      <c r="AM188" s="26">
        <v>0</v>
      </c>
      <c r="AN188" s="26">
        <v>0</v>
      </c>
      <c r="AO188" s="26">
        <v>0</v>
      </c>
      <c r="AP188" s="26">
        <v>0</v>
      </c>
      <c r="AQ188" s="26">
        <v>0</v>
      </c>
      <c r="AR188" s="26">
        <v>0</v>
      </c>
      <c r="AS188" s="26">
        <v>0</v>
      </c>
      <c r="AT188" s="26">
        <v>0</v>
      </c>
      <c r="AU188" s="26">
        <v>171.00200000000001</v>
      </c>
      <c r="AV188" s="26">
        <v>170.56</v>
      </c>
      <c r="AW188" s="26">
        <v>93.858999999999995</v>
      </c>
      <c r="AX188" s="26">
        <v>76.701999999999998</v>
      </c>
    </row>
    <row r="189" spans="1:50" x14ac:dyDescent="0.25">
      <c r="A189" s="27" t="s">
        <v>271</v>
      </c>
      <c r="B189" s="26" t="s">
        <v>56</v>
      </c>
      <c r="C189" s="26">
        <v>1</v>
      </c>
      <c r="D189" s="26">
        <v>0.10299999999999999</v>
      </c>
      <c r="E189" s="26">
        <v>0.15</v>
      </c>
      <c r="F189" s="26">
        <v>0.02</v>
      </c>
      <c r="G189" s="26">
        <v>6.2E-2</v>
      </c>
      <c r="H189" s="26">
        <v>0</v>
      </c>
      <c r="I189" s="26">
        <v>0</v>
      </c>
      <c r="J189" s="26">
        <v>0</v>
      </c>
      <c r="K189" s="26">
        <v>0</v>
      </c>
      <c r="L189" s="26">
        <v>0.10299999999999999</v>
      </c>
      <c r="M189" s="26">
        <v>0</v>
      </c>
      <c r="N189" s="26">
        <v>0</v>
      </c>
      <c r="O189" s="26">
        <v>0</v>
      </c>
      <c r="P189" s="26">
        <v>0</v>
      </c>
      <c r="Q189" s="26">
        <v>0</v>
      </c>
      <c r="R189" s="26">
        <v>0</v>
      </c>
      <c r="S189" s="26">
        <v>0</v>
      </c>
      <c r="T189" s="26">
        <v>0</v>
      </c>
      <c r="U189" s="26">
        <v>0</v>
      </c>
      <c r="V189" s="26">
        <v>0</v>
      </c>
      <c r="W189" s="26">
        <v>0.10299999999999999</v>
      </c>
      <c r="X189" s="26">
        <v>1.4999999999999999E-2</v>
      </c>
      <c r="Y189" s="26">
        <v>300.30799999999999</v>
      </c>
      <c r="Z189" s="26">
        <v>5.0000000000000001E-3</v>
      </c>
      <c r="AA189" s="26">
        <v>1.4E-2</v>
      </c>
      <c r="AB189" s="26">
        <v>4.0000000000000001E-3</v>
      </c>
      <c r="AC189" s="26">
        <v>-1E-3</v>
      </c>
      <c r="AD189" s="26">
        <v>4.0000000000000001E-3</v>
      </c>
      <c r="AE189" s="26">
        <v>1.6</v>
      </c>
      <c r="AF189" s="26">
        <v>4.1420000000000003</v>
      </c>
      <c r="AG189" s="26">
        <v>-0.18099999999999999</v>
      </c>
      <c r="AH189" s="26">
        <v>4.0000000000000001E-3</v>
      </c>
      <c r="AI189" s="26">
        <v>1.2709999999999999</v>
      </c>
      <c r="AJ189" s="26">
        <v>1.3240000000000001</v>
      </c>
      <c r="AK189" s="26">
        <v>1.3240000000000001</v>
      </c>
      <c r="AL189" s="26">
        <v>0</v>
      </c>
      <c r="AM189" s="26">
        <v>0</v>
      </c>
      <c r="AN189" s="26">
        <v>0</v>
      </c>
      <c r="AO189" s="26">
        <v>0</v>
      </c>
      <c r="AP189" s="26">
        <v>0</v>
      </c>
      <c r="AQ189" s="26">
        <v>0</v>
      </c>
      <c r="AR189" s="26">
        <v>0</v>
      </c>
      <c r="AS189" s="26">
        <v>0</v>
      </c>
      <c r="AT189" s="26">
        <v>0</v>
      </c>
      <c r="AU189" s="26">
        <v>175.834</v>
      </c>
      <c r="AV189" s="26">
        <v>18.158999999999999</v>
      </c>
      <c r="AW189" s="26">
        <v>10.003</v>
      </c>
      <c r="AX189" s="26">
        <v>8.1560000000000006</v>
      </c>
    </row>
    <row r="190" spans="1:50" x14ac:dyDescent="0.25">
      <c r="A190" s="27" t="s">
        <v>272</v>
      </c>
      <c r="B190" s="26" t="s">
        <v>56</v>
      </c>
      <c r="C190" s="26">
        <v>1</v>
      </c>
      <c r="D190" s="26">
        <v>0.19800000000000001</v>
      </c>
      <c r="E190" s="26">
        <v>0.15</v>
      </c>
      <c r="F190" s="26">
        <v>0.02</v>
      </c>
      <c r="G190" s="26">
        <v>6.2E-2</v>
      </c>
      <c r="H190" s="26">
        <v>0</v>
      </c>
      <c r="I190" s="26">
        <v>0</v>
      </c>
      <c r="J190" s="26">
        <v>0</v>
      </c>
      <c r="K190" s="26">
        <v>0</v>
      </c>
      <c r="L190" s="26">
        <v>0.19800000000000001</v>
      </c>
      <c r="M190" s="26">
        <v>0</v>
      </c>
      <c r="N190" s="26">
        <v>0</v>
      </c>
      <c r="O190" s="26">
        <v>0</v>
      </c>
      <c r="P190" s="26">
        <v>0</v>
      </c>
      <c r="Q190" s="26">
        <v>0</v>
      </c>
      <c r="R190" s="26">
        <v>0</v>
      </c>
      <c r="S190" s="26">
        <v>0</v>
      </c>
      <c r="T190" s="26">
        <v>0</v>
      </c>
      <c r="U190" s="26">
        <v>0</v>
      </c>
      <c r="V190" s="26">
        <v>0</v>
      </c>
      <c r="W190" s="26">
        <v>0.19800000000000001</v>
      </c>
      <c r="X190" s="26">
        <v>0.03</v>
      </c>
      <c r="Y190" s="26">
        <v>298.66699999999997</v>
      </c>
      <c r="Z190" s="26">
        <v>0.01</v>
      </c>
      <c r="AA190" s="26">
        <v>2.5999999999999999E-2</v>
      </c>
      <c r="AB190" s="26">
        <v>7.0000000000000001E-3</v>
      </c>
      <c r="AC190" s="26">
        <v>-1E-3</v>
      </c>
      <c r="AD190" s="26">
        <v>8.0000000000000002E-3</v>
      </c>
      <c r="AE190" s="26">
        <v>3.0470000000000002</v>
      </c>
      <c r="AF190" s="26">
        <v>7.8609999999999998</v>
      </c>
      <c r="AG190" s="26">
        <v>-0.34499999999999997</v>
      </c>
      <c r="AH190" s="26">
        <v>8.0000000000000002E-3</v>
      </c>
      <c r="AI190" s="26">
        <v>2.3919999999999999</v>
      </c>
      <c r="AJ190" s="26">
        <v>2.536</v>
      </c>
      <c r="AK190" s="26">
        <v>2.536</v>
      </c>
      <c r="AL190" s="26">
        <v>0</v>
      </c>
      <c r="AM190" s="26">
        <v>0</v>
      </c>
      <c r="AN190" s="26">
        <v>0</v>
      </c>
      <c r="AO190" s="26">
        <v>0</v>
      </c>
      <c r="AP190" s="26">
        <v>0</v>
      </c>
      <c r="AQ190" s="26">
        <v>0</v>
      </c>
      <c r="AR190" s="26">
        <v>0</v>
      </c>
      <c r="AS190" s="26">
        <v>0</v>
      </c>
      <c r="AT190" s="26">
        <v>0</v>
      </c>
      <c r="AU190" s="26">
        <v>174.85</v>
      </c>
      <c r="AV190" s="26">
        <v>34.585000000000001</v>
      </c>
      <c r="AW190" s="26">
        <v>19.094999999999999</v>
      </c>
      <c r="AX190" s="26">
        <v>15.49</v>
      </c>
    </row>
    <row r="191" spans="1:50" x14ac:dyDescent="0.25">
      <c r="A191" s="27" t="s">
        <v>273</v>
      </c>
      <c r="B191" s="26" t="s">
        <v>56</v>
      </c>
      <c r="C191" s="26">
        <v>1</v>
      </c>
      <c r="D191" s="26">
        <v>0.498</v>
      </c>
      <c r="E191" s="26">
        <v>0.15</v>
      </c>
      <c r="F191" s="26">
        <v>0.02</v>
      </c>
      <c r="G191" s="26">
        <v>6.2E-2</v>
      </c>
      <c r="H191" s="26">
        <v>0</v>
      </c>
      <c r="I191" s="26">
        <v>0</v>
      </c>
      <c r="J191" s="26">
        <v>0</v>
      </c>
      <c r="K191" s="26">
        <v>0</v>
      </c>
      <c r="L191" s="26">
        <v>0.498</v>
      </c>
      <c r="M191" s="26">
        <v>0</v>
      </c>
      <c r="N191" s="26">
        <v>0</v>
      </c>
      <c r="O191" s="26">
        <v>0</v>
      </c>
      <c r="P191" s="26">
        <v>0</v>
      </c>
      <c r="Q191" s="26">
        <v>0</v>
      </c>
      <c r="R191" s="26">
        <v>0</v>
      </c>
      <c r="S191" s="26">
        <v>0</v>
      </c>
      <c r="T191" s="26">
        <v>0</v>
      </c>
      <c r="U191" s="26">
        <v>0</v>
      </c>
      <c r="V191" s="26">
        <v>0</v>
      </c>
      <c r="W191" s="26">
        <v>0.498</v>
      </c>
      <c r="X191" s="26">
        <v>7.4999999999999997E-2</v>
      </c>
      <c r="Y191" s="26">
        <v>291.49400000000003</v>
      </c>
      <c r="Z191" s="26">
        <v>2.5999999999999999E-2</v>
      </c>
      <c r="AA191" s="26">
        <v>6.6000000000000003E-2</v>
      </c>
      <c r="AB191" s="26">
        <v>1.7999999999999999E-2</v>
      </c>
      <c r="AC191" s="26">
        <v>-3.0000000000000001E-3</v>
      </c>
      <c r="AD191" s="26">
        <v>2.1000000000000001E-2</v>
      </c>
      <c r="AE191" s="26">
        <v>7.5679999999999996</v>
      </c>
      <c r="AF191" s="26">
        <v>19.364999999999998</v>
      </c>
      <c r="AG191" s="26">
        <v>-0.80900000000000005</v>
      </c>
      <c r="AH191" s="26">
        <v>2.1000000000000001E-2</v>
      </c>
      <c r="AI191" s="26">
        <v>5.9880000000000004</v>
      </c>
      <c r="AJ191" s="26">
        <v>6.3780000000000001</v>
      </c>
      <c r="AK191" s="26">
        <v>6.3780000000000001</v>
      </c>
      <c r="AL191" s="26">
        <v>0</v>
      </c>
      <c r="AM191" s="26">
        <v>0</v>
      </c>
      <c r="AN191" s="26">
        <v>0</v>
      </c>
      <c r="AO191" s="26">
        <v>0</v>
      </c>
      <c r="AP191" s="26">
        <v>0</v>
      </c>
      <c r="AQ191" s="26">
        <v>0</v>
      </c>
      <c r="AR191" s="26">
        <v>0</v>
      </c>
      <c r="AS191" s="26">
        <v>0</v>
      </c>
      <c r="AT191" s="26">
        <v>0</v>
      </c>
      <c r="AU191" s="26">
        <v>173.143</v>
      </c>
      <c r="AV191" s="26">
        <v>86.141999999999996</v>
      </c>
      <c r="AW191" s="26">
        <v>47.651000000000003</v>
      </c>
      <c r="AX191" s="26">
        <v>38.49</v>
      </c>
    </row>
    <row r="192" spans="1:50" x14ac:dyDescent="0.25">
      <c r="A192" s="27" t="s">
        <v>274</v>
      </c>
      <c r="B192" s="26" t="s">
        <v>56</v>
      </c>
      <c r="C192" s="26">
        <v>1</v>
      </c>
      <c r="D192" s="26">
        <v>0.498</v>
      </c>
      <c r="E192" s="26">
        <v>0.15</v>
      </c>
      <c r="F192" s="26">
        <v>0.02</v>
      </c>
      <c r="G192" s="26">
        <v>6.2E-2</v>
      </c>
      <c r="H192" s="26">
        <v>0</v>
      </c>
      <c r="I192" s="26">
        <v>0</v>
      </c>
      <c r="J192" s="26">
        <v>0</v>
      </c>
      <c r="K192" s="26">
        <v>0</v>
      </c>
      <c r="L192" s="26">
        <v>0.498</v>
      </c>
      <c r="M192" s="26">
        <v>0</v>
      </c>
      <c r="N192" s="26">
        <v>0</v>
      </c>
      <c r="O192" s="26">
        <v>0</v>
      </c>
      <c r="P192" s="26">
        <v>0</v>
      </c>
      <c r="Q192" s="26">
        <v>0</v>
      </c>
      <c r="R192" s="26">
        <v>0</v>
      </c>
      <c r="S192" s="26">
        <v>0</v>
      </c>
      <c r="T192" s="26">
        <v>0</v>
      </c>
      <c r="U192" s="26">
        <v>0</v>
      </c>
      <c r="V192" s="26">
        <v>0</v>
      </c>
      <c r="W192" s="26">
        <v>0.498</v>
      </c>
      <c r="X192" s="26">
        <v>7.4999999999999997E-2</v>
      </c>
      <c r="Y192" s="26">
        <v>292.28800000000001</v>
      </c>
      <c r="Z192" s="26">
        <v>2.5999999999999999E-2</v>
      </c>
      <c r="AA192" s="26">
        <v>6.6000000000000003E-2</v>
      </c>
      <c r="AB192" s="26">
        <v>1.7999999999999999E-2</v>
      </c>
      <c r="AC192" s="26">
        <v>-3.0000000000000001E-3</v>
      </c>
      <c r="AD192" s="26">
        <v>2.1000000000000001E-2</v>
      </c>
      <c r="AE192" s="26">
        <v>7.5759999999999996</v>
      </c>
      <c r="AF192" s="26">
        <v>19.417000000000002</v>
      </c>
      <c r="AG192" s="26">
        <v>-0.81299999999999994</v>
      </c>
      <c r="AH192" s="26">
        <v>2.1000000000000001E-2</v>
      </c>
      <c r="AI192" s="26">
        <v>5.9930000000000003</v>
      </c>
      <c r="AJ192" s="26">
        <v>6.3780000000000001</v>
      </c>
      <c r="AK192" s="26">
        <v>6.3780000000000001</v>
      </c>
      <c r="AL192" s="26">
        <v>0</v>
      </c>
      <c r="AM192" s="26">
        <v>0</v>
      </c>
      <c r="AN192" s="26">
        <v>0</v>
      </c>
      <c r="AO192" s="26">
        <v>0</v>
      </c>
      <c r="AP192" s="26">
        <v>0</v>
      </c>
      <c r="AQ192" s="26">
        <v>0</v>
      </c>
      <c r="AR192" s="26">
        <v>0</v>
      </c>
      <c r="AS192" s="26">
        <v>0</v>
      </c>
      <c r="AT192" s="26">
        <v>0</v>
      </c>
      <c r="AU192" s="26">
        <v>173.14599999999999</v>
      </c>
      <c r="AV192" s="26">
        <v>86.143000000000001</v>
      </c>
      <c r="AW192" s="26">
        <v>47.591999999999999</v>
      </c>
      <c r="AX192" s="26">
        <v>38.552</v>
      </c>
    </row>
    <row r="193" spans="1:50" x14ac:dyDescent="0.25">
      <c r="A193" s="27" t="s">
        <v>275</v>
      </c>
      <c r="B193" s="26" t="s">
        <v>56</v>
      </c>
      <c r="C193" s="26">
        <v>1</v>
      </c>
      <c r="D193" s="26">
        <v>0.997</v>
      </c>
      <c r="E193" s="26">
        <v>0.15</v>
      </c>
      <c r="F193" s="26">
        <v>0.02</v>
      </c>
      <c r="G193" s="26">
        <v>6.2E-2</v>
      </c>
      <c r="H193" s="26">
        <v>0</v>
      </c>
      <c r="I193" s="26">
        <v>0</v>
      </c>
      <c r="J193" s="26">
        <v>0</v>
      </c>
      <c r="K193" s="26">
        <v>0</v>
      </c>
      <c r="L193" s="26">
        <v>0.997</v>
      </c>
      <c r="M193" s="26">
        <v>0</v>
      </c>
      <c r="N193" s="26">
        <v>0</v>
      </c>
      <c r="O193" s="26">
        <v>0</v>
      </c>
      <c r="P193" s="26">
        <v>0</v>
      </c>
      <c r="Q193" s="26">
        <v>0</v>
      </c>
      <c r="R193" s="26">
        <v>0</v>
      </c>
      <c r="S193" s="26">
        <v>0</v>
      </c>
      <c r="T193" s="26">
        <v>0</v>
      </c>
      <c r="U193" s="26">
        <v>0</v>
      </c>
      <c r="V193" s="26">
        <v>0</v>
      </c>
      <c r="W193" s="26">
        <v>0.997</v>
      </c>
      <c r="X193" s="26">
        <v>0.15</v>
      </c>
      <c r="Y193" s="26">
        <v>282.48099999999999</v>
      </c>
      <c r="Z193" s="26">
        <v>5.2999999999999999E-2</v>
      </c>
      <c r="AA193" s="26">
        <v>0.13500000000000001</v>
      </c>
      <c r="AB193" s="26">
        <v>3.7999999999999999E-2</v>
      </c>
      <c r="AC193" s="26">
        <v>-5.0000000000000001E-3</v>
      </c>
      <c r="AD193" s="26">
        <v>4.2999999999999997E-2</v>
      </c>
      <c r="AE193" s="26">
        <v>14.994999999999999</v>
      </c>
      <c r="AF193" s="26">
        <v>38.100999999999999</v>
      </c>
      <c r="AG193" s="26">
        <v>-1.421</v>
      </c>
      <c r="AH193" s="26">
        <v>4.2999999999999997E-2</v>
      </c>
      <c r="AI193" s="26">
        <v>12.254</v>
      </c>
      <c r="AJ193" s="26">
        <v>12.787000000000001</v>
      </c>
      <c r="AK193" s="26">
        <v>12.787000000000001</v>
      </c>
      <c r="AL193" s="26">
        <v>0</v>
      </c>
      <c r="AM193" s="26">
        <v>0</v>
      </c>
      <c r="AN193" s="26">
        <v>0</v>
      </c>
      <c r="AO193" s="26">
        <v>0</v>
      </c>
      <c r="AP193" s="26">
        <v>0</v>
      </c>
      <c r="AQ193" s="26">
        <v>0</v>
      </c>
      <c r="AR193" s="26">
        <v>0</v>
      </c>
      <c r="AS193" s="26">
        <v>0</v>
      </c>
      <c r="AT193" s="26">
        <v>0</v>
      </c>
      <c r="AU193" s="26">
        <v>170.982</v>
      </c>
      <c r="AV193" s="26">
        <v>170.541</v>
      </c>
      <c r="AW193" s="26">
        <v>93.823999999999998</v>
      </c>
      <c r="AX193" s="26">
        <v>76.716999999999999</v>
      </c>
    </row>
    <row r="194" spans="1:50" x14ac:dyDescent="0.25">
      <c r="A194" s="27" t="s">
        <v>276</v>
      </c>
      <c r="B194" s="26" t="s">
        <v>56</v>
      </c>
      <c r="C194" s="26">
        <v>1</v>
      </c>
      <c r="D194" s="26">
        <v>0.997</v>
      </c>
      <c r="E194" s="26">
        <v>0.15</v>
      </c>
      <c r="F194" s="26">
        <v>0.02</v>
      </c>
      <c r="G194" s="26">
        <v>6.2E-2</v>
      </c>
      <c r="H194" s="26">
        <v>0</v>
      </c>
      <c r="I194" s="26">
        <v>0</v>
      </c>
      <c r="J194" s="26">
        <v>0</v>
      </c>
      <c r="K194" s="26">
        <v>0</v>
      </c>
      <c r="L194" s="26">
        <v>0.997</v>
      </c>
      <c r="M194" s="26">
        <v>0</v>
      </c>
      <c r="N194" s="26">
        <v>0</v>
      </c>
      <c r="O194" s="26">
        <v>0</v>
      </c>
      <c r="P194" s="26">
        <v>0</v>
      </c>
      <c r="Q194" s="26">
        <v>0</v>
      </c>
      <c r="R194" s="26">
        <v>0</v>
      </c>
      <c r="S194" s="26">
        <v>0</v>
      </c>
      <c r="T194" s="26">
        <v>0</v>
      </c>
      <c r="U194" s="26">
        <v>0</v>
      </c>
      <c r="V194" s="26">
        <v>0</v>
      </c>
      <c r="W194" s="26">
        <v>0.997</v>
      </c>
      <c r="X194" s="26">
        <v>0.15</v>
      </c>
      <c r="Y194" s="26">
        <v>280.25799999999998</v>
      </c>
      <c r="Z194" s="26">
        <v>5.2999999999999999E-2</v>
      </c>
      <c r="AA194" s="26">
        <v>0.13500000000000001</v>
      </c>
      <c r="AB194" s="26">
        <v>3.9E-2</v>
      </c>
      <c r="AC194" s="26">
        <v>-5.0000000000000001E-3</v>
      </c>
      <c r="AD194" s="26">
        <v>4.3999999999999997E-2</v>
      </c>
      <c r="AE194" s="26">
        <v>14.939</v>
      </c>
      <c r="AF194" s="26">
        <v>37.805999999999997</v>
      </c>
      <c r="AG194" s="26">
        <v>-1.4</v>
      </c>
      <c r="AH194" s="26">
        <v>4.3999999999999997E-2</v>
      </c>
      <c r="AI194" s="26">
        <v>12.215</v>
      </c>
      <c r="AJ194" s="26">
        <v>12.787000000000001</v>
      </c>
      <c r="AK194" s="26">
        <v>12.787000000000001</v>
      </c>
      <c r="AL194" s="26">
        <v>0</v>
      </c>
      <c r="AM194" s="26">
        <v>0</v>
      </c>
      <c r="AN194" s="26">
        <v>0</v>
      </c>
      <c r="AO194" s="26">
        <v>0</v>
      </c>
      <c r="AP194" s="26">
        <v>0</v>
      </c>
      <c r="AQ194" s="26">
        <v>0</v>
      </c>
      <c r="AR194" s="26">
        <v>0</v>
      </c>
      <c r="AS194" s="26">
        <v>0</v>
      </c>
      <c r="AT194" s="26">
        <v>0</v>
      </c>
      <c r="AU194" s="26">
        <v>171.011</v>
      </c>
      <c r="AV194" s="26">
        <v>170.56899999999999</v>
      </c>
      <c r="AW194" s="26">
        <v>94.221999999999994</v>
      </c>
      <c r="AX194" s="26">
        <v>76.346999999999994</v>
      </c>
    </row>
    <row r="195" spans="1:50" x14ac:dyDescent="0.25">
      <c r="A195" s="27" t="s">
        <v>277</v>
      </c>
      <c r="B195" s="26" t="s">
        <v>56</v>
      </c>
      <c r="C195" s="26">
        <v>1</v>
      </c>
      <c r="D195" s="26">
        <v>3.9430000000000001</v>
      </c>
      <c r="E195" s="26">
        <v>0.15</v>
      </c>
      <c r="F195" s="26">
        <v>0.02</v>
      </c>
      <c r="G195" s="26">
        <v>6.2E-2</v>
      </c>
      <c r="H195" s="26">
        <v>0</v>
      </c>
      <c r="I195" s="26">
        <v>0</v>
      </c>
      <c r="J195" s="26">
        <v>0</v>
      </c>
      <c r="K195" s="26">
        <v>0</v>
      </c>
      <c r="L195" s="26">
        <v>3.9430000000000001</v>
      </c>
      <c r="M195" s="26">
        <v>0</v>
      </c>
      <c r="N195" s="26">
        <v>0</v>
      </c>
      <c r="O195" s="26">
        <v>0</v>
      </c>
      <c r="P195" s="26">
        <v>0</v>
      </c>
      <c r="Q195" s="26">
        <v>0</v>
      </c>
      <c r="R195" s="26">
        <v>0</v>
      </c>
      <c r="S195" s="26">
        <v>0</v>
      </c>
      <c r="T195" s="26">
        <v>0</v>
      </c>
      <c r="U195" s="26">
        <v>0</v>
      </c>
      <c r="V195" s="26">
        <v>0</v>
      </c>
      <c r="W195" s="26">
        <v>3.9430000000000001</v>
      </c>
      <c r="X195" s="26">
        <v>0.59099999999999997</v>
      </c>
      <c r="Y195" s="26">
        <v>217.34100000000001</v>
      </c>
      <c r="Z195" s="26">
        <v>0.248</v>
      </c>
      <c r="AA195" s="26">
        <v>0.56999999999999995</v>
      </c>
      <c r="AB195" s="26">
        <v>0.22700000000000001</v>
      </c>
      <c r="AC195" s="26">
        <v>-7.0000000000000001E-3</v>
      </c>
      <c r="AD195" s="26">
        <v>0.23300000000000001</v>
      </c>
      <c r="AE195" s="26">
        <v>53.963999999999999</v>
      </c>
      <c r="AF195" s="26">
        <v>123.84399999999999</v>
      </c>
      <c r="AG195" s="26">
        <v>-1.4219999999999999</v>
      </c>
      <c r="AH195" s="26">
        <v>0.23300000000000001</v>
      </c>
      <c r="AI195" s="26">
        <v>50.689</v>
      </c>
      <c r="AJ195" s="26">
        <v>50.546999999999997</v>
      </c>
      <c r="AK195" s="26">
        <v>50.546999999999997</v>
      </c>
      <c r="AL195" s="26">
        <v>0</v>
      </c>
      <c r="AM195" s="26">
        <v>0</v>
      </c>
      <c r="AN195" s="26">
        <v>0</v>
      </c>
      <c r="AO195" s="26">
        <v>0</v>
      </c>
      <c r="AP195" s="26">
        <v>0</v>
      </c>
      <c r="AQ195" s="26">
        <v>0</v>
      </c>
      <c r="AR195" s="26">
        <v>0</v>
      </c>
      <c r="AS195" s="26">
        <v>0</v>
      </c>
      <c r="AT195" s="26">
        <v>0</v>
      </c>
      <c r="AU195" s="26">
        <v>120.874</v>
      </c>
      <c r="AV195" s="26">
        <v>476.589</v>
      </c>
      <c r="AW195" s="26">
        <v>198.96700000000001</v>
      </c>
      <c r="AX195" s="26">
        <v>277.62200000000001</v>
      </c>
    </row>
    <row r="196" spans="1:50" x14ac:dyDescent="0.25">
      <c r="A196" s="27" t="s">
        <v>278</v>
      </c>
      <c r="B196" s="26" t="s">
        <v>56</v>
      </c>
      <c r="C196" s="26">
        <v>1</v>
      </c>
      <c r="D196" s="26">
        <v>3.9969999999999999</v>
      </c>
      <c r="E196" s="26">
        <v>0.15</v>
      </c>
      <c r="F196" s="26">
        <v>0.02</v>
      </c>
      <c r="G196" s="26">
        <v>6.2E-2</v>
      </c>
      <c r="H196" s="26">
        <v>0</v>
      </c>
      <c r="I196" s="26">
        <v>0</v>
      </c>
      <c r="J196" s="26">
        <v>0</v>
      </c>
      <c r="K196" s="26">
        <v>0</v>
      </c>
      <c r="L196" s="26">
        <v>3.9969999999999999</v>
      </c>
      <c r="M196" s="26">
        <v>0</v>
      </c>
      <c r="N196" s="26">
        <v>0</v>
      </c>
      <c r="O196" s="26">
        <v>0</v>
      </c>
      <c r="P196" s="26">
        <v>0</v>
      </c>
      <c r="Q196" s="26">
        <v>0</v>
      </c>
      <c r="R196" s="26">
        <v>0</v>
      </c>
      <c r="S196" s="26">
        <v>0</v>
      </c>
      <c r="T196" s="26">
        <v>0</v>
      </c>
      <c r="U196" s="26">
        <v>0</v>
      </c>
      <c r="V196" s="26">
        <v>0</v>
      </c>
      <c r="W196" s="26">
        <v>3.9969999999999999</v>
      </c>
      <c r="X196" s="26">
        <v>0.6</v>
      </c>
      <c r="Y196" s="26">
        <v>263.78199999999998</v>
      </c>
      <c r="Z196" s="26">
        <v>0.26400000000000001</v>
      </c>
      <c r="AA196" s="26">
        <v>0.56999999999999995</v>
      </c>
      <c r="AB196" s="26">
        <v>0.23499999999999999</v>
      </c>
      <c r="AC196" s="26">
        <v>-6.0000000000000001E-3</v>
      </c>
      <c r="AD196" s="26">
        <v>0.24</v>
      </c>
      <c r="AE196" s="26">
        <v>69.637</v>
      </c>
      <c r="AF196" s="26">
        <v>150.38999999999999</v>
      </c>
      <c r="AG196" s="26">
        <v>-1.46</v>
      </c>
      <c r="AH196" s="26">
        <v>0.24</v>
      </c>
      <c r="AI196" s="26">
        <v>63.323</v>
      </c>
      <c r="AJ196" s="26">
        <v>51.246000000000002</v>
      </c>
      <c r="AK196" s="26">
        <v>51.246000000000002</v>
      </c>
      <c r="AL196" s="26">
        <v>0</v>
      </c>
      <c r="AM196" s="26">
        <v>0</v>
      </c>
      <c r="AN196" s="26">
        <v>0</v>
      </c>
      <c r="AO196" s="26">
        <v>0</v>
      </c>
      <c r="AP196" s="26">
        <v>0</v>
      </c>
      <c r="AQ196" s="26">
        <v>0</v>
      </c>
      <c r="AR196" s="26">
        <v>0</v>
      </c>
      <c r="AS196" s="26">
        <v>0</v>
      </c>
      <c r="AT196" s="26">
        <v>0</v>
      </c>
      <c r="AU196" s="26">
        <v>156.16399999999999</v>
      </c>
      <c r="AV196" s="26">
        <v>624.23900000000003</v>
      </c>
      <c r="AW196" s="26">
        <v>291.10199999999998</v>
      </c>
      <c r="AX196" s="26">
        <v>333.137</v>
      </c>
    </row>
    <row r="197" spans="1:50" x14ac:dyDescent="0.25">
      <c r="A197" s="27" t="s">
        <v>279</v>
      </c>
      <c r="B197" s="26" t="s">
        <v>56</v>
      </c>
      <c r="C197" s="26">
        <v>1</v>
      </c>
      <c r="D197" s="26">
        <v>3.9969999999999999</v>
      </c>
      <c r="E197" s="26">
        <v>0.15</v>
      </c>
      <c r="F197" s="26">
        <v>0.02</v>
      </c>
      <c r="G197" s="26">
        <v>6.2E-2</v>
      </c>
      <c r="H197" s="26">
        <v>0</v>
      </c>
      <c r="I197" s="26">
        <v>0</v>
      </c>
      <c r="J197" s="26">
        <v>0</v>
      </c>
      <c r="K197" s="26">
        <v>0</v>
      </c>
      <c r="L197" s="26">
        <v>3.9969999999999999</v>
      </c>
      <c r="M197" s="26">
        <v>0</v>
      </c>
      <c r="N197" s="26">
        <v>0</v>
      </c>
      <c r="O197" s="26">
        <v>0</v>
      </c>
      <c r="P197" s="26">
        <v>0</v>
      </c>
      <c r="Q197" s="26">
        <v>0</v>
      </c>
      <c r="R197" s="26">
        <v>0</v>
      </c>
      <c r="S197" s="26">
        <v>0</v>
      </c>
      <c r="T197" s="26">
        <v>0</v>
      </c>
      <c r="U197" s="26">
        <v>0</v>
      </c>
      <c r="V197" s="26">
        <v>0</v>
      </c>
      <c r="W197" s="26">
        <v>3.9969999999999999</v>
      </c>
      <c r="X197" s="26">
        <v>0.6</v>
      </c>
      <c r="Y197" s="26">
        <v>263.74299999999999</v>
      </c>
      <c r="Z197" s="26">
        <v>0.26400000000000001</v>
      </c>
      <c r="AA197" s="26">
        <v>0.56999999999999995</v>
      </c>
      <c r="AB197" s="26">
        <v>0.23499999999999999</v>
      </c>
      <c r="AC197" s="26">
        <v>-6.0000000000000001E-3</v>
      </c>
      <c r="AD197" s="26">
        <v>0.24</v>
      </c>
      <c r="AE197" s="26">
        <v>69.626999999999995</v>
      </c>
      <c r="AF197" s="26">
        <v>150.36699999999999</v>
      </c>
      <c r="AG197" s="26">
        <v>-1.46</v>
      </c>
      <c r="AH197" s="26">
        <v>0.24</v>
      </c>
      <c r="AI197" s="26">
        <v>63.314</v>
      </c>
      <c r="AJ197" s="26">
        <v>51.246000000000002</v>
      </c>
      <c r="AK197" s="26">
        <v>51.246000000000002</v>
      </c>
      <c r="AL197" s="26">
        <v>0</v>
      </c>
      <c r="AM197" s="26">
        <v>0</v>
      </c>
      <c r="AN197" s="26">
        <v>0</v>
      </c>
      <c r="AO197" s="26">
        <v>0</v>
      </c>
      <c r="AP197" s="26">
        <v>0</v>
      </c>
      <c r="AQ197" s="26">
        <v>0</v>
      </c>
      <c r="AR197" s="26">
        <v>0</v>
      </c>
      <c r="AS197" s="26">
        <v>0</v>
      </c>
      <c r="AT197" s="26">
        <v>0</v>
      </c>
      <c r="AU197" s="26">
        <v>156.16499999999999</v>
      </c>
      <c r="AV197" s="26">
        <v>624.24300000000005</v>
      </c>
      <c r="AW197" s="26">
        <v>291.14800000000002</v>
      </c>
      <c r="AX197" s="26">
        <v>333.09500000000003</v>
      </c>
    </row>
    <row r="198" spans="1:50" x14ac:dyDescent="0.25">
      <c r="A198" s="27" t="s">
        <v>280</v>
      </c>
      <c r="B198" s="26" t="s">
        <v>56</v>
      </c>
      <c r="C198" s="26">
        <v>1</v>
      </c>
      <c r="D198" s="26">
        <v>3.9969999999999999</v>
      </c>
      <c r="E198" s="26">
        <v>0.15</v>
      </c>
      <c r="F198" s="26">
        <v>0.02</v>
      </c>
      <c r="G198" s="26">
        <v>6.2E-2</v>
      </c>
      <c r="H198" s="26">
        <v>0</v>
      </c>
      <c r="I198" s="26">
        <v>0</v>
      </c>
      <c r="J198" s="26">
        <v>0</v>
      </c>
      <c r="K198" s="26">
        <v>0</v>
      </c>
      <c r="L198" s="26">
        <v>3.9969999999999999</v>
      </c>
      <c r="M198" s="26">
        <v>0</v>
      </c>
      <c r="N198" s="26">
        <v>0</v>
      </c>
      <c r="O198" s="26">
        <v>0</v>
      </c>
      <c r="P198" s="26">
        <v>0</v>
      </c>
      <c r="Q198" s="26">
        <v>0</v>
      </c>
      <c r="R198" s="26">
        <v>0</v>
      </c>
      <c r="S198" s="26">
        <v>0</v>
      </c>
      <c r="T198" s="26">
        <v>0</v>
      </c>
      <c r="U198" s="26">
        <v>0</v>
      </c>
      <c r="V198" s="26">
        <v>0</v>
      </c>
      <c r="W198" s="26">
        <v>3.9969999999999999</v>
      </c>
      <c r="X198" s="26">
        <v>0.6</v>
      </c>
      <c r="Y198" s="26">
        <v>308.10399999999998</v>
      </c>
      <c r="Z198" s="26">
        <v>0.249</v>
      </c>
      <c r="AA198" s="26">
        <v>0.56999999999999995</v>
      </c>
      <c r="AB198" s="26">
        <v>0.219</v>
      </c>
      <c r="AC198" s="26">
        <v>-8.0000000000000002E-3</v>
      </c>
      <c r="AD198" s="26">
        <v>0.22700000000000001</v>
      </c>
      <c r="AE198" s="26">
        <v>76.611000000000004</v>
      </c>
      <c r="AF198" s="26">
        <v>175.566</v>
      </c>
      <c r="AG198" s="26">
        <v>-2.4089999999999998</v>
      </c>
      <c r="AH198" s="26">
        <v>0.22700000000000001</v>
      </c>
      <c r="AI198" s="26">
        <v>69.846000000000004</v>
      </c>
      <c r="AJ198" s="26">
        <v>51.246000000000002</v>
      </c>
      <c r="AK198" s="26">
        <v>51.246000000000002</v>
      </c>
      <c r="AL198" s="26">
        <v>0</v>
      </c>
      <c r="AM198" s="26">
        <v>0</v>
      </c>
      <c r="AN198" s="26">
        <v>0</v>
      </c>
      <c r="AO198" s="26">
        <v>0</v>
      </c>
      <c r="AP198" s="26">
        <v>0</v>
      </c>
      <c r="AQ198" s="26">
        <v>0</v>
      </c>
      <c r="AR198" s="26">
        <v>0</v>
      </c>
      <c r="AS198" s="26">
        <v>0</v>
      </c>
      <c r="AT198" s="26">
        <v>0</v>
      </c>
      <c r="AU198" s="26">
        <v>156.28200000000001</v>
      </c>
      <c r="AV198" s="26">
        <v>624.71199999999999</v>
      </c>
      <c r="AW198" s="26">
        <v>253.851</v>
      </c>
      <c r="AX198" s="26">
        <v>370.86099999999999</v>
      </c>
    </row>
    <row r="199" spans="1:50" x14ac:dyDescent="0.25">
      <c r="A199" s="27" t="s">
        <v>281</v>
      </c>
      <c r="B199" s="26" t="s">
        <v>56</v>
      </c>
      <c r="C199" s="26">
        <v>1</v>
      </c>
      <c r="D199" s="26">
        <v>3.9670000000000001</v>
      </c>
      <c r="E199" s="26">
        <v>0.15</v>
      </c>
      <c r="F199" s="26">
        <v>0.02</v>
      </c>
      <c r="G199" s="26">
        <v>6.2E-2</v>
      </c>
      <c r="H199" s="26">
        <v>0</v>
      </c>
      <c r="I199" s="26">
        <v>0</v>
      </c>
      <c r="J199" s="26">
        <v>0</v>
      </c>
      <c r="K199" s="26">
        <v>0</v>
      </c>
      <c r="L199" s="26">
        <v>3.9670000000000001</v>
      </c>
      <c r="M199" s="26">
        <v>0</v>
      </c>
      <c r="N199" s="26">
        <v>0</v>
      </c>
      <c r="O199" s="26">
        <v>0</v>
      </c>
      <c r="P199" s="26">
        <v>0</v>
      </c>
      <c r="Q199" s="26">
        <v>0</v>
      </c>
      <c r="R199" s="26">
        <v>0</v>
      </c>
      <c r="S199" s="26">
        <v>0</v>
      </c>
      <c r="T199" s="26">
        <v>0</v>
      </c>
      <c r="U199" s="26">
        <v>0</v>
      </c>
      <c r="V199" s="26">
        <v>0</v>
      </c>
      <c r="W199" s="26">
        <v>3.9670000000000001</v>
      </c>
      <c r="X199" s="26">
        <v>0.59499999999999997</v>
      </c>
      <c r="Y199" s="26">
        <v>239.66200000000001</v>
      </c>
      <c r="Z199" s="26">
        <v>0.26200000000000001</v>
      </c>
      <c r="AA199" s="26">
        <v>0.56999999999999995</v>
      </c>
      <c r="AB199" s="26">
        <v>0.23699999999999999</v>
      </c>
      <c r="AC199" s="26">
        <v>-5.0000000000000001E-3</v>
      </c>
      <c r="AD199" s="26">
        <v>0.24199999999999999</v>
      </c>
      <c r="AE199" s="26">
        <v>62.771000000000001</v>
      </c>
      <c r="AF199" s="26">
        <v>136.62799999999999</v>
      </c>
      <c r="AG199" s="26">
        <v>-1.2310000000000001</v>
      </c>
      <c r="AH199" s="26">
        <v>0.24199999999999999</v>
      </c>
      <c r="AI199" s="26">
        <v>58.012999999999998</v>
      </c>
      <c r="AJ199" s="26">
        <v>50.859000000000002</v>
      </c>
      <c r="AK199" s="26">
        <v>50.859000000000002</v>
      </c>
      <c r="AL199" s="26">
        <v>0</v>
      </c>
      <c r="AM199" s="26">
        <v>0</v>
      </c>
      <c r="AN199" s="26">
        <v>0</v>
      </c>
      <c r="AO199" s="26">
        <v>0</v>
      </c>
      <c r="AP199" s="26">
        <v>0</v>
      </c>
      <c r="AQ199" s="26">
        <v>0</v>
      </c>
      <c r="AR199" s="26">
        <v>0</v>
      </c>
      <c r="AS199" s="26">
        <v>0</v>
      </c>
      <c r="AT199" s="26">
        <v>0</v>
      </c>
      <c r="AU199" s="26">
        <v>143.06700000000001</v>
      </c>
      <c r="AV199" s="26">
        <v>567.57100000000003</v>
      </c>
      <c r="AW199" s="26">
        <v>260.53100000000001</v>
      </c>
      <c r="AX199" s="26">
        <v>307.04000000000002</v>
      </c>
    </row>
    <row r="200" spans="1:50" x14ac:dyDescent="0.25">
      <c r="A200" s="27" t="s">
        <v>282</v>
      </c>
      <c r="B200" s="26" t="s">
        <v>56</v>
      </c>
      <c r="C200" s="26">
        <v>1</v>
      </c>
      <c r="D200" s="26">
        <v>3.9430000000000001</v>
      </c>
      <c r="E200" s="26">
        <v>0.15</v>
      </c>
      <c r="F200" s="26">
        <v>0.02</v>
      </c>
      <c r="G200" s="26">
        <v>6.2E-2</v>
      </c>
      <c r="H200" s="26">
        <v>0</v>
      </c>
      <c r="I200" s="26">
        <v>0</v>
      </c>
      <c r="J200" s="26">
        <v>0</v>
      </c>
      <c r="K200" s="26">
        <v>0</v>
      </c>
      <c r="L200" s="26">
        <v>3.9430000000000001</v>
      </c>
      <c r="M200" s="26">
        <v>0</v>
      </c>
      <c r="N200" s="26">
        <v>0</v>
      </c>
      <c r="O200" s="26">
        <v>0</v>
      </c>
      <c r="P200" s="26">
        <v>0</v>
      </c>
      <c r="Q200" s="26">
        <v>0</v>
      </c>
      <c r="R200" s="26">
        <v>0</v>
      </c>
      <c r="S200" s="26">
        <v>0</v>
      </c>
      <c r="T200" s="26">
        <v>0</v>
      </c>
      <c r="U200" s="26">
        <v>0</v>
      </c>
      <c r="V200" s="26">
        <v>0</v>
      </c>
      <c r="W200" s="26">
        <v>3.9430000000000001</v>
      </c>
      <c r="X200" s="26">
        <v>0.59099999999999997</v>
      </c>
      <c r="Y200" s="26">
        <v>236.708</v>
      </c>
      <c r="Z200" s="26">
        <v>0.23799999999999999</v>
      </c>
      <c r="AA200" s="26">
        <v>0.56999999999999995</v>
      </c>
      <c r="AB200" s="26">
        <v>0.217</v>
      </c>
      <c r="AC200" s="26">
        <v>-8.0000000000000002E-3</v>
      </c>
      <c r="AD200" s="26">
        <v>0.22500000000000001</v>
      </c>
      <c r="AE200" s="26">
        <v>56.414999999999999</v>
      </c>
      <c r="AF200" s="26">
        <v>134.83099999999999</v>
      </c>
      <c r="AG200" s="26">
        <v>-1.895</v>
      </c>
      <c r="AH200" s="26">
        <v>0.22500000000000001</v>
      </c>
      <c r="AI200" s="26">
        <v>53.146000000000001</v>
      </c>
      <c r="AJ200" s="26">
        <v>50.546999999999997</v>
      </c>
      <c r="AK200" s="26">
        <v>50.546999999999997</v>
      </c>
      <c r="AL200" s="26">
        <v>0</v>
      </c>
      <c r="AM200" s="26">
        <v>0</v>
      </c>
      <c r="AN200" s="26">
        <v>0</v>
      </c>
      <c r="AO200" s="26">
        <v>0</v>
      </c>
      <c r="AP200" s="26">
        <v>0</v>
      </c>
      <c r="AQ200" s="26">
        <v>0</v>
      </c>
      <c r="AR200" s="26">
        <v>0</v>
      </c>
      <c r="AS200" s="26">
        <v>0</v>
      </c>
      <c r="AT200" s="26">
        <v>0</v>
      </c>
      <c r="AU200" s="26">
        <v>120.33799999999999</v>
      </c>
      <c r="AV200" s="26">
        <v>474.47</v>
      </c>
      <c r="AW200" s="26">
        <v>181.42599999999999</v>
      </c>
      <c r="AX200" s="26">
        <v>293.04500000000002</v>
      </c>
    </row>
    <row r="201" spans="1:50" x14ac:dyDescent="0.25">
      <c r="A201" s="27" t="s">
        <v>283</v>
      </c>
      <c r="B201" s="26" t="s">
        <v>56</v>
      </c>
      <c r="C201" s="26">
        <v>1</v>
      </c>
      <c r="D201" s="26">
        <v>3.9670000000000001</v>
      </c>
      <c r="E201" s="26">
        <v>0.15</v>
      </c>
      <c r="F201" s="26">
        <v>0.02</v>
      </c>
      <c r="G201" s="26">
        <v>6.2E-2</v>
      </c>
      <c r="H201" s="26">
        <v>0</v>
      </c>
      <c r="I201" s="26">
        <v>0</v>
      </c>
      <c r="J201" s="26">
        <v>0</v>
      </c>
      <c r="K201" s="26">
        <v>0</v>
      </c>
      <c r="L201" s="26">
        <v>3.9670000000000001</v>
      </c>
      <c r="M201" s="26">
        <v>0</v>
      </c>
      <c r="N201" s="26">
        <v>0</v>
      </c>
      <c r="O201" s="26">
        <v>0</v>
      </c>
      <c r="P201" s="26">
        <v>0</v>
      </c>
      <c r="Q201" s="26">
        <v>0</v>
      </c>
      <c r="R201" s="26">
        <v>0</v>
      </c>
      <c r="S201" s="26">
        <v>0</v>
      </c>
      <c r="T201" s="26">
        <v>0</v>
      </c>
      <c r="U201" s="26">
        <v>0</v>
      </c>
      <c r="V201" s="26">
        <v>0</v>
      </c>
      <c r="W201" s="26">
        <v>3.9670000000000001</v>
      </c>
      <c r="X201" s="26">
        <v>0.59499999999999997</v>
      </c>
      <c r="Y201" s="26">
        <v>243.72300000000001</v>
      </c>
      <c r="Z201" s="26">
        <v>0.26</v>
      </c>
      <c r="AA201" s="26">
        <v>0.56999999999999995</v>
      </c>
      <c r="AB201" s="26">
        <v>0.23499999999999999</v>
      </c>
      <c r="AC201" s="26">
        <v>-5.0000000000000001E-3</v>
      </c>
      <c r="AD201" s="26">
        <v>0.24</v>
      </c>
      <c r="AE201" s="26">
        <v>63.387999999999998</v>
      </c>
      <c r="AF201" s="26">
        <v>138.935</v>
      </c>
      <c r="AG201" s="26">
        <v>-1.3169999999999999</v>
      </c>
      <c r="AH201" s="26">
        <v>0.24</v>
      </c>
      <c r="AI201" s="26">
        <v>58.607999999999997</v>
      </c>
      <c r="AJ201" s="26">
        <v>50.859000000000002</v>
      </c>
      <c r="AK201" s="26">
        <v>50.859000000000002</v>
      </c>
      <c r="AL201" s="26">
        <v>0</v>
      </c>
      <c r="AM201" s="26">
        <v>0</v>
      </c>
      <c r="AN201" s="26">
        <v>0</v>
      </c>
      <c r="AO201" s="26">
        <v>0</v>
      </c>
      <c r="AP201" s="26">
        <v>0</v>
      </c>
      <c r="AQ201" s="26">
        <v>0</v>
      </c>
      <c r="AR201" s="26">
        <v>0</v>
      </c>
      <c r="AS201" s="26">
        <v>0</v>
      </c>
      <c r="AT201" s="26">
        <v>0</v>
      </c>
      <c r="AU201" s="26">
        <v>142.87700000000001</v>
      </c>
      <c r="AV201" s="26">
        <v>566.81700000000001</v>
      </c>
      <c r="AW201" s="26">
        <v>256.34500000000003</v>
      </c>
      <c r="AX201" s="26">
        <v>310.47199999999998</v>
      </c>
    </row>
    <row r="202" spans="1:50" x14ac:dyDescent="0.25">
      <c r="A202" s="27" t="s">
        <v>284</v>
      </c>
      <c r="B202" s="26" t="s">
        <v>56</v>
      </c>
      <c r="C202" s="26">
        <v>1</v>
      </c>
      <c r="D202" s="26">
        <v>3.9430000000000001</v>
      </c>
      <c r="E202" s="26">
        <v>0.15</v>
      </c>
      <c r="F202" s="26">
        <v>0.02</v>
      </c>
      <c r="G202" s="26">
        <v>6.2E-2</v>
      </c>
      <c r="H202" s="26">
        <v>0</v>
      </c>
      <c r="I202" s="26">
        <v>0</v>
      </c>
      <c r="J202" s="26">
        <v>0</v>
      </c>
      <c r="K202" s="26">
        <v>0</v>
      </c>
      <c r="L202" s="26">
        <v>3.9430000000000001</v>
      </c>
      <c r="M202" s="26">
        <v>0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  <c r="S202" s="26">
        <v>0</v>
      </c>
      <c r="T202" s="26">
        <v>0</v>
      </c>
      <c r="U202" s="26">
        <v>0</v>
      </c>
      <c r="V202" s="26">
        <v>0</v>
      </c>
      <c r="W202" s="26">
        <v>3.9430000000000001</v>
      </c>
      <c r="X202" s="26">
        <v>0.59099999999999997</v>
      </c>
      <c r="Y202" s="26">
        <v>236.708</v>
      </c>
      <c r="Z202" s="26">
        <v>0.23799999999999999</v>
      </c>
      <c r="AA202" s="26">
        <v>0.56999999999999995</v>
      </c>
      <c r="AB202" s="26">
        <v>0.217</v>
      </c>
      <c r="AC202" s="26">
        <v>-8.0000000000000002E-3</v>
      </c>
      <c r="AD202" s="26">
        <v>0.22500000000000001</v>
      </c>
      <c r="AE202" s="26">
        <v>56.414999999999999</v>
      </c>
      <c r="AF202" s="26">
        <v>134.83099999999999</v>
      </c>
      <c r="AG202" s="26">
        <v>-1.895</v>
      </c>
      <c r="AH202" s="26">
        <v>0.22500000000000001</v>
      </c>
      <c r="AI202" s="26">
        <v>53.146000000000001</v>
      </c>
      <c r="AJ202" s="26">
        <v>50.546999999999997</v>
      </c>
      <c r="AK202" s="26">
        <v>50.546999999999997</v>
      </c>
      <c r="AL202" s="26">
        <v>0</v>
      </c>
      <c r="AM202" s="26">
        <v>0</v>
      </c>
      <c r="AN202" s="26">
        <v>0</v>
      </c>
      <c r="AO202" s="26">
        <v>0</v>
      </c>
      <c r="AP202" s="26">
        <v>0</v>
      </c>
      <c r="AQ202" s="26">
        <v>0</v>
      </c>
      <c r="AR202" s="26">
        <v>0</v>
      </c>
      <c r="AS202" s="26">
        <v>0</v>
      </c>
      <c r="AT202" s="26">
        <v>0</v>
      </c>
      <c r="AU202" s="26">
        <v>120.33799999999999</v>
      </c>
      <c r="AV202" s="26">
        <v>474.47</v>
      </c>
      <c r="AW202" s="26">
        <v>181.42599999999999</v>
      </c>
      <c r="AX202" s="26">
        <v>293.04500000000002</v>
      </c>
    </row>
    <row r="203" spans="1:50" x14ac:dyDescent="0.25">
      <c r="A203" s="27" t="s">
        <v>285</v>
      </c>
      <c r="B203" s="26" t="s">
        <v>56</v>
      </c>
      <c r="C203" s="26">
        <v>1</v>
      </c>
      <c r="D203" s="26">
        <v>3.9670000000000001</v>
      </c>
      <c r="E203" s="26">
        <v>0.15</v>
      </c>
      <c r="F203" s="26">
        <v>0.02</v>
      </c>
      <c r="G203" s="26">
        <v>6.2E-2</v>
      </c>
      <c r="H203" s="26">
        <v>0</v>
      </c>
      <c r="I203" s="26">
        <v>0</v>
      </c>
      <c r="J203" s="26">
        <v>0</v>
      </c>
      <c r="K203" s="26">
        <v>0</v>
      </c>
      <c r="L203" s="26">
        <v>3.9670000000000001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3.9670000000000001</v>
      </c>
      <c r="X203" s="26">
        <v>0.59499999999999997</v>
      </c>
      <c r="Y203" s="26">
        <v>239.65899999999999</v>
      </c>
      <c r="Z203" s="26">
        <v>0.26200000000000001</v>
      </c>
      <c r="AA203" s="26">
        <v>0.56999999999999995</v>
      </c>
      <c r="AB203" s="26">
        <v>0.23699999999999999</v>
      </c>
      <c r="AC203" s="26">
        <v>-5.0000000000000001E-3</v>
      </c>
      <c r="AD203" s="26">
        <v>0.24199999999999999</v>
      </c>
      <c r="AE203" s="26">
        <v>62.77</v>
      </c>
      <c r="AF203" s="26">
        <v>136.626</v>
      </c>
      <c r="AG203" s="26">
        <v>-1.2310000000000001</v>
      </c>
      <c r="AH203" s="26">
        <v>0.24199999999999999</v>
      </c>
      <c r="AI203" s="26">
        <v>58.012999999999998</v>
      </c>
      <c r="AJ203" s="26">
        <v>50.859000000000002</v>
      </c>
      <c r="AK203" s="26">
        <v>50.859000000000002</v>
      </c>
      <c r="AL203" s="26">
        <v>0</v>
      </c>
      <c r="AM203" s="26">
        <v>0</v>
      </c>
      <c r="AN203" s="26">
        <v>0</v>
      </c>
      <c r="AO203" s="26">
        <v>0</v>
      </c>
      <c r="AP203" s="26">
        <v>0</v>
      </c>
      <c r="AQ203" s="26">
        <v>0</v>
      </c>
      <c r="AR203" s="26">
        <v>0</v>
      </c>
      <c r="AS203" s="26">
        <v>0</v>
      </c>
      <c r="AT203" s="26">
        <v>0</v>
      </c>
      <c r="AU203" s="26">
        <v>143.06700000000001</v>
      </c>
      <c r="AV203" s="26">
        <v>567.572</v>
      </c>
      <c r="AW203" s="26">
        <v>260.53399999999999</v>
      </c>
      <c r="AX203" s="26">
        <v>307.03800000000001</v>
      </c>
    </row>
    <row r="204" spans="1:50" x14ac:dyDescent="0.25">
      <c r="A204" s="27" t="s">
        <v>286</v>
      </c>
      <c r="B204" s="26" t="s">
        <v>56</v>
      </c>
      <c r="C204" s="26">
        <v>1</v>
      </c>
      <c r="D204" s="26">
        <v>3.9670000000000001</v>
      </c>
      <c r="E204" s="26">
        <v>0.15</v>
      </c>
      <c r="F204" s="26">
        <v>0.02</v>
      </c>
      <c r="G204" s="26">
        <v>6.2E-2</v>
      </c>
      <c r="H204" s="26">
        <v>0</v>
      </c>
      <c r="I204" s="26">
        <v>0</v>
      </c>
      <c r="J204" s="26">
        <v>0</v>
      </c>
      <c r="K204" s="26">
        <v>0</v>
      </c>
      <c r="L204" s="26">
        <v>3.9670000000000001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0</v>
      </c>
      <c r="V204" s="26">
        <v>0</v>
      </c>
      <c r="W204" s="26">
        <v>3.9670000000000001</v>
      </c>
      <c r="X204" s="26">
        <v>0.59499999999999997</v>
      </c>
      <c r="Y204" s="26">
        <v>244.24799999999999</v>
      </c>
      <c r="Z204" s="26">
        <v>0.26</v>
      </c>
      <c r="AA204" s="26">
        <v>0.56999999999999995</v>
      </c>
      <c r="AB204" s="26">
        <v>0.23499999999999999</v>
      </c>
      <c r="AC204" s="26">
        <v>-5.0000000000000001E-3</v>
      </c>
      <c r="AD204" s="26">
        <v>0.24</v>
      </c>
      <c r="AE204" s="26">
        <v>63.506999999999998</v>
      </c>
      <c r="AF204" s="26">
        <v>139.23400000000001</v>
      </c>
      <c r="AG204" s="26">
        <v>-1.323</v>
      </c>
      <c r="AH204" s="26">
        <v>0.24</v>
      </c>
      <c r="AI204" s="26">
        <v>58.718000000000004</v>
      </c>
      <c r="AJ204" s="26">
        <v>50.859000000000002</v>
      </c>
      <c r="AK204" s="26">
        <v>50.859000000000002</v>
      </c>
      <c r="AL204" s="26">
        <v>0</v>
      </c>
      <c r="AM204" s="26">
        <v>0</v>
      </c>
      <c r="AN204" s="26">
        <v>0</v>
      </c>
      <c r="AO204" s="26">
        <v>0</v>
      </c>
      <c r="AP204" s="26">
        <v>0</v>
      </c>
      <c r="AQ204" s="26">
        <v>0</v>
      </c>
      <c r="AR204" s="26">
        <v>0</v>
      </c>
      <c r="AS204" s="26">
        <v>0</v>
      </c>
      <c r="AT204" s="26">
        <v>0</v>
      </c>
      <c r="AU204" s="26">
        <v>142.876</v>
      </c>
      <c r="AV204" s="26">
        <v>566.81100000000004</v>
      </c>
      <c r="AW204" s="26">
        <v>255.816</v>
      </c>
      <c r="AX204" s="26">
        <v>310.995</v>
      </c>
    </row>
    <row r="205" spans="1:50" x14ac:dyDescent="0.25">
      <c r="A205" s="27" t="s">
        <v>287</v>
      </c>
      <c r="B205" s="26" t="s">
        <v>56</v>
      </c>
      <c r="C205" s="26">
        <v>1</v>
      </c>
      <c r="D205" s="26">
        <v>3.9430000000000001</v>
      </c>
      <c r="E205" s="26">
        <v>0.15</v>
      </c>
      <c r="F205" s="26">
        <v>0.02</v>
      </c>
      <c r="G205" s="26">
        <v>6.2E-2</v>
      </c>
      <c r="H205" s="26">
        <v>0</v>
      </c>
      <c r="I205" s="26">
        <v>0</v>
      </c>
      <c r="J205" s="26">
        <v>0</v>
      </c>
      <c r="K205" s="26">
        <v>0</v>
      </c>
      <c r="L205" s="26">
        <v>3.9430000000000001</v>
      </c>
      <c r="M205" s="26">
        <v>0</v>
      </c>
      <c r="N205" s="26">
        <v>0</v>
      </c>
      <c r="O205" s="26">
        <v>0</v>
      </c>
      <c r="P205" s="26">
        <v>0</v>
      </c>
      <c r="Q205" s="26">
        <v>0</v>
      </c>
      <c r="R205" s="26">
        <v>0</v>
      </c>
      <c r="S205" s="26">
        <v>0</v>
      </c>
      <c r="T205" s="26">
        <v>0</v>
      </c>
      <c r="U205" s="26">
        <v>0</v>
      </c>
      <c r="V205" s="26">
        <v>0</v>
      </c>
      <c r="W205" s="26">
        <v>3.9430000000000001</v>
      </c>
      <c r="X205" s="26">
        <v>0.59099999999999997</v>
      </c>
      <c r="Y205" s="26">
        <v>236.69900000000001</v>
      </c>
      <c r="Z205" s="26">
        <v>0.23799999999999999</v>
      </c>
      <c r="AA205" s="26">
        <v>0.56999999999999995</v>
      </c>
      <c r="AB205" s="26">
        <v>0.217</v>
      </c>
      <c r="AC205" s="26">
        <v>-8.0000000000000002E-3</v>
      </c>
      <c r="AD205" s="26">
        <v>0.22500000000000001</v>
      </c>
      <c r="AE205" s="26">
        <v>56.414000000000001</v>
      </c>
      <c r="AF205" s="26">
        <v>134.82599999999999</v>
      </c>
      <c r="AG205" s="26">
        <v>-1.895</v>
      </c>
      <c r="AH205" s="26">
        <v>0.22500000000000001</v>
      </c>
      <c r="AI205" s="26">
        <v>53.145000000000003</v>
      </c>
      <c r="AJ205" s="26">
        <v>50.546999999999997</v>
      </c>
      <c r="AK205" s="26">
        <v>50.546999999999997</v>
      </c>
      <c r="AL205" s="26">
        <v>0</v>
      </c>
      <c r="AM205" s="26">
        <v>0</v>
      </c>
      <c r="AN205" s="26">
        <v>0</v>
      </c>
      <c r="AO205" s="26">
        <v>0</v>
      </c>
      <c r="AP205" s="26">
        <v>0</v>
      </c>
      <c r="AQ205" s="26">
        <v>0</v>
      </c>
      <c r="AR205" s="26">
        <v>0</v>
      </c>
      <c r="AS205" s="26">
        <v>0</v>
      </c>
      <c r="AT205" s="26">
        <v>0</v>
      </c>
      <c r="AU205" s="26">
        <v>120.33799999999999</v>
      </c>
      <c r="AV205" s="26">
        <v>474.471</v>
      </c>
      <c r="AW205" s="26">
        <v>181.434</v>
      </c>
      <c r="AX205" s="26">
        <v>293.03699999999998</v>
      </c>
    </row>
    <row r="206" spans="1:50" x14ac:dyDescent="0.25">
      <c r="A206" s="27" t="s">
        <v>288</v>
      </c>
      <c r="B206" s="26" t="s">
        <v>56</v>
      </c>
      <c r="C206" s="26">
        <v>1</v>
      </c>
      <c r="D206" s="26">
        <v>3.9430000000000001</v>
      </c>
      <c r="E206" s="26">
        <v>0.15</v>
      </c>
      <c r="F206" s="26">
        <v>0.02</v>
      </c>
      <c r="G206" s="26">
        <v>6.2E-2</v>
      </c>
      <c r="H206" s="26">
        <v>0</v>
      </c>
      <c r="I206" s="26">
        <v>0</v>
      </c>
      <c r="J206" s="26">
        <v>0</v>
      </c>
      <c r="K206" s="26">
        <v>0</v>
      </c>
      <c r="L206" s="26">
        <v>3.9430000000000001</v>
      </c>
      <c r="M206" s="26">
        <v>0</v>
      </c>
      <c r="N206" s="26">
        <v>0</v>
      </c>
      <c r="O206" s="26">
        <v>0</v>
      </c>
      <c r="P206" s="26">
        <v>0</v>
      </c>
      <c r="Q206" s="26">
        <v>0</v>
      </c>
      <c r="R206" s="26">
        <v>0</v>
      </c>
      <c r="S206" s="26">
        <v>0</v>
      </c>
      <c r="T206" s="26">
        <v>0</v>
      </c>
      <c r="U206" s="26">
        <v>0</v>
      </c>
      <c r="V206" s="26">
        <v>0</v>
      </c>
      <c r="W206" s="26">
        <v>3.9430000000000001</v>
      </c>
      <c r="X206" s="26">
        <v>0.59099999999999997</v>
      </c>
      <c r="Y206" s="26">
        <v>236.69900000000001</v>
      </c>
      <c r="Z206" s="26">
        <v>0.23799999999999999</v>
      </c>
      <c r="AA206" s="26">
        <v>0.56999999999999995</v>
      </c>
      <c r="AB206" s="26">
        <v>0.217</v>
      </c>
      <c r="AC206" s="26">
        <v>-8.0000000000000002E-3</v>
      </c>
      <c r="AD206" s="26">
        <v>0.22500000000000001</v>
      </c>
      <c r="AE206" s="26">
        <v>56.414000000000001</v>
      </c>
      <c r="AF206" s="26">
        <v>134.82599999999999</v>
      </c>
      <c r="AG206" s="26">
        <v>-1.895</v>
      </c>
      <c r="AH206" s="26">
        <v>0.22500000000000001</v>
      </c>
      <c r="AI206" s="26">
        <v>53.145000000000003</v>
      </c>
      <c r="AJ206" s="26">
        <v>50.546999999999997</v>
      </c>
      <c r="AK206" s="26">
        <v>50.546999999999997</v>
      </c>
      <c r="AL206" s="26">
        <v>0</v>
      </c>
      <c r="AM206" s="26">
        <v>0</v>
      </c>
      <c r="AN206" s="26">
        <v>0</v>
      </c>
      <c r="AO206" s="26">
        <v>0</v>
      </c>
      <c r="AP206" s="26">
        <v>0</v>
      </c>
      <c r="AQ206" s="26">
        <v>0</v>
      </c>
      <c r="AR206" s="26">
        <v>0</v>
      </c>
      <c r="AS206" s="26">
        <v>0</v>
      </c>
      <c r="AT206" s="26">
        <v>0</v>
      </c>
      <c r="AU206" s="26">
        <v>120.33799999999999</v>
      </c>
      <c r="AV206" s="26">
        <v>474.471</v>
      </c>
      <c r="AW206" s="26">
        <v>181.434</v>
      </c>
      <c r="AX206" s="26">
        <v>293.03699999999998</v>
      </c>
    </row>
    <row r="207" spans="1:50" x14ac:dyDescent="0.25">
      <c r="A207" s="27" t="s">
        <v>289</v>
      </c>
      <c r="B207" s="26" t="s">
        <v>56</v>
      </c>
      <c r="C207" s="26">
        <v>1</v>
      </c>
      <c r="D207" s="26">
        <v>3.9430000000000001</v>
      </c>
      <c r="E207" s="26">
        <v>0.15</v>
      </c>
      <c r="F207" s="26">
        <v>0.02</v>
      </c>
      <c r="G207" s="26">
        <v>6.2E-2</v>
      </c>
      <c r="H207" s="26">
        <v>0</v>
      </c>
      <c r="I207" s="26">
        <v>0</v>
      </c>
      <c r="J207" s="26">
        <v>0</v>
      </c>
      <c r="K207" s="26">
        <v>0</v>
      </c>
      <c r="L207" s="26">
        <v>3.9430000000000001</v>
      </c>
      <c r="M207" s="26">
        <v>0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3.9430000000000001</v>
      </c>
      <c r="X207" s="26">
        <v>0.59099999999999997</v>
      </c>
      <c r="Y207" s="26">
        <v>217.547</v>
      </c>
      <c r="Z207" s="26">
        <v>0.248</v>
      </c>
      <c r="AA207" s="26">
        <v>0.56999999999999995</v>
      </c>
      <c r="AB207" s="26">
        <v>0.22700000000000001</v>
      </c>
      <c r="AC207" s="26">
        <v>-7.0000000000000001E-3</v>
      </c>
      <c r="AD207" s="26">
        <v>0.23300000000000001</v>
      </c>
      <c r="AE207" s="26">
        <v>54.017000000000003</v>
      </c>
      <c r="AF207" s="26">
        <v>123.961</v>
      </c>
      <c r="AG207" s="26">
        <v>-1.4239999999999999</v>
      </c>
      <c r="AH207" s="26">
        <v>0.23300000000000001</v>
      </c>
      <c r="AI207" s="26">
        <v>50.738999999999997</v>
      </c>
      <c r="AJ207" s="26">
        <v>50.546999999999997</v>
      </c>
      <c r="AK207" s="26">
        <v>50.546999999999997</v>
      </c>
      <c r="AL207" s="26">
        <v>0</v>
      </c>
      <c r="AM207" s="26">
        <v>0</v>
      </c>
      <c r="AN207" s="26">
        <v>0</v>
      </c>
      <c r="AO207" s="26">
        <v>0</v>
      </c>
      <c r="AP207" s="26">
        <v>0</v>
      </c>
      <c r="AQ207" s="26">
        <v>0</v>
      </c>
      <c r="AR207" s="26">
        <v>0</v>
      </c>
      <c r="AS207" s="26">
        <v>0</v>
      </c>
      <c r="AT207" s="26">
        <v>0</v>
      </c>
      <c r="AU207" s="26">
        <v>120.873</v>
      </c>
      <c r="AV207" s="26">
        <v>476.58499999999998</v>
      </c>
      <c r="AW207" s="26">
        <v>198.744</v>
      </c>
      <c r="AX207" s="26">
        <v>277.84100000000001</v>
      </c>
    </row>
    <row r="208" spans="1:50" x14ac:dyDescent="0.25">
      <c r="A208" s="27" t="s">
        <v>290</v>
      </c>
      <c r="B208" s="26" t="s">
        <v>56</v>
      </c>
      <c r="C208" s="26">
        <v>0</v>
      </c>
      <c r="D208" s="26">
        <v>0</v>
      </c>
      <c r="E208" s="26">
        <v>0.15</v>
      </c>
      <c r="F208" s="26">
        <v>0.02</v>
      </c>
      <c r="G208" s="26">
        <v>6.2E-2</v>
      </c>
      <c r="H208" s="26">
        <v>0</v>
      </c>
      <c r="I208" s="26">
        <v>0</v>
      </c>
      <c r="J208" s="26">
        <v>0</v>
      </c>
      <c r="K208" s="26">
        <v>0</v>
      </c>
      <c r="L208" s="26">
        <v>0</v>
      </c>
      <c r="M208" s="26">
        <v>0</v>
      </c>
      <c r="N208" s="26">
        <v>0</v>
      </c>
      <c r="O208" s="26">
        <v>0</v>
      </c>
      <c r="P208" s="26">
        <v>0</v>
      </c>
      <c r="Q208" s="26">
        <v>0</v>
      </c>
      <c r="R208" s="26">
        <v>0</v>
      </c>
      <c r="S208" s="26">
        <v>0</v>
      </c>
      <c r="T208" s="26">
        <v>0</v>
      </c>
      <c r="U208" s="26">
        <v>0</v>
      </c>
      <c r="V208" s="26">
        <v>0</v>
      </c>
      <c r="W208" s="26">
        <v>0</v>
      </c>
      <c r="X208" s="26">
        <v>0</v>
      </c>
      <c r="Y208" s="26">
        <v>0</v>
      </c>
      <c r="Z208" s="26">
        <v>0</v>
      </c>
      <c r="AA208" s="26">
        <v>0</v>
      </c>
      <c r="AB208" s="26">
        <v>0</v>
      </c>
      <c r="AC208" s="26">
        <v>0</v>
      </c>
      <c r="AD208" s="26">
        <v>0</v>
      </c>
      <c r="AE208" s="26">
        <v>0</v>
      </c>
      <c r="AF208" s="26">
        <v>0</v>
      </c>
      <c r="AG208" s="26">
        <v>0</v>
      </c>
      <c r="AH208" s="26">
        <v>0</v>
      </c>
      <c r="AI208" s="26">
        <v>0</v>
      </c>
      <c r="AJ208" s="26">
        <v>0</v>
      </c>
      <c r="AK208" s="26">
        <v>0</v>
      </c>
      <c r="AL208" s="26">
        <v>0</v>
      </c>
      <c r="AM208" s="26">
        <v>0</v>
      </c>
      <c r="AN208" s="26">
        <v>0</v>
      </c>
      <c r="AO208" s="26">
        <v>0</v>
      </c>
      <c r="AP208" s="26">
        <v>0</v>
      </c>
      <c r="AQ208" s="26">
        <v>0</v>
      </c>
      <c r="AR208" s="26">
        <v>0</v>
      </c>
      <c r="AS208" s="26">
        <v>0</v>
      </c>
      <c r="AT208" s="26">
        <v>0</v>
      </c>
      <c r="AU208" s="26">
        <v>0</v>
      </c>
      <c r="AV208" s="26">
        <v>0</v>
      </c>
      <c r="AW208" s="26">
        <v>0</v>
      </c>
      <c r="AX208" s="26">
        <v>0</v>
      </c>
    </row>
    <row r="209" spans="1:57" x14ac:dyDescent="0.25">
      <c r="A209" s="27" t="s">
        <v>291</v>
      </c>
      <c r="B209" s="26" t="s">
        <v>56</v>
      </c>
      <c r="C209" s="26">
        <v>1</v>
      </c>
      <c r="D209" s="26">
        <v>3.9430000000000001</v>
      </c>
      <c r="E209" s="26">
        <v>0.15</v>
      </c>
      <c r="F209" s="26">
        <v>0.02</v>
      </c>
      <c r="G209" s="26">
        <v>6.2E-2</v>
      </c>
      <c r="H209" s="26">
        <v>0</v>
      </c>
      <c r="I209" s="26">
        <v>0</v>
      </c>
      <c r="J209" s="26">
        <v>0</v>
      </c>
      <c r="K209" s="26">
        <v>0</v>
      </c>
      <c r="L209" s="26">
        <v>3.9430000000000001</v>
      </c>
      <c r="M209" s="26">
        <v>0</v>
      </c>
      <c r="N209" s="26">
        <v>0</v>
      </c>
      <c r="O209" s="26">
        <v>0</v>
      </c>
      <c r="P209" s="26">
        <v>0</v>
      </c>
      <c r="Q209" s="26">
        <v>0</v>
      </c>
      <c r="R209" s="26">
        <v>0</v>
      </c>
      <c r="S209" s="26">
        <v>0</v>
      </c>
      <c r="T209" s="26">
        <v>0</v>
      </c>
      <c r="U209" s="26">
        <v>0</v>
      </c>
      <c r="V209" s="26">
        <v>0</v>
      </c>
      <c r="W209" s="26">
        <v>3.9430000000000001</v>
      </c>
      <c r="X209" s="26">
        <v>0.59099999999999997</v>
      </c>
      <c r="Y209" s="26">
        <v>217.34100000000001</v>
      </c>
      <c r="Z209" s="26">
        <v>0.248</v>
      </c>
      <c r="AA209" s="26">
        <v>0.56999999999999995</v>
      </c>
      <c r="AB209" s="26">
        <v>0.22700000000000001</v>
      </c>
      <c r="AC209" s="26">
        <v>-7.0000000000000001E-3</v>
      </c>
      <c r="AD209" s="26">
        <v>0.23300000000000001</v>
      </c>
      <c r="AE209" s="26">
        <v>53.963999999999999</v>
      </c>
      <c r="AF209" s="26">
        <v>123.84399999999999</v>
      </c>
      <c r="AG209" s="26">
        <v>-1.4219999999999999</v>
      </c>
      <c r="AH209" s="26">
        <v>0.23300000000000001</v>
      </c>
      <c r="AI209" s="26">
        <v>50.689</v>
      </c>
      <c r="AJ209" s="26">
        <v>50.546999999999997</v>
      </c>
      <c r="AK209" s="26">
        <v>50.546999999999997</v>
      </c>
      <c r="AL209" s="26">
        <v>0</v>
      </c>
      <c r="AM209" s="26">
        <v>0</v>
      </c>
      <c r="AN209" s="26">
        <v>0</v>
      </c>
      <c r="AO209" s="26">
        <v>0</v>
      </c>
      <c r="AP209" s="26">
        <v>0</v>
      </c>
      <c r="AQ209" s="26">
        <v>0</v>
      </c>
      <c r="AR209" s="26">
        <v>0</v>
      </c>
      <c r="AS209" s="26">
        <v>0</v>
      </c>
      <c r="AT209" s="26">
        <v>0</v>
      </c>
      <c r="AU209" s="26">
        <v>120.874</v>
      </c>
      <c r="AV209" s="26">
        <v>476.589</v>
      </c>
      <c r="AW209" s="26">
        <v>198.96700000000001</v>
      </c>
      <c r="AX209" s="26">
        <v>277.62200000000001</v>
      </c>
    </row>
    <row r="210" spans="1:57" x14ac:dyDescent="0.25">
      <c r="A210" s="27" t="s">
        <v>304</v>
      </c>
      <c r="B210" s="26" t="s">
        <v>304</v>
      </c>
      <c r="C210" s="26">
        <v>0</v>
      </c>
      <c r="E210" s="26">
        <v>-0.83</v>
      </c>
      <c r="W210" s="26">
        <v>0</v>
      </c>
      <c r="X210" s="26">
        <v>0</v>
      </c>
      <c r="AX210" s="26">
        <v>0</v>
      </c>
    </row>
    <row r="211" spans="1:57" x14ac:dyDescent="0.25">
      <c r="A211" s="27" t="s">
        <v>305</v>
      </c>
      <c r="B211" s="26" t="s">
        <v>305</v>
      </c>
      <c r="C211" s="26">
        <v>0</v>
      </c>
      <c r="E211" s="26">
        <v>-0.63</v>
      </c>
      <c r="W211" s="26">
        <v>0</v>
      </c>
      <c r="X211" s="26">
        <v>0</v>
      </c>
      <c r="AX211" s="26">
        <v>0</v>
      </c>
    </row>
    <row r="212" spans="1:57" x14ac:dyDescent="0.25">
      <c r="A212" s="27" t="s">
        <v>306</v>
      </c>
      <c r="B212" s="26" t="s">
        <v>306</v>
      </c>
      <c r="C212" s="26">
        <v>1</v>
      </c>
      <c r="E212" s="26">
        <v>-0.43</v>
      </c>
      <c r="W212" s="26">
        <v>142.482</v>
      </c>
      <c r="X212" s="26">
        <v>-61.267000000000003</v>
      </c>
      <c r="AX212" s="26">
        <v>1058712.1059999999</v>
      </c>
    </row>
    <row r="213" spans="1:57" x14ac:dyDescent="0.25">
      <c r="A213" s="27" t="s">
        <v>307</v>
      </c>
      <c r="B213" s="26" t="s">
        <v>307</v>
      </c>
      <c r="C213" s="26">
        <v>1</v>
      </c>
      <c r="E213" s="26">
        <v>-0.63</v>
      </c>
      <c r="W213" s="26">
        <v>24.576000000000001</v>
      </c>
      <c r="X213" s="26">
        <v>-15.483000000000001</v>
      </c>
      <c r="AX213" s="26">
        <v>256652.462</v>
      </c>
    </row>
    <row r="214" spans="1:57" x14ac:dyDescent="0.25">
      <c r="A214" s="27" t="s">
        <v>308</v>
      </c>
      <c r="B214" s="26" t="s">
        <v>308</v>
      </c>
      <c r="C214" s="26">
        <v>0</v>
      </c>
      <c r="E214" s="26">
        <v>-0.43</v>
      </c>
      <c r="W214" s="26">
        <v>0</v>
      </c>
      <c r="X214" s="26">
        <v>0</v>
      </c>
      <c r="AX214" s="26">
        <v>0</v>
      </c>
    </row>
    <row r="215" spans="1:57" x14ac:dyDescent="0.25">
      <c r="A215" s="27" t="s">
        <v>309</v>
      </c>
      <c r="B215" s="26" t="s">
        <v>309</v>
      </c>
      <c r="C215" s="26">
        <v>1</v>
      </c>
      <c r="E215" s="26">
        <v>-0.23</v>
      </c>
      <c r="W215" s="26">
        <v>109.768</v>
      </c>
      <c r="X215" s="26">
        <v>-25.247</v>
      </c>
      <c r="AX215" s="26">
        <v>2478706.2200000002</v>
      </c>
    </row>
    <row r="216" spans="1:57" x14ac:dyDescent="0.25">
      <c r="A216" s="27" t="s">
        <v>56</v>
      </c>
      <c r="B216" s="26" t="s">
        <v>56</v>
      </c>
      <c r="C216" s="26">
        <v>0</v>
      </c>
      <c r="E216" s="26">
        <v>7.0000000000000007E-2</v>
      </c>
      <c r="W216" s="26">
        <v>0</v>
      </c>
      <c r="X216" s="26">
        <v>0</v>
      </c>
      <c r="AX216" s="26">
        <v>0</v>
      </c>
    </row>
    <row r="217" spans="1:57" x14ac:dyDescent="0.25">
      <c r="A217" s="27" t="s">
        <v>59</v>
      </c>
      <c r="B217" s="26" t="s">
        <v>59</v>
      </c>
      <c r="C217" s="26">
        <v>0</v>
      </c>
      <c r="E217" s="26">
        <v>0.12</v>
      </c>
      <c r="W217" s="26">
        <v>0</v>
      </c>
      <c r="X217" s="26">
        <v>0</v>
      </c>
      <c r="AX217" s="26">
        <v>0</v>
      </c>
    </row>
    <row r="218" spans="1:57" x14ac:dyDescent="0.25">
      <c r="A218" s="27" t="s">
        <v>65</v>
      </c>
      <c r="B218" s="26" t="s">
        <v>65</v>
      </c>
      <c r="C218" s="26">
        <v>0</v>
      </c>
      <c r="E218" s="26">
        <v>0.24</v>
      </c>
      <c r="W218" s="26">
        <v>0</v>
      </c>
      <c r="X218" s="26">
        <v>0</v>
      </c>
      <c r="AX218" s="26">
        <v>0</v>
      </c>
    </row>
    <row r="219" spans="1:57" x14ac:dyDescent="0.25">
      <c r="A219" s="27" t="s">
        <v>62</v>
      </c>
      <c r="B219" s="26" t="s">
        <v>62</v>
      </c>
      <c r="C219" s="26">
        <v>0</v>
      </c>
      <c r="E219" s="26">
        <v>0.19</v>
      </c>
      <c r="W219" s="26">
        <v>0</v>
      </c>
      <c r="X219" s="26">
        <v>0</v>
      </c>
      <c r="AX219" s="26">
        <v>0</v>
      </c>
    </row>
    <row r="220" spans="1:57" x14ac:dyDescent="0.25">
      <c r="A220" s="27" t="s">
        <v>68</v>
      </c>
      <c r="B220" s="26" t="s">
        <v>68</v>
      </c>
      <c r="C220" s="26">
        <v>0</v>
      </c>
      <c r="E220" s="26">
        <v>0.27</v>
      </c>
      <c r="W220" s="26">
        <v>0</v>
      </c>
      <c r="X220" s="26">
        <v>0</v>
      </c>
      <c r="AX220" s="26">
        <v>0</v>
      </c>
    </row>
    <row r="221" spans="1:57" x14ac:dyDescent="0.25">
      <c r="A221" s="27" t="s">
        <v>366</v>
      </c>
      <c r="X221" s="26">
        <v>0</v>
      </c>
      <c r="Z221" s="26">
        <v>21.72</v>
      </c>
      <c r="AA221" s="26">
        <v>104.70699999999999</v>
      </c>
      <c r="AB221" s="26">
        <v>24.43</v>
      </c>
      <c r="AC221" s="26">
        <v>0</v>
      </c>
      <c r="AE221" s="26">
        <v>4961.6080000000002</v>
      </c>
      <c r="AF221" s="26">
        <v>72542.891000000003</v>
      </c>
      <c r="AG221" s="26">
        <v>-51774.466</v>
      </c>
      <c r="AH221" s="26">
        <v>24.43</v>
      </c>
      <c r="AI221" s="26">
        <v>-62138.947999999997</v>
      </c>
      <c r="AJ221" s="26">
        <v>18405.672999999999</v>
      </c>
      <c r="AK221" s="26">
        <v>18404.778999999999</v>
      </c>
      <c r="AL221" s="26">
        <v>0.89300000000000002</v>
      </c>
      <c r="AM221" s="26">
        <v>495.84300000000002</v>
      </c>
      <c r="AN221" s="26">
        <v>1462.0440000000001</v>
      </c>
      <c r="AO221" s="26">
        <v>0</v>
      </c>
      <c r="AP221" s="26">
        <v>88.644999999999996</v>
      </c>
      <c r="AQ221" s="26">
        <v>452.74599999999998</v>
      </c>
      <c r="AR221" s="26">
        <v>0</v>
      </c>
      <c r="AS221" s="26">
        <f>SUM(AS2:AS209)</f>
        <v>12.936</v>
      </c>
      <c r="AT221" s="26">
        <v>646.76499999999999</v>
      </c>
      <c r="AV221" s="26">
        <v>64561.341</v>
      </c>
      <c r="AW221" s="26">
        <v>62471.345000000001</v>
      </c>
      <c r="AX221" s="26">
        <v>2089.9949999999999</v>
      </c>
    </row>
    <row r="222" spans="1:57" x14ac:dyDescent="0.25">
      <c r="BB222" s="28"/>
      <c r="BC222" s="28"/>
      <c r="BD222" s="28"/>
      <c r="BE222" s="28"/>
    </row>
    <row r="223" spans="1:57" x14ac:dyDescent="0.25">
      <c r="AG223" s="29"/>
      <c r="AH223" s="29"/>
    </row>
    <row r="224" spans="1:57" x14ac:dyDescent="0.25">
      <c r="AG224" s="30"/>
      <c r="AH224" s="30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2"/>
  <sheetViews>
    <sheetView workbookViewId="0">
      <selection activeCell="I5" sqref="I5"/>
    </sheetView>
  </sheetViews>
  <sheetFormatPr defaultRowHeight="15" x14ac:dyDescent="0.25"/>
  <cols>
    <col min="1" max="9" width="16.42578125" customWidth="1"/>
  </cols>
  <sheetData>
    <row r="2" spans="1:9" ht="18" customHeight="1" x14ac:dyDescent="0.25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x14ac:dyDescent="0.25">
      <c r="A3" s="21" t="s">
        <v>28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  <c r="H3" s="20">
        <v>1</v>
      </c>
      <c r="I3" s="20" t="s">
        <v>35</v>
      </c>
    </row>
    <row r="4" spans="1:9" x14ac:dyDescent="0.25">
      <c r="A4" s="21" t="s">
        <v>36</v>
      </c>
      <c r="B4" s="20" t="s">
        <v>37</v>
      </c>
      <c r="C4" s="20" t="s">
        <v>38</v>
      </c>
      <c r="D4" s="20" t="s">
        <v>39</v>
      </c>
      <c r="E4" s="20" t="s">
        <v>40</v>
      </c>
      <c r="F4" s="20" t="s">
        <v>41</v>
      </c>
      <c r="G4" s="20" t="s">
        <v>42</v>
      </c>
      <c r="H4" s="20">
        <v>2</v>
      </c>
      <c r="I4" s="20" t="s">
        <v>43</v>
      </c>
    </row>
    <row r="5" spans="1:9" x14ac:dyDescent="0.25">
      <c r="A5" s="21"/>
      <c r="B5" s="20" t="s">
        <v>44</v>
      </c>
      <c r="C5" s="20" t="s">
        <v>45</v>
      </c>
      <c r="D5" s="20" t="s">
        <v>46</v>
      </c>
      <c r="E5" s="20" t="s">
        <v>47</v>
      </c>
      <c r="F5" s="20" t="s">
        <v>48</v>
      </c>
      <c r="G5" s="20" t="s">
        <v>49</v>
      </c>
      <c r="H5" s="20">
        <v>3</v>
      </c>
    </row>
    <row r="6" spans="1:9" x14ac:dyDescent="0.25">
      <c r="A6" s="21"/>
      <c r="B6" s="21" t="s">
        <v>50</v>
      </c>
      <c r="C6" s="20" t="s">
        <v>51</v>
      </c>
      <c r="D6" s="20" t="s">
        <v>52</v>
      </c>
      <c r="E6" s="20" t="s">
        <v>53</v>
      </c>
      <c r="F6" s="20" t="s">
        <v>54</v>
      </c>
      <c r="G6" s="20" t="s">
        <v>55</v>
      </c>
      <c r="H6" s="20">
        <v>4</v>
      </c>
    </row>
    <row r="7" spans="1:9" x14ac:dyDescent="0.25">
      <c r="A7" s="21"/>
      <c r="B7" s="20" t="s">
        <v>56</v>
      </c>
      <c r="C7" s="20"/>
      <c r="D7" s="20" t="s">
        <v>57</v>
      </c>
      <c r="E7" s="20"/>
      <c r="F7" s="20" t="s">
        <v>58</v>
      </c>
      <c r="G7" s="20"/>
      <c r="H7" s="20">
        <v>5</v>
      </c>
    </row>
    <row r="8" spans="1:9" x14ac:dyDescent="0.25">
      <c r="A8" s="21"/>
      <c r="B8" s="20" t="s">
        <v>59</v>
      </c>
      <c r="C8" s="20"/>
      <c r="D8" s="20" t="s">
        <v>60</v>
      </c>
      <c r="E8" s="20"/>
      <c r="F8" s="20" t="s">
        <v>61</v>
      </c>
      <c r="G8" s="20"/>
      <c r="H8" s="20">
        <v>6</v>
      </c>
    </row>
    <row r="9" spans="1:9" x14ac:dyDescent="0.25">
      <c r="A9" s="21"/>
      <c r="B9" s="20" t="s">
        <v>62</v>
      </c>
      <c r="C9" s="20"/>
      <c r="D9" s="20" t="s">
        <v>63</v>
      </c>
      <c r="E9" s="20"/>
      <c r="F9" s="20" t="s">
        <v>64</v>
      </c>
      <c r="G9" s="20"/>
      <c r="H9" s="20">
        <v>7</v>
      </c>
    </row>
    <row r="10" spans="1:9" x14ac:dyDescent="0.25">
      <c r="A10" s="21"/>
      <c r="B10" s="20" t="s">
        <v>65</v>
      </c>
      <c r="C10" s="20"/>
      <c r="D10" s="20" t="s">
        <v>66</v>
      </c>
      <c r="E10" s="20"/>
      <c r="F10" s="20" t="s">
        <v>67</v>
      </c>
      <c r="G10" s="20"/>
      <c r="H10" s="20">
        <v>8</v>
      </c>
    </row>
    <row r="11" spans="1:9" x14ac:dyDescent="0.25">
      <c r="A11" s="21"/>
      <c r="B11" s="20" t="s">
        <v>68</v>
      </c>
      <c r="C11" s="20"/>
      <c r="D11" s="20" t="s">
        <v>69</v>
      </c>
      <c r="E11" s="20"/>
      <c r="F11" s="20" t="s">
        <v>70</v>
      </c>
      <c r="G11" s="20"/>
      <c r="H11" s="20">
        <v>9</v>
      </c>
    </row>
    <row r="12" spans="1:9" x14ac:dyDescent="0.25">
      <c r="A12" s="21"/>
      <c r="B12" s="20"/>
      <c r="C12" s="20"/>
      <c r="D12" s="20" t="s">
        <v>71</v>
      </c>
      <c r="E12" s="20"/>
      <c r="F12" s="20" t="s">
        <v>72</v>
      </c>
      <c r="G12" s="20"/>
      <c r="H12" s="20">
        <v>10</v>
      </c>
    </row>
    <row r="13" spans="1:9" x14ac:dyDescent="0.25">
      <c r="A13" s="21"/>
      <c r="B13" s="20"/>
      <c r="C13" s="20"/>
      <c r="D13" s="20" t="s">
        <v>73</v>
      </c>
      <c r="E13" s="20"/>
      <c r="F13" s="20" t="s">
        <v>74</v>
      </c>
      <c r="G13" s="20"/>
      <c r="H13" s="20">
        <v>11</v>
      </c>
    </row>
    <row r="14" spans="1:9" x14ac:dyDescent="0.25">
      <c r="A14" s="21"/>
      <c r="B14" s="20"/>
      <c r="C14" s="20"/>
      <c r="D14" s="20" t="s">
        <v>75</v>
      </c>
      <c r="E14" s="20"/>
      <c r="F14" s="20" t="s">
        <v>76</v>
      </c>
      <c r="G14" s="20"/>
      <c r="H14" s="20">
        <v>12</v>
      </c>
    </row>
    <row r="15" spans="1:9" x14ac:dyDescent="0.25">
      <c r="A15" s="21"/>
      <c r="B15" s="20"/>
      <c r="C15" s="20"/>
      <c r="D15" s="20" t="s">
        <v>77</v>
      </c>
      <c r="E15" s="20"/>
      <c r="F15" s="20"/>
      <c r="G15" s="21"/>
      <c r="H15" s="20">
        <v>13</v>
      </c>
    </row>
    <row r="16" spans="1:9" x14ac:dyDescent="0.25">
      <c r="A16" s="21"/>
      <c r="B16" s="20"/>
      <c r="C16" s="20"/>
      <c r="D16" s="20" t="s">
        <v>78</v>
      </c>
      <c r="E16" s="20"/>
      <c r="F16" s="20"/>
      <c r="G16" s="21"/>
      <c r="H16" s="20">
        <v>14</v>
      </c>
    </row>
    <row r="17" spans="1:8" x14ac:dyDescent="0.25">
      <c r="A17" s="21"/>
      <c r="B17" s="20"/>
      <c r="C17" s="20"/>
      <c r="D17" s="20" t="s">
        <v>79</v>
      </c>
      <c r="E17" s="20"/>
      <c r="F17" s="20"/>
      <c r="G17" s="21"/>
      <c r="H17" s="20">
        <v>15</v>
      </c>
    </row>
    <row r="18" spans="1:8" x14ac:dyDescent="0.25">
      <c r="A18" s="21"/>
      <c r="B18" s="20"/>
      <c r="C18" s="20"/>
      <c r="D18" s="20" t="s">
        <v>80</v>
      </c>
      <c r="E18" s="20"/>
      <c r="F18" s="20"/>
      <c r="G18" s="21"/>
      <c r="H18" s="20">
        <v>16</v>
      </c>
    </row>
    <row r="19" spans="1:8" x14ac:dyDescent="0.25">
      <c r="H19" s="20">
        <v>17</v>
      </c>
    </row>
    <row r="20" spans="1:8" x14ac:dyDescent="0.25">
      <c r="H20" s="20">
        <v>18</v>
      </c>
    </row>
    <row r="21" spans="1:8" x14ac:dyDescent="0.25">
      <c r="H21" s="20">
        <v>19</v>
      </c>
    </row>
    <row r="22" spans="1:8" x14ac:dyDescent="0.25">
      <c r="H22" s="20">
        <v>20</v>
      </c>
    </row>
    <row r="23" spans="1:8" x14ac:dyDescent="0.25">
      <c r="H23" s="20">
        <v>21</v>
      </c>
    </row>
    <row r="24" spans="1:8" x14ac:dyDescent="0.25">
      <c r="H24" s="20">
        <v>22</v>
      </c>
    </row>
    <row r="25" spans="1:8" x14ac:dyDescent="0.25">
      <c r="H25" s="20">
        <v>23</v>
      </c>
    </row>
    <row r="26" spans="1:8" x14ac:dyDescent="0.25">
      <c r="H26" s="20">
        <v>24</v>
      </c>
    </row>
    <row r="27" spans="1:8" x14ac:dyDescent="0.25">
      <c r="H27" s="20">
        <v>25</v>
      </c>
    </row>
    <row r="28" spans="1:8" x14ac:dyDescent="0.25">
      <c r="H28" s="20">
        <v>26</v>
      </c>
    </row>
    <row r="29" spans="1:8" x14ac:dyDescent="0.25">
      <c r="H29" s="20">
        <v>27</v>
      </c>
    </row>
    <row r="30" spans="1:8" x14ac:dyDescent="0.25">
      <c r="H30" s="20">
        <v>28</v>
      </c>
    </row>
    <row r="31" spans="1:8" x14ac:dyDescent="0.25">
      <c r="H31" s="20">
        <v>29</v>
      </c>
    </row>
    <row r="32" spans="1:8" x14ac:dyDescent="0.25">
      <c r="H32" s="20">
        <v>30</v>
      </c>
    </row>
    <row r="33" spans="8:8" x14ac:dyDescent="0.25">
      <c r="H33" s="20">
        <v>31</v>
      </c>
    </row>
    <row r="34" spans="8:8" x14ac:dyDescent="0.25">
      <c r="H34" s="20">
        <v>32</v>
      </c>
    </row>
    <row r="35" spans="8:8" x14ac:dyDescent="0.25">
      <c r="H35" s="20">
        <v>33</v>
      </c>
    </row>
    <row r="36" spans="8:8" x14ac:dyDescent="0.25">
      <c r="H36" s="20">
        <v>34</v>
      </c>
    </row>
    <row r="37" spans="8:8" x14ac:dyDescent="0.25">
      <c r="H37" s="20">
        <v>35</v>
      </c>
    </row>
    <row r="38" spans="8:8" x14ac:dyDescent="0.25">
      <c r="H38" s="20">
        <v>36</v>
      </c>
    </row>
    <row r="39" spans="8:8" x14ac:dyDescent="0.25">
      <c r="H39" s="20">
        <v>37</v>
      </c>
    </row>
    <row r="40" spans="8:8" x14ac:dyDescent="0.25">
      <c r="H40" s="20">
        <v>38</v>
      </c>
    </row>
    <row r="41" spans="8:8" x14ac:dyDescent="0.25">
      <c r="H41" s="20">
        <v>39</v>
      </c>
    </row>
    <row r="42" spans="8:8" x14ac:dyDescent="0.25">
      <c r="H42" s="20">
        <v>40</v>
      </c>
    </row>
    <row r="43" spans="8:8" x14ac:dyDescent="0.25">
      <c r="H43" s="20">
        <v>41</v>
      </c>
    </row>
    <row r="44" spans="8:8" x14ac:dyDescent="0.25">
      <c r="H44" s="20">
        <v>42</v>
      </c>
    </row>
    <row r="45" spans="8:8" x14ac:dyDescent="0.25">
      <c r="H45" s="20">
        <v>43</v>
      </c>
    </row>
    <row r="46" spans="8:8" x14ac:dyDescent="0.25">
      <c r="H46" s="20">
        <v>44</v>
      </c>
    </row>
    <row r="47" spans="8:8" x14ac:dyDescent="0.25">
      <c r="H47" s="20">
        <v>45</v>
      </c>
    </row>
    <row r="48" spans="8:8" x14ac:dyDescent="0.25">
      <c r="H48" s="20">
        <v>46</v>
      </c>
    </row>
    <row r="49" spans="8:8" x14ac:dyDescent="0.25">
      <c r="H49" s="20">
        <v>47</v>
      </c>
    </row>
    <row r="50" spans="8:8" x14ac:dyDescent="0.25">
      <c r="H50" s="20">
        <v>48</v>
      </c>
    </row>
    <row r="51" spans="8:8" x14ac:dyDescent="0.25">
      <c r="H51" s="20">
        <v>49</v>
      </c>
    </row>
    <row r="52" spans="8:8" x14ac:dyDescent="0.25">
      <c r="H52" s="2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"/>
  <sheetViews>
    <sheetView tabSelected="1" workbookViewId="0">
      <selection activeCell="F9" sqref="F9"/>
    </sheetView>
  </sheetViews>
  <sheetFormatPr defaultRowHeight="15" x14ac:dyDescent="0.25"/>
  <cols>
    <col min="1" max="9" width="23.7109375" customWidth="1"/>
  </cols>
  <sheetData>
    <row r="1" spans="1:9" ht="57" customHeight="1" x14ac:dyDescent="0.25">
      <c r="A1" s="18" t="s">
        <v>83</v>
      </c>
      <c r="B1" s="18" t="s">
        <v>82</v>
      </c>
      <c r="C1" s="18" t="s">
        <v>371</v>
      </c>
      <c r="D1" s="18" t="s">
        <v>372</v>
      </c>
      <c r="E1" s="18" t="s">
        <v>373</v>
      </c>
      <c r="F1" s="22" t="s">
        <v>374</v>
      </c>
      <c r="G1" s="22" t="s">
        <v>375</v>
      </c>
      <c r="H1" s="22" t="s">
        <v>376</v>
      </c>
      <c r="I1" s="22" t="s">
        <v>377</v>
      </c>
    </row>
    <row r="2" spans="1:9" x14ac:dyDescent="0.25">
      <c r="A2" s="20" t="s">
        <v>367</v>
      </c>
      <c r="B2" s="25">
        <v>1</v>
      </c>
      <c r="C2">
        <v>0</v>
      </c>
      <c r="D2">
        <v>13967.53632618606</v>
      </c>
      <c r="E2">
        <v>5535.4636738139361</v>
      </c>
      <c r="F2">
        <v>1508.6301499366239</v>
      </c>
      <c r="G2">
        <v>3058.8629999999976</v>
      </c>
      <c r="H2">
        <v>-9982.9339999999993</v>
      </c>
      <c r="I2">
        <v>99</v>
      </c>
    </row>
    <row r="3" spans="1:9" x14ac:dyDescent="0.25">
      <c r="A3" s="20" t="s">
        <v>368</v>
      </c>
      <c r="B3" s="25">
        <v>2</v>
      </c>
      <c r="C3">
        <v>0</v>
      </c>
      <c r="D3">
        <v>219.97227153636831</v>
      </c>
      <c r="E3">
        <v>31538.118973137731</v>
      </c>
      <c r="F3">
        <v>2366.2089157970554</v>
      </c>
      <c r="G3">
        <v>34829.426999999989</v>
      </c>
      <c r="H3">
        <v>-26909.698</v>
      </c>
      <c r="I3">
        <v>127.54258555834031</v>
      </c>
    </row>
    <row r="4" spans="1:9" x14ac:dyDescent="0.25">
      <c r="A4" s="20" t="s">
        <v>369</v>
      </c>
      <c r="B4" s="25">
        <v>3</v>
      </c>
      <c r="C4">
        <v>0</v>
      </c>
      <c r="D4">
        <v>1534.007752275362</v>
      </c>
      <c r="E4">
        <v>43519.575721843619</v>
      </c>
      <c r="F4">
        <v>2285.0794292847399</v>
      </c>
      <c r="G4">
        <v>6018.140000000014</v>
      </c>
      <c r="H4">
        <v>-31119.629000000001</v>
      </c>
      <c r="I4">
        <v>135.29605415347854</v>
      </c>
    </row>
    <row r="5" spans="1:9" x14ac:dyDescent="0.25">
      <c r="A5" s="20" t="s">
        <v>370</v>
      </c>
      <c r="B5" s="25">
        <v>4</v>
      </c>
      <c r="C5">
        <v>0</v>
      </c>
      <c r="D5">
        <v>2089.995129301532</v>
      </c>
      <c r="E5">
        <v>62471.345494962326</v>
      </c>
      <c r="F5">
        <v>1578.3047057101714</v>
      </c>
      <c r="G5">
        <v>15365.551000000014</v>
      </c>
      <c r="H5">
        <v>-36408.915000000001</v>
      </c>
      <c r="I5">
        <v>144.43338261698267</v>
      </c>
    </row>
    <row r="6" spans="1:9" x14ac:dyDescent="0.25">
      <c r="B6" s="21"/>
    </row>
    <row r="7" spans="1:9" x14ac:dyDescent="0.25">
      <c r="B7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8"/>
  <sheetViews>
    <sheetView topLeftCell="C1" workbookViewId="0">
      <selection activeCell="L18" sqref="L18"/>
    </sheetView>
  </sheetViews>
  <sheetFormatPr defaultColWidth="13.28515625" defaultRowHeight="22.5" customHeight="1" x14ac:dyDescent="0.25"/>
  <cols>
    <col min="1" max="423" width="13.28515625" style="20" customWidth="1"/>
    <col min="424" max="16384" width="13.28515625" style="20"/>
  </cols>
  <sheetData>
    <row r="1" spans="1:17" ht="15.75" customHeight="1" thickBot="1" x14ac:dyDescent="0.3"/>
    <row r="2" spans="1:17" ht="15.75" customHeight="1" thickBot="1" x14ac:dyDescent="0.3">
      <c r="B2" s="14" t="s">
        <v>294</v>
      </c>
      <c r="C2" s="15" t="s">
        <v>295</v>
      </c>
      <c r="D2" s="15" t="s">
        <v>296</v>
      </c>
      <c r="E2" s="15" t="s">
        <v>297</v>
      </c>
      <c r="F2" s="15" t="s">
        <v>298</v>
      </c>
      <c r="G2" s="15" t="s">
        <v>299</v>
      </c>
      <c r="H2" s="15" t="s">
        <v>300</v>
      </c>
      <c r="I2" s="15" t="s">
        <v>301</v>
      </c>
      <c r="J2" s="15" t="s">
        <v>302</v>
      </c>
      <c r="K2" s="15" t="s">
        <v>303</v>
      </c>
      <c r="L2" s="15" t="s">
        <v>304</v>
      </c>
      <c r="M2" s="15" t="s">
        <v>305</v>
      </c>
      <c r="N2" s="15" t="s">
        <v>306</v>
      </c>
      <c r="O2" s="15" t="s">
        <v>307</v>
      </c>
      <c r="P2" s="15" t="s">
        <v>308</v>
      </c>
      <c r="Q2" s="16" t="s">
        <v>309</v>
      </c>
    </row>
    <row r="3" spans="1:17" ht="22.5" customHeight="1" x14ac:dyDescent="0.25">
      <c r="A3" s="20" t="s">
        <v>310</v>
      </c>
      <c r="B3" s="20">
        <v>20.02</v>
      </c>
      <c r="C3" s="20">
        <v>0</v>
      </c>
      <c r="D3" s="20">
        <v>15.33</v>
      </c>
      <c r="E3" s="20">
        <v>0</v>
      </c>
      <c r="F3" s="20">
        <v>0</v>
      </c>
      <c r="G3" s="20">
        <v>0</v>
      </c>
      <c r="H3" s="20">
        <v>6.68</v>
      </c>
      <c r="I3" s="20">
        <v>17.97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</row>
    <row r="4" spans="1:17" ht="22.5" customHeight="1" x14ac:dyDescent="0.25">
      <c r="A4" s="20" t="s">
        <v>311</v>
      </c>
      <c r="B4" s="20">
        <v>26.18</v>
      </c>
      <c r="C4" s="20">
        <v>0</v>
      </c>
      <c r="D4" s="20">
        <v>20.5</v>
      </c>
      <c r="E4" s="20">
        <v>0</v>
      </c>
      <c r="F4" s="20">
        <v>0</v>
      </c>
      <c r="G4" s="20">
        <v>0</v>
      </c>
      <c r="H4" s="20">
        <v>10.220000000000001</v>
      </c>
      <c r="I4" s="20">
        <v>18.100000000000001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</row>
    <row r="5" spans="1:17" ht="22.5" customHeight="1" x14ac:dyDescent="0.25">
      <c r="A5" s="20" t="s">
        <v>312</v>
      </c>
      <c r="B5" s="20">
        <v>26.18</v>
      </c>
      <c r="C5" s="20">
        <v>0</v>
      </c>
      <c r="D5" s="20">
        <v>20.5</v>
      </c>
      <c r="E5" s="20">
        <v>0</v>
      </c>
      <c r="F5" s="20">
        <v>0</v>
      </c>
      <c r="G5" s="20">
        <v>0</v>
      </c>
      <c r="H5" s="20">
        <v>10.220000000000001</v>
      </c>
      <c r="I5" s="20">
        <v>18.100000000000001</v>
      </c>
      <c r="J5" s="20">
        <v>15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</row>
    <row r="6" spans="1:17" ht="22.5" customHeight="1" x14ac:dyDescent="0.25">
      <c r="A6" s="20" t="s">
        <v>313</v>
      </c>
      <c r="B6" s="20">
        <v>26.69</v>
      </c>
      <c r="C6" s="20">
        <v>0</v>
      </c>
      <c r="D6" s="20">
        <v>15.99</v>
      </c>
      <c r="E6" s="20">
        <v>0</v>
      </c>
      <c r="F6" s="20">
        <v>7.4</v>
      </c>
      <c r="G6" s="20">
        <v>0</v>
      </c>
      <c r="H6" s="20">
        <v>10.220000000000001</v>
      </c>
      <c r="I6" s="20">
        <v>18.100000000000001</v>
      </c>
      <c r="J6" s="20">
        <v>20</v>
      </c>
      <c r="K6" s="20">
        <v>0</v>
      </c>
      <c r="L6" s="20">
        <v>0</v>
      </c>
      <c r="M6" s="20">
        <v>6.6</v>
      </c>
      <c r="N6" s="20">
        <v>0</v>
      </c>
      <c r="O6" s="20">
        <v>0</v>
      </c>
      <c r="P6" s="20">
        <v>0</v>
      </c>
      <c r="Q6" s="20">
        <v>0</v>
      </c>
    </row>
    <row r="7" spans="1:17" ht="22.5" customHeight="1" x14ac:dyDescent="0.25">
      <c r="A7" s="20" t="s">
        <v>314</v>
      </c>
      <c r="B7" s="20">
        <v>26.7</v>
      </c>
      <c r="C7" s="20">
        <v>0</v>
      </c>
      <c r="D7" s="20">
        <v>16.2</v>
      </c>
      <c r="E7" s="20">
        <v>0</v>
      </c>
      <c r="F7" s="20">
        <v>7.66</v>
      </c>
      <c r="G7" s="20">
        <v>0</v>
      </c>
      <c r="H7" s="20">
        <v>0</v>
      </c>
      <c r="I7" s="20">
        <v>18.100000000000001</v>
      </c>
      <c r="J7" s="20">
        <v>20</v>
      </c>
      <c r="K7" s="20">
        <v>25</v>
      </c>
      <c r="L7" s="20">
        <v>5.46</v>
      </c>
      <c r="M7" s="20">
        <v>6.6</v>
      </c>
      <c r="N7" s="20">
        <v>0</v>
      </c>
      <c r="O7" s="20">
        <v>5.72</v>
      </c>
      <c r="P7" s="20">
        <v>0</v>
      </c>
      <c r="Q7" s="20">
        <v>0</v>
      </c>
    </row>
    <row r="8" spans="1:17" ht="22.5" customHeight="1" x14ac:dyDescent="0.25">
      <c r="A8" s="20" t="s">
        <v>315</v>
      </c>
      <c r="B8" s="20">
        <v>26.7</v>
      </c>
      <c r="C8" s="20">
        <v>0</v>
      </c>
      <c r="D8" s="20">
        <v>16.399999999999999</v>
      </c>
      <c r="E8" s="20">
        <v>6.32</v>
      </c>
      <c r="F8" s="20">
        <v>13.44</v>
      </c>
      <c r="G8" s="20">
        <v>0</v>
      </c>
      <c r="H8" s="20">
        <v>0</v>
      </c>
      <c r="I8" s="20">
        <v>18.100000000000001</v>
      </c>
      <c r="J8" s="20">
        <v>20</v>
      </c>
      <c r="K8" s="20">
        <v>25</v>
      </c>
      <c r="L8" s="20">
        <v>10.9</v>
      </c>
      <c r="M8" s="20">
        <v>6.6</v>
      </c>
      <c r="N8" s="20">
        <v>0</v>
      </c>
      <c r="O8" s="20">
        <v>8.4600000000000009</v>
      </c>
      <c r="P8" s="20">
        <v>0</v>
      </c>
      <c r="Q8" s="2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G8"/>
  <sheetViews>
    <sheetView topLeftCell="A9" workbookViewId="0">
      <selection activeCell="H27" sqref="H27"/>
    </sheetView>
  </sheetViews>
  <sheetFormatPr defaultColWidth="15.42578125" defaultRowHeight="15" x14ac:dyDescent="0.25"/>
  <sheetData>
    <row r="2" spans="1:7" x14ac:dyDescent="0.25">
      <c r="A2" s="17"/>
      <c r="B2" s="17" t="s">
        <v>56</v>
      </c>
      <c r="C2" s="17" t="s">
        <v>29</v>
      </c>
      <c r="D2" s="17" t="s">
        <v>37</v>
      </c>
      <c r="E2" s="17" t="s">
        <v>44</v>
      </c>
      <c r="F2" s="17" t="s">
        <v>316</v>
      </c>
      <c r="G2" s="17" t="s">
        <v>317</v>
      </c>
    </row>
    <row r="3" spans="1:7" x14ac:dyDescent="0.25">
      <c r="A3" s="17">
        <v>1</v>
      </c>
      <c r="B3" s="17">
        <v>20.02</v>
      </c>
      <c r="C3" s="17">
        <v>15.33</v>
      </c>
      <c r="D3" s="17">
        <v>0</v>
      </c>
      <c r="E3" s="17">
        <v>24.65</v>
      </c>
      <c r="F3" s="17">
        <v>0</v>
      </c>
      <c r="G3" s="17">
        <v>0</v>
      </c>
    </row>
    <row r="4" spans="1:7" x14ac:dyDescent="0.25">
      <c r="A4" s="17">
        <v>2</v>
      </c>
      <c r="B4" s="17">
        <v>26.18</v>
      </c>
      <c r="C4" s="17">
        <v>20.5</v>
      </c>
      <c r="D4" s="17">
        <v>0</v>
      </c>
      <c r="E4" s="17">
        <v>28.32</v>
      </c>
      <c r="F4" s="17">
        <v>0</v>
      </c>
      <c r="G4" s="17">
        <v>0</v>
      </c>
    </row>
    <row r="5" spans="1:7" x14ac:dyDescent="0.25">
      <c r="A5" s="17">
        <v>3</v>
      </c>
      <c r="B5" s="17">
        <v>41.18</v>
      </c>
      <c r="C5" s="17">
        <v>20.5</v>
      </c>
      <c r="D5" s="17">
        <v>0</v>
      </c>
      <c r="E5" s="17">
        <v>28.32</v>
      </c>
      <c r="F5" s="17">
        <v>0</v>
      </c>
      <c r="G5" s="17">
        <v>0</v>
      </c>
    </row>
    <row r="6" spans="1:7" x14ac:dyDescent="0.25">
      <c r="A6" s="17">
        <v>4</v>
      </c>
      <c r="B6" s="17">
        <v>46.69</v>
      </c>
      <c r="C6" s="17">
        <v>23.39</v>
      </c>
      <c r="D6" s="17">
        <v>0</v>
      </c>
      <c r="E6" s="17">
        <v>28.32</v>
      </c>
      <c r="F6" s="17">
        <v>6.6</v>
      </c>
      <c r="G6" s="17">
        <v>0</v>
      </c>
    </row>
    <row r="7" spans="1:7" x14ac:dyDescent="0.25">
      <c r="A7" s="17">
        <v>5</v>
      </c>
      <c r="B7" s="17">
        <v>71.7</v>
      </c>
      <c r="C7" s="17">
        <v>23.86</v>
      </c>
      <c r="D7" s="17">
        <v>0</v>
      </c>
      <c r="E7" s="17">
        <v>18.100000000000001</v>
      </c>
      <c r="F7" s="17">
        <v>12.06</v>
      </c>
      <c r="G7" s="17">
        <v>5.72</v>
      </c>
    </row>
    <row r="8" spans="1:7" x14ac:dyDescent="0.25">
      <c r="A8" s="17">
        <v>6</v>
      </c>
      <c r="B8" s="17">
        <v>71.7</v>
      </c>
      <c r="C8" s="17">
        <v>36.159999999999997</v>
      </c>
      <c r="D8" s="17">
        <v>0</v>
      </c>
      <c r="E8" s="17">
        <v>18.100000000000001</v>
      </c>
      <c r="F8" s="17">
        <v>17.5</v>
      </c>
      <c r="G8" s="17">
        <v>8.4600000000000009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8"/>
  <sheetViews>
    <sheetView workbookViewId="0">
      <selection activeCell="B10" sqref="B10"/>
    </sheetView>
  </sheetViews>
  <sheetFormatPr defaultColWidth="13.28515625" defaultRowHeight="22.5" customHeight="1" x14ac:dyDescent="0.25"/>
  <cols>
    <col min="1" max="423" width="13.28515625" style="20" customWidth="1"/>
    <col min="424" max="16384" width="13.28515625" style="20"/>
  </cols>
  <sheetData>
    <row r="1" spans="1:17" ht="15.75" customHeight="1" thickBot="1" x14ac:dyDescent="0.3"/>
    <row r="2" spans="1:17" ht="15.75" customHeight="1" thickBot="1" x14ac:dyDescent="0.3">
      <c r="B2" s="14" t="s">
        <v>294</v>
      </c>
      <c r="C2" s="15" t="s">
        <v>295</v>
      </c>
      <c r="D2" s="15" t="s">
        <v>296</v>
      </c>
      <c r="E2" s="15" t="s">
        <v>297</v>
      </c>
      <c r="F2" s="15" t="s">
        <v>298</v>
      </c>
      <c r="G2" s="15" t="s">
        <v>299</v>
      </c>
      <c r="H2" s="15" t="s">
        <v>300</v>
      </c>
      <c r="I2" s="15" t="s">
        <v>301</v>
      </c>
      <c r="J2" s="15" t="s">
        <v>302</v>
      </c>
      <c r="K2" s="15" t="s">
        <v>303</v>
      </c>
      <c r="L2" s="15" t="s">
        <v>304</v>
      </c>
      <c r="M2" s="15" t="s">
        <v>305</v>
      </c>
      <c r="N2" s="15" t="s">
        <v>306</v>
      </c>
      <c r="O2" s="15" t="s">
        <v>307</v>
      </c>
      <c r="P2" s="15" t="s">
        <v>308</v>
      </c>
      <c r="Q2" s="16" t="s">
        <v>309</v>
      </c>
    </row>
    <row r="3" spans="1:17" ht="22.5" customHeight="1" x14ac:dyDescent="0.25">
      <c r="A3" s="20" t="s">
        <v>310</v>
      </c>
      <c r="B3" s="20">
        <v>26.7</v>
      </c>
      <c r="C3" s="20">
        <v>21.3</v>
      </c>
      <c r="D3" s="20">
        <v>0</v>
      </c>
      <c r="E3" s="20">
        <v>0</v>
      </c>
      <c r="F3" s="20">
        <v>6.9</v>
      </c>
      <c r="G3" s="20">
        <v>0</v>
      </c>
      <c r="H3" s="20">
        <v>0</v>
      </c>
      <c r="I3" s="20">
        <v>5.0999999999999996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</row>
    <row r="4" spans="1:17" ht="22.5" customHeight="1" x14ac:dyDescent="0.25">
      <c r="A4" s="20" t="s">
        <v>311</v>
      </c>
      <c r="B4" s="20">
        <v>26.7</v>
      </c>
      <c r="C4" s="20">
        <v>21.3</v>
      </c>
      <c r="D4" s="20">
        <v>0</v>
      </c>
      <c r="E4" s="20">
        <v>0</v>
      </c>
      <c r="F4" s="20">
        <v>6.9</v>
      </c>
      <c r="G4" s="20">
        <v>0</v>
      </c>
      <c r="H4" s="20">
        <v>0</v>
      </c>
      <c r="I4" s="20">
        <v>5.0999999999999996</v>
      </c>
      <c r="J4" s="20">
        <v>15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</row>
    <row r="5" spans="1:17" ht="22.5" customHeight="1" x14ac:dyDescent="0.25">
      <c r="A5" s="20" t="s">
        <v>312</v>
      </c>
      <c r="B5" s="20">
        <v>26.7</v>
      </c>
      <c r="C5" s="20">
        <v>21.3</v>
      </c>
      <c r="D5" s="20">
        <v>0</v>
      </c>
      <c r="E5" s="20">
        <v>0</v>
      </c>
      <c r="F5" s="20">
        <v>6.9</v>
      </c>
      <c r="G5" s="20">
        <v>0</v>
      </c>
      <c r="H5" s="20">
        <v>0</v>
      </c>
      <c r="I5" s="20">
        <v>18.100000000000001</v>
      </c>
      <c r="J5" s="20">
        <v>17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</row>
    <row r="6" spans="1:17" ht="22.5" customHeight="1" x14ac:dyDescent="0.25">
      <c r="A6" s="20" t="s">
        <v>313</v>
      </c>
      <c r="B6" s="20">
        <v>26.7</v>
      </c>
      <c r="C6" s="20">
        <v>21.3</v>
      </c>
      <c r="D6" s="20">
        <v>0</v>
      </c>
      <c r="E6" s="20">
        <v>0</v>
      </c>
      <c r="F6" s="20">
        <v>12.22</v>
      </c>
      <c r="G6" s="20">
        <v>0</v>
      </c>
      <c r="H6" s="20">
        <v>6.67</v>
      </c>
      <c r="I6" s="20">
        <v>18.100000000000001</v>
      </c>
      <c r="J6" s="20">
        <v>20</v>
      </c>
      <c r="K6" s="20">
        <v>0</v>
      </c>
      <c r="L6" s="20">
        <v>0</v>
      </c>
      <c r="M6" s="20">
        <v>9.83</v>
      </c>
      <c r="N6" s="20">
        <v>0</v>
      </c>
      <c r="O6" s="20">
        <v>0</v>
      </c>
      <c r="P6" s="20">
        <v>9.83</v>
      </c>
      <c r="Q6" s="20">
        <v>0</v>
      </c>
    </row>
    <row r="7" spans="1:17" ht="22.5" customHeight="1" x14ac:dyDescent="0.25">
      <c r="A7" s="20" t="s">
        <v>314</v>
      </c>
      <c r="B7" s="20">
        <v>26.7</v>
      </c>
      <c r="C7" s="20">
        <v>21.3</v>
      </c>
      <c r="D7" s="20">
        <v>0</v>
      </c>
      <c r="E7" s="20">
        <v>0</v>
      </c>
      <c r="F7" s="20">
        <v>12.22</v>
      </c>
      <c r="G7" s="20">
        <v>0</v>
      </c>
      <c r="H7" s="20">
        <v>0</v>
      </c>
      <c r="I7" s="20">
        <v>18.100000000000001</v>
      </c>
      <c r="J7" s="20">
        <v>20</v>
      </c>
      <c r="K7" s="20">
        <v>21.68</v>
      </c>
      <c r="L7" s="20">
        <v>0</v>
      </c>
      <c r="M7" s="20">
        <v>10.83</v>
      </c>
      <c r="N7" s="20">
        <v>0</v>
      </c>
      <c r="O7" s="20">
        <v>0</v>
      </c>
      <c r="P7" s="20">
        <v>10.83</v>
      </c>
      <c r="Q7" s="20">
        <v>0</v>
      </c>
    </row>
    <row r="8" spans="1:17" ht="22.5" customHeight="1" x14ac:dyDescent="0.25">
      <c r="A8" s="20" t="s">
        <v>315</v>
      </c>
      <c r="B8" s="20">
        <v>26.7</v>
      </c>
      <c r="C8" s="20">
        <v>21.3</v>
      </c>
      <c r="D8" s="20">
        <v>0</v>
      </c>
      <c r="E8" s="20">
        <v>9.34</v>
      </c>
      <c r="F8" s="20">
        <v>12.22</v>
      </c>
      <c r="G8" s="20">
        <v>0</v>
      </c>
      <c r="H8" s="20">
        <v>0</v>
      </c>
      <c r="I8" s="20">
        <v>18.100000000000001</v>
      </c>
      <c r="J8" s="20">
        <v>20</v>
      </c>
      <c r="K8" s="20">
        <v>25</v>
      </c>
      <c r="L8" s="20">
        <v>6.75</v>
      </c>
      <c r="M8" s="20">
        <v>10.83</v>
      </c>
      <c r="N8" s="20">
        <v>0</v>
      </c>
      <c r="O8" s="20">
        <v>0</v>
      </c>
      <c r="P8" s="20">
        <v>15.25</v>
      </c>
      <c r="Q8" s="2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G8"/>
  <sheetViews>
    <sheetView workbookViewId="0">
      <selection activeCell="I21" sqref="I21"/>
    </sheetView>
  </sheetViews>
  <sheetFormatPr defaultColWidth="15.42578125" defaultRowHeight="15" x14ac:dyDescent="0.25"/>
  <cols>
    <col min="1" max="414" width="15.42578125" style="20" customWidth="1"/>
    <col min="415" max="16384" width="15.42578125" style="20"/>
  </cols>
  <sheetData>
    <row r="2" spans="1:7" x14ac:dyDescent="0.25">
      <c r="A2" s="17"/>
      <c r="B2" s="17" t="s">
        <v>56</v>
      </c>
      <c r="C2" s="17" t="s">
        <v>29</v>
      </c>
      <c r="D2" s="17" t="s">
        <v>37</v>
      </c>
      <c r="E2" s="17" t="s">
        <v>44</v>
      </c>
      <c r="F2" s="17" t="s">
        <v>316</v>
      </c>
      <c r="G2" s="17" t="s">
        <v>317</v>
      </c>
    </row>
    <row r="3" spans="1:7" x14ac:dyDescent="0.25">
      <c r="A3" s="17">
        <v>1</v>
      </c>
      <c r="B3" s="17">
        <v>48</v>
      </c>
      <c r="C3" s="17">
        <v>6.9</v>
      </c>
      <c r="D3" s="17"/>
      <c r="E3" s="17">
        <v>5.0999999999999996</v>
      </c>
      <c r="F3" s="17"/>
      <c r="G3" s="17"/>
    </row>
    <row r="4" spans="1:7" x14ac:dyDescent="0.25">
      <c r="A4" s="17">
        <v>2</v>
      </c>
      <c r="B4" s="17">
        <v>63</v>
      </c>
      <c r="C4" s="17">
        <v>6.9</v>
      </c>
      <c r="D4" s="17"/>
      <c r="E4" s="17">
        <v>5.0999999999999996</v>
      </c>
      <c r="F4" s="17"/>
      <c r="G4" s="17"/>
    </row>
    <row r="5" spans="1:7" x14ac:dyDescent="0.25">
      <c r="A5" s="17">
        <v>3</v>
      </c>
      <c r="B5" s="17">
        <v>65</v>
      </c>
      <c r="C5" s="17">
        <v>6.9</v>
      </c>
      <c r="D5" s="17"/>
      <c r="E5" s="17">
        <v>18.100000000000001</v>
      </c>
      <c r="F5" s="17"/>
      <c r="G5" s="17"/>
    </row>
    <row r="6" spans="1:7" x14ac:dyDescent="0.25">
      <c r="A6" s="17">
        <v>4</v>
      </c>
      <c r="B6" s="17">
        <v>68</v>
      </c>
      <c r="C6" s="17">
        <v>12.22</v>
      </c>
      <c r="D6" s="17"/>
      <c r="E6" s="17">
        <v>24.77</v>
      </c>
      <c r="F6" s="17">
        <v>9.83</v>
      </c>
      <c r="G6" s="17">
        <v>9.83</v>
      </c>
    </row>
    <row r="7" spans="1:7" x14ac:dyDescent="0.25">
      <c r="A7" s="17">
        <v>5</v>
      </c>
      <c r="B7" s="17">
        <v>89.68</v>
      </c>
      <c r="C7" s="17">
        <v>12.22</v>
      </c>
      <c r="D7" s="17"/>
      <c r="E7" s="17">
        <v>18.100000000000001</v>
      </c>
      <c r="F7" s="17">
        <v>10.83</v>
      </c>
      <c r="G7" s="17">
        <v>10.83</v>
      </c>
    </row>
    <row r="8" spans="1:7" x14ac:dyDescent="0.25">
      <c r="A8" s="17">
        <v>6</v>
      </c>
      <c r="B8" s="17">
        <v>93</v>
      </c>
      <c r="C8" s="17">
        <v>21.56</v>
      </c>
      <c r="D8" s="17"/>
      <c r="E8" s="17">
        <v>18.100000000000001</v>
      </c>
      <c r="F8" s="17">
        <v>17.579999999999998</v>
      </c>
      <c r="G8" s="17">
        <v>15.25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E223"/>
  <sheetViews>
    <sheetView workbookViewId="0"/>
  </sheetViews>
  <sheetFormatPr defaultRowHeight="15" x14ac:dyDescent="0.25"/>
  <cols>
    <col min="1" max="32" width="9.140625" style="26"/>
    <col min="33" max="33" width="9.85546875" style="26" customWidth="1"/>
    <col min="34" max="34" width="12.7109375" style="26" customWidth="1"/>
    <col min="35" max="53" width="9.140625" style="26"/>
    <col min="54" max="54" width="10.7109375" style="26" customWidth="1"/>
    <col min="55" max="56" width="9.140625" style="26"/>
    <col min="57" max="57" width="10.28515625" style="26" customWidth="1"/>
    <col min="58" max="16384" width="9.140625" style="26"/>
  </cols>
  <sheetData>
    <row r="1" spans="1:50" x14ac:dyDescent="0.25">
      <c r="B1" s="27" t="s">
        <v>81</v>
      </c>
      <c r="C1" s="27" t="s">
        <v>318</v>
      </c>
      <c r="D1" s="27" t="s">
        <v>319</v>
      </c>
      <c r="E1" s="27" t="s">
        <v>320</v>
      </c>
      <c r="F1" s="27" t="s">
        <v>321</v>
      </c>
      <c r="G1" s="27" t="s">
        <v>322</v>
      </c>
      <c r="H1" s="27" t="s">
        <v>323</v>
      </c>
      <c r="I1" s="27" t="s">
        <v>324</v>
      </c>
      <c r="J1" s="27" t="s">
        <v>325</v>
      </c>
      <c r="K1" s="27" t="s">
        <v>326</v>
      </c>
      <c r="L1" s="27" t="s">
        <v>327</v>
      </c>
      <c r="M1" s="27" t="s">
        <v>328</v>
      </c>
      <c r="N1" s="27" t="s">
        <v>329</v>
      </c>
      <c r="O1" s="27" t="s">
        <v>330</v>
      </c>
      <c r="P1" s="27" t="s">
        <v>331</v>
      </c>
      <c r="Q1" s="27" t="s">
        <v>332</v>
      </c>
      <c r="R1" s="27" t="s">
        <v>333</v>
      </c>
      <c r="S1" s="27" t="s">
        <v>334</v>
      </c>
      <c r="T1" s="27" t="s">
        <v>335</v>
      </c>
      <c r="U1" s="27" t="s">
        <v>336</v>
      </c>
      <c r="V1" s="27" t="s">
        <v>337</v>
      </c>
      <c r="W1" s="27" t="s">
        <v>338</v>
      </c>
      <c r="X1" s="27" t="s">
        <v>339</v>
      </c>
      <c r="Y1" s="27" t="s">
        <v>340</v>
      </c>
      <c r="Z1" s="27" t="s">
        <v>341</v>
      </c>
      <c r="AA1" s="27" t="s">
        <v>342</v>
      </c>
      <c r="AB1" s="27" t="s">
        <v>343</v>
      </c>
      <c r="AC1" s="27" t="s">
        <v>344</v>
      </c>
      <c r="AD1" s="27" t="s">
        <v>345</v>
      </c>
      <c r="AE1" s="27" t="s">
        <v>346</v>
      </c>
      <c r="AF1" s="27" t="s">
        <v>347</v>
      </c>
      <c r="AG1" s="27" t="s">
        <v>348</v>
      </c>
      <c r="AH1" s="27" t="s">
        <v>349</v>
      </c>
      <c r="AI1" s="27" t="s">
        <v>350</v>
      </c>
      <c r="AJ1" s="27" t="s">
        <v>351</v>
      </c>
      <c r="AK1" s="27" t="s">
        <v>352</v>
      </c>
      <c r="AL1" s="27" t="s">
        <v>353</v>
      </c>
      <c r="AM1" s="27" t="s">
        <v>354</v>
      </c>
      <c r="AN1" s="26" t="s">
        <v>355</v>
      </c>
      <c r="AO1" s="26" t="s">
        <v>356</v>
      </c>
      <c r="AP1" s="26" t="s">
        <v>357</v>
      </c>
      <c r="AQ1" s="26" t="s">
        <v>358</v>
      </c>
      <c r="AR1" s="26" t="s">
        <v>359</v>
      </c>
      <c r="AS1" s="26" t="s">
        <v>360</v>
      </c>
      <c r="AT1" s="26" t="s">
        <v>361</v>
      </c>
      <c r="AU1" s="26" t="s">
        <v>362</v>
      </c>
      <c r="AV1" s="26" t="s">
        <v>363</v>
      </c>
      <c r="AW1" s="26" t="s">
        <v>364</v>
      </c>
      <c r="AX1" s="26" t="s">
        <v>365</v>
      </c>
    </row>
    <row r="2" spans="1:50" x14ac:dyDescent="0.25">
      <c r="A2" s="27" t="s">
        <v>84</v>
      </c>
      <c r="B2" s="26" t="s">
        <v>37</v>
      </c>
      <c r="C2" s="26">
        <v>0</v>
      </c>
      <c r="D2" s="26">
        <v>0</v>
      </c>
      <c r="E2" s="26">
        <v>0.8</v>
      </c>
      <c r="F2" s="26">
        <v>0.14099999999999999</v>
      </c>
      <c r="G2" s="26">
        <v>0.373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>
        <v>0</v>
      </c>
      <c r="AH2" s="26">
        <v>0</v>
      </c>
      <c r="AI2" s="26">
        <v>0</v>
      </c>
      <c r="AJ2" s="26">
        <v>0</v>
      </c>
      <c r="AK2" s="26">
        <v>0</v>
      </c>
      <c r="AL2" s="26">
        <v>0</v>
      </c>
      <c r="AM2" s="26">
        <v>0</v>
      </c>
      <c r="AN2" s="26">
        <v>0</v>
      </c>
      <c r="AO2" s="26">
        <v>0</v>
      </c>
      <c r="AP2" s="26">
        <v>0</v>
      </c>
      <c r="AQ2" s="26">
        <v>0</v>
      </c>
      <c r="AR2" s="26">
        <v>0</v>
      </c>
      <c r="AS2" s="26">
        <v>0</v>
      </c>
      <c r="AT2" s="26">
        <v>0</v>
      </c>
      <c r="AU2" s="26">
        <v>0</v>
      </c>
      <c r="AV2" s="26">
        <v>0</v>
      </c>
      <c r="AW2" s="26">
        <v>0</v>
      </c>
      <c r="AX2" s="26">
        <v>0</v>
      </c>
    </row>
    <row r="3" spans="1:50" x14ac:dyDescent="0.25">
      <c r="A3" s="27" t="s">
        <v>85</v>
      </c>
      <c r="B3" s="26" t="s">
        <v>37</v>
      </c>
      <c r="C3" s="26">
        <v>1</v>
      </c>
      <c r="D3" s="26">
        <v>3.6999999999999998E-2</v>
      </c>
      <c r="E3" s="26">
        <v>0.8</v>
      </c>
      <c r="F3" s="26">
        <v>0.14099999999999999</v>
      </c>
      <c r="G3" s="26">
        <v>0.373</v>
      </c>
      <c r="H3" s="26">
        <v>0</v>
      </c>
      <c r="I3" s="26">
        <v>0</v>
      </c>
      <c r="J3" s="26">
        <v>0</v>
      </c>
      <c r="K3" s="26">
        <v>0</v>
      </c>
      <c r="L3" s="26">
        <v>3.6999999999999998E-2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3.6999999999999998E-2</v>
      </c>
      <c r="X3" s="26">
        <v>0.03</v>
      </c>
      <c r="Y3" s="26">
        <v>29.245999999999999</v>
      </c>
      <c r="Z3" s="26">
        <v>0</v>
      </c>
      <c r="AA3" s="26">
        <v>3.1E-2</v>
      </c>
      <c r="AB3" s="26">
        <v>1E-3</v>
      </c>
      <c r="AC3" s="26">
        <v>0</v>
      </c>
      <c r="AD3" s="26">
        <v>1E-3</v>
      </c>
      <c r="AE3" s="26">
        <v>0</v>
      </c>
      <c r="AF3" s="26">
        <v>0.90200000000000002</v>
      </c>
      <c r="AG3" s="26">
        <v>4.0000000000000001E-3</v>
      </c>
      <c r="AH3" s="26">
        <v>1E-3</v>
      </c>
      <c r="AI3" s="26">
        <v>0.03</v>
      </c>
      <c r="AJ3" s="26">
        <v>1.103</v>
      </c>
      <c r="AK3" s="26">
        <v>1.1020000000000001</v>
      </c>
      <c r="AL3" s="26">
        <v>2E-3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99</v>
      </c>
      <c r="AV3" s="26">
        <v>3.6709999999999998</v>
      </c>
      <c r="AW3" s="26">
        <v>1.631</v>
      </c>
      <c r="AX3" s="26">
        <v>2.0390000000000001</v>
      </c>
    </row>
    <row r="4" spans="1:50" x14ac:dyDescent="0.25">
      <c r="A4" s="27" t="s">
        <v>86</v>
      </c>
      <c r="B4" s="26" t="s">
        <v>37</v>
      </c>
      <c r="C4" s="26">
        <v>0</v>
      </c>
      <c r="D4" s="26">
        <v>0</v>
      </c>
      <c r="E4" s="26">
        <v>0.8</v>
      </c>
      <c r="F4" s="26">
        <v>0.14099999999999999</v>
      </c>
      <c r="G4" s="26">
        <v>0.373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</row>
    <row r="5" spans="1:50" x14ac:dyDescent="0.25">
      <c r="A5" s="27" t="s">
        <v>87</v>
      </c>
      <c r="B5" s="26" t="s">
        <v>37</v>
      </c>
      <c r="C5" s="26">
        <v>0</v>
      </c>
      <c r="D5" s="26">
        <v>0</v>
      </c>
      <c r="E5" s="26">
        <v>0.8</v>
      </c>
      <c r="F5" s="26">
        <v>0.14099999999999999</v>
      </c>
      <c r="G5" s="26">
        <v>0.373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</row>
    <row r="6" spans="1:50" x14ac:dyDescent="0.25">
      <c r="A6" s="27" t="s">
        <v>88</v>
      </c>
      <c r="B6" s="26" t="s">
        <v>37</v>
      </c>
      <c r="C6" s="26">
        <v>0</v>
      </c>
      <c r="D6" s="26">
        <v>0</v>
      </c>
      <c r="E6" s="26">
        <v>0.8</v>
      </c>
      <c r="F6" s="26">
        <v>0.14099999999999999</v>
      </c>
      <c r="G6" s="26">
        <v>0.373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</row>
    <row r="7" spans="1:50" x14ac:dyDescent="0.25">
      <c r="A7" s="27" t="s">
        <v>89</v>
      </c>
      <c r="B7" s="26" t="s">
        <v>37</v>
      </c>
      <c r="C7" s="26">
        <v>1</v>
      </c>
      <c r="D7" s="26">
        <v>3.3000000000000002E-2</v>
      </c>
      <c r="E7" s="26">
        <v>0.8</v>
      </c>
      <c r="F7" s="26">
        <v>0.14099999999999999</v>
      </c>
      <c r="G7" s="26">
        <v>0.373</v>
      </c>
      <c r="H7" s="26">
        <v>0</v>
      </c>
      <c r="I7" s="26">
        <v>0</v>
      </c>
      <c r="J7" s="26">
        <v>0</v>
      </c>
      <c r="K7" s="26">
        <v>0</v>
      </c>
      <c r="L7" s="26">
        <v>3.3000000000000002E-2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3.3000000000000002E-2</v>
      </c>
      <c r="X7" s="26">
        <v>2.5999999999999999E-2</v>
      </c>
      <c r="Y7" s="26">
        <v>25.035</v>
      </c>
      <c r="Z7" s="26">
        <v>0</v>
      </c>
      <c r="AA7" s="26">
        <v>3.1E-2</v>
      </c>
      <c r="AB7" s="26">
        <v>5.0000000000000001E-3</v>
      </c>
      <c r="AC7" s="26">
        <v>1E-3</v>
      </c>
      <c r="AD7" s="26">
        <v>4.0000000000000001E-3</v>
      </c>
      <c r="AE7" s="26">
        <v>0</v>
      </c>
      <c r="AF7" s="26">
        <v>0.77200000000000002</v>
      </c>
      <c r="AG7" s="26">
        <v>1.2999999999999999E-2</v>
      </c>
      <c r="AH7" s="26">
        <v>4.0000000000000001E-3</v>
      </c>
      <c r="AI7" s="26">
        <v>0.10100000000000001</v>
      </c>
      <c r="AJ7" s="26">
        <v>0.97799999999999998</v>
      </c>
      <c r="AK7" s="26">
        <v>0.97699999999999998</v>
      </c>
      <c r="AL7" s="26">
        <v>2E-3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99</v>
      </c>
      <c r="AV7" s="26">
        <v>3.254</v>
      </c>
      <c r="AW7" s="26">
        <v>1.39</v>
      </c>
      <c r="AX7" s="26">
        <v>1.8640000000000001</v>
      </c>
    </row>
    <row r="8" spans="1:50" x14ac:dyDescent="0.25">
      <c r="A8" s="27" t="s">
        <v>90</v>
      </c>
      <c r="B8" s="26" t="s">
        <v>37</v>
      </c>
      <c r="C8" s="26">
        <v>1</v>
      </c>
      <c r="D8" s="26">
        <v>8.8999999999999996E-2</v>
      </c>
      <c r="E8" s="26">
        <v>0.8</v>
      </c>
      <c r="F8" s="26">
        <v>0.14099999999999999</v>
      </c>
      <c r="G8" s="26">
        <v>0.373</v>
      </c>
      <c r="H8" s="26">
        <v>0</v>
      </c>
      <c r="I8" s="26">
        <v>0</v>
      </c>
      <c r="J8" s="26">
        <v>0</v>
      </c>
      <c r="K8" s="26">
        <v>0</v>
      </c>
      <c r="L8" s="26">
        <v>8.8999999999999996E-2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8.8999999999999996E-2</v>
      </c>
      <c r="X8" s="26">
        <v>7.0999999999999994E-2</v>
      </c>
      <c r="Y8" s="26">
        <v>26.030999999999999</v>
      </c>
      <c r="Z8" s="26">
        <v>0</v>
      </c>
      <c r="AA8" s="26">
        <v>7.9000000000000001E-2</v>
      </c>
      <c r="AB8" s="26">
        <v>8.0000000000000002E-3</v>
      </c>
      <c r="AC8" s="26">
        <v>1E-3</v>
      </c>
      <c r="AD8" s="26">
        <v>7.0000000000000001E-3</v>
      </c>
      <c r="AE8" s="26">
        <v>0</v>
      </c>
      <c r="AF8" s="26">
        <v>2.0529999999999999</v>
      </c>
      <c r="AG8" s="26">
        <v>2.5000000000000001E-2</v>
      </c>
      <c r="AH8" s="26">
        <v>7.0000000000000001E-3</v>
      </c>
      <c r="AI8" s="26">
        <v>0.17499999999999999</v>
      </c>
      <c r="AJ8" s="26">
        <v>2.649</v>
      </c>
      <c r="AK8" s="26">
        <v>2.645</v>
      </c>
      <c r="AL8" s="26">
        <v>4.0000000000000001E-3</v>
      </c>
      <c r="AM8" s="26">
        <v>0</v>
      </c>
      <c r="AN8" s="26">
        <v>0</v>
      </c>
      <c r="AO8" s="26">
        <v>0</v>
      </c>
      <c r="AP8" s="26">
        <v>0</v>
      </c>
      <c r="AQ8" s="26">
        <v>0</v>
      </c>
      <c r="AR8" s="26">
        <v>0</v>
      </c>
      <c r="AS8" s="26">
        <v>0</v>
      </c>
      <c r="AT8" s="26">
        <v>0</v>
      </c>
      <c r="AU8" s="26">
        <v>99</v>
      </c>
      <c r="AV8" s="26">
        <v>8.8119999999999994</v>
      </c>
      <c r="AW8" s="26">
        <v>3.911</v>
      </c>
      <c r="AX8" s="26">
        <v>4.9009999999999998</v>
      </c>
    </row>
    <row r="9" spans="1:50" x14ac:dyDescent="0.25">
      <c r="A9" s="27" t="s">
        <v>91</v>
      </c>
      <c r="B9" s="26" t="s">
        <v>37</v>
      </c>
      <c r="C9" s="26">
        <v>0</v>
      </c>
      <c r="D9" s="26">
        <v>0</v>
      </c>
      <c r="E9" s="26">
        <v>0.8</v>
      </c>
      <c r="F9" s="26">
        <v>0.14099999999999999</v>
      </c>
      <c r="G9" s="26">
        <v>0.373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0</v>
      </c>
      <c r="AW9" s="26">
        <v>0</v>
      </c>
      <c r="AX9" s="26">
        <v>0</v>
      </c>
    </row>
    <row r="10" spans="1:50" x14ac:dyDescent="0.25">
      <c r="A10" s="27" t="s">
        <v>92</v>
      </c>
      <c r="B10" s="26" t="s">
        <v>37</v>
      </c>
      <c r="C10" s="26">
        <v>0</v>
      </c>
      <c r="D10" s="26">
        <v>0</v>
      </c>
      <c r="E10" s="26">
        <v>0.8</v>
      </c>
      <c r="F10" s="26">
        <v>0.14099999999999999</v>
      </c>
      <c r="G10" s="26">
        <v>0.373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0</v>
      </c>
      <c r="AW10" s="26">
        <v>0</v>
      </c>
      <c r="AX10" s="26">
        <v>0</v>
      </c>
    </row>
    <row r="11" spans="1:50" x14ac:dyDescent="0.25">
      <c r="A11" s="27" t="s">
        <v>93</v>
      </c>
      <c r="B11" s="26" t="s">
        <v>37</v>
      </c>
      <c r="C11" s="26">
        <v>0</v>
      </c>
      <c r="D11" s="26">
        <v>0</v>
      </c>
      <c r="E11" s="26">
        <v>0.8</v>
      </c>
      <c r="F11" s="26">
        <v>0.14099999999999999</v>
      </c>
      <c r="G11" s="26">
        <v>0.373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</row>
    <row r="12" spans="1:50" x14ac:dyDescent="0.25">
      <c r="A12" s="27" t="s">
        <v>94</v>
      </c>
      <c r="B12" s="26" t="s">
        <v>37</v>
      </c>
      <c r="C12" s="26">
        <v>0</v>
      </c>
      <c r="D12" s="26">
        <v>0</v>
      </c>
      <c r="E12" s="26">
        <v>0.8</v>
      </c>
      <c r="F12" s="26">
        <v>0.14099999999999999</v>
      </c>
      <c r="G12" s="26">
        <v>0.373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6">
        <v>0</v>
      </c>
      <c r="AU12" s="26">
        <v>0</v>
      </c>
      <c r="AV12" s="26">
        <v>0</v>
      </c>
      <c r="AW12" s="26">
        <v>0</v>
      </c>
      <c r="AX12" s="26">
        <v>0</v>
      </c>
    </row>
    <row r="13" spans="1:50" x14ac:dyDescent="0.25">
      <c r="A13" s="27" t="s">
        <v>95</v>
      </c>
      <c r="B13" s="26" t="s">
        <v>37</v>
      </c>
      <c r="C13" s="26">
        <v>0</v>
      </c>
      <c r="D13" s="26">
        <v>0</v>
      </c>
      <c r="E13" s="26">
        <v>0.8</v>
      </c>
      <c r="F13" s="26">
        <v>0.14099999999999999</v>
      </c>
      <c r="G13" s="26">
        <v>0.373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</row>
    <row r="14" spans="1:50" x14ac:dyDescent="0.25">
      <c r="A14" s="27" t="s">
        <v>96</v>
      </c>
      <c r="B14" s="26" t="s">
        <v>37</v>
      </c>
      <c r="C14" s="26">
        <v>1</v>
      </c>
      <c r="D14" s="26">
        <v>8.1000000000000003E-2</v>
      </c>
      <c r="E14" s="26">
        <v>0.8</v>
      </c>
      <c r="F14" s="26">
        <v>0.14099999999999999</v>
      </c>
      <c r="G14" s="26">
        <v>0.373</v>
      </c>
      <c r="H14" s="26">
        <v>0</v>
      </c>
      <c r="I14" s="26">
        <v>0</v>
      </c>
      <c r="J14" s="26">
        <v>0</v>
      </c>
      <c r="K14" s="26">
        <v>0</v>
      </c>
      <c r="L14" s="26">
        <v>8.1000000000000003E-2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8.1000000000000003E-2</v>
      </c>
      <c r="X14" s="26">
        <v>6.5000000000000002E-2</v>
      </c>
      <c r="Y14" s="26">
        <v>23.29</v>
      </c>
      <c r="Z14" s="26">
        <v>0</v>
      </c>
      <c r="AA14" s="26">
        <v>7.9000000000000001E-2</v>
      </c>
      <c r="AB14" s="26">
        <v>1.4E-2</v>
      </c>
      <c r="AC14" s="26">
        <v>2E-3</v>
      </c>
      <c r="AD14" s="26">
        <v>1.2E-2</v>
      </c>
      <c r="AE14" s="26">
        <v>0</v>
      </c>
      <c r="AF14" s="26">
        <v>1.837</v>
      </c>
      <c r="AG14" s="26">
        <v>3.6999999999999998E-2</v>
      </c>
      <c r="AH14" s="26">
        <v>1.2E-2</v>
      </c>
      <c r="AI14" s="26">
        <v>0.28699999999999998</v>
      </c>
      <c r="AJ14" s="26">
        <v>2.4159999999999999</v>
      </c>
      <c r="AK14" s="26">
        <v>2.4119999999999999</v>
      </c>
      <c r="AL14" s="26">
        <v>4.0000000000000001E-3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99</v>
      </c>
      <c r="AV14" s="26">
        <v>8.0359999999999996</v>
      </c>
      <c r="AW14" s="26">
        <v>3.46</v>
      </c>
      <c r="AX14" s="26">
        <v>4.5759999999999996</v>
      </c>
    </row>
    <row r="15" spans="1:50" x14ac:dyDescent="0.25">
      <c r="A15" s="27" t="s">
        <v>97</v>
      </c>
      <c r="B15" s="26" t="s">
        <v>37</v>
      </c>
      <c r="C15" s="26">
        <v>0</v>
      </c>
      <c r="D15" s="26">
        <v>0</v>
      </c>
      <c r="E15" s="26">
        <v>0.8</v>
      </c>
      <c r="F15" s="26">
        <v>0.14099999999999999</v>
      </c>
      <c r="G15" s="26">
        <v>0.373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  <c r="AV15" s="26">
        <v>0</v>
      </c>
      <c r="AW15" s="26">
        <v>0</v>
      </c>
      <c r="AX15" s="26">
        <v>0</v>
      </c>
    </row>
    <row r="16" spans="1:50" x14ac:dyDescent="0.25">
      <c r="A16" s="27" t="s">
        <v>98</v>
      </c>
      <c r="B16" s="26" t="s">
        <v>37</v>
      </c>
      <c r="C16" s="26">
        <v>0</v>
      </c>
      <c r="D16" s="26">
        <v>0</v>
      </c>
      <c r="E16" s="26">
        <v>0.8</v>
      </c>
      <c r="F16" s="26">
        <v>0.14099999999999999</v>
      </c>
      <c r="G16" s="26">
        <v>0.373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</row>
    <row r="17" spans="1:50" x14ac:dyDescent="0.25">
      <c r="A17" s="27" t="s">
        <v>99</v>
      </c>
      <c r="B17" s="26" t="s">
        <v>37</v>
      </c>
      <c r="C17" s="26">
        <v>1</v>
      </c>
      <c r="D17" s="26">
        <v>0.17499999999999999</v>
      </c>
      <c r="E17" s="26">
        <v>0.8</v>
      </c>
      <c r="F17" s="26">
        <v>0.14099999999999999</v>
      </c>
      <c r="G17" s="26">
        <v>0.373</v>
      </c>
      <c r="H17" s="26">
        <v>0</v>
      </c>
      <c r="I17" s="26">
        <v>0</v>
      </c>
      <c r="J17" s="26">
        <v>0</v>
      </c>
      <c r="K17" s="26">
        <v>0</v>
      </c>
      <c r="L17" s="26">
        <v>0.17499999999999999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0.17499999999999999</v>
      </c>
      <c r="X17" s="26">
        <v>0.14000000000000001</v>
      </c>
      <c r="Y17" s="26">
        <v>24.210999999999999</v>
      </c>
      <c r="Z17" s="26">
        <v>0</v>
      </c>
      <c r="AA17" s="26">
        <v>0.159</v>
      </c>
      <c r="AB17" s="26">
        <v>1.9E-2</v>
      </c>
      <c r="AC17" s="26">
        <v>2E-3</v>
      </c>
      <c r="AD17" s="26">
        <v>1.7000000000000001E-2</v>
      </c>
      <c r="AE17" s="26">
        <v>0</v>
      </c>
      <c r="AF17" s="26">
        <v>3.8460000000000001</v>
      </c>
      <c r="AG17" s="26">
        <v>5.5E-2</v>
      </c>
      <c r="AH17" s="26">
        <v>1.7000000000000001E-2</v>
      </c>
      <c r="AI17" s="26">
        <v>0.40600000000000003</v>
      </c>
      <c r="AJ17" s="26">
        <v>5.202</v>
      </c>
      <c r="AK17" s="26">
        <v>5.194</v>
      </c>
      <c r="AL17" s="26">
        <v>8.0000000000000002E-3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99</v>
      </c>
      <c r="AV17" s="26">
        <v>17.303999999999998</v>
      </c>
      <c r="AW17" s="26">
        <v>7.7960000000000003</v>
      </c>
      <c r="AX17" s="26">
        <v>9.5090000000000003</v>
      </c>
    </row>
    <row r="18" spans="1:50" x14ac:dyDescent="0.25">
      <c r="A18" s="27" t="s">
        <v>100</v>
      </c>
      <c r="B18" s="26" t="s">
        <v>29</v>
      </c>
      <c r="C18" s="26">
        <v>1</v>
      </c>
      <c r="D18" s="26">
        <v>0.998</v>
      </c>
      <c r="E18" s="26">
        <v>0.5</v>
      </c>
      <c r="F18" s="26">
        <v>8.7999999999999995E-2</v>
      </c>
      <c r="G18" s="26">
        <v>0.23300000000000001</v>
      </c>
      <c r="H18" s="26">
        <v>0</v>
      </c>
      <c r="I18" s="26">
        <v>0</v>
      </c>
      <c r="J18" s="26">
        <v>0</v>
      </c>
      <c r="K18" s="26">
        <v>0</v>
      </c>
      <c r="L18" s="26">
        <v>0.998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0.998</v>
      </c>
      <c r="X18" s="26">
        <v>0.499</v>
      </c>
      <c r="Y18" s="26">
        <v>37.841000000000001</v>
      </c>
      <c r="Z18" s="26">
        <v>0</v>
      </c>
      <c r="AA18" s="26">
        <v>0.499</v>
      </c>
      <c r="AB18" s="26">
        <v>0</v>
      </c>
      <c r="AC18" s="26">
        <v>-1E-3</v>
      </c>
      <c r="AD18" s="26">
        <v>1E-3</v>
      </c>
      <c r="AE18" s="26">
        <v>0</v>
      </c>
      <c r="AF18" s="26">
        <v>18.878</v>
      </c>
      <c r="AG18" s="26">
        <v>-3.6999999999999998E-2</v>
      </c>
      <c r="AH18" s="26">
        <v>1E-3</v>
      </c>
      <c r="AI18" s="26">
        <v>3.5999999999999997E-2</v>
      </c>
      <c r="AJ18" s="26">
        <v>16.437000000000001</v>
      </c>
      <c r="AK18" s="26">
        <v>16.419</v>
      </c>
      <c r="AL18" s="26">
        <v>1.7999999999999999E-2</v>
      </c>
      <c r="AM18" s="26">
        <v>0</v>
      </c>
      <c r="AN18" s="26">
        <v>0</v>
      </c>
      <c r="AO18" s="26">
        <v>0</v>
      </c>
      <c r="AP18" s="26">
        <v>0</v>
      </c>
      <c r="AQ18" s="26">
        <v>0</v>
      </c>
      <c r="AR18" s="26">
        <v>0</v>
      </c>
      <c r="AS18" s="26">
        <v>0</v>
      </c>
      <c r="AT18" s="26">
        <v>0</v>
      </c>
      <c r="AU18" s="26">
        <v>99</v>
      </c>
      <c r="AV18" s="26">
        <v>98.781999999999996</v>
      </c>
      <c r="AW18" s="26">
        <v>63.468000000000004</v>
      </c>
      <c r="AX18" s="26">
        <v>35.313000000000002</v>
      </c>
    </row>
    <row r="19" spans="1:50" x14ac:dyDescent="0.25">
      <c r="A19" s="27" t="s">
        <v>101</v>
      </c>
      <c r="B19" s="26" t="s">
        <v>29</v>
      </c>
      <c r="C19" s="26">
        <v>1</v>
      </c>
      <c r="D19" s="26">
        <v>0.998</v>
      </c>
      <c r="E19" s="26">
        <v>0.5</v>
      </c>
      <c r="F19" s="26">
        <v>8.7999999999999995E-2</v>
      </c>
      <c r="G19" s="26">
        <v>0.23300000000000001</v>
      </c>
      <c r="H19" s="26">
        <v>0</v>
      </c>
      <c r="I19" s="26">
        <v>0</v>
      </c>
      <c r="J19" s="26">
        <v>0</v>
      </c>
      <c r="K19" s="26">
        <v>0</v>
      </c>
      <c r="L19" s="26">
        <v>0.998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0.998</v>
      </c>
      <c r="X19" s="26">
        <v>0.499</v>
      </c>
      <c r="Y19" s="26">
        <v>37.737000000000002</v>
      </c>
      <c r="Z19" s="26">
        <v>0</v>
      </c>
      <c r="AA19" s="26">
        <v>0.499</v>
      </c>
      <c r="AB19" s="26">
        <v>0</v>
      </c>
      <c r="AC19" s="26">
        <v>-1E-3</v>
      </c>
      <c r="AD19" s="26">
        <v>1E-3</v>
      </c>
      <c r="AE19" s="26">
        <v>0</v>
      </c>
      <c r="AF19" s="26">
        <v>18.826000000000001</v>
      </c>
      <c r="AG19" s="26">
        <v>-3.6999999999999998E-2</v>
      </c>
      <c r="AH19" s="26">
        <v>1E-3</v>
      </c>
      <c r="AI19" s="26">
        <v>3.5000000000000003E-2</v>
      </c>
      <c r="AJ19" s="26">
        <v>16.437000000000001</v>
      </c>
      <c r="AK19" s="26">
        <v>16.419</v>
      </c>
      <c r="AL19" s="26">
        <v>1.7999999999999999E-2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99</v>
      </c>
      <c r="AV19" s="26">
        <v>98.781999999999996</v>
      </c>
      <c r="AW19" s="26">
        <v>63.521000000000001</v>
      </c>
      <c r="AX19" s="26">
        <v>35.261000000000003</v>
      </c>
    </row>
    <row r="20" spans="1:50" x14ac:dyDescent="0.25">
      <c r="A20" s="27" t="s">
        <v>102</v>
      </c>
      <c r="B20" s="26" t="s">
        <v>29</v>
      </c>
      <c r="C20" s="26">
        <v>1</v>
      </c>
      <c r="D20" s="26">
        <v>4.0979999999999999</v>
      </c>
      <c r="E20" s="26">
        <v>0.5</v>
      </c>
      <c r="F20" s="26">
        <v>8.7999999999999995E-2</v>
      </c>
      <c r="G20" s="26">
        <v>0.23300000000000001</v>
      </c>
      <c r="H20" s="26">
        <v>0</v>
      </c>
      <c r="I20" s="26">
        <v>0</v>
      </c>
      <c r="J20" s="26">
        <v>0</v>
      </c>
      <c r="K20" s="26">
        <v>0</v>
      </c>
      <c r="L20" s="26">
        <v>4.0979999999999999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4.0979999999999999</v>
      </c>
      <c r="X20" s="26">
        <v>2.0489999999999999</v>
      </c>
      <c r="Y20" s="26">
        <v>105.55500000000001</v>
      </c>
      <c r="Z20" s="26">
        <v>0</v>
      </c>
      <c r="AA20" s="26">
        <v>2.0489999999999999</v>
      </c>
      <c r="AB20" s="26">
        <v>0</v>
      </c>
      <c r="AC20" s="26">
        <v>-1.6E-2</v>
      </c>
      <c r="AD20" s="26">
        <v>1.6E-2</v>
      </c>
      <c r="AE20" s="26">
        <v>0</v>
      </c>
      <c r="AF20" s="26">
        <v>216.268</v>
      </c>
      <c r="AG20" s="26">
        <v>-1.736</v>
      </c>
      <c r="AH20" s="26">
        <v>1.6E-2</v>
      </c>
      <c r="AI20" s="26">
        <v>1.7350000000000001</v>
      </c>
      <c r="AJ20" s="26">
        <v>67.504000000000005</v>
      </c>
      <c r="AK20" s="26">
        <v>67.427999999999997</v>
      </c>
      <c r="AL20" s="26">
        <v>7.5999999999999998E-2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99</v>
      </c>
      <c r="AV20" s="26">
        <v>405.67899999999997</v>
      </c>
      <c r="AW20" s="26">
        <v>121.90900000000001</v>
      </c>
      <c r="AX20" s="26">
        <v>283.77</v>
      </c>
    </row>
    <row r="21" spans="1:50" x14ac:dyDescent="0.25">
      <c r="A21" s="27" t="s">
        <v>103</v>
      </c>
      <c r="B21" s="26" t="s">
        <v>29</v>
      </c>
      <c r="C21" s="26">
        <v>1</v>
      </c>
      <c r="D21" s="26">
        <v>2.9980000000000002</v>
      </c>
      <c r="E21" s="26">
        <v>0.5</v>
      </c>
      <c r="F21" s="26">
        <v>8.7999999999999995E-2</v>
      </c>
      <c r="G21" s="26">
        <v>0.23300000000000001</v>
      </c>
      <c r="H21" s="26">
        <v>0</v>
      </c>
      <c r="I21" s="26">
        <v>0</v>
      </c>
      <c r="J21" s="26">
        <v>0</v>
      </c>
      <c r="K21" s="26">
        <v>0</v>
      </c>
      <c r="L21" s="26">
        <v>2.9980000000000002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2.9980000000000002</v>
      </c>
      <c r="X21" s="26">
        <v>1.4990000000000001</v>
      </c>
      <c r="Y21" s="26">
        <v>86.906000000000006</v>
      </c>
      <c r="Z21" s="26">
        <v>0</v>
      </c>
      <c r="AA21" s="26">
        <v>1.4990000000000001</v>
      </c>
      <c r="AB21" s="26">
        <v>0</v>
      </c>
      <c r="AC21" s="26">
        <v>-8.9999999999999993E-3</v>
      </c>
      <c r="AD21" s="26">
        <v>8.9999999999999993E-3</v>
      </c>
      <c r="AE21" s="26">
        <v>0</v>
      </c>
      <c r="AF21" s="26">
        <v>130.26</v>
      </c>
      <c r="AG21" s="26">
        <v>-0.76400000000000001</v>
      </c>
      <c r="AH21" s="26">
        <v>8.9999999999999993E-3</v>
      </c>
      <c r="AI21" s="26">
        <v>0.76200000000000001</v>
      </c>
      <c r="AJ21" s="26">
        <v>49.383000000000003</v>
      </c>
      <c r="AK21" s="26">
        <v>49.328000000000003</v>
      </c>
      <c r="AL21" s="26">
        <v>5.5E-2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99</v>
      </c>
      <c r="AV21" s="26">
        <v>296.779</v>
      </c>
      <c r="AW21" s="26">
        <v>117.137</v>
      </c>
      <c r="AX21" s="26">
        <v>179.642</v>
      </c>
    </row>
    <row r="22" spans="1:50" x14ac:dyDescent="0.25">
      <c r="A22" s="27" t="s">
        <v>104</v>
      </c>
      <c r="B22" s="26" t="s">
        <v>29</v>
      </c>
      <c r="C22" s="26">
        <v>1</v>
      </c>
      <c r="D22" s="26">
        <v>5.9850000000000003</v>
      </c>
      <c r="E22" s="26">
        <v>0.5</v>
      </c>
      <c r="F22" s="26">
        <v>8.7999999999999995E-2</v>
      </c>
      <c r="G22" s="26">
        <v>0.23300000000000001</v>
      </c>
      <c r="H22" s="26">
        <v>0</v>
      </c>
      <c r="I22" s="26">
        <v>0</v>
      </c>
      <c r="J22" s="26">
        <v>0</v>
      </c>
      <c r="K22" s="26">
        <v>0</v>
      </c>
      <c r="L22" s="26">
        <v>1.2150000000000001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1</v>
      </c>
      <c r="T22" s="26">
        <v>4.7699999999999996</v>
      </c>
      <c r="U22" s="26">
        <v>0</v>
      </c>
      <c r="V22" s="26">
        <v>0</v>
      </c>
      <c r="W22" s="26">
        <v>5.9850000000000003</v>
      </c>
      <c r="X22" s="26">
        <v>1.323</v>
      </c>
      <c r="Y22" s="26">
        <v>8.7710000000000008</v>
      </c>
      <c r="Z22" s="26">
        <v>0</v>
      </c>
      <c r="AA22" s="26">
        <v>2.9990000000000001</v>
      </c>
      <c r="AB22" s="26">
        <v>1.6759999999999999</v>
      </c>
      <c r="AC22" s="26">
        <v>0.16600000000000001</v>
      </c>
      <c r="AD22" s="26">
        <v>1.51</v>
      </c>
      <c r="AE22" s="26">
        <v>0</v>
      </c>
      <c r="AF22" s="26">
        <v>26.302</v>
      </c>
      <c r="AG22" s="26">
        <v>1.456</v>
      </c>
      <c r="AH22" s="26">
        <v>1.51</v>
      </c>
      <c r="AI22" s="26">
        <v>13.242000000000001</v>
      </c>
      <c r="AJ22" s="26">
        <v>98.506</v>
      </c>
      <c r="AK22" s="26">
        <v>98.483000000000004</v>
      </c>
      <c r="AL22" s="26">
        <v>2.1999999999999999E-2</v>
      </c>
      <c r="AM22" s="26">
        <v>0</v>
      </c>
      <c r="AN22" s="26">
        <v>0</v>
      </c>
      <c r="AO22" s="26">
        <v>0</v>
      </c>
      <c r="AP22" s="26">
        <v>0</v>
      </c>
      <c r="AQ22" s="26">
        <v>215.14699999999999</v>
      </c>
      <c r="AR22" s="26">
        <v>0</v>
      </c>
      <c r="AS22" s="26">
        <v>0</v>
      </c>
      <c r="AT22" s="26">
        <v>0</v>
      </c>
      <c r="AU22" s="26">
        <v>99</v>
      </c>
      <c r="AV22" s="26">
        <v>592.52300000000002</v>
      </c>
      <c r="AW22" s="26">
        <v>237.87</v>
      </c>
      <c r="AX22" s="26">
        <v>354.65300000000002</v>
      </c>
    </row>
    <row r="23" spans="1:50" x14ac:dyDescent="0.25">
      <c r="A23" s="27" t="s">
        <v>105</v>
      </c>
      <c r="B23" s="26" t="s">
        <v>29</v>
      </c>
      <c r="C23" s="26">
        <v>1</v>
      </c>
      <c r="D23" s="26">
        <v>0.998</v>
      </c>
      <c r="E23" s="26">
        <v>0.5</v>
      </c>
      <c r="F23" s="26">
        <v>8.7999999999999995E-2</v>
      </c>
      <c r="G23" s="26">
        <v>0.23300000000000001</v>
      </c>
      <c r="H23" s="26">
        <v>0</v>
      </c>
      <c r="I23" s="26">
        <v>0</v>
      </c>
      <c r="J23" s="26">
        <v>0</v>
      </c>
      <c r="K23" s="26">
        <v>0</v>
      </c>
      <c r="L23" s="26">
        <v>0.998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0.998</v>
      </c>
      <c r="X23" s="26">
        <v>0.499</v>
      </c>
      <c r="Y23" s="26">
        <v>37.737000000000002</v>
      </c>
      <c r="Z23" s="26">
        <v>0</v>
      </c>
      <c r="AA23" s="26">
        <v>0.499</v>
      </c>
      <c r="AB23" s="26">
        <v>0</v>
      </c>
      <c r="AC23" s="26">
        <v>-1E-3</v>
      </c>
      <c r="AD23" s="26">
        <v>1E-3</v>
      </c>
      <c r="AE23" s="26">
        <v>0</v>
      </c>
      <c r="AF23" s="26">
        <v>18.826000000000001</v>
      </c>
      <c r="AG23" s="26">
        <v>-3.6999999999999998E-2</v>
      </c>
      <c r="AH23" s="26">
        <v>1E-3</v>
      </c>
      <c r="AI23" s="26">
        <v>3.5000000000000003E-2</v>
      </c>
      <c r="AJ23" s="26">
        <v>16.437000000000001</v>
      </c>
      <c r="AK23" s="26">
        <v>16.419</v>
      </c>
      <c r="AL23" s="26">
        <v>1.7999999999999999E-2</v>
      </c>
      <c r="AM23" s="26">
        <v>0</v>
      </c>
      <c r="AN23" s="26">
        <v>0</v>
      </c>
      <c r="AO23" s="26">
        <v>0</v>
      </c>
      <c r="AP23" s="26">
        <v>0</v>
      </c>
      <c r="AQ23" s="26">
        <v>0</v>
      </c>
      <c r="AR23" s="26">
        <v>0</v>
      </c>
      <c r="AS23" s="26">
        <v>0</v>
      </c>
      <c r="AT23" s="26">
        <v>0</v>
      </c>
      <c r="AU23" s="26">
        <v>99</v>
      </c>
      <c r="AV23" s="26">
        <v>98.781999999999996</v>
      </c>
      <c r="AW23" s="26">
        <v>63.521000000000001</v>
      </c>
      <c r="AX23" s="26">
        <v>35.261000000000003</v>
      </c>
    </row>
    <row r="24" spans="1:50" x14ac:dyDescent="0.25">
      <c r="A24" s="27" t="s">
        <v>106</v>
      </c>
      <c r="B24" s="26" t="s">
        <v>29</v>
      </c>
      <c r="C24" s="26">
        <v>1</v>
      </c>
      <c r="D24" s="26">
        <v>0.99299999999999999</v>
      </c>
      <c r="E24" s="26">
        <v>0.5</v>
      </c>
      <c r="F24" s="26">
        <v>8.7999999999999995E-2</v>
      </c>
      <c r="G24" s="26">
        <v>0.23300000000000001</v>
      </c>
      <c r="H24" s="26">
        <v>0</v>
      </c>
      <c r="I24" s="26">
        <v>0</v>
      </c>
      <c r="J24" s="26">
        <v>0</v>
      </c>
      <c r="K24" s="26">
        <v>0</v>
      </c>
      <c r="L24" s="26">
        <v>0.99299999999999999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0.99299999999999999</v>
      </c>
      <c r="X24" s="26">
        <v>0.497</v>
      </c>
      <c r="Y24" s="26">
        <v>37.478999999999999</v>
      </c>
      <c r="Z24" s="26">
        <v>0</v>
      </c>
      <c r="AA24" s="26">
        <v>0.499</v>
      </c>
      <c r="AB24" s="26">
        <v>2E-3</v>
      </c>
      <c r="AC24" s="26">
        <v>-1E-3</v>
      </c>
      <c r="AD24" s="26">
        <v>3.0000000000000001E-3</v>
      </c>
      <c r="AE24" s="26">
        <v>0</v>
      </c>
      <c r="AF24" s="26">
        <v>18.696999999999999</v>
      </c>
      <c r="AG24" s="26">
        <v>-2.5000000000000001E-2</v>
      </c>
      <c r="AH24" s="26">
        <v>3.0000000000000001E-3</v>
      </c>
      <c r="AI24" s="26">
        <v>0.105</v>
      </c>
      <c r="AJ24" s="26">
        <v>16.364999999999998</v>
      </c>
      <c r="AK24" s="26">
        <v>16.347000000000001</v>
      </c>
      <c r="AL24" s="26">
        <v>1.7999999999999999E-2</v>
      </c>
      <c r="AM24" s="26">
        <v>0</v>
      </c>
      <c r="AN24" s="26">
        <v>0</v>
      </c>
      <c r="AO24" s="26">
        <v>0</v>
      </c>
      <c r="AP24" s="26">
        <v>0</v>
      </c>
      <c r="AQ24" s="26">
        <v>0</v>
      </c>
      <c r="AR24" s="26">
        <v>0</v>
      </c>
      <c r="AS24" s="26">
        <v>0</v>
      </c>
      <c r="AT24" s="26">
        <v>0</v>
      </c>
      <c r="AU24" s="26">
        <v>99</v>
      </c>
      <c r="AV24" s="26">
        <v>98.35</v>
      </c>
      <c r="AW24" s="26">
        <v>63.207999999999998</v>
      </c>
      <c r="AX24" s="26">
        <v>35.143000000000001</v>
      </c>
    </row>
    <row r="25" spans="1:50" x14ac:dyDescent="0.25">
      <c r="A25" s="27" t="s">
        <v>107</v>
      </c>
      <c r="B25" s="26" t="s">
        <v>29</v>
      </c>
      <c r="C25" s="26">
        <v>1</v>
      </c>
      <c r="D25" s="26">
        <v>4.4930000000000003</v>
      </c>
      <c r="E25" s="26">
        <v>0.5</v>
      </c>
      <c r="F25" s="26">
        <v>8.7999999999999995E-2</v>
      </c>
      <c r="G25" s="26">
        <v>0.23300000000000001</v>
      </c>
      <c r="H25" s="26">
        <v>0</v>
      </c>
      <c r="I25" s="26">
        <v>0</v>
      </c>
      <c r="J25" s="26">
        <v>0</v>
      </c>
      <c r="K25" s="26">
        <v>0</v>
      </c>
      <c r="L25" s="26">
        <v>4.4930000000000003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4.4930000000000003</v>
      </c>
      <c r="X25" s="26">
        <v>2.2469999999999999</v>
      </c>
      <c r="Y25" s="26">
        <v>110.123</v>
      </c>
      <c r="Z25" s="26">
        <v>0</v>
      </c>
      <c r="AA25" s="26">
        <v>2.2490000000000001</v>
      </c>
      <c r="AB25" s="26">
        <v>2E-3</v>
      </c>
      <c r="AC25" s="26">
        <v>-1.9E-2</v>
      </c>
      <c r="AD25" s="26">
        <v>2.1999999999999999E-2</v>
      </c>
      <c r="AE25" s="26">
        <v>0</v>
      </c>
      <c r="AF25" s="26">
        <v>247.65199999999999</v>
      </c>
      <c r="AG25" s="26">
        <v>-2.1469999999999998</v>
      </c>
      <c r="AH25" s="26">
        <v>2.1999999999999999E-2</v>
      </c>
      <c r="AI25" s="26">
        <v>2.391</v>
      </c>
      <c r="AJ25" s="26">
        <v>74.019000000000005</v>
      </c>
      <c r="AK25" s="26">
        <v>73.936000000000007</v>
      </c>
      <c r="AL25" s="26">
        <v>8.3000000000000004E-2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6">
        <v>0</v>
      </c>
      <c r="AT25" s="26">
        <v>0</v>
      </c>
      <c r="AU25" s="26">
        <v>99</v>
      </c>
      <c r="AV25" s="26">
        <v>444.83699999999999</v>
      </c>
      <c r="AW25" s="26">
        <v>122.922</v>
      </c>
      <c r="AX25" s="26">
        <v>321.91500000000002</v>
      </c>
    </row>
    <row r="26" spans="1:50" x14ac:dyDescent="0.25">
      <c r="A26" s="27" t="s">
        <v>108</v>
      </c>
      <c r="B26" s="26" t="s">
        <v>29</v>
      </c>
      <c r="C26" s="26">
        <v>1</v>
      </c>
      <c r="D26" s="26">
        <v>1.9890000000000001</v>
      </c>
      <c r="E26" s="26">
        <v>0.5</v>
      </c>
      <c r="F26" s="26">
        <v>8.7999999999999995E-2</v>
      </c>
      <c r="G26" s="26">
        <v>0.23300000000000001</v>
      </c>
      <c r="H26" s="26">
        <v>0</v>
      </c>
      <c r="I26" s="26">
        <v>0</v>
      </c>
      <c r="J26" s="26">
        <v>0</v>
      </c>
      <c r="K26" s="26">
        <v>0</v>
      </c>
      <c r="L26" s="26">
        <v>1.9890000000000001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1.9890000000000001</v>
      </c>
      <c r="X26" s="26">
        <v>0.995</v>
      </c>
      <c r="Y26" s="26">
        <v>59.070999999999998</v>
      </c>
      <c r="Z26" s="26">
        <v>0</v>
      </c>
      <c r="AA26" s="26">
        <v>0.999</v>
      </c>
      <c r="AB26" s="26">
        <v>4.0000000000000001E-3</v>
      </c>
      <c r="AC26" s="26">
        <v>-3.0000000000000001E-3</v>
      </c>
      <c r="AD26" s="26">
        <v>8.0000000000000002E-3</v>
      </c>
      <c r="AE26" s="26">
        <v>0</v>
      </c>
      <c r="AF26" s="26">
        <v>59.003999999999998</v>
      </c>
      <c r="AG26" s="26">
        <v>-0.193</v>
      </c>
      <c r="AH26" s="26">
        <v>8.0000000000000002E-3</v>
      </c>
      <c r="AI26" s="26">
        <v>0.44800000000000001</v>
      </c>
      <c r="AJ26" s="26">
        <v>32.767000000000003</v>
      </c>
      <c r="AK26" s="26">
        <v>32.729999999999997</v>
      </c>
      <c r="AL26" s="26">
        <v>3.6999999999999998E-2</v>
      </c>
      <c r="AM26" s="26">
        <v>0</v>
      </c>
      <c r="AN26" s="26">
        <v>0</v>
      </c>
      <c r="AO26" s="26">
        <v>0</v>
      </c>
      <c r="AP26" s="26">
        <v>0</v>
      </c>
      <c r="AQ26" s="26">
        <v>0</v>
      </c>
      <c r="AR26" s="26">
        <v>0</v>
      </c>
      <c r="AS26" s="26">
        <v>0</v>
      </c>
      <c r="AT26" s="26">
        <v>0</v>
      </c>
      <c r="AU26" s="26">
        <v>99</v>
      </c>
      <c r="AV26" s="26">
        <v>196.92</v>
      </c>
      <c r="AW26" s="26">
        <v>104.89400000000001</v>
      </c>
      <c r="AX26" s="26">
        <v>92.025999999999996</v>
      </c>
    </row>
    <row r="27" spans="1:50" x14ac:dyDescent="0.25">
      <c r="A27" s="27" t="s">
        <v>109</v>
      </c>
      <c r="B27" s="26" t="s">
        <v>29</v>
      </c>
      <c r="C27" s="26">
        <v>1</v>
      </c>
      <c r="D27" s="26">
        <v>1.9850000000000001</v>
      </c>
      <c r="E27" s="26">
        <v>0.5</v>
      </c>
      <c r="F27" s="26">
        <v>8.7999999999999995E-2</v>
      </c>
      <c r="G27" s="26">
        <v>0.23300000000000001</v>
      </c>
      <c r="H27" s="26">
        <v>0</v>
      </c>
      <c r="I27" s="26">
        <v>0</v>
      </c>
      <c r="J27" s="26">
        <v>0</v>
      </c>
      <c r="K27" s="26">
        <v>0</v>
      </c>
      <c r="L27" s="26">
        <v>1.9850000000000001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1.9850000000000001</v>
      </c>
      <c r="X27" s="26">
        <v>0.99299999999999999</v>
      </c>
      <c r="Y27" s="26">
        <v>58.231000000000002</v>
      </c>
      <c r="Z27" s="26">
        <v>0</v>
      </c>
      <c r="AA27" s="26">
        <v>0.999</v>
      </c>
      <c r="AB27" s="26">
        <v>6.0000000000000001E-3</v>
      </c>
      <c r="AC27" s="26">
        <v>-3.0000000000000001E-3</v>
      </c>
      <c r="AD27" s="26">
        <v>8.9999999999999993E-3</v>
      </c>
      <c r="AE27" s="26">
        <v>0</v>
      </c>
      <c r="AF27" s="26">
        <v>58.164999999999999</v>
      </c>
      <c r="AG27" s="26">
        <v>-0.17399999999999999</v>
      </c>
      <c r="AH27" s="26">
        <v>8.9999999999999993E-3</v>
      </c>
      <c r="AI27" s="26">
        <v>0.54300000000000004</v>
      </c>
      <c r="AJ27" s="26">
        <v>32.700000000000003</v>
      </c>
      <c r="AK27" s="26">
        <v>32.662999999999997</v>
      </c>
      <c r="AL27" s="26">
        <v>3.6999999999999998E-2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99</v>
      </c>
      <c r="AV27" s="26">
        <v>196.51900000000001</v>
      </c>
      <c r="AW27" s="26">
        <v>105.28400000000001</v>
      </c>
      <c r="AX27" s="26">
        <v>91.234999999999999</v>
      </c>
    </row>
    <row r="28" spans="1:50" x14ac:dyDescent="0.25">
      <c r="A28" s="27" t="s">
        <v>110</v>
      </c>
      <c r="B28" s="26" t="s">
        <v>29</v>
      </c>
      <c r="C28" s="26">
        <v>1</v>
      </c>
      <c r="D28" s="26">
        <v>1.9850000000000001</v>
      </c>
      <c r="E28" s="26">
        <v>0.5</v>
      </c>
      <c r="F28" s="26">
        <v>8.7999999999999995E-2</v>
      </c>
      <c r="G28" s="26">
        <v>0.23300000000000001</v>
      </c>
      <c r="H28" s="26">
        <v>0</v>
      </c>
      <c r="I28" s="26">
        <v>0</v>
      </c>
      <c r="J28" s="26">
        <v>0</v>
      </c>
      <c r="K28" s="26">
        <v>0</v>
      </c>
      <c r="L28" s="26">
        <v>1.9850000000000001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1.9850000000000001</v>
      </c>
      <c r="X28" s="26">
        <v>0.99199999999999999</v>
      </c>
      <c r="Y28" s="26">
        <v>58.805999999999997</v>
      </c>
      <c r="Z28" s="26">
        <v>0</v>
      </c>
      <c r="AA28" s="26">
        <v>0.999</v>
      </c>
      <c r="AB28" s="26">
        <v>6.0000000000000001E-3</v>
      </c>
      <c r="AC28" s="26">
        <v>-3.0000000000000001E-3</v>
      </c>
      <c r="AD28" s="26">
        <v>8.9999999999999993E-3</v>
      </c>
      <c r="AE28" s="26">
        <v>0</v>
      </c>
      <c r="AF28" s="26">
        <v>58.738999999999997</v>
      </c>
      <c r="AG28" s="26">
        <v>-0.17499999999999999</v>
      </c>
      <c r="AH28" s="26">
        <v>8.9999999999999993E-3</v>
      </c>
      <c r="AI28" s="26">
        <v>0.55000000000000004</v>
      </c>
      <c r="AJ28" s="26">
        <v>32.698999999999998</v>
      </c>
      <c r="AK28" s="26">
        <v>32.662999999999997</v>
      </c>
      <c r="AL28" s="26">
        <v>3.6999999999999998E-2</v>
      </c>
      <c r="AM28" s="26">
        <v>0</v>
      </c>
      <c r="AN28" s="26">
        <v>0</v>
      </c>
      <c r="AO28" s="26">
        <v>0</v>
      </c>
      <c r="AP28" s="26">
        <v>0</v>
      </c>
      <c r="AQ28" s="26">
        <v>0</v>
      </c>
      <c r="AR28" s="26">
        <v>0</v>
      </c>
      <c r="AS28" s="26">
        <v>0</v>
      </c>
      <c r="AT28" s="26">
        <v>0</v>
      </c>
      <c r="AU28" s="26">
        <v>99</v>
      </c>
      <c r="AV28" s="26">
        <v>196.51499999999999</v>
      </c>
      <c r="AW28" s="26">
        <v>104.702</v>
      </c>
      <c r="AX28" s="26">
        <v>91.813000000000002</v>
      </c>
    </row>
    <row r="29" spans="1:50" x14ac:dyDescent="0.25">
      <c r="A29" s="27" t="s">
        <v>111</v>
      </c>
      <c r="B29" s="26" t="s">
        <v>29</v>
      </c>
      <c r="C29" s="26">
        <v>1</v>
      </c>
      <c r="D29" s="26">
        <v>0.48599999999999999</v>
      </c>
      <c r="E29" s="26">
        <v>0.5</v>
      </c>
      <c r="F29" s="26">
        <v>8.7999999999999995E-2</v>
      </c>
      <c r="G29" s="26">
        <v>0.23300000000000001</v>
      </c>
      <c r="H29" s="26">
        <v>0</v>
      </c>
      <c r="I29" s="26">
        <v>0</v>
      </c>
      <c r="J29" s="26">
        <v>0</v>
      </c>
      <c r="K29" s="26">
        <v>0</v>
      </c>
      <c r="L29" s="26">
        <v>0.48599999999999999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0.48599999999999999</v>
      </c>
      <c r="X29" s="26">
        <v>0.24299999999999999</v>
      </c>
      <c r="Y29" s="26">
        <v>43.238</v>
      </c>
      <c r="Z29" s="26">
        <v>0</v>
      </c>
      <c r="AA29" s="26">
        <v>0.249</v>
      </c>
      <c r="AB29" s="26">
        <v>6.0000000000000001E-3</v>
      </c>
      <c r="AC29" s="26">
        <v>1E-3</v>
      </c>
      <c r="AD29" s="26">
        <v>5.0000000000000001E-3</v>
      </c>
      <c r="AE29" s="26">
        <v>0</v>
      </c>
      <c r="AF29" s="26">
        <v>10.76</v>
      </c>
      <c r="AG29" s="26">
        <v>2.5000000000000001E-2</v>
      </c>
      <c r="AH29" s="26">
        <v>5.0000000000000001E-3</v>
      </c>
      <c r="AI29" s="26">
        <v>0.23300000000000001</v>
      </c>
      <c r="AJ29" s="26">
        <v>8.0020000000000007</v>
      </c>
      <c r="AK29" s="26">
        <v>7.9930000000000003</v>
      </c>
      <c r="AL29" s="26">
        <v>8.9999999999999993E-3</v>
      </c>
      <c r="AM29" s="26">
        <v>0</v>
      </c>
      <c r="AN29" s="26">
        <v>0</v>
      </c>
      <c r="AO29" s="26">
        <v>0</v>
      </c>
      <c r="AP29" s="26">
        <v>0</v>
      </c>
      <c r="AQ29" s="26">
        <v>0</v>
      </c>
      <c r="AR29" s="26">
        <v>0</v>
      </c>
      <c r="AS29" s="26">
        <v>0</v>
      </c>
      <c r="AT29" s="26">
        <v>0</v>
      </c>
      <c r="AU29" s="26">
        <v>99</v>
      </c>
      <c r="AV29" s="26">
        <v>48.091999999999999</v>
      </c>
      <c r="AW29" s="26">
        <v>29.071000000000002</v>
      </c>
      <c r="AX29" s="26">
        <v>19.021000000000001</v>
      </c>
    </row>
    <row r="30" spans="1:50" x14ac:dyDescent="0.25">
      <c r="A30" s="27" t="s">
        <v>112</v>
      </c>
      <c r="B30" s="26" t="s">
        <v>29</v>
      </c>
      <c r="C30" s="26">
        <v>1</v>
      </c>
      <c r="D30" s="26">
        <v>0.48599999999999999</v>
      </c>
      <c r="E30" s="26">
        <v>0.5</v>
      </c>
      <c r="F30" s="26">
        <v>8.7999999999999995E-2</v>
      </c>
      <c r="G30" s="26">
        <v>0.23300000000000001</v>
      </c>
      <c r="H30" s="26">
        <v>0</v>
      </c>
      <c r="I30" s="26">
        <v>0</v>
      </c>
      <c r="J30" s="26">
        <v>0</v>
      </c>
      <c r="K30" s="26">
        <v>0</v>
      </c>
      <c r="L30" s="26">
        <v>0.48599999999999999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0.48599999999999999</v>
      </c>
      <c r="X30" s="26">
        <v>0.24299999999999999</v>
      </c>
      <c r="Y30" s="26">
        <v>43.222000000000001</v>
      </c>
      <c r="Z30" s="26">
        <v>0</v>
      </c>
      <c r="AA30" s="26">
        <v>0.249</v>
      </c>
      <c r="AB30" s="26">
        <v>6.0000000000000001E-3</v>
      </c>
      <c r="AC30" s="26">
        <v>1E-3</v>
      </c>
      <c r="AD30" s="26">
        <v>5.0000000000000001E-3</v>
      </c>
      <c r="AE30" s="26">
        <v>0</v>
      </c>
      <c r="AF30" s="26">
        <v>10.756</v>
      </c>
      <c r="AG30" s="26">
        <v>2.5000000000000001E-2</v>
      </c>
      <c r="AH30" s="26">
        <v>5.0000000000000001E-3</v>
      </c>
      <c r="AI30" s="26">
        <v>0.23300000000000001</v>
      </c>
      <c r="AJ30" s="26">
        <v>8.0020000000000007</v>
      </c>
      <c r="AK30" s="26">
        <v>7.9930000000000003</v>
      </c>
      <c r="AL30" s="26">
        <v>8.9999999999999993E-3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99</v>
      </c>
      <c r="AV30" s="26">
        <v>48.091999999999999</v>
      </c>
      <c r="AW30" s="26">
        <v>29.074999999999999</v>
      </c>
      <c r="AX30" s="26">
        <v>19.016999999999999</v>
      </c>
    </row>
    <row r="31" spans="1:50" x14ac:dyDescent="0.25">
      <c r="A31" s="27" t="s">
        <v>113</v>
      </c>
      <c r="B31" s="26" t="s">
        <v>29</v>
      </c>
      <c r="C31" s="26">
        <v>1</v>
      </c>
      <c r="D31" s="26">
        <v>2.9849999999999999</v>
      </c>
      <c r="E31" s="26">
        <v>0.5</v>
      </c>
      <c r="F31" s="26">
        <v>8.7999999999999995E-2</v>
      </c>
      <c r="G31" s="26">
        <v>0.23300000000000001</v>
      </c>
      <c r="H31" s="26">
        <v>0</v>
      </c>
      <c r="I31" s="26">
        <v>0</v>
      </c>
      <c r="J31" s="26">
        <v>0</v>
      </c>
      <c r="K31" s="26">
        <v>0</v>
      </c>
      <c r="L31" s="26">
        <v>2.9849999999999999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2.9849999999999999</v>
      </c>
      <c r="X31" s="26">
        <v>1.492</v>
      </c>
      <c r="Y31" s="26">
        <v>86.254000000000005</v>
      </c>
      <c r="Z31" s="26">
        <v>0</v>
      </c>
      <c r="AA31" s="26">
        <v>1.4990000000000001</v>
      </c>
      <c r="AB31" s="26">
        <v>6.0000000000000001E-3</v>
      </c>
      <c r="AC31" s="26">
        <v>-8.0000000000000002E-3</v>
      </c>
      <c r="AD31" s="26">
        <v>1.4E-2</v>
      </c>
      <c r="AE31" s="26">
        <v>0</v>
      </c>
      <c r="AF31" s="26">
        <v>129.28299999999999</v>
      </c>
      <c r="AG31" s="26">
        <v>-0.67700000000000005</v>
      </c>
      <c r="AH31" s="26">
        <v>1.4E-2</v>
      </c>
      <c r="AI31" s="26">
        <v>1.232</v>
      </c>
      <c r="AJ31" s="26">
        <v>49.170999999999999</v>
      </c>
      <c r="AK31" s="26">
        <v>49.115000000000002</v>
      </c>
      <c r="AL31" s="26">
        <v>5.5E-2</v>
      </c>
      <c r="AM31" s="26">
        <v>0</v>
      </c>
      <c r="AN31" s="26">
        <v>0</v>
      </c>
      <c r="AO31" s="26">
        <v>0</v>
      </c>
      <c r="AP31" s="26">
        <v>0</v>
      </c>
      <c r="AQ31" s="26">
        <v>0</v>
      </c>
      <c r="AR31" s="26">
        <v>0</v>
      </c>
      <c r="AS31" s="26">
        <v>0</v>
      </c>
      <c r="AT31" s="26">
        <v>0</v>
      </c>
      <c r="AU31" s="26">
        <v>99</v>
      </c>
      <c r="AV31" s="26">
        <v>295.50200000000001</v>
      </c>
      <c r="AW31" s="26">
        <v>116.494</v>
      </c>
      <c r="AX31" s="26">
        <v>179.00800000000001</v>
      </c>
    </row>
    <row r="32" spans="1:50" x14ac:dyDescent="0.25">
      <c r="A32" s="27" t="s">
        <v>114</v>
      </c>
      <c r="B32" s="26" t="s">
        <v>29</v>
      </c>
      <c r="C32" s="26">
        <v>1</v>
      </c>
      <c r="D32" s="26">
        <v>1.4850000000000001</v>
      </c>
      <c r="E32" s="26">
        <v>0.5</v>
      </c>
      <c r="F32" s="26">
        <v>8.7999999999999995E-2</v>
      </c>
      <c r="G32" s="26">
        <v>0.23300000000000001</v>
      </c>
      <c r="H32" s="26">
        <v>0</v>
      </c>
      <c r="I32" s="26">
        <v>0</v>
      </c>
      <c r="J32" s="26">
        <v>0</v>
      </c>
      <c r="K32" s="26">
        <v>0</v>
      </c>
      <c r="L32" s="26">
        <v>1.4850000000000001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1.4850000000000001</v>
      </c>
      <c r="X32" s="26">
        <v>0.74299999999999999</v>
      </c>
      <c r="Y32" s="26">
        <v>41.081000000000003</v>
      </c>
      <c r="Z32" s="26">
        <v>0</v>
      </c>
      <c r="AA32" s="26">
        <v>0.749</v>
      </c>
      <c r="AB32" s="26">
        <v>6.0000000000000001E-3</v>
      </c>
      <c r="AC32" s="26">
        <v>-1E-3</v>
      </c>
      <c r="AD32" s="26">
        <v>8.0000000000000002E-3</v>
      </c>
      <c r="AE32" s="26">
        <v>0</v>
      </c>
      <c r="AF32" s="26">
        <v>30.763999999999999</v>
      </c>
      <c r="AG32" s="26">
        <v>-5.2999999999999999E-2</v>
      </c>
      <c r="AH32" s="26">
        <v>8.0000000000000002E-3</v>
      </c>
      <c r="AI32" s="26">
        <v>0.311</v>
      </c>
      <c r="AJ32" s="26">
        <v>24.465</v>
      </c>
      <c r="AK32" s="26">
        <v>24.437999999999999</v>
      </c>
      <c r="AL32" s="26">
        <v>2.7E-2</v>
      </c>
      <c r="AM32" s="26">
        <v>0</v>
      </c>
      <c r="AN32" s="26">
        <v>0</v>
      </c>
      <c r="AO32" s="26">
        <v>0</v>
      </c>
      <c r="AP32" s="26">
        <v>0</v>
      </c>
      <c r="AQ32" s="26">
        <v>0</v>
      </c>
      <c r="AR32" s="26">
        <v>0</v>
      </c>
      <c r="AS32" s="26">
        <v>0</v>
      </c>
      <c r="AT32" s="26">
        <v>0</v>
      </c>
      <c r="AU32" s="26">
        <v>99</v>
      </c>
      <c r="AV32" s="26">
        <v>147.03</v>
      </c>
      <c r="AW32" s="26">
        <v>91.542000000000002</v>
      </c>
      <c r="AX32" s="26">
        <v>55.488</v>
      </c>
    </row>
    <row r="33" spans="1:50" x14ac:dyDescent="0.25">
      <c r="A33" s="27" t="s">
        <v>115</v>
      </c>
      <c r="B33" s="26" t="s">
        <v>29</v>
      </c>
      <c r="C33" s="26">
        <v>1</v>
      </c>
      <c r="D33" s="26">
        <v>0.498</v>
      </c>
      <c r="E33" s="26">
        <v>0.5</v>
      </c>
      <c r="F33" s="26">
        <v>8.7999999999999995E-2</v>
      </c>
      <c r="G33" s="26">
        <v>0.23300000000000001</v>
      </c>
      <c r="H33" s="26">
        <v>0</v>
      </c>
      <c r="I33" s="26">
        <v>0</v>
      </c>
      <c r="J33" s="26">
        <v>0</v>
      </c>
      <c r="K33" s="26">
        <v>0</v>
      </c>
      <c r="L33" s="26">
        <v>0.498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0.498</v>
      </c>
      <c r="X33" s="26">
        <v>0.249</v>
      </c>
      <c r="Y33" s="26">
        <v>44.44</v>
      </c>
      <c r="Z33" s="26">
        <v>0</v>
      </c>
      <c r="AA33" s="26">
        <v>0.249</v>
      </c>
      <c r="AB33" s="26">
        <v>0</v>
      </c>
      <c r="AC33" s="26">
        <v>0</v>
      </c>
      <c r="AD33" s="26">
        <v>0</v>
      </c>
      <c r="AE33" s="26">
        <v>0</v>
      </c>
      <c r="AF33" s="26">
        <v>11.06</v>
      </c>
      <c r="AG33" s="26">
        <v>-1.0999999999999999E-2</v>
      </c>
      <c r="AH33" s="26">
        <v>0</v>
      </c>
      <c r="AI33" s="26">
        <v>8.9999999999999993E-3</v>
      </c>
      <c r="AJ33" s="26">
        <v>8.2010000000000005</v>
      </c>
      <c r="AK33" s="26">
        <v>8.1920000000000002</v>
      </c>
      <c r="AL33" s="26">
        <v>8.9999999999999993E-3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99</v>
      </c>
      <c r="AV33" s="26">
        <v>49.284999999999997</v>
      </c>
      <c r="AW33" s="26">
        <v>30.027000000000001</v>
      </c>
      <c r="AX33" s="26">
        <v>19.257999999999999</v>
      </c>
    </row>
    <row r="34" spans="1:50" x14ac:dyDescent="0.25">
      <c r="A34" s="27" t="s">
        <v>116</v>
      </c>
      <c r="B34" s="26" t="s">
        <v>29</v>
      </c>
      <c r="C34" s="26">
        <v>1</v>
      </c>
      <c r="D34" s="26">
        <v>0.498</v>
      </c>
      <c r="E34" s="26">
        <v>0.5</v>
      </c>
      <c r="F34" s="26">
        <v>8.7999999999999995E-2</v>
      </c>
      <c r="G34" s="26">
        <v>0.23300000000000001</v>
      </c>
      <c r="H34" s="26">
        <v>0</v>
      </c>
      <c r="I34" s="26">
        <v>0</v>
      </c>
      <c r="J34" s="26">
        <v>0</v>
      </c>
      <c r="K34" s="26">
        <v>0</v>
      </c>
      <c r="L34" s="26">
        <v>0.498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0.498</v>
      </c>
      <c r="X34" s="26">
        <v>0.249</v>
      </c>
      <c r="Y34" s="26">
        <v>44.42</v>
      </c>
      <c r="Z34" s="26">
        <v>0</v>
      </c>
      <c r="AA34" s="26">
        <v>0.249</v>
      </c>
      <c r="AB34" s="26">
        <v>0</v>
      </c>
      <c r="AC34" s="26">
        <v>0</v>
      </c>
      <c r="AD34" s="26">
        <v>0</v>
      </c>
      <c r="AE34" s="26">
        <v>0</v>
      </c>
      <c r="AF34" s="26">
        <v>11.055</v>
      </c>
      <c r="AG34" s="26">
        <v>-1.0999999999999999E-2</v>
      </c>
      <c r="AH34" s="26">
        <v>0</v>
      </c>
      <c r="AI34" s="26">
        <v>8.9999999999999993E-3</v>
      </c>
      <c r="AJ34" s="26">
        <v>8.2010000000000005</v>
      </c>
      <c r="AK34" s="26">
        <v>8.1920000000000002</v>
      </c>
      <c r="AL34" s="26">
        <v>8.9999999999999993E-3</v>
      </c>
      <c r="AM34" s="26">
        <v>0</v>
      </c>
      <c r="AN34" s="26">
        <v>0</v>
      </c>
      <c r="AO34" s="26">
        <v>0</v>
      </c>
      <c r="AP34" s="26">
        <v>0</v>
      </c>
      <c r="AQ34" s="26">
        <v>0</v>
      </c>
      <c r="AR34" s="26">
        <v>0</v>
      </c>
      <c r="AS34" s="26">
        <v>0</v>
      </c>
      <c r="AT34" s="26">
        <v>0</v>
      </c>
      <c r="AU34" s="26">
        <v>99</v>
      </c>
      <c r="AV34" s="26">
        <v>49.284999999999997</v>
      </c>
      <c r="AW34" s="26">
        <v>30.032</v>
      </c>
      <c r="AX34" s="26">
        <v>19.253</v>
      </c>
    </row>
    <row r="35" spans="1:50" x14ac:dyDescent="0.25">
      <c r="A35" s="27" t="s">
        <v>117</v>
      </c>
      <c r="B35" s="26" t="s">
        <v>29</v>
      </c>
      <c r="C35" s="26">
        <v>1</v>
      </c>
      <c r="D35" s="26">
        <v>9.4E-2</v>
      </c>
      <c r="E35" s="26">
        <v>0.5</v>
      </c>
      <c r="F35" s="26">
        <v>8.7999999999999995E-2</v>
      </c>
      <c r="G35" s="26">
        <v>0.23300000000000001</v>
      </c>
      <c r="H35" s="26">
        <v>0</v>
      </c>
      <c r="I35" s="26">
        <v>0</v>
      </c>
      <c r="J35" s="26">
        <v>0</v>
      </c>
      <c r="K35" s="26">
        <v>0</v>
      </c>
      <c r="L35" s="26">
        <v>9.4E-2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9.4E-2</v>
      </c>
      <c r="X35" s="26">
        <v>4.7E-2</v>
      </c>
      <c r="Y35" s="26">
        <v>52.308</v>
      </c>
      <c r="Z35" s="26">
        <v>0</v>
      </c>
      <c r="AA35" s="26">
        <v>4.9000000000000002E-2</v>
      </c>
      <c r="AB35" s="26">
        <v>2E-3</v>
      </c>
      <c r="AC35" s="26">
        <v>0</v>
      </c>
      <c r="AD35" s="26">
        <v>1E-3</v>
      </c>
      <c r="AE35" s="26">
        <v>0</v>
      </c>
      <c r="AF35" s="26">
        <v>2.5550000000000002</v>
      </c>
      <c r="AG35" s="26">
        <v>1.0999999999999999E-2</v>
      </c>
      <c r="AH35" s="26">
        <v>1E-3</v>
      </c>
      <c r="AI35" s="26">
        <v>7.4999999999999997E-2</v>
      </c>
      <c r="AJ35" s="26">
        <v>1.5549999999999999</v>
      </c>
      <c r="AK35" s="26">
        <v>1.5529999999999999</v>
      </c>
      <c r="AL35" s="26">
        <v>2E-3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99</v>
      </c>
      <c r="AV35" s="26">
        <v>9.3450000000000006</v>
      </c>
      <c r="AW35" s="26">
        <v>5.1479999999999997</v>
      </c>
      <c r="AX35" s="26">
        <v>4.1970000000000001</v>
      </c>
    </row>
    <row r="36" spans="1:50" x14ac:dyDescent="0.25">
      <c r="A36" s="27" t="s">
        <v>118</v>
      </c>
      <c r="B36" s="26" t="s">
        <v>29</v>
      </c>
      <c r="C36" s="26">
        <v>1</v>
      </c>
      <c r="D36" s="26">
        <v>0.49399999999999999</v>
      </c>
      <c r="E36" s="26">
        <v>0.5</v>
      </c>
      <c r="F36" s="26">
        <v>8.7999999999999995E-2</v>
      </c>
      <c r="G36" s="26">
        <v>0.23300000000000001</v>
      </c>
      <c r="H36" s="26">
        <v>0</v>
      </c>
      <c r="I36" s="26">
        <v>0</v>
      </c>
      <c r="J36" s="26">
        <v>0</v>
      </c>
      <c r="K36" s="26">
        <v>0</v>
      </c>
      <c r="L36" s="26">
        <v>0.49399999999999999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0.49399999999999999</v>
      </c>
      <c r="X36" s="26">
        <v>0.247</v>
      </c>
      <c r="Y36" s="26">
        <v>44.134</v>
      </c>
      <c r="Z36" s="26">
        <v>0</v>
      </c>
      <c r="AA36" s="26">
        <v>0.249</v>
      </c>
      <c r="AB36" s="26">
        <v>2E-3</v>
      </c>
      <c r="AC36" s="26">
        <v>0</v>
      </c>
      <c r="AD36" s="26">
        <v>2E-3</v>
      </c>
      <c r="AE36" s="26">
        <v>0</v>
      </c>
      <c r="AF36" s="26">
        <v>10.983000000000001</v>
      </c>
      <c r="AG36" s="26">
        <v>2E-3</v>
      </c>
      <c r="AH36" s="26">
        <v>2E-3</v>
      </c>
      <c r="AI36" s="26">
        <v>0.09</v>
      </c>
      <c r="AJ36" s="26">
        <v>8.1310000000000002</v>
      </c>
      <c r="AK36" s="26">
        <v>8.1210000000000004</v>
      </c>
      <c r="AL36" s="26">
        <v>8.9999999999999993E-3</v>
      </c>
      <c r="AM36" s="26">
        <v>0</v>
      </c>
      <c r="AN36" s="26">
        <v>0</v>
      </c>
      <c r="AO36" s="26">
        <v>0</v>
      </c>
      <c r="AP36" s="26">
        <v>0</v>
      </c>
      <c r="AQ36" s="26">
        <v>0</v>
      </c>
      <c r="AR36" s="26">
        <v>0</v>
      </c>
      <c r="AS36" s="26">
        <v>0</v>
      </c>
      <c r="AT36" s="26">
        <v>0</v>
      </c>
      <c r="AU36" s="26">
        <v>99</v>
      </c>
      <c r="AV36" s="26">
        <v>48.863</v>
      </c>
      <c r="AW36" s="26">
        <v>29.657</v>
      </c>
      <c r="AX36" s="26">
        <v>19.206</v>
      </c>
    </row>
    <row r="37" spans="1:50" x14ac:dyDescent="0.25">
      <c r="A37" s="27" t="s">
        <v>119</v>
      </c>
      <c r="B37" s="26" t="s">
        <v>29</v>
      </c>
      <c r="C37" s="26">
        <v>1</v>
      </c>
      <c r="D37" s="26">
        <v>0.19400000000000001</v>
      </c>
      <c r="E37" s="26">
        <v>0.5</v>
      </c>
      <c r="F37" s="26">
        <v>8.7999999999999995E-2</v>
      </c>
      <c r="G37" s="26">
        <v>0.23300000000000001</v>
      </c>
      <c r="H37" s="26">
        <v>0</v>
      </c>
      <c r="I37" s="26">
        <v>0</v>
      </c>
      <c r="J37" s="26">
        <v>0</v>
      </c>
      <c r="K37" s="26">
        <v>0</v>
      </c>
      <c r="L37" s="26">
        <v>0.19400000000000001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0.19400000000000001</v>
      </c>
      <c r="X37" s="26">
        <v>9.7000000000000003E-2</v>
      </c>
      <c r="Y37" s="26">
        <v>50.537999999999997</v>
      </c>
      <c r="Z37" s="26">
        <v>0</v>
      </c>
      <c r="AA37" s="26">
        <v>9.9000000000000005E-2</v>
      </c>
      <c r="AB37" s="26">
        <v>2E-3</v>
      </c>
      <c r="AC37" s="26">
        <v>0</v>
      </c>
      <c r="AD37" s="26">
        <v>2E-3</v>
      </c>
      <c r="AE37" s="26">
        <v>0</v>
      </c>
      <c r="AF37" s="26">
        <v>4.9960000000000004</v>
      </c>
      <c r="AG37" s="26">
        <v>1.0999999999999999E-2</v>
      </c>
      <c r="AH37" s="26">
        <v>2E-3</v>
      </c>
      <c r="AI37" s="26">
        <v>8.5000000000000006E-2</v>
      </c>
      <c r="AJ37" s="26">
        <v>3.194</v>
      </c>
      <c r="AK37" s="26">
        <v>3.19</v>
      </c>
      <c r="AL37" s="26">
        <v>4.0000000000000001E-3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0</v>
      </c>
      <c r="AT37" s="26">
        <v>0</v>
      </c>
      <c r="AU37" s="26">
        <v>99</v>
      </c>
      <c r="AV37" s="26">
        <v>19.195</v>
      </c>
      <c r="AW37" s="26">
        <v>10.909000000000001</v>
      </c>
      <c r="AX37" s="26">
        <v>8.2870000000000008</v>
      </c>
    </row>
    <row r="38" spans="1:50" x14ac:dyDescent="0.25">
      <c r="A38" s="27" t="s">
        <v>120</v>
      </c>
      <c r="B38" s="26" t="s">
        <v>29</v>
      </c>
      <c r="C38" s="26">
        <v>0</v>
      </c>
      <c r="D38" s="26">
        <v>0</v>
      </c>
      <c r="E38" s="26">
        <v>0.5</v>
      </c>
      <c r="F38" s="26">
        <v>8.7999999999999995E-2</v>
      </c>
      <c r="G38" s="26">
        <v>0.23300000000000001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0</v>
      </c>
      <c r="AJ38" s="26">
        <v>0</v>
      </c>
      <c r="AK38" s="26">
        <v>0</v>
      </c>
      <c r="AL38" s="26">
        <v>0</v>
      </c>
      <c r="AM38" s="26">
        <v>0</v>
      </c>
      <c r="AN38" s="26">
        <v>0</v>
      </c>
      <c r="AO38" s="26">
        <v>0</v>
      </c>
      <c r="AP38" s="26">
        <v>0</v>
      </c>
      <c r="AQ38" s="26">
        <v>0</v>
      </c>
      <c r="AR38" s="26">
        <v>0</v>
      </c>
      <c r="AS38" s="26">
        <v>0</v>
      </c>
      <c r="AT38" s="26">
        <v>0</v>
      </c>
      <c r="AU38" s="26">
        <v>0</v>
      </c>
      <c r="AV38" s="26">
        <v>0</v>
      </c>
      <c r="AW38" s="26">
        <v>0</v>
      </c>
      <c r="AX38" s="26">
        <v>0</v>
      </c>
    </row>
    <row r="39" spans="1:50" x14ac:dyDescent="0.25">
      <c r="A39" s="27" t="s">
        <v>121</v>
      </c>
      <c r="B39" s="26" t="s">
        <v>29</v>
      </c>
      <c r="C39" s="26">
        <v>0</v>
      </c>
      <c r="D39" s="26">
        <v>0</v>
      </c>
      <c r="E39" s="26">
        <v>0.5</v>
      </c>
      <c r="F39" s="26">
        <v>8.7999999999999995E-2</v>
      </c>
      <c r="G39" s="26">
        <v>0.23300000000000001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6">
        <v>0</v>
      </c>
      <c r="AT39" s="26">
        <v>0</v>
      </c>
      <c r="AU39" s="26">
        <v>0</v>
      </c>
      <c r="AV39" s="26">
        <v>0</v>
      </c>
      <c r="AW39" s="26">
        <v>0</v>
      </c>
      <c r="AX39" s="26">
        <v>0</v>
      </c>
    </row>
    <row r="40" spans="1:50" x14ac:dyDescent="0.25">
      <c r="A40" s="27" t="s">
        <v>122</v>
      </c>
      <c r="B40" s="26" t="s">
        <v>29</v>
      </c>
      <c r="C40" s="26">
        <v>1</v>
      </c>
      <c r="D40" s="26">
        <v>0.38600000000000001</v>
      </c>
      <c r="E40" s="26">
        <v>0.5</v>
      </c>
      <c r="F40" s="26">
        <v>8.7999999999999995E-2</v>
      </c>
      <c r="G40" s="26">
        <v>0.23300000000000001</v>
      </c>
      <c r="H40" s="26">
        <v>0</v>
      </c>
      <c r="I40" s="26">
        <v>0</v>
      </c>
      <c r="J40" s="26">
        <v>0</v>
      </c>
      <c r="K40" s="26">
        <v>0</v>
      </c>
      <c r="L40" s="26">
        <v>0.38600000000000001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0.38600000000000001</v>
      </c>
      <c r="X40" s="26">
        <v>0.193</v>
      </c>
      <c r="Y40" s="26">
        <v>44.996000000000002</v>
      </c>
      <c r="Z40" s="26">
        <v>0</v>
      </c>
      <c r="AA40" s="26">
        <v>0.19900000000000001</v>
      </c>
      <c r="AB40" s="26">
        <v>6.0000000000000001E-3</v>
      </c>
      <c r="AC40" s="26">
        <v>1E-3</v>
      </c>
      <c r="AD40" s="26">
        <v>5.0000000000000001E-3</v>
      </c>
      <c r="AE40" s="26">
        <v>0</v>
      </c>
      <c r="AF40" s="26">
        <v>8.9480000000000004</v>
      </c>
      <c r="AG40" s="26">
        <v>2.9000000000000001E-2</v>
      </c>
      <c r="AH40" s="26">
        <v>5.0000000000000001E-3</v>
      </c>
      <c r="AI40" s="26">
        <v>0.23499999999999999</v>
      </c>
      <c r="AJ40" s="26">
        <v>6.359</v>
      </c>
      <c r="AK40" s="26">
        <v>6.3520000000000003</v>
      </c>
      <c r="AL40" s="26">
        <v>7.0000000000000001E-3</v>
      </c>
      <c r="AM40" s="26">
        <v>0</v>
      </c>
      <c r="AN40" s="26">
        <v>0</v>
      </c>
      <c r="AO40" s="26">
        <v>0</v>
      </c>
      <c r="AP40" s="26">
        <v>0</v>
      </c>
      <c r="AQ40" s="26">
        <v>0</v>
      </c>
      <c r="AR40" s="26">
        <v>0</v>
      </c>
      <c r="AS40" s="26">
        <v>0</v>
      </c>
      <c r="AT40" s="26">
        <v>0</v>
      </c>
      <c r="AU40" s="26">
        <v>99</v>
      </c>
      <c r="AV40" s="26">
        <v>38.215000000000003</v>
      </c>
      <c r="AW40" s="26">
        <v>22.643999999999998</v>
      </c>
      <c r="AX40" s="26">
        <v>15.571</v>
      </c>
    </row>
    <row r="41" spans="1:50" x14ac:dyDescent="0.25">
      <c r="A41" s="27" t="s">
        <v>123</v>
      </c>
      <c r="B41" s="26" t="s">
        <v>29</v>
      </c>
      <c r="C41" s="26">
        <v>1</v>
      </c>
      <c r="D41" s="26">
        <v>0.48599999999999999</v>
      </c>
      <c r="E41" s="26">
        <v>0.5</v>
      </c>
      <c r="F41" s="26">
        <v>8.7999999999999995E-2</v>
      </c>
      <c r="G41" s="26">
        <v>0.23300000000000001</v>
      </c>
      <c r="H41" s="26">
        <v>0</v>
      </c>
      <c r="I41" s="26">
        <v>0</v>
      </c>
      <c r="J41" s="26">
        <v>0</v>
      </c>
      <c r="K41" s="26">
        <v>0</v>
      </c>
      <c r="L41" s="26">
        <v>0.48599999999999999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0.48599999999999999</v>
      </c>
      <c r="X41" s="26">
        <v>0.24299999999999999</v>
      </c>
      <c r="Y41" s="26">
        <v>43.228999999999999</v>
      </c>
      <c r="Z41" s="26">
        <v>0</v>
      </c>
      <c r="AA41" s="26">
        <v>0.249</v>
      </c>
      <c r="AB41" s="26">
        <v>6.0000000000000001E-3</v>
      </c>
      <c r="AC41" s="26">
        <v>1E-3</v>
      </c>
      <c r="AD41" s="26">
        <v>5.0000000000000001E-3</v>
      </c>
      <c r="AE41" s="26">
        <v>0</v>
      </c>
      <c r="AF41" s="26">
        <v>10.757999999999999</v>
      </c>
      <c r="AG41" s="26">
        <v>2.5000000000000001E-2</v>
      </c>
      <c r="AH41" s="26">
        <v>5.0000000000000001E-3</v>
      </c>
      <c r="AI41" s="26">
        <v>0.23300000000000001</v>
      </c>
      <c r="AJ41" s="26">
        <v>8.0020000000000007</v>
      </c>
      <c r="AK41" s="26">
        <v>7.9930000000000003</v>
      </c>
      <c r="AL41" s="26">
        <v>8.9999999999999993E-3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6">
        <v>0</v>
      </c>
      <c r="AT41" s="26">
        <v>0</v>
      </c>
      <c r="AU41" s="26">
        <v>99</v>
      </c>
      <c r="AV41" s="26">
        <v>48.091999999999999</v>
      </c>
      <c r="AW41" s="26">
        <v>29.073</v>
      </c>
      <c r="AX41" s="26">
        <v>19.018999999999998</v>
      </c>
    </row>
    <row r="42" spans="1:50" x14ac:dyDescent="0.25">
      <c r="A42" s="27" t="s">
        <v>124</v>
      </c>
      <c r="B42" s="26" t="s">
        <v>29</v>
      </c>
      <c r="C42" s="26">
        <v>1</v>
      </c>
      <c r="D42" s="26">
        <v>5.9850000000000003</v>
      </c>
      <c r="E42" s="26">
        <v>0.5</v>
      </c>
      <c r="F42" s="26">
        <v>8.7999999999999995E-2</v>
      </c>
      <c r="G42" s="26">
        <v>0.23300000000000001</v>
      </c>
      <c r="H42" s="26">
        <v>0</v>
      </c>
      <c r="I42" s="26">
        <v>0</v>
      </c>
      <c r="J42" s="26">
        <v>1</v>
      </c>
      <c r="K42" s="26">
        <v>4.7190000000000003</v>
      </c>
      <c r="L42" s="26">
        <v>1.266</v>
      </c>
      <c r="M42" s="26">
        <v>0</v>
      </c>
      <c r="N42" s="26">
        <v>3.5390000000000001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4.8049999999999997</v>
      </c>
      <c r="X42" s="26">
        <v>1.4590000000000001</v>
      </c>
      <c r="Y42" s="26">
        <v>42.304000000000002</v>
      </c>
      <c r="Z42" s="26">
        <v>0</v>
      </c>
      <c r="AA42" s="26">
        <v>2.9990000000000001</v>
      </c>
      <c r="AB42" s="26">
        <v>1.54</v>
      </c>
      <c r="AC42" s="26">
        <v>0.154</v>
      </c>
      <c r="AD42" s="26">
        <v>1.3859999999999999</v>
      </c>
      <c r="AE42" s="26">
        <v>0</v>
      </c>
      <c r="AF42" s="26">
        <v>126.863</v>
      </c>
      <c r="AG42" s="26">
        <v>6.4950000000000001</v>
      </c>
      <c r="AH42" s="26">
        <v>1.3859999999999999</v>
      </c>
      <c r="AI42" s="26">
        <v>58.652999999999999</v>
      </c>
      <c r="AJ42" s="26">
        <v>98.506</v>
      </c>
      <c r="AK42" s="26">
        <v>98.483000000000004</v>
      </c>
      <c r="AL42" s="26">
        <v>2.3E-2</v>
      </c>
      <c r="AM42" s="26">
        <v>0</v>
      </c>
      <c r="AN42" s="26">
        <v>212.63900000000001</v>
      </c>
      <c r="AO42" s="26">
        <v>0</v>
      </c>
      <c r="AP42" s="26">
        <v>0</v>
      </c>
      <c r="AQ42" s="26">
        <v>0</v>
      </c>
      <c r="AR42" s="26">
        <v>0</v>
      </c>
      <c r="AS42" s="26">
        <v>0.94399999999999995</v>
      </c>
      <c r="AT42" s="26">
        <v>18.876000000000001</v>
      </c>
      <c r="AU42" s="26">
        <v>99</v>
      </c>
      <c r="AV42" s="26">
        <v>592.52</v>
      </c>
      <c r="AW42" s="26">
        <v>108.24</v>
      </c>
      <c r="AX42" s="26">
        <v>484.28</v>
      </c>
    </row>
    <row r="43" spans="1:50" x14ac:dyDescent="0.25">
      <c r="A43" s="27" t="s">
        <v>125</v>
      </c>
      <c r="B43" s="26" t="s">
        <v>29</v>
      </c>
      <c r="C43" s="26">
        <v>1</v>
      </c>
      <c r="D43" s="26">
        <v>8.0850000000000009</v>
      </c>
      <c r="E43" s="26">
        <v>0.5</v>
      </c>
      <c r="F43" s="26">
        <v>8.7999999999999995E-2</v>
      </c>
      <c r="G43" s="26">
        <v>0.23300000000000001</v>
      </c>
      <c r="H43" s="26">
        <v>0</v>
      </c>
      <c r="I43" s="26">
        <v>0</v>
      </c>
      <c r="J43" s="26">
        <v>1</v>
      </c>
      <c r="K43" s="26">
        <v>6.7850000000000001</v>
      </c>
      <c r="L43" s="26">
        <v>1.3</v>
      </c>
      <c r="M43" s="26">
        <v>0</v>
      </c>
      <c r="N43" s="26">
        <v>5.0890000000000004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6.3890000000000002</v>
      </c>
      <c r="X43" s="26">
        <v>1.837</v>
      </c>
      <c r="Y43" s="26">
        <v>52.335000000000001</v>
      </c>
      <c r="Z43" s="26">
        <v>0</v>
      </c>
      <c r="AA43" s="26">
        <v>4.0490000000000004</v>
      </c>
      <c r="AB43" s="26">
        <v>2.2109999999999999</v>
      </c>
      <c r="AC43" s="26">
        <v>0.20699999999999999</v>
      </c>
      <c r="AD43" s="26">
        <v>2.004</v>
      </c>
      <c r="AE43" s="26">
        <v>0</v>
      </c>
      <c r="AF43" s="26">
        <v>211.89599999999999</v>
      </c>
      <c r="AG43" s="26">
        <v>10.855</v>
      </c>
      <c r="AH43" s="26">
        <v>2.004</v>
      </c>
      <c r="AI43" s="26">
        <v>104.878</v>
      </c>
      <c r="AJ43" s="26">
        <v>133.06200000000001</v>
      </c>
      <c r="AK43" s="26">
        <v>133.03800000000001</v>
      </c>
      <c r="AL43" s="26">
        <v>2.4E-2</v>
      </c>
      <c r="AM43" s="26">
        <v>0</v>
      </c>
      <c r="AN43" s="26">
        <v>257.56900000000002</v>
      </c>
      <c r="AO43" s="26">
        <v>0</v>
      </c>
      <c r="AP43" s="26">
        <v>0</v>
      </c>
      <c r="AQ43" s="26">
        <v>0</v>
      </c>
      <c r="AR43" s="26">
        <v>0</v>
      </c>
      <c r="AS43" s="26">
        <v>1.357</v>
      </c>
      <c r="AT43" s="26">
        <v>27.138999999999999</v>
      </c>
      <c r="AU43" s="26">
        <v>99</v>
      </c>
      <c r="AV43" s="26">
        <v>800.42</v>
      </c>
      <c r="AW43" s="26">
        <v>109.3</v>
      </c>
      <c r="AX43" s="26">
        <v>691.12</v>
      </c>
    </row>
    <row r="44" spans="1:50" x14ac:dyDescent="0.25">
      <c r="A44" s="27" t="s">
        <v>126</v>
      </c>
      <c r="B44" s="26" t="s">
        <v>29</v>
      </c>
      <c r="C44" s="26">
        <v>1</v>
      </c>
      <c r="D44" s="26">
        <v>7.085</v>
      </c>
      <c r="E44" s="26">
        <v>0.5</v>
      </c>
      <c r="F44" s="26">
        <v>8.7999999999999995E-2</v>
      </c>
      <c r="G44" s="26">
        <v>0.23300000000000001</v>
      </c>
      <c r="H44" s="26">
        <v>0</v>
      </c>
      <c r="I44" s="26">
        <v>0</v>
      </c>
      <c r="J44" s="26">
        <v>0</v>
      </c>
      <c r="K44" s="26">
        <v>0</v>
      </c>
      <c r="L44" s="26">
        <v>2.161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1</v>
      </c>
      <c r="T44" s="26">
        <v>4.9240000000000004</v>
      </c>
      <c r="U44" s="26">
        <v>0</v>
      </c>
      <c r="V44" s="26">
        <v>0</v>
      </c>
      <c r="W44" s="26">
        <v>7.085</v>
      </c>
      <c r="X44" s="26">
        <v>1.819</v>
      </c>
      <c r="Y44" s="26">
        <v>26.288</v>
      </c>
      <c r="Z44" s="26">
        <v>0</v>
      </c>
      <c r="AA44" s="26">
        <v>3.5489999999999999</v>
      </c>
      <c r="AB44" s="26">
        <v>1.73</v>
      </c>
      <c r="AC44" s="26">
        <v>0.157</v>
      </c>
      <c r="AD44" s="26">
        <v>1.573</v>
      </c>
      <c r="AE44" s="26">
        <v>0</v>
      </c>
      <c r="AF44" s="26">
        <v>93.293000000000006</v>
      </c>
      <c r="AG44" s="26">
        <v>4.1189999999999998</v>
      </c>
      <c r="AH44" s="26">
        <v>1.573</v>
      </c>
      <c r="AI44" s="26">
        <v>41.35</v>
      </c>
      <c r="AJ44" s="26">
        <v>116.623</v>
      </c>
      <c r="AK44" s="26">
        <v>116.583</v>
      </c>
      <c r="AL44" s="26">
        <v>0.04</v>
      </c>
      <c r="AM44" s="26">
        <v>0</v>
      </c>
      <c r="AN44" s="26">
        <v>0</v>
      </c>
      <c r="AO44" s="26">
        <v>0</v>
      </c>
      <c r="AP44" s="26">
        <v>0</v>
      </c>
      <c r="AQ44" s="26">
        <v>220.52799999999999</v>
      </c>
      <c r="AR44" s="26">
        <v>0</v>
      </c>
      <c r="AS44" s="26">
        <v>0</v>
      </c>
      <c r="AT44" s="26">
        <v>0</v>
      </c>
      <c r="AU44" s="26">
        <v>99</v>
      </c>
      <c r="AV44" s="26">
        <v>701.42100000000005</v>
      </c>
      <c r="AW44" s="26">
        <v>225.50899999999999</v>
      </c>
      <c r="AX44" s="26">
        <v>475.91199999999998</v>
      </c>
    </row>
    <row r="45" spans="1:50" x14ac:dyDescent="0.25">
      <c r="A45" s="27" t="s">
        <v>127</v>
      </c>
      <c r="B45" s="26" t="s">
        <v>29</v>
      </c>
      <c r="C45" s="26">
        <v>1</v>
      </c>
      <c r="D45" s="26">
        <v>8.1850000000000005</v>
      </c>
      <c r="E45" s="26">
        <v>0.5</v>
      </c>
      <c r="F45" s="26">
        <v>8.7999999999999995E-2</v>
      </c>
      <c r="G45" s="26">
        <v>0.23300000000000001</v>
      </c>
      <c r="H45" s="26">
        <v>0</v>
      </c>
      <c r="I45" s="26">
        <v>0</v>
      </c>
      <c r="J45" s="26">
        <v>1</v>
      </c>
      <c r="K45" s="26">
        <v>6.8979999999999997</v>
      </c>
      <c r="L45" s="26">
        <v>1.2869999999999999</v>
      </c>
      <c r="M45" s="26">
        <v>0</v>
      </c>
      <c r="N45" s="26">
        <v>5.1740000000000004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6.46</v>
      </c>
      <c r="X45" s="26">
        <v>1.851</v>
      </c>
      <c r="Y45" s="26">
        <v>52.601999999999997</v>
      </c>
      <c r="Z45" s="26">
        <v>0</v>
      </c>
      <c r="AA45" s="26">
        <v>4.0990000000000002</v>
      </c>
      <c r="AB45" s="26">
        <v>2.2480000000000002</v>
      </c>
      <c r="AC45" s="26">
        <v>0.21</v>
      </c>
      <c r="AD45" s="26">
        <v>2.0379999999999998</v>
      </c>
      <c r="AE45" s="26">
        <v>0</v>
      </c>
      <c r="AF45" s="26">
        <v>215.608</v>
      </c>
      <c r="AG45" s="26">
        <v>11.067</v>
      </c>
      <c r="AH45" s="26">
        <v>2.0379999999999998</v>
      </c>
      <c r="AI45" s="26">
        <v>107.19499999999999</v>
      </c>
      <c r="AJ45" s="26">
        <v>134.70699999999999</v>
      </c>
      <c r="AK45" s="26">
        <v>134.68299999999999</v>
      </c>
      <c r="AL45" s="26">
        <v>2.4E-2</v>
      </c>
      <c r="AM45" s="26">
        <v>0</v>
      </c>
      <c r="AN45" s="26">
        <v>260.03399999999999</v>
      </c>
      <c r="AO45" s="26">
        <v>0</v>
      </c>
      <c r="AP45" s="26">
        <v>0</v>
      </c>
      <c r="AQ45" s="26">
        <v>0</v>
      </c>
      <c r="AR45" s="26">
        <v>0</v>
      </c>
      <c r="AS45" s="26">
        <v>1.38</v>
      </c>
      <c r="AT45" s="26">
        <v>27.593</v>
      </c>
      <c r="AU45" s="26">
        <v>99</v>
      </c>
      <c r="AV45" s="26">
        <v>810.31799999999998</v>
      </c>
      <c r="AW45" s="26">
        <v>109.29900000000001</v>
      </c>
      <c r="AX45" s="26">
        <v>701.01900000000001</v>
      </c>
    </row>
    <row r="46" spans="1:50" x14ac:dyDescent="0.25">
      <c r="A46" s="27" t="s">
        <v>128</v>
      </c>
      <c r="B46" s="26" t="s">
        <v>44</v>
      </c>
      <c r="C46" s="26">
        <v>1</v>
      </c>
      <c r="D46" s="26">
        <v>0.16</v>
      </c>
      <c r="E46" s="26">
        <v>1</v>
      </c>
      <c r="F46" s="26">
        <v>0.17599999999999999</v>
      </c>
      <c r="G46" s="26">
        <v>0.46700000000000003</v>
      </c>
      <c r="H46" s="26">
        <v>0</v>
      </c>
      <c r="I46" s="26">
        <v>0</v>
      </c>
      <c r="J46" s="26">
        <v>0</v>
      </c>
      <c r="K46" s="26">
        <v>0</v>
      </c>
      <c r="L46" s="26">
        <v>0.16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0.16</v>
      </c>
      <c r="X46" s="26">
        <v>0.16</v>
      </c>
      <c r="Y46" s="26">
        <v>16.626000000000001</v>
      </c>
      <c r="Z46" s="26">
        <v>0</v>
      </c>
      <c r="AA46" s="26">
        <v>0.19900000000000001</v>
      </c>
      <c r="AB46" s="26">
        <v>3.9E-2</v>
      </c>
      <c r="AC46" s="26">
        <v>5.0000000000000001E-3</v>
      </c>
      <c r="AD46" s="26">
        <v>3.4000000000000002E-2</v>
      </c>
      <c r="AE46" s="26">
        <v>0</v>
      </c>
      <c r="AF46" s="26">
        <v>3.306</v>
      </c>
      <c r="AG46" s="26">
        <v>7.5999999999999998E-2</v>
      </c>
      <c r="AH46" s="26">
        <v>3.4000000000000002E-2</v>
      </c>
      <c r="AI46" s="26">
        <v>0.57099999999999995</v>
      </c>
      <c r="AJ46" s="26">
        <v>5.694</v>
      </c>
      <c r="AK46" s="26">
        <v>5.6929999999999996</v>
      </c>
      <c r="AL46" s="26">
        <v>2E-3</v>
      </c>
      <c r="AM46" s="26">
        <v>0</v>
      </c>
      <c r="AN46" s="26">
        <v>0</v>
      </c>
      <c r="AO46" s="26">
        <v>0</v>
      </c>
      <c r="AP46" s="26">
        <v>0</v>
      </c>
      <c r="AQ46" s="26">
        <v>0</v>
      </c>
      <c r="AR46" s="26">
        <v>0</v>
      </c>
      <c r="AS46" s="26">
        <v>0</v>
      </c>
      <c r="AT46" s="26">
        <v>0</v>
      </c>
      <c r="AU46" s="26">
        <v>99</v>
      </c>
      <c r="AV46" s="26">
        <v>15.836</v>
      </c>
      <c r="AW46" s="26">
        <v>6.1890000000000001</v>
      </c>
      <c r="AX46" s="26">
        <v>9.6470000000000002</v>
      </c>
    </row>
    <row r="47" spans="1:50" x14ac:dyDescent="0.25">
      <c r="A47" s="27" t="s">
        <v>129</v>
      </c>
      <c r="B47" s="26" t="s">
        <v>44</v>
      </c>
      <c r="C47" s="26">
        <v>1</v>
      </c>
      <c r="D47" s="26">
        <v>5.9610000000000003</v>
      </c>
      <c r="E47" s="26">
        <v>1</v>
      </c>
      <c r="F47" s="26">
        <v>0.17599999999999999</v>
      </c>
      <c r="G47" s="26">
        <v>0.46700000000000003</v>
      </c>
      <c r="H47" s="26">
        <v>0</v>
      </c>
      <c r="I47" s="26">
        <v>0</v>
      </c>
      <c r="J47" s="26">
        <v>1</v>
      </c>
      <c r="K47" s="26">
        <v>1.2E-2</v>
      </c>
      <c r="L47" s="26">
        <v>5.9489999999999998</v>
      </c>
      <c r="M47" s="26">
        <v>0</v>
      </c>
      <c r="N47" s="26">
        <v>8.9999999999999993E-3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5.9580000000000002</v>
      </c>
      <c r="X47" s="26">
        <v>5.9530000000000003</v>
      </c>
      <c r="Y47" s="26">
        <v>14.119</v>
      </c>
      <c r="Z47" s="26">
        <v>0</v>
      </c>
      <c r="AA47" s="26">
        <v>8.9990000000000006</v>
      </c>
      <c r="AB47" s="26">
        <v>3.0459999999999998</v>
      </c>
      <c r="AC47" s="26">
        <v>4.0000000000000001E-3</v>
      </c>
      <c r="AD47" s="26">
        <v>3.0419999999999998</v>
      </c>
      <c r="AE47" s="26">
        <v>0</v>
      </c>
      <c r="AF47" s="26">
        <v>127.056</v>
      </c>
      <c r="AG47" s="26">
        <v>5.1999999999999998E-2</v>
      </c>
      <c r="AH47" s="26">
        <v>3.0419999999999998</v>
      </c>
      <c r="AI47" s="26">
        <v>42.948</v>
      </c>
      <c r="AJ47" s="26">
        <v>212.19800000000001</v>
      </c>
      <c r="AK47" s="26">
        <v>212.13499999999999</v>
      </c>
      <c r="AL47" s="26">
        <v>6.3E-2</v>
      </c>
      <c r="AM47" s="26">
        <v>0</v>
      </c>
      <c r="AN47" s="26">
        <v>110.259</v>
      </c>
      <c r="AO47" s="26">
        <v>0</v>
      </c>
      <c r="AP47" s="26">
        <v>0</v>
      </c>
      <c r="AQ47" s="26">
        <v>0</v>
      </c>
      <c r="AR47" s="26">
        <v>0</v>
      </c>
      <c r="AS47" s="26">
        <v>5.0000000000000001E-3</v>
      </c>
      <c r="AT47" s="26">
        <v>9.5000000000000001E-2</v>
      </c>
      <c r="AU47" s="26">
        <v>99</v>
      </c>
      <c r="AV47" s="26">
        <v>590.14599999999996</v>
      </c>
      <c r="AW47" s="26">
        <v>97.727999999999994</v>
      </c>
      <c r="AX47" s="26">
        <v>492.41800000000001</v>
      </c>
    </row>
    <row r="48" spans="1:50" x14ac:dyDescent="0.25">
      <c r="A48" s="27" t="s">
        <v>130</v>
      </c>
      <c r="B48" s="26" t="s">
        <v>44</v>
      </c>
      <c r="C48" s="26">
        <v>0</v>
      </c>
      <c r="D48" s="26">
        <v>0</v>
      </c>
      <c r="E48" s="26">
        <v>1</v>
      </c>
      <c r="F48" s="26">
        <v>0.17599999999999999</v>
      </c>
      <c r="G48" s="26">
        <v>0.46700000000000003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0</v>
      </c>
      <c r="AJ48" s="26">
        <v>0</v>
      </c>
      <c r="AK48" s="26">
        <v>0</v>
      </c>
      <c r="AL48" s="26">
        <v>0</v>
      </c>
      <c r="AM48" s="26">
        <v>0</v>
      </c>
      <c r="AN48" s="26">
        <v>0</v>
      </c>
      <c r="AO48" s="26">
        <v>0</v>
      </c>
      <c r="AP48" s="26">
        <v>0</v>
      </c>
      <c r="AQ48" s="26">
        <v>0</v>
      </c>
      <c r="AR48" s="26">
        <v>0</v>
      </c>
      <c r="AS48" s="26">
        <v>0</v>
      </c>
      <c r="AT48" s="26">
        <v>0</v>
      </c>
      <c r="AU48" s="26">
        <v>0</v>
      </c>
      <c r="AV48" s="26">
        <v>0</v>
      </c>
      <c r="AW48" s="26">
        <v>0</v>
      </c>
      <c r="AX48" s="26">
        <v>0</v>
      </c>
    </row>
    <row r="49" spans="1:50" x14ac:dyDescent="0.25">
      <c r="A49" s="27" t="s">
        <v>131</v>
      </c>
      <c r="B49" s="26" t="s">
        <v>44</v>
      </c>
      <c r="C49" s="26">
        <v>1</v>
      </c>
      <c r="D49" s="26">
        <v>8.9830000000000005</v>
      </c>
      <c r="E49" s="26">
        <v>1</v>
      </c>
      <c r="F49" s="26">
        <v>0.17599999999999999</v>
      </c>
      <c r="G49" s="26">
        <v>0.46700000000000003</v>
      </c>
      <c r="H49" s="26">
        <v>0</v>
      </c>
      <c r="I49" s="26">
        <v>0</v>
      </c>
      <c r="J49" s="26">
        <v>1</v>
      </c>
      <c r="K49" s="26">
        <v>4.0000000000000001E-3</v>
      </c>
      <c r="L49" s="26">
        <v>8.9789999999999992</v>
      </c>
      <c r="M49" s="26">
        <v>0</v>
      </c>
      <c r="N49" s="26">
        <v>3.0000000000000001E-3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8.9819999999999993</v>
      </c>
      <c r="X49" s="26">
        <v>8.98</v>
      </c>
      <c r="Y49" s="26">
        <v>10887.263999999999</v>
      </c>
      <c r="Z49" s="26">
        <v>0</v>
      </c>
      <c r="AA49" s="26">
        <v>3.8879999999999999</v>
      </c>
      <c r="AB49" s="26">
        <v>-5.093</v>
      </c>
      <c r="AC49" s="26">
        <v>-1.1850000000000001</v>
      </c>
      <c r="AD49" s="26">
        <v>-3.907</v>
      </c>
      <c r="AE49" s="26">
        <v>0</v>
      </c>
      <c r="AF49" s="26">
        <v>42326.796000000002</v>
      </c>
      <c r="AG49" s="26">
        <v>-12903.418</v>
      </c>
      <c r="AH49" s="26">
        <v>-3.907</v>
      </c>
      <c r="AI49" s="26">
        <v>-42540.461000000003</v>
      </c>
      <c r="AJ49" s="26">
        <v>319.77300000000002</v>
      </c>
      <c r="AK49" s="26">
        <v>319.678</v>
      </c>
      <c r="AL49" s="26">
        <v>9.5000000000000001E-2</v>
      </c>
      <c r="AM49" s="26">
        <v>0</v>
      </c>
      <c r="AN49" s="26">
        <v>110.09399999999999</v>
      </c>
      <c r="AO49" s="26">
        <v>0</v>
      </c>
      <c r="AP49" s="26">
        <v>0</v>
      </c>
      <c r="AQ49" s="26">
        <v>0</v>
      </c>
      <c r="AR49" s="26">
        <v>0</v>
      </c>
      <c r="AS49" s="26">
        <v>2E-3</v>
      </c>
      <c r="AT49" s="26">
        <v>3.5000000000000003E-2</v>
      </c>
      <c r="AU49" s="26">
        <v>99</v>
      </c>
      <c r="AV49" s="26">
        <v>889.32500000000005</v>
      </c>
      <c r="AW49" s="26">
        <v>13576.575999999999</v>
      </c>
      <c r="AX49" s="26">
        <v>-12687.25</v>
      </c>
    </row>
    <row r="50" spans="1:50" x14ac:dyDescent="0.25">
      <c r="A50" s="27" t="s">
        <v>132</v>
      </c>
      <c r="B50" s="26" t="s">
        <v>44</v>
      </c>
      <c r="C50" s="26">
        <v>0</v>
      </c>
      <c r="D50" s="26">
        <v>0</v>
      </c>
      <c r="E50" s="26">
        <v>1</v>
      </c>
      <c r="F50" s="26">
        <v>0.17599999999999999</v>
      </c>
      <c r="G50" s="26">
        <v>0.46700000000000003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0</v>
      </c>
      <c r="AJ50" s="26">
        <v>0</v>
      </c>
      <c r="AK50" s="26">
        <v>0</v>
      </c>
      <c r="AL50" s="26">
        <v>0</v>
      </c>
      <c r="AM50" s="26">
        <v>0</v>
      </c>
      <c r="AN50" s="26">
        <v>0</v>
      </c>
      <c r="AO50" s="26">
        <v>0</v>
      </c>
      <c r="AP50" s="26">
        <v>0</v>
      </c>
      <c r="AQ50" s="26">
        <v>0</v>
      </c>
      <c r="AR50" s="26">
        <v>0</v>
      </c>
      <c r="AS50" s="26">
        <v>0</v>
      </c>
      <c r="AT50" s="26">
        <v>0</v>
      </c>
      <c r="AU50" s="26">
        <v>0</v>
      </c>
      <c r="AV50" s="26">
        <v>0</v>
      </c>
      <c r="AW50" s="26">
        <v>0</v>
      </c>
      <c r="AX50" s="26">
        <v>0</v>
      </c>
    </row>
    <row r="51" spans="1:50" x14ac:dyDescent="0.25">
      <c r="A51" s="27" t="s">
        <v>133</v>
      </c>
      <c r="B51" s="26" t="s">
        <v>44</v>
      </c>
      <c r="C51" s="26">
        <v>1</v>
      </c>
      <c r="D51" s="26">
        <v>2.8929999999999998</v>
      </c>
      <c r="E51" s="26">
        <v>1</v>
      </c>
      <c r="F51" s="26">
        <v>0.17599999999999999</v>
      </c>
      <c r="G51" s="26">
        <v>0.46700000000000003</v>
      </c>
      <c r="H51" s="26">
        <v>0</v>
      </c>
      <c r="I51" s="26">
        <v>0</v>
      </c>
      <c r="J51" s="26">
        <v>0</v>
      </c>
      <c r="K51" s="26">
        <v>0</v>
      </c>
      <c r="L51" s="26">
        <v>2.8929999999999998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2.8929999999999998</v>
      </c>
      <c r="X51" s="26">
        <v>2.8929999999999998</v>
      </c>
      <c r="Y51" s="26">
        <v>12.926</v>
      </c>
      <c r="Z51" s="26">
        <v>0</v>
      </c>
      <c r="AA51" s="26">
        <v>4.9989999999999997</v>
      </c>
      <c r="AB51" s="26">
        <v>2.1059999999999999</v>
      </c>
      <c r="AC51" s="26">
        <v>6.6000000000000003E-2</v>
      </c>
      <c r="AD51" s="26">
        <v>2.04</v>
      </c>
      <c r="AE51" s="26">
        <v>0</v>
      </c>
      <c r="AF51" s="26">
        <v>64.617000000000004</v>
      </c>
      <c r="AG51" s="26">
        <v>0.85099999999999998</v>
      </c>
      <c r="AH51" s="26">
        <v>2.04</v>
      </c>
      <c r="AI51" s="26">
        <v>26.367999999999999</v>
      </c>
      <c r="AJ51" s="26">
        <v>102.989</v>
      </c>
      <c r="AK51" s="26">
        <v>102.959</v>
      </c>
      <c r="AL51" s="26">
        <v>3.1E-2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6">
        <v>0</v>
      </c>
      <c r="AT51" s="26">
        <v>0</v>
      </c>
      <c r="AU51" s="26">
        <v>99</v>
      </c>
      <c r="AV51" s="26">
        <v>286.42500000000001</v>
      </c>
      <c r="AW51" s="26">
        <v>91.6</v>
      </c>
      <c r="AX51" s="26">
        <v>194.82499999999999</v>
      </c>
    </row>
    <row r="52" spans="1:50" x14ac:dyDescent="0.25">
      <c r="A52" s="27" t="s">
        <v>134</v>
      </c>
      <c r="B52" s="26" t="s">
        <v>44</v>
      </c>
      <c r="C52" s="26">
        <v>1</v>
      </c>
      <c r="D52" s="26">
        <v>2.0979999999999999</v>
      </c>
      <c r="E52" s="26">
        <v>1</v>
      </c>
      <c r="F52" s="26">
        <v>0.17599999999999999</v>
      </c>
      <c r="G52" s="26">
        <v>0.46700000000000003</v>
      </c>
      <c r="H52" s="26">
        <v>0</v>
      </c>
      <c r="I52" s="26">
        <v>0</v>
      </c>
      <c r="J52" s="26">
        <v>0</v>
      </c>
      <c r="K52" s="26">
        <v>0</v>
      </c>
      <c r="L52" s="26">
        <v>0.41499999999999998</v>
      </c>
      <c r="M52" s="26">
        <v>0</v>
      </c>
      <c r="N52" s="26">
        <v>0</v>
      </c>
      <c r="O52" s="26">
        <v>0</v>
      </c>
      <c r="P52" s="26">
        <v>0</v>
      </c>
      <c r="Q52" s="26">
        <v>1</v>
      </c>
      <c r="R52" s="26">
        <v>1.6830000000000001</v>
      </c>
      <c r="S52" s="26">
        <v>0</v>
      </c>
      <c r="T52" s="26">
        <v>0</v>
      </c>
      <c r="U52" s="26">
        <v>0</v>
      </c>
      <c r="V52" s="26">
        <v>0</v>
      </c>
      <c r="W52" s="26">
        <v>2.0979999999999999</v>
      </c>
      <c r="X52" s="26">
        <v>1.0880000000000001</v>
      </c>
      <c r="Y52" s="26">
        <v>5.883</v>
      </c>
      <c r="Z52" s="26">
        <v>0</v>
      </c>
      <c r="AA52" s="26">
        <v>2.4990000000000001</v>
      </c>
      <c r="AB52" s="26">
        <v>1.411</v>
      </c>
      <c r="AC52" s="26">
        <v>0.13900000000000001</v>
      </c>
      <c r="AD52" s="26">
        <v>1.272</v>
      </c>
      <c r="AE52" s="26">
        <v>0</v>
      </c>
      <c r="AF52" s="26">
        <v>14.7</v>
      </c>
      <c r="AG52" s="26">
        <v>0.81599999999999995</v>
      </c>
      <c r="AH52" s="26">
        <v>1.272</v>
      </c>
      <c r="AI52" s="26">
        <v>7.4829999999999997</v>
      </c>
      <c r="AJ52" s="26">
        <v>74.658000000000001</v>
      </c>
      <c r="AK52" s="26">
        <v>74.653999999999996</v>
      </c>
      <c r="AL52" s="26">
        <v>4.0000000000000001E-3</v>
      </c>
      <c r="AM52" s="26">
        <v>0</v>
      </c>
      <c r="AN52" s="26">
        <v>0</v>
      </c>
      <c r="AO52" s="26">
        <v>0</v>
      </c>
      <c r="AP52" s="26">
        <v>87.844999999999999</v>
      </c>
      <c r="AQ52" s="26">
        <v>0</v>
      </c>
      <c r="AR52" s="26">
        <v>0</v>
      </c>
      <c r="AS52" s="26">
        <v>0</v>
      </c>
      <c r="AT52" s="26">
        <v>0</v>
      </c>
      <c r="AU52" s="26">
        <v>99</v>
      </c>
      <c r="AV52" s="26">
        <v>207.68199999999999</v>
      </c>
      <c r="AW52" s="26">
        <v>22.18</v>
      </c>
      <c r="AX52" s="26">
        <v>185.50200000000001</v>
      </c>
    </row>
    <row r="53" spans="1:50" x14ac:dyDescent="0.25">
      <c r="A53" s="27" t="s">
        <v>135</v>
      </c>
      <c r="B53" s="26" t="s">
        <v>44</v>
      </c>
      <c r="C53" s="26">
        <v>0</v>
      </c>
      <c r="D53" s="26">
        <v>0</v>
      </c>
      <c r="E53" s="26">
        <v>1</v>
      </c>
      <c r="F53" s="26">
        <v>0.17599999999999999</v>
      </c>
      <c r="G53" s="26">
        <v>0.46700000000000003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>
        <v>0</v>
      </c>
      <c r="AF53" s="26">
        <v>0</v>
      </c>
      <c r="AG53" s="26">
        <v>0</v>
      </c>
      <c r="AH53" s="26">
        <v>0</v>
      </c>
      <c r="AI53" s="26">
        <v>0</v>
      </c>
      <c r="AJ53" s="26">
        <v>0</v>
      </c>
      <c r="AK53" s="26">
        <v>0</v>
      </c>
      <c r="AL53" s="26">
        <v>0</v>
      </c>
      <c r="AM53" s="26">
        <v>0</v>
      </c>
      <c r="AN53" s="26">
        <v>0</v>
      </c>
      <c r="AO53" s="26">
        <v>0</v>
      </c>
      <c r="AP53" s="26">
        <v>0</v>
      </c>
      <c r="AQ53" s="26">
        <v>0</v>
      </c>
      <c r="AR53" s="26">
        <v>0</v>
      </c>
      <c r="AS53" s="26">
        <v>0</v>
      </c>
      <c r="AT53" s="26">
        <v>0</v>
      </c>
      <c r="AU53" s="26">
        <v>0</v>
      </c>
      <c r="AV53" s="26">
        <v>0</v>
      </c>
      <c r="AW53" s="26">
        <v>0</v>
      </c>
      <c r="AX53" s="26">
        <v>0</v>
      </c>
    </row>
    <row r="54" spans="1:50" x14ac:dyDescent="0.25">
      <c r="A54" s="27" t="s">
        <v>136</v>
      </c>
      <c r="B54" s="26" t="s">
        <v>44</v>
      </c>
      <c r="C54" s="26">
        <v>0</v>
      </c>
      <c r="D54" s="26">
        <v>0</v>
      </c>
      <c r="E54" s="26">
        <v>1</v>
      </c>
      <c r="F54" s="26">
        <v>0.17599999999999999</v>
      </c>
      <c r="G54" s="26">
        <v>0.46700000000000003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6">
        <v>0</v>
      </c>
      <c r="AN54" s="26">
        <v>0</v>
      </c>
      <c r="AO54" s="26">
        <v>0</v>
      </c>
      <c r="AP54" s="26">
        <v>0</v>
      </c>
      <c r="AQ54" s="26">
        <v>0</v>
      </c>
      <c r="AR54" s="26">
        <v>0</v>
      </c>
      <c r="AS54" s="26">
        <v>0</v>
      </c>
      <c r="AT54" s="26">
        <v>0</v>
      </c>
      <c r="AU54" s="26">
        <v>0</v>
      </c>
      <c r="AV54" s="26">
        <v>0</v>
      </c>
      <c r="AW54" s="26">
        <v>0</v>
      </c>
      <c r="AX54" s="26">
        <v>0</v>
      </c>
    </row>
    <row r="55" spans="1:50" x14ac:dyDescent="0.25">
      <c r="A55" s="27" t="s">
        <v>137</v>
      </c>
      <c r="B55" s="26" t="s">
        <v>44</v>
      </c>
      <c r="C55" s="26">
        <v>1</v>
      </c>
      <c r="D55" s="26">
        <v>4.5529999999999999</v>
      </c>
      <c r="E55" s="26">
        <v>1</v>
      </c>
      <c r="F55" s="26">
        <v>0.17599999999999999</v>
      </c>
      <c r="G55" s="26">
        <v>0.46700000000000003</v>
      </c>
      <c r="H55" s="26">
        <v>0</v>
      </c>
      <c r="I55" s="26">
        <v>0</v>
      </c>
      <c r="J55" s="26">
        <v>1</v>
      </c>
      <c r="K55" s="26">
        <v>3.9780000000000002</v>
      </c>
      <c r="L55" s="26">
        <v>0.57399999999999995</v>
      </c>
      <c r="M55" s="26">
        <v>0</v>
      </c>
      <c r="N55" s="26">
        <v>2.984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3.5579999999999998</v>
      </c>
      <c r="X55" s="26">
        <v>1.9670000000000001</v>
      </c>
      <c r="Y55" s="26">
        <v>5.5869999999999997</v>
      </c>
      <c r="Z55" s="26">
        <v>0</v>
      </c>
      <c r="AA55" s="26">
        <v>4.9989999999999997</v>
      </c>
      <c r="AB55" s="26">
        <v>3.032</v>
      </c>
      <c r="AC55" s="26">
        <v>0.27500000000000002</v>
      </c>
      <c r="AD55" s="26">
        <v>2.7570000000000001</v>
      </c>
      <c r="AE55" s="26">
        <v>0</v>
      </c>
      <c r="AF55" s="26">
        <v>27.927</v>
      </c>
      <c r="AG55" s="26">
        <v>1.536</v>
      </c>
      <c r="AH55" s="26">
        <v>2.7570000000000001</v>
      </c>
      <c r="AI55" s="26">
        <v>15.401999999999999</v>
      </c>
      <c r="AJ55" s="26">
        <v>162.03</v>
      </c>
      <c r="AK55" s="26">
        <v>162.024</v>
      </c>
      <c r="AL55" s="26">
        <v>6.0000000000000001E-3</v>
      </c>
      <c r="AM55" s="26">
        <v>0</v>
      </c>
      <c r="AN55" s="26">
        <v>196.53100000000001</v>
      </c>
      <c r="AO55" s="26">
        <v>0</v>
      </c>
      <c r="AP55" s="26">
        <v>0</v>
      </c>
      <c r="AQ55" s="26">
        <v>0</v>
      </c>
      <c r="AR55" s="26">
        <v>0</v>
      </c>
      <c r="AS55" s="26">
        <v>1.591</v>
      </c>
      <c r="AT55" s="26">
        <v>31.827999999999999</v>
      </c>
      <c r="AU55" s="26">
        <v>99</v>
      </c>
      <c r="AV55" s="26">
        <v>450.74200000000002</v>
      </c>
      <c r="AW55" s="26">
        <v>79.143000000000001</v>
      </c>
      <c r="AX55" s="26">
        <v>371.59899999999999</v>
      </c>
    </row>
    <row r="56" spans="1:50" x14ac:dyDescent="0.25">
      <c r="A56" s="27" t="s">
        <v>138</v>
      </c>
      <c r="B56" s="26" t="s">
        <v>44</v>
      </c>
      <c r="C56" s="26">
        <v>0</v>
      </c>
      <c r="D56" s="26">
        <v>0</v>
      </c>
      <c r="E56" s="26">
        <v>1</v>
      </c>
      <c r="F56" s="26">
        <v>0.17599999999999999</v>
      </c>
      <c r="G56" s="26">
        <v>0.46700000000000003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26">
        <v>0</v>
      </c>
      <c r="AO56" s="26">
        <v>0</v>
      </c>
      <c r="AP56" s="26">
        <v>0</v>
      </c>
      <c r="AQ56" s="26">
        <v>0</v>
      </c>
      <c r="AR56" s="26">
        <v>0</v>
      </c>
      <c r="AS56" s="26">
        <v>0</v>
      </c>
      <c r="AT56" s="26">
        <v>0</v>
      </c>
      <c r="AU56" s="26">
        <v>0</v>
      </c>
      <c r="AV56" s="26">
        <v>0</v>
      </c>
      <c r="AW56" s="26">
        <v>0</v>
      </c>
      <c r="AX56" s="26">
        <v>0</v>
      </c>
    </row>
    <row r="57" spans="1:50" x14ac:dyDescent="0.25">
      <c r="A57" s="27" t="s">
        <v>139</v>
      </c>
      <c r="B57" s="26" t="s">
        <v>44</v>
      </c>
      <c r="C57" s="26">
        <v>0</v>
      </c>
      <c r="D57" s="26">
        <v>0</v>
      </c>
      <c r="E57" s="26">
        <v>1</v>
      </c>
      <c r="F57" s="26">
        <v>0.17599999999999999</v>
      </c>
      <c r="G57" s="26">
        <v>0.46700000000000003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6">
        <v>0</v>
      </c>
      <c r="AT57" s="26">
        <v>0</v>
      </c>
      <c r="AU57" s="26">
        <v>0</v>
      </c>
      <c r="AV57" s="26">
        <v>0</v>
      </c>
      <c r="AW57" s="26">
        <v>0</v>
      </c>
      <c r="AX57" s="26">
        <v>0</v>
      </c>
    </row>
    <row r="58" spans="1:50" x14ac:dyDescent="0.25">
      <c r="A58" s="27" t="s">
        <v>140</v>
      </c>
      <c r="B58" s="26" t="s">
        <v>44</v>
      </c>
      <c r="C58" s="26">
        <v>0</v>
      </c>
      <c r="D58" s="26">
        <v>0</v>
      </c>
      <c r="E58" s="26">
        <v>1</v>
      </c>
      <c r="F58" s="26">
        <v>0.17599999999999999</v>
      </c>
      <c r="G58" s="26">
        <v>0.46700000000000003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0</v>
      </c>
      <c r="AW58" s="26">
        <v>0</v>
      </c>
      <c r="AX58" s="26">
        <v>0</v>
      </c>
    </row>
    <row r="59" spans="1:50" x14ac:dyDescent="0.25">
      <c r="A59" s="27" t="s">
        <v>141</v>
      </c>
      <c r="B59" s="26" t="s">
        <v>44</v>
      </c>
      <c r="C59" s="26">
        <v>0</v>
      </c>
      <c r="D59" s="26">
        <v>0</v>
      </c>
      <c r="E59" s="26">
        <v>1</v>
      </c>
      <c r="F59" s="26">
        <v>0.17599999999999999</v>
      </c>
      <c r="G59" s="26">
        <v>0.46700000000000003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6">
        <v>0</v>
      </c>
      <c r="AT59" s="26">
        <v>0</v>
      </c>
      <c r="AU59" s="26">
        <v>0</v>
      </c>
      <c r="AV59" s="26">
        <v>0</v>
      </c>
      <c r="AW59" s="26">
        <v>0</v>
      </c>
      <c r="AX59" s="26">
        <v>0</v>
      </c>
    </row>
    <row r="60" spans="1:50" x14ac:dyDescent="0.25">
      <c r="A60" s="27" t="s">
        <v>142</v>
      </c>
      <c r="B60" s="26" t="s">
        <v>44</v>
      </c>
      <c r="C60" s="26">
        <v>0</v>
      </c>
      <c r="D60" s="26">
        <v>0</v>
      </c>
      <c r="E60" s="26">
        <v>1</v>
      </c>
      <c r="F60" s="26">
        <v>0.17599999999999999</v>
      </c>
      <c r="G60" s="26">
        <v>0.46700000000000003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26">
        <v>0</v>
      </c>
      <c r="AO60" s="26">
        <v>0</v>
      </c>
      <c r="AP60" s="26">
        <v>0</v>
      </c>
      <c r="AQ60" s="26">
        <v>0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6">
        <v>0</v>
      </c>
      <c r="AX60" s="26">
        <v>0</v>
      </c>
    </row>
    <row r="61" spans="1:50" x14ac:dyDescent="0.25">
      <c r="A61" s="27" t="s">
        <v>143</v>
      </c>
      <c r="B61" s="26" t="s">
        <v>44</v>
      </c>
      <c r="C61" s="26">
        <v>0</v>
      </c>
      <c r="D61" s="26">
        <v>0</v>
      </c>
      <c r="E61" s="26">
        <v>1</v>
      </c>
      <c r="F61" s="26">
        <v>0.17599999999999999</v>
      </c>
      <c r="G61" s="26">
        <v>0.46700000000000003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6">
        <v>0</v>
      </c>
      <c r="AT61" s="26">
        <v>0</v>
      </c>
      <c r="AU61" s="26">
        <v>0</v>
      </c>
      <c r="AV61" s="26">
        <v>0</v>
      </c>
      <c r="AW61" s="26">
        <v>0</v>
      </c>
      <c r="AX61" s="26">
        <v>0</v>
      </c>
    </row>
    <row r="62" spans="1:50" x14ac:dyDescent="0.25">
      <c r="A62" s="27" t="s">
        <v>144</v>
      </c>
      <c r="B62" s="26" t="s">
        <v>44</v>
      </c>
      <c r="C62" s="26">
        <v>0</v>
      </c>
      <c r="D62" s="26">
        <v>0</v>
      </c>
      <c r="E62" s="26">
        <v>1</v>
      </c>
      <c r="F62" s="26">
        <v>0.17599999999999999</v>
      </c>
      <c r="G62" s="26">
        <v>0.46700000000000003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6">
        <v>0</v>
      </c>
      <c r="AN62" s="26">
        <v>0</v>
      </c>
      <c r="AO62" s="26">
        <v>0</v>
      </c>
      <c r="AP62" s="26">
        <v>0</v>
      </c>
      <c r="AQ62" s="26">
        <v>0</v>
      </c>
      <c r="AR62" s="26">
        <v>0</v>
      </c>
      <c r="AS62" s="26">
        <v>0</v>
      </c>
      <c r="AT62" s="26">
        <v>0</v>
      </c>
      <c r="AU62" s="26">
        <v>0</v>
      </c>
      <c r="AV62" s="26">
        <v>0</v>
      </c>
      <c r="AW62" s="26">
        <v>0</v>
      </c>
      <c r="AX62" s="26">
        <v>0</v>
      </c>
    </row>
    <row r="63" spans="1:50" x14ac:dyDescent="0.25">
      <c r="A63" s="27" t="s">
        <v>145</v>
      </c>
      <c r="B63" s="26" t="s">
        <v>44</v>
      </c>
      <c r="C63" s="26">
        <v>0</v>
      </c>
      <c r="D63" s="26">
        <v>0</v>
      </c>
      <c r="E63" s="26">
        <v>1</v>
      </c>
      <c r="F63" s="26">
        <v>0.17599999999999999</v>
      </c>
      <c r="G63" s="26">
        <v>0.46700000000000003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</row>
    <row r="64" spans="1:50" x14ac:dyDescent="0.25">
      <c r="A64" s="27" t="s">
        <v>146</v>
      </c>
      <c r="B64" s="26" t="s">
        <v>44</v>
      </c>
      <c r="C64" s="26">
        <v>0</v>
      </c>
      <c r="D64" s="26">
        <v>0</v>
      </c>
      <c r="E64" s="26">
        <v>1</v>
      </c>
      <c r="F64" s="26">
        <v>0.17599999999999999</v>
      </c>
      <c r="G64" s="26">
        <v>0.46700000000000003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6">
        <v>0</v>
      </c>
      <c r="AN64" s="26">
        <v>0</v>
      </c>
      <c r="AO64" s="26">
        <v>0</v>
      </c>
      <c r="AP64" s="26">
        <v>0</v>
      </c>
      <c r="AQ64" s="26">
        <v>0</v>
      </c>
      <c r="AR64" s="26">
        <v>0</v>
      </c>
      <c r="AS64" s="26">
        <v>0</v>
      </c>
      <c r="AT64" s="26">
        <v>0</v>
      </c>
      <c r="AU64" s="26">
        <v>0</v>
      </c>
      <c r="AV64" s="26">
        <v>0</v>
      </c>
      <c r="AW64" s="26">
        <v>0</v>
      </c>
      <c r="AX64" s="26">
        <v>0</v>
      </c>
    </row>
    <row r="65" spans="1:50" x14ac:dyDescent="0.25">
      <c r="A65" s="27" t="s">
        <v>147</v>
      </c>
      <c r="B65" s="26" t="s">
        <v>44</v>
      </c>
      <c r="C65" s="26">
        <v>0</v>
      </c>
      <c r="D65" s="26">
        <v>0</v>
      </c>
      <c r="E65" s="26">
        <v>1</v>
      </c>
      <c r="F65" s="26">
        <v>0.17599999999999999</v>
      </c>
      <c r="G65" s="26">
        <v>0.46700000000000003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0</v>
      </c>
      <c r="AJ65" s="26">
        <v>0</v>
      </c>
      <c r="AK65" s="26">
        <v>0</v>
      </c>
      <c r="AL65" s="26">
        <v>0</v>
      </c>
      <c r="AM65" s="26">
        <v>0</v>
      </c>
      <c r="AN65" s="26">
        <v>0</v>
      </c>
      <c r="AO65" s="26">
        <v>0</v>
      </c>
      <c r="AP65" s="26">
        <v>0</v>
      </c>
      <c r="AQ65" s="26">
        <v>0</v>
      </c>
      <c r="AR65" s="26">
        <v>0</v>
      </c>
      <c r="AS65" s="26">
        <v>0</v>
      </c>
      <c r="AT65" s="26">
        <v>0</v>
      </c>
      <c r="AU65" s="26">
        <v>0</v>
      </c>
      <c r="AV65" s="26">
        <v>0</v>
      </c>
      <c r="AW65" s="26">
        <v>0</v>
      </c>
      <c r="AX65" s="26">
        <v>0</v>
      </c>
    </row>
    <row r="66" spans="1:50" x14ac:dyDescent="0.25">
      <c r="A66" s="27" t="s">
        <v>148</v>
      </c>
      <c r="B66" s="26" t="s">
        <v>292</v>
      </c>
      <c r="C66" s="26">
        <v>1</v>
      </c>
      <c r="D66" s="26">
        <v>2.069</v>
      </c>
      <c r="E66" s="26">
        <v>0.1</v>
      </c>
      <c r="F66" s="26">
        <v>1.7999999999999999E-2</v>
      </c>
      <c r="G66" s="26">
        <v>4.7E-2</v>
      </c>
      <c r="H66" s="26">
        <v>0</v>
      </c>
      <c r="I66" s="26">
        <v>0</v>
      </c>
      <c r="J66" s="26">
        <v>0</v>
      </c>
      <c r="K66" s="26">
        <v>0</v>
      </c>
      <c r="L66" s="26">
        <v>2.069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2.069</v>
      </c>
      <c r="X66" s="26">
        <v>0.20699999999999999</v>
      </c>
      <c r="Y66" s="26">
        <v>968.46799999999996</v>
      </c>
      <c r="Z66" s="26">
        <v>0</v>
      </c>
      <c r="AA66" s="26">
        <v>9.9000000000000005E-2</v>
      </c>
      <c r="AB66" s="26">
        <v>-0.108</v>
      </c>
      <c r="AC66" s="26">
        <v>-1.4E-2</v>
      </c>
      <c r="AD66" s="26">
        <v>-9.4E-2</v>
      </c>
      <c r="AE66" s="26">
        <v>0</v>
      </c>
      <c r="AF66" s="26">
        <v>95.463999999999999</v>
      </c>
      <c r="AG66" s="26">
        <v>-13.461</v>
      </c>
      <c r="AH66" s="26">
        <v>-9.4E-2</v>
      </c>
      <c r="AI66" s="26">
        <v>-91.442999999999998</v>
      </c>
      <c r="AJ66" s="26">
        <v>211.863</v>
      </c>
      <c r="AK66" s="26">
        <v>211.857</v>
      </c>
      <c r="AL66" s="26">
        <v>7.0000000000000001E-3</v>
      </c>
      <c r="AM66" s="26">
        <v>0</v>
      </c>
      <c r="AN66" s="26">
        <v>0</v>
      </c>
      <c r="AO66" s="26">
        <v>0</v>
      </c>
      <c r="AP66" s="26">
        <v>0</v>
      </c>
      <c r="AQ66" s="26">
        <v>0</v>
      </c>
      <c r="AR66" s="26">
        <v>0</v>
      </c>
      <c r="AS66" s="26">
        <v>0</v>
      </c>
      <c r="AT66" s="26">
        <v>0</v>
      </c>
      <c r="AU66" s="26">
        <v>99</v>
      </c>
      <c r="AV66" s="26">
        <v>204.82300000000001</v>
      </c>
      <c r="AW66" s="26">
        <v>2.4</v>
      </c>
      <c r="AX66" s="26">
        <v>202.423</v>
      </c>
    </row>
    <row r="67" spans="1:50" x14ac:dyDescent="0.25">
      <c r="A67" s="27" t="s">
        <v>149</v>
      </c>
      <c r="B67" s="26" t="s">
        <v>292</v>
      </c>
      <c r="C67" s="26">
        <v>1</v>
      </c>
      <c r="D67" s="26">
        <v>2.069</v>
      </c>
      <c r="E67" s="26">
        <v>0.1</v>
      </c>
      <c r="F67" s="26">
        <v>1.7999999999999999E-2</v>
      </c>
      <c r="G67" s="26">
        <v>4.7E-2</v>
      </c>
      <c r="H67" s="26">
        <v>0</v>
      </c>
      <c r="I67" s="26">
        <v>0</v>
      </c>
      <c r="J67" s="26">
        <v>0</v>
      </c>
      <c r="K67" s="26">
        <v>0</v>
      </c>
      <c r="L67" s="26">
        <v>2.069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2.069</v>
      </c>
      <c r="X67" s="26">
        <v>0.20699999999999999</v>
      </c>
      <c r="Y67" s="26">
        <v>968.47</v>
      </c>
      <c r="Z67" s="26">
        <v>0</v>
      </c>
      <c r="AA67" s="26">
        <v>9.9000000000000005E-2</v>
      </c>
      <c r="AB67" s="26">
        <v>-0.108</v>
      </c>
      <c r="AC67" s="26">
        <v>-1.4E-2</v>
      </c>
      <c r="AD67" s="26">
        <v>-9.4E-2</v>
      </c>
      <c r="AE67" s="26">
        <v>0</v>
      </c>
      <c r="AF67" s="26">
        <v>95.463999999999999</v>
      </c>
      <c r="AG67" s="26">
        <v>-13.461</v>
      </c>
      <c r="AH67" s="26">
        <v>-9.4E-2</v>
      </c>
      <c r="AI67" s="26">
        <v>-91.442999999999998</v>
      </c>
      <c r="AJ67" s="26">
        <v>211.864</v>
      </c>
      <c r="AK67" s="26">
        <v>211.857</v>
      </c>
      <c r="AL67" s="26">
        <v>7.0000000000000001E-3</v>
      </c>
      <c r="AM67" s="26">
        <v>0</v>
      </c>
      <c r="AN67" s="26">
        <v>0</v>
      </c>
      <c r="AO67" s="26">
        <v>0</v>
      </c>
      <c r="AP67" s="26">
        <v>0</v>
      </c>
      <c r="AQ67" s="26">
        <v>0</v>
      </c>
      <c r="AR67" s="26">
        <v>0</v>
      </c>
      <c r="AS67" s="26">
        <v>0</v>
      </c>
      <c r="AT67" s="26">
        <v>0</v>
      </c>
      <c r="AU67" s="26">
        <v>99</v>
      </c>
      <c r="AV67" s="26">
        <v>204.82300000000001</v>
      </c>
      <c r="AW67" s="26">
        <v>2.4</v>
      </c>
      <c r="AX67" s="26">
        <v>202.423</v>
      </c>
    </row>
    <row r="68" spans="1:50" x14ac:dyDescent="0.25">
      <c r="A68" s="27" t="s">
        <v>150</v>
      </c>
      <c r="B68" s="26" t="s">
        <v>292</v>
      </c>
      <c r="C68" s="26">
        <v>0</v>
      </c>
      <c r="D68" s="26">
        <v>0</v>
      </c>
      <c r="E68" s="26">
        <v>0.1</v>
      </c>
      <c r="F68" s="26">
        <v>1.7999999999999999E-2</v>
      </c>
      <c r="G68" s="26">
        <v>4.7E-2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6">
        <v>0</v>
      </c>
      <c r="AD68" s="26">
        <v>0</v>
      </c>
      <c r="AE68" s="26">
        <v>0</v>
      </c>
      <c r="AF68" s="26">
        <v>0</v>
      </c>
      <c r="AG68" s="26">
        <v>0</v>
      </c>
      <c r="AH68" s="26">
        <v>0</v>
      </c>
      <c r="AI68" s="26">
        <v>0</v>
      </c>
      <c r="AJ68" s="26">
        <v>0</v>
      </c>
      <c r="AK68" s="26">
        <v>0</v>
      </c>
      <c r="AL68" s="26">
        <v>0</v>
      </c>
      <c r="AM68" s="26">
        <v>0</v>
      </c>
      <c r="AN68" s="26">
        <v>0</v>
      </c>
      <c r="AO68" s="26">
        <v>0</v>
      </c>
      <c r="AP68" s="26">
        <v>0</v>
      </c>
      <c r="AQ68" s="26">
        <v>0</v>
      </c>
      <c r="AR68" s="26">
        <v>0</v>
      </c>
      <c r="AS68" s="26">
        <v>0</v>
      </c>
      <c r="AT68" s="26">
        <v>0</v>
      </c>
      <c r="AU68" s="26">
        <v>0</v>
      </c>
      <c r="AV68" s="26">
        <v>0</v>
      </c>
      <c r="AW68" s="26">
        <v>0</v>
      </c>
      <c r="AX68" s="26">
        <v>0</v>
      </c>
    </row>
    <row r="69" spans="1:50" x14ac:dyDescent="0.25">
      <c r="A69" s="27" t="s">
        <v>151</v>
      </c>
      <c r="B69" s="26" t="s">
        <v>292</v>
      </c>
      <c r="C69" s="26">
        <v>1</v>
      </c>
      <c r="D69" s="26">
        <v>2.2320000000000002</v>
      </c>
      <c r="E69" s="26">
        <v>0.1</v>
      </c>
      <c r="F69" s="26">
        <v>1.7999999999999999E-2</v>
      </c>
      <c r="G69" s="26">
        <v>4.7E-2</v>
      </c>
      <c r="H69" s="26">
        <v>0</v>
      </c>
      <c r="I69" s="26">
        <v>0</v>
      </c>
      <c r="J69" s="26">
        <v>0</v>
      </c>
      <c r="K69" s="26">
        <v>0</v>
      </c>
      <c r="L69" s="26">
        <v>2.2320000000000002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2.2320000000000002</v>
      </c>
      <c r="X69" s="26">
        <v>0.223</v>
      </c>
      <c r="Y69" s="26">
        <v>988.11099999999999</v>
      </c>
      <c r="Z69" s="26">
        <v>0</v>
      </c>
      <c r="AA69" s="26">
        <v>0.107</v>
      </c>
      <c r="AB69" s="26">
        <v>-0.11700000000000001</v>
      </c>
      <c r="AC69" s="26">
        <v>-1.4999999999999999E-2</v>
      </c>
      <c r="AD69" s="26">
        <v>-0.10199999999999999</v>
      </c>
      <c r="AE69" s="26">
        <v>0</v>
      </c>
      <c r="AF69" s="26">
        <v>105.245</v>
      </c>
      <c r="AG69" s="26">
        <v>-14.817</v>
      </c>
      <c r="AH69" s="26">
        <v>-0.10199999999999999</v>
      </c>
      <c r="AI69" s="26">
        <v>-100.47499999999999</v>
      </c>
      <c r="AJ69" s="26">
        <v>228.554</v>
      </c>
      <c r="AK69" s="26">
        <v>228.547</v>
      </c>
      <c r="AL69" s="26">
        <v>7.0000000000000001E-3</v>
      </c>
      <c r="AM69" s="26">
        <v>0</v>
      </c>
      <c r="AN69" s="26">
        <v>0</v>
      </c>
      <c r="AO69" s="26">
        <v>0</v>
      </c>
      <c r="AP69" s="26">
        <v>0</v>
      </c>
      <c r="AQ69" s="26">
        <v>0</v>
      </c>
      <c r="AR69" s="26">
        <v>0</v>
      </c>
      <c r="AS69" s="26">
        <v>0</v>
      </c>
      <c r="AT69" s="26">
        <v>0</v>
      </c>
      <c r="AU69" s="26">
        <v>99</v>
      </c>
      <c r="AV69" s="26">
        <v>220.958</v>
      </c>
      <c r="AW69" s="26">
        <v>2.452</v>
      </c>
      <c r="AX69" s="26">
        <v>218.50700000000001</v>
      </c>
    </row>
    <row r="70" spans="1:50" x14ac:dyDescent="0.25">
      <c r="A70" s="27" t="s">
        <v>152</v>
      </c>
      <c r="B70" s="26" t="s">
        <v>292</v>
      </c>
      <c r="C70" s="26">
        <v>1</v>
      </c>
      <c r="D70" s="26">
        <v>14.087999999999999</v>
      </c>
      <c r="E70" s="26">
        <v>0.1</v>
      </c>
      <c r="F70" s="26">
        <v>1.7999999999999999E-2</v>
      </c>
      <c r="G70" s="26">
        <v>4.7E-2</v>
      </c>
      <c r="H70" s="26">
        <v>0</v>
      </c>
      <c r="I70" s="26">
        <v>0</v>
      </c>
      <c r="J70" s="26">
        <v>0</v>
      </c>
      <c r="K70" s="26">
        <v>0</v>
      </c>
      <c r="L70" s="26">
        <v>14.087999999999999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14.087999999999999</v>
      </c>
      <c r="X70" s="26">
        <v>1.409</v>
      </c>
      <c r="Y70" s="26">
        <v>1696.192</v>
      </c>
      <c r="Z70" s="26">
        <v>0</v>
      </c>
      <c r="AA70" s="26">
        <v>0.68899999999999995</v>
      </c>
      <c r="AB70" s="26">
        <v>-0.72</v>
      </c>
      <c r="AC70" s="26">
        <v>-7.4999999999999997E-2</v>
      </c>
      <c r="AD70" s="26">
        <v>-0.64500000000000002</v>
      </c>
      <c r="AE70" s="26">
        <v>0</v>
      </c>
      <c r="AF70" s="26">
        <v>1168.5740000000001</v>
      </c>
      <c r="AG70" s="26">
        <v>-126.78700000000001</v>
      </c>
      <c r="AH70" s="26">
        <v>-0.64500000000000002</v>
      </c>
      <c r="AI70" s="26">
        <v>-1094.1990000000001</v>
      </c>
      <c r="AJ70" s="26">
        <v>1442.635</v>
      </c>
      <c r="AK70" s="26">
        <v>1442.59</v>
      </c>
      <c r="AL70" s="26">
        <v>4.4999999999999998E-2</v>
      </c>
      <c r="AM70" s="26">
        <v>0</v>
      </c>
      <c r="AN70" s="26">
        <v>0</v>
      </c>
      <c r="AO70" s="26">
        <v>0</v>
      </c>
      <c r="AP70" s="26">
        <v>0</v>
      </c>
      <c r="AQ70" s="26">
        <v>0</v>
      </c>
      <c r="AR70" s="26">
        <v>0</v>
      </c>
      <c r="AS70" s="26">
        <v>0</v>
      </c>
      <c r="AT70" s="26">
        <v>0</v>
      </c>
      <c r="AU70" s="26">
        <v>99</v>
      </c>
      <c r="AV70" s="26">
        <v>1394.692</v>
      </c>
      <c r="AW70" s="26">
        <v>4.4690000000000003</v>
      </c>
      <c r="AX70" s="26">
        <v>1390.222</v>
      </c>
    </row>
    <row r="71" spans="1:50" x14ac:dyDescent="0.25">
      <c r="A71" s="27" t="s">
        <v>153</v>
      </c>
      <c r="B71" s="26" t="s">
        <v>292</v>
      </c>
      <c r="C71" s="26">
        <v>0</v>
      </c>
      <c r="D71" s="26">
        <v>0</v>
      </c>
      <c r="E71" s="26">
        <v>0.1</v>
      </c>
      <c r="F71" s="26">
        <v>1.7999999999999999E-2</v>
      </c>
      <c r="G71" s="26">
        <v>4.7E-2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26">
        <v>0</v>
      </c>
      <c r="AD71" s="26">
        <v>0</v>
      </c>
      <c r="AE71" s="26">
        <v>0</v>
      </c>
      <c r="AF71" s="26">
        <v>0</v>
      </c>
      <c r="AG71" s="26">
        <v>0</v>
      </c>
      <c r="AH71" s="26">
        <v>0</v>
      </c>
      <c r="AI71" s="26">
        <v>0</v>
      </c>
      <c r="AJ71" s="26">
        <v>0</v>
      </c>
      <c r="AK71" s="26">
        <v>0</v>
      </c>
      <c r="AL71" s="26">
        <v>0</v>
      </c>
      <c r="AM71" s="26">
        <v>0</v>
      </c>
      <c r="AN71" s="26">
        <v>0</v>
      </c>
      <c r="AO71" s="26">
        <v>0</v>
      </c>
      <c r="AP71" s="26">
        <v>0</v>
      </c>
      <c r="AQ71" s="26">
        <v>0</v>
      </c>
      <c r="AR71" s="26">
        <v>0</v>
      </c>
      <c r="AS71" s="26">
        <v>0</v>
      </c>
      <c r="AT71" s="26">
        <v>0</v>
      </c>
      <c r="AU71" s="26">
        <v>0</v>
      </c>
      <c r="AV71" s="26">
        <v>0</v>
      </c>
      <c r="AW71" s="26">
        <v>0</v>
      </c>
      <c r="AX71" s="26">
        <v>0</v>
      </c>
    </row>
    <row r="72" spans="1:50" x14ac:dyDescent="0.25">
      <c r="A72" s="27" t="s">
        <v>154</v>
      </c>
      <c r="B72" s="26" t="s">
        <v>59</v>
      </c>
      <c r="C72" s="26">
        <v>0</v>
      </c>
      <c r="D72" s="26">
        <v>0</v>
      </c>
      <c r="E72" s="26">
        <v>0.1</v>
      </c>
      <c r="F72" s="26">
        <v>1.7999999999999999E-2</v>
      </c>
      <c r="G72" s="26">
        <v>4.7E-2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6">
        <v>0</v>
      </c>
      <c r="O72" s="26">
        <v>0</v>
      </c>
      <c r="P72" s="26">
        <v>0</v>
      </c>
      <c r="Q72" s="26">
        <v>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6">
        <v>0</v>
      </c>
      <c r="AF72" s="26">
        <v>0</v>
      </c>
      <c r="AG72" s="26">
        <v>0</v>
      </c>
      <c r="AH72" s="26">
        <v>0</v>
      </c>
      <c r="AI72" s="26">
        <v>0</v>
      </c>
      <c r="AJ72" s="26">
        <v>0</v>
      </c>
      <c r="AK72" s="26">
        <v>0</v>
      </c>
      <c r="AL72" s="26">
        <v>0</v>
      </c>
      <c r="AM72" s="26">
        <v>0</v>
      </c>
      <c r="AN72" s="26">
        <v>0</v>
      </c>
      <c r="AO72" s="26">
        <v>0</v>
      </c>
      <c r="AP72" s="26">
        <v>0</v>
      </c>
      <c r="AQ72" s="26">
        <v>0</v>
      </c>
      <c r="AR72" s="26">
        <v>0</v>
      </c>
      <c r="AS72" s="26">
        <v>0</v>
      </c>
      <c r="AT72" s="26">
        <v>0</v>
      </c>
      <c r="AU72" s="26">
        <v>0</v>
      </c>
      <c r="AV72" s="26">
        <v>0</v>
      </c>
      <c r="AW72" s="26">
        <v>0</v>
      </c>
      <c r="AX72" s="26">
        <v>0</v>
      </c>
    </row>
    <row r="73" spans="1:50" x14ac:dyDescent="0.25">
      <c r="A73" s="27" t="s">
        <v>155</v>
      </c>
      <c r="B73" s="26" t="s">
        <v>59</v>
      </c>
      <c r="C73" s="26">
        <v>0</v>
      </c>
      <c r="D73" s="26">
        <v>0</v>
      </c>
      <c r="E73" s="26">
        <v>0.1</v>
      </c>
      <c r="F73" s="26">
        <v>1.7999999999999999E-2</v>
      </c>
      <c r="G73" s="26">
        <v>4.7E-2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0</v>
      </c>
      <c r="AJ73" s="26">
        <v>0</v>
      </c>
      <c r="AK73" s="26">
        <v>0</v>
      </c>
      <c r="AL73" s="26">
        <v>0</v>
      </c>
      <c r="AM73" s="26">
        <v>0</v>
      </c>
      <c r="AN73" s="26">
        <v>0</v>
      </c>
      <c r="AO73" s="26">
        <v>0</v>
      </c>
      <c r="AP73" s="26">
        <v>0</v>
      </c>
      <c r="AQ73" s="26">
        <v>0</v>
      </c>
      <c r="AR73" s="26">
        <v>0</v>
      </c>
      <c r="AS73" s="26">
        <v>0</v>
      </c>
      <c r="AT73" s="26">
        <v>0</v>
      </c>
      <c r="AU73" s="26">
        <v>0</v>
      </c>
      <c r="AV73" s="26">
        <v>0</v>
      </c>
      <c r="AW73" s="26">
        <v>0</v>
      </c>
      <c r="AX73" s="26">
        <v>0</v>
      </c>
    </row>
    <row r="74" spans="1:50" x14ac:dyDescent="0.25">
      <c r="A74" s="27" t="s">
        <v>156</v>
      </c>
      <c r="B74" s="26" t="s">
        <v>59</v>
      </c>
      <c r="C74" s="26">
        <v>0</v>
      </c>
      <c r="D74" s="26">
        <v>0</v>
      </c>
      <c r="E74" s="26">
        <v>0.1</v>
      </c>
      <c r="F74" s="26">
        <v>1.7999999999999999E-2</v>
      </c>
      <c r="G74" s="26">
        <v>4.7E-2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6">
        <v>0</v>
      </c>
      <c r="AC74" s="26">
        <v>0</v>
      </c>
      <c r="AD74" s="26">
        <v>0</v>
      </c>
      <c r="AE74" s="26">
        <v>0</v>
      </c>
      <c r="AF74" s="26">
        <v>0</v>
      </c>
      <c r="AG74" s="26">
        <v>0</v>
      </c>
      <c r="AH74" s="26">
        <v>0</v>
      </c>
      <c r="AI74" s="26">
        <v>0</v>
      </c>
      <c r="AJ74" s="26">
        <v>0</v>
      </c>
      <c r="AK74" s="26">
        <v>0</v>
      </c>
      <c r="AL74" s="26">
        <v>0</v>
      </c>
      <c r="AM74" s="26">
        <v>0</v>
      </c>
      <c r="AN74" s="26">
        <v>0</v>
      </c>
      <c r="AO74" s="26">
        <v>0</v>
      </c>
      <c r="AP74" s="26">
        <v>0</v>
      </c>
      <c r="AQ74" s="26">
        <v>0</v>
      </c>
      <c r="AR74" s="26">
        <v>0</v>
      </c>
      <c r="AS74" s="26">
        <v>0</v>
      </c>
      <c r="AT74" s="26">
        <v>0</v>
      </c>
      <c r="AU74" s="26">
        <v>0</v>
      </c>
      <c r="AV74" s="26">
        <v>0</v>
      </c>
      <c r="AW74" s="26">
        <v>0</v>
      </c>
      <c r="AX74" s="26">
        <v>0</v>
      </c>
    </row>
    <row r="75" spans="1:50" x14ac:dyDescent="0.25">
      <c r="A75" s="27" t="s">
        <v>157</v>
      </c>
      <c r="B75" s="26" t="s">
        <v>59</v>
      </c>
      <c r="C75" s="26">
        <v>0</v>
      </c>
      <c r="D75" s="26">
        <v>0</v>
      </c>
      <c r="E75" s="26">
        <v>0.1</v>
      </c>
      <c r="F75" s="26">
        <v>1.7999999999999999E-2</v>
      </c>
      <c r="G75" s="26">
        <v>4.7E-2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6">
        <v>0</v>
      </c>
      <c r="AC75" s="26">
        <v>0</v>
      </c>
      <c r="AD75" s="26">
        <v>0</v>
      </c>
      <c r="AE75" s="26">
        <v>0</v>
      </c>
      <c r="AF75" s="26">
        <v>0</v>
      </c>
      <c r="AG75" s="26">
        <v>0</v>
      </c>
      <c r="AH75" s="26">
        <v>0</v>
      </c>
      <c r="AI75" s="26">
        <v>0</v>
      </c>
      <c r="AJ75" s="26">
        <v>0</v>
      </c>
      <c r="AK75" s="26">
        <v>0</v>
      </c>
      <c r="AL75" s="26">
        <v>0</v>
      </c>
      <c r="AM75" s="26">
        <v>0</v>
      </c>
      <c r="AN75" s="26">
        <v>0</v>
      </c>
      <c r="AO75" s="26">
        <v>0</v>
      </c>
      <c r="AP75" s="26">
        <v>0</v>
      </c>
      <c r="AQ75" s="26">
        <v>0</v>
      </c>
      <c r="AR75" s="26">
        <v>0</v>
      </c>
      <c r="AS75" s="26">
        <v>0</v>
      </c>
      <c r="AT75" s="26">
        <v>0</v>
      </c>
      <c r="AU75" s="26">
        <v>0</v>
      </c>
      <c r="AV75" s="26">
        <v>0</v>
      </c>
      <c r="AW75" s="26">
        <v>0</v>
      </c>
      <c r="AX75" s="26">
        <v>0</v>
      </c>
    </row>
    <row r="76" spans="1:50" x14ac:dyDescent="0.25">
      <c r="A76" s="27" t="s">
        <v>158</v>
      </c>
      <c r="B76" s="26" t="s">
        <v>59</v>
      </c>
      <c r="C76" s="26">
        <v>0</v>
      </c>
      <c r="D76" s="26">
        <v>0</v>
      </c>
      <c r="E76" s="26">
        <v>0.1</v>
      </c>
      <c r="F76" s="26">
        <v>1.7999999999999999E-2</v>
      </c>
      <c r="G76" s="26">
        <v>4.7E-2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6">
        <v>0</v>
      </c>
      <c r="AC76" s="26">
        <v>0</v>
      </c>
      <c r="AD76" s="26">
        <v>0</v>
      </c>
      <c r="AE76" s="26">
        <v>0</v>
      </c>
      <c r="AF76" s="26">
        <v>0</v>
      </c>
      <c r="AG76" s="26">
        <v>0</v>
      </c>
      <c r="AH76" s="26">
        <v>0</v>
      </c>
      <c r="AI76" s="26">
        <v>0</v>
      </c>
      <c r="AJ76" s="26">
        <v>0</v>
      </c>
      <c r="AK76" s="26">
        <v>0</v>
      </c>
      <c r="AL76" s="26">
        <v>0</v>
      </c>
      <c r="AM76" s="26">
        <v>0</v>
      </c>
      <c r="AN76" s="26">
        <v>0</v>
      </c>
      <c r="AO76" s="26">
        <v>0</v>
      </c>
      <c r="AP76" s="26">
        <v>0</v>
      </c>
      <c r="AQ76" s="26">
        <v>0</v>
      </c>
      <c r="AR76" s="26">
        <v>0</v>
      </c>
      <c r="AS76" s="26">
        <v>0</v>
      </c>
      <c r="AT76" s="26">
        <v>0</v>
      </c>
      <c r="AU76" s="26">
        <v>0</v>
      </c>
      <c r="AV76" s="26">
        <v>0</v>
      </c>
      <c r="AW76" s="26">
        <v>0</v>
      </c>
      <c r="AX76" s="26">
        <v>0</v>
      </c>
    </row>
    <row r="77" spans="1:50" x14ac:dyDescent="0.25">
      <c r="A77" s="27" t="s">
        <v>159</v>
      </c>
      <c r="B77" s="26" t="s">
        <v>59</v>
      </c>
      <c r="C77" s="26">
        <v>1</v>
      </c>
      <c r="D77" s="26">
        <v>0.192</v>
      </c>
      <c r="E77" s="26">
        <v>0.1</v>
      </c>
      <c r="F77" s="26">
        <v>1.7999999999999999E-2</v>
      </c>
      <c r="G77" s="26">
        <v>4.7E-2</v>
      </c>
      <c r="H77" s="26">
        <v>0</v>
      </c>
      <c r="I77" s="26">
        <v>0</v>
      </c>
      <c r="J77" s="26">
        <v>0</v>
      </c>
      <c r="K77" s="26">
        <v>0</v>
      </c>
      <c r="L77" s="26">
        <v>0.192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0.192</v>
      </c>
      <c r="X77" s="26">
        <v>1.9E-2</v>
      </c>
      <c r="Y77" s="26">
        <v>151.68299999999999</v>
      </c>
      <c r="Z77" s="26">
        <v>0</v>
      </c>
      <c r="AA77" s="26">
        <v>1.9E-2</v>
      </c>
      <c r="AB77" s="26">
        <v>0</v>
      </c>
      <c r="AC77" s="26">
        <v>0</v>
      </c>
      <c r="AD77" s="26">
        <v>0</v>
      </c>
      <c r="AE77" s="26">
        <v>0</v>
      </c>
      <c r="AF77" s="26">
        <v>2.8719999999999999</v>
      </c>
      <c r="AG77" s="26">
        <v>-0.01</v>
      </c>
      <c r="AH77" s="26">
        <v>0</v>
      </c>
      <c r="AI77" s="26">
        <v>-3.5999999999999997E-2</v>
      </c>
      <c r="AJ77" s="26">
        <v>10.186</v>
      </c>
      <c r="AK77" s="26">
        <v>10.186</v>
      </c>
      <c r="AL77" s="26">
        <v>0</v>
      </c>
      <c r="AM77" s="26">
        <v>0</v>
      </c>
      <c r="AN77" s="26">
        <v>0</v>
      </c>
      <c r="AO77" s="26">
        <v>0</v>
      </c>
      <c r="AP77" s="26">
        <v>0</v>
      </c>
      <c r="AQ77" s="26">
        <v>0</v>
      </c>
      <c r="AR77" s="26">
        <v>0</v>
      </c>
      <c r="AS77" s="26">
        <v>0</v>
      </c>
      <c r="AT77" s="26">
        <v>0</v>
      </c>
      <c r="AU77" s="26">
        <v>99</v>
      </c>
      <c r="AV77" s="26">
        <v>19.042000000000002</v>
      </c>
      <c r="AW77" s="26">
        <v>6.03</v>
      </c>
      <c r="AX77" s="26">
        <v>13.012</v>
      </c>
    </row>
    <row r="78" spans="1:50" x14ac:dyDescent="0.25">
      <c r="A78" s="27" t="s">
        <v>160</v>
      </c>
      <c r="B78" s="26" t="s">
        <v>59</v>
      </c>
      <c r="C78" s="26">
        <v>0</v>
      </c>
      <c r="D78" s="26">
        <v>0</v>
      </c>
      <c r="E78" s="26">
        <v>0.1</v>
      </c>
      <c r="F78" s="26">
        <v>1.7999999999999999E-2</v>
      </c>
      <c r="G78" s="26">
        <v>4.7E-2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6">
        <v>0</v>
      </c>
      <c r="AC78" s="26">
        <v>0</v>
      </c>
      <c r="AD78" s="26">
        <v>0</v>
      </c>
      <c r="AE78" s="26">
        <v>0</v>
      </c>
      <c r="AF78" s="26">
        <v>0</v>
      </c>
      <c r="AG78" s="26">
        <v>0</v>
      </c>
      <c r="AH78" s="26">
        <v>0</v>
      </c>
      <c r="AI78" s="26">
        <v>0</v>
      </c>
      <c r="AJ78" s="26">
        <v>0</v>
      </c>
      <c r="AK78" s="26">
        <v>0</v>
      </c>
      <c r="AL78" s="26">
        <v>0</v>
      </c>
      <c r="AM78" s="26">
        <v>0</v>
      </c>
      <c r="AN78" s="26">
        <v>0</v>
      </c>
      <c r="AO78" s="26">
        <v>0</v>
      </c>
      <c r="AP78" s="26">
        <v>0</v>
      </c>
      <c r="AQ78" s="26">
        <v>0</v>
      </c>
      <c r="AR78" s="26">
        <v>0</v>
      </c>
      <c r="AS78" s="26">
        <v>0</v>
      </c>
      <c r="AT78" s="26">
        <v>0</v>
      </c>
      <c r="AU78" s="26">
        <v>0</v>
      </c>
      <c r="AV78" s="26">
        <v>0</v>
      </c>
      <c r="AW78" s="26">
        <v>0</v>
      </c>
      <c r="AX78" s="26">
        <v>0</v>
      </c>
    </row>
    <row r="79" spans="1:50" x14ac:dyDescent="0.25">
      <c r="A79" s="27" t="s">
        <v>161</v>
      </c>
      <c r="B79" s="26" t="s">
        <v>59</v>
      </c>
      <c r="C79" s="26">
        <v>0</v>
      </c>
      <c r="D79" s="26">
        <v>0</v>
      </c>
      <c r="E79" s="26">
        <v>0.1</v>
      </c>
      <c r="F79" s="26">
        <v>1.7999999999999999E-2</v>
      </c>
      <c r="G79" s="26">
        <v>4.7E-2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6">
        <v>0</v>
      </c>
      <c r="AC79" s="26">
        <v>0</v>
      </c>
      <c r="AD79" s="26">
        <v>0</v>
      </c>
      <c r="AE79" s="26">
        <v>0</v>
      </c>
      <c r="AF79" s="26">
        <v>0</v>
      </c>
      <c r="AG79" s="26">
        <v>0</v>
      </c>
      <c r="AH79" s="26">
        <v>0</v>
      </c>
      <c r="AI79" s="26">
        <v>0</v>
      </c>
      <c r="AJ79" s="26">
        <v>0</v>
      </c>
      <c r="AK79" s="26">
        <v>0</v>
      </c>
      <c r="AL79" s="26">
        <v>0</v>
      </c>
      <c r="AM79" s="26">
        <v>0</v>
      </c>
      <c r="AN79" s="26">
        <v>0</v>
      </c>
      <c r="AO79" s="26">
        <v>0</v>
      </c>
      <c r="AP79" s="26">
        <v>0</v>
      </c>
      <c r="AQ79" s="26">
        <v>0</v>
      </c>
      <c r="AR79" s="26">
        <v>0</v>
      </c>
      <c r="AS79" s="26">
        <v>0</v>
      </c>
      <c r="AT79" s="26">
        <v>0</v>
      </c>
      <c r="AU79" s="26">
        <v>0</v>
      </c>
      <c r="AV79" s="26">
        <v>0</v>
      </c>
      <c r="AW79" s="26">
        <v>0</v>
      </c>
      <c r="AX79" s="26">
        <v>0</v>
      </c>
    </row>
    <row r="80" spans="1:50" x14ac:dyDescent="0.25">
      <c r="A80" s="27" t="s">
        <v>162</v>
      </c>
      <c r="B80" s="26" t="s">
        <v>59</v>
      </c>
      <c r="C80" s="26">
        <v>1</v>
      </c>
      <c r="D80" s="26">
        <v>0.24199999999999999</v>
      </c>
      <c r="E80" s="26">
        <v>0.1</v>
      </c>
      <c r="F80" s="26">
        <v>1.7999999999999999E-2</v>
      </c>
      <c r="G80" s="26">
        <v>4.7E-2</v>
      </c>
      <c r="H80" s="26">
        <v>0</v>
      </c>
      <c r="I80" s="26">
        <v>0</v>
      </c>
      <c r="J80" s="26">
        <v>0</v>
      </c>
      <c r="K80" s="26">
        <v>0</v>
      </c>
      <c r="L80" s="26">
        <v>0.24199999999999999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0.24199999999999999</v>
      </c>
      <c r="X80" s="26">
        <v>2.4E-2</v>
      </c>
      <c r="Y80" s="26">
        <v>148.87</v>
      </c>
      <c r="Z80" s="26">
        <v>0</v>
      </c>
      <c r="AA80" s="26">
        <v>2.4E-2</v>
      </c>
      <c r="AB80" s="26">
        <v>0</v>
      </c>
      <c r="AC80" s="26">
        <v>0</v>
      </c>
      <c r="AD80" s="26">
        <v>0</v>
      </c>
      <c r="AE80" s="26">
        <v>0</v>
      </c>
      <c r="AF80" s="26">
        <v>3.56</v>
      </c>
      <c r="AG80" s="26">
        <v>-0.01</v>
      </c>
      <c r="AH80" s="26">
        <v>0</v>
      </c>
      <c r="AI80" s="26">
        <v>-3.5000000000000003E-2</v>
      </c>
      <c r="AJ80" s="26">
        <v>12.826000000000001</v>
      </c>
      <c r="AK80" s="26">
        <v>12.826000000000001</v>
      </c>
      <c r="AL80" s="26">
        <v>0</v>
      </c>
      <c r="AM80" s="26">
        <v>0</v>
      </c>
      <c r="AN80" s="26">
        <v>0</v>
      </c>
      <c r="AO80" s="26">
        <v>0</v>
      </c>
      <c r="AP80" s="26">
        <v>0</v>
      </c>
      <c r="AQ80" s="26">
        <v>0</v>
      </c>
      <c r="AR80" s="26">
        <v>0</v>
      </c>
      <c r="AS80" s="26">
        <v>0</v>
      </c>
      <c r="AT80" s="26">
        <v>0</v>
      </c>
      <c r="AU80" s="26">
        <v>99</v>
      </c>
      <c r="AV80" s="26">
        <v>23.975999999999999</v>
      </c>
      <c r="AW80" s="26">
        <v>7.6349999999999998</v>
      </c>
      <c r="AX80" s="26">
        <v>16.341000000000001</v>
      </c>
    </row>
    <row r="81" spans="1:50" x14ac:dyDescent="0.25">
      <c r="A81" s="27" t="s">
        <v>163</v>
      </c>
      <c r="B81" s="26" t="s">
        <v>59</v>
      </c>
      <c r="C81" s="26">
        <v>0</v>
      </c>
      <c r="D81" s="26">
        <v>0</v>
      </c>
      <c r="E81" s="26">
        <v>0.1</v>
      </c>
      <c r="F81" s="26">
        <v>1.7999999999999999E-2</v>
      </c>
      <c r="G81" s="26">
        <v>4.7E-2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0</v>
      </c>
      <c r="AD81" s="26">
        <v>0</v>
      </c>
      <c r="AE81" s="26">
        <v>0</v>
      </c>
      <c r="AF81" s="26">
        <v>0</v>
      </c>
      <c r="AG81" s="26">
        <v>0</v>
      </c>
      <c r="AH81" s="26">
        <v>0</v>
      </c>
      <c r="AI81" s="26">
        <v>0</v>
      </c>
      <c r="AJ81" s="26">
        <v>0</v>
      </c>
      <c r="AK81" s="26">
        <v>0</v>
      </c>
      <c r="AL81" s="26">
        <v>0</v>
      </c>
      <c r="AM81" s="26">
        <v>0</v>
      </c>
      <c r="AN81" s="26">
        <v>0</v>
      </c>
      <c r="AO81" s="26">
        <v>0</v>
      </c>
      <c r="AP81" s="26">
        <v>0</v>
      </c>
      <c r="AQ81" s="26">
        <v>0</v>
      </c>
      <c r="AR81" s="26">
        <v>0</v>
      </c>
      <c r="AS81" s="26">
        <v>0</v>
      </c>
      <c r="AT81" s="26">
        <v>0</v>
      </c>
      <c r="AU81" s="26">
        <v>0</v>
      </c>
      <c r="AV81" s="26">
        <v>0</v>
      </c>
      <c r="AW81" s="26">
        <v>0</v>
      </c>
      <c r="AX81" s="26">
        <v>0</v>
      </c>
    </row>
    <row r="82" spans="1:50" x14ac:dyDescent="0.25">
      <c r="A82" s="27" t="s">
        <v>164</v>
      </c>
      <c r="B82" s="26" t="s">
        <v>59</v>
      </c>
      <c r="C82" s="26">
        <v>0</v>
      </c>
      <c r="D82" s="26">
        <v>0</v>
      </c>
      <c r="E82" s="26">
        <v>0.1</v>
      </c>
      <c r="F82" s="26">
        <v>1.7999999999999999E-2</v>
      </c>
      <c r="G82" s="26">
        <v>4.7E-2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0</v>
      </c>
      <c r="AD82" s="26">
        <v>0</v>
      </c>
      <c r="AE82" s="26">
        <v>0</v>
      </c>
      <c r="AF82" s="26">
        <v>0</v>
      </c>
      <c r="AG82" s="26">
        <v>0</v>
      </c>
      <c r="AH82" s="26">
        <v>0</v>
      </c>
      <c r="AI82" s="26">
        <v>0</v>
      </c>
      <c r="AJ82" s="26">
        <v>0</v>
      </c>
      <c r="AK82" s="26">
        <v>0</v>
      </c>
      <c r="AL82" s="26">
        <v>0</v>
      </c>
      <c r="AM82" s="26">
        <v>0</v>
      </c>
      <c r="AN82" s="26">
        <v>0</v>
      </c>
      <c r="AO82" s="26">
        <v>0</v>
      </c>
      <c r="AP82" s="26">
        <v>0</v>
      </c>
      <c r="AQ82" s="26">
        <v>0</v>
      </c>
      <c r="AR82" s="26">
        <v>0</v>
      </c>
      <c r="AS82" s="26">
        <v>0</v>
      </c>
      <c r="AT82" s="26">
        <v>0</v>
      </c>
      <c r="AU82" s="26">
        <v>0</v>
      </c>
      <c r="AV82" s="26">
        <v>0</v>
      </c>
      <c r="AW82" s="26">
        <v>0</v>
      </c>
      <c r="AX82" s="26">
        <v>0</v>
      </c>
    </row>
    <row r="83" spans="1:50" x14ac:dyDescent="0.25">
      <c r="A83" s="27" t="s">
        <v>165</v>
      </c>
      <c r="B83" s="26" t="s">
        <v>59</v>
      </c>
      <c r="C83" s="26">
        <v>0</v>
      </c>
      <c r="D83" s="26">
        <v>0</v>
      </c>
      <c r="E83" s="26">
        <v>0.1</v>
      </c>
      <c r="F83" s="26">
        <v>1.7999999999999999E-2</v>
      </c>
      <c r="G83" s="26">
        <v>4.7E-2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26">
        <v>0</v>
      </c>
      <c r="AD83" s="26">
        <v>0</v>
      </c>
      <c r="AE83" s="26">
        <v>0</v>
      </c>
      <c r="AF83" s="26">
        <v>0</v>
      </c>
      <c r="AG83" s="26">
        <v>0</v>
      </c>
      <c r="AH83" s="26">
        <v>0</v>
      </c>
      <c r="AI83" s="26">
        <v>0</v>
      </c>
      <c r="AJ83" s="26">
        <v>0</v>
      </c>
      <c r="AK83" s="26">
        <v>0</v>
      </c>
      <c r="AL83" s="26">
        <v>0</v>
      </c>
      <c r="AM83" s="26">
        <v>0</v>
      </c>
      <c r="AN83" s="26">
        <v>0</v>
      </c>
      <c r="AO83" s="26">
        <v>0</v>
      </c>
      <c r="AP83" s="26">
        <v>0</v>
      </c>
      <c r="AQ83" s="26">
        <v>0</v>
      </c>
      <c r="AR83" s="26">
        <v>0</v>
      </c>
      <c r="AS83" s="26">
        <v>0</v>
      </c>
      <c r="AT83" s="26">
        <v>0</v>
      </c>
      <c r="AU83" s="26">
        <v>0</v>
      </c>
      <c r="AV83" s="26">
        <v>0</v>
      </c>
      <c r="AW83" s="26">
        <v>0</v>
      </c>
      <c r="AX83" s="26">
        <v>0</v>
      </c>
    </row>
    <row r="84" spans="1:50" x14ac:dyDescent="0.25">
      <c r="A84" s="27" t="s">
        <v>166</v>
      </c>
      <c r="B84" s="26" t="s">
        <v>59</v>
      </c>
      <c r="C84" s="26">
        <v>0</v>
      </c>
      <c r="D84" s="26">
        <v>0</v>
      </c>
      <c r="E84" s="26">
        <v>0.1</v>
      </c>
      <c r="F84" s="26">
        <v>1.7999999999999999E-2</v>
      </c>
      <c r="G84" s="26">
        <v>4.7E-2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6">
        <v>0</v>
      </c>
      <c r="AC84" s="26">
        <v>0</v>
      </c>
      <c r="AD84" s="26">
        <v>0</v>
      </c>
      <c r="AE84" s="26">
        <v>0</v>
      </c>
      <c r="AF84" s="26">
        <v>0</v>
      </c>
      <c r="AG84" s="26">
        <v>0</v>
      </c>
      <c r="AH84" s="26">
        <v>0</v>
      </c>
      <c r="AI84" s="26">
        <v>0</v>
      </c>
      <c r="AJ84" s="26">
        <v>0</v>
      </c>
      <c r="AK84" s="26">
        <v>0</v>
      </c>
      <c r="AL84" s="26">
        <v>0</v>
      </c>
      <c r="AM84" s="26">
        <v>0</v>
      </c>
      <c r="AN84" s="26">
        <v>0</v>
      </c>
      <c r="AO84" s="26">
        <v>0</v>
      </c>
      <c r="AP84" s="26">
        <v>0</v>
      </c>
      <c r="AQ84" s="26">
        <v>0</v>
      </c>
      <c r="AR84" s="26">
        <v>0</v>
      </c>
      <c r="AS84" s="26">
        <v>0</v>
      </c>
      <c r="AT84" s="26">
        <v>0</v>
      </c>
      <c r="AU84" s="26">
        <v>0</v>
      </c>
      <c r="AV84" s="26">
        <v>0</v>
      </c>
      <c r="AW84" s="26">
        <v>0</v>
      </c>
      <c r="AX84" s="26">
        <v>0</v>
      </c>
    </row>
    <row r="85" spans="1:50" x14ac:dyDescent="0.25">
      <c r="A85" s="27" t="s">
        <v>167</v>
      </c>
      <c r="B85" s="26" t="s">
        <v>59</v>
      </c>
      <c r="C85" s="26">
        <v>1</v>
      </c>
      <c r="D85" s="26">
        <v>0.192</v>
      </c>
      <c r="E85" s="26">
        <v>0.1</v>
      </c>
      <c r="F85" s="26">
        <v>1.7999999999999999E-2</v>
      </c>
      <c r="G85" s="26">
        <v>4.7E-2</v>
      </c>
      <c r="H85" s="26">
        <v>0</v>
      </c>
      <c r="I85" s="26">
        <v>0</v>
      </c>
      <c r="J85" s="26">
        <v>0</v>
      </c>
      <c r="K85" s="26">
        <v>0</v>
      </c>
      <c r="L85" s="26">
        <v>0.192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0.192</v>
      </c>
      <c r="X85" s="26">
        <v>1.9E-2</v>
      </c>
      <c r="Y85" s="26">
        <v>151.68299999999999</v>
      </c>
      <c r="Z85" s="26">
        <v>0</v>
      </c>
      <c r="AA85" s="26">
        <v>1.9E-2</v>
      </c>
      <c r="AB85" s="26">
        <v>0</v>
      </c>
      <c r="AC85" s="26">
        <v>0</v>
      </c>
      <c r="AD85" s="26">
        <v>0</v>
      </c>
      <c r="AE85" s="26">
        <v>0</v>
      </c>
      <c r="AF85" s="26">
        <v>2.8719999999999999</v>
      </c>
      <c r="AG85" s="26">
        <v>-0.01</v>
      </c>
      <c r="AH85" s="26">
        <v>0</v>
      </c>
      <c r="AI85" s="26">
        <v>-3.5999999999999997E-2</v>
      </c>
      <c r="AJ85" s="26">
        <v>10.186</v>
      </c>
      <c r="AK85" s="26">
        <v>10.186</v>
      </c>
      <c r="AL85" s="26">
        <v>0</v>
      </c>
      <c r="AM85" s="26">
        <v>0</v>
      </c>
      <c r="AN85" s="26">
        <v>0</v>
      </c>
      <c r="AO85" s="26">
        <v>0</v>
      </c>
      <c r="AP85" s="26">
        <v>0</v>
      </c>
      <c r="AQ85" s="26">
        <v>0</v>
      </c>
      <c r="AR85" s="26">
        <v>0</v>
      </c>
      <c r="AS85" s="26">
        <v>0</v>
      </c>
      <c r="AT85" s="26">
        <v>0</v>
      </c>
      <c r="AU85" s="26">
        <v>99</v>
      </c>
      <c r="AV85" s="26">
        <v>19.042000000000002</v>
      </c>
      <c r="AW85" s="26">
        <v>6.03</v>
      </c>
      <c r="AX85" s="26">
        <v>13.012</v>
      </c>
    </row>
    <row r="86" spans="1:50" x14ac:dyDescent="0.25">
      <c r="A86" s="27" t="s">
        <v>168</v>
      </c>
      <c r="B86" s="26" t="s">
        <v>59</v>
      </c>
      <c r="C86" s="26">
        <v>0</v>
      </c>
      <c r="D86" s="26">
        <v>0</v>
      </c>
      <c r="E86" s="26">
        <v>0.1</v>
      </c>
      <c r="F86" s="26">
        <v>1.7999999999999999E-2</v>
      </c>
      <c r="G86" s="26">
        <v>4.7E-2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>
        <v>0</v>
      </c>
      <c r="AB86" s="26">
        <v>0</v>
      </c>
      <c r="AC86" s="26">
        <v>0</v>
      </c>
      <c r="AD86" s="26">
        <v>0</v>
      </c>
      <c r="AE86" s="26">
        <v>0</v>
      </c>
      <c r="AF86" s="26">
        <v>0</v>
      </c>
      <c r="AG86" s="26">
        <v>0</v>
      </c>
      <c r="AH86" s="26">
        <v>0</v>
      </c>
      <c r="AI86" s="26">
        <v>0</v>
      </c>
      <c r="AJ86" s="26">
        <v>0</v>
      </c>
      <c r="AK86" s="26">
        <v>0</v>
      </c>
      <c r="AL86" s="26">
        <v>0</v>
      </c>
      <c r="AM86" s="26">
        <v>0</v>
      </c>
      <c r="AN86" s="26">
        <v>0</v>
      </c>
      <c r="AO86" s="26">
        <v>0</v>
      </c>
      <c r="AP86" s="26">
        <v>0</v>
      </c>
      <c r="AQ86" s="26">
        <v>0</v>
      </c>
      <c r="AR86" s="26">
        <v>0</v>
      </c>
      <c r="AS86" s="26">
        <v>0</v>
      </c>
      <c r="AT86" s="26">
        <v>0</v>
      </c>
      <c r="AU86" s="26">
        <v>0</v>
      </c>
      <c r="AV86" s="26">
        <v>0</v>
      </c>
      <c r="AW86" s="26">
        <v>0</v>
      </c>
      <c r="AX86" s="26">
        <v>0</v>
      </c>
    </row>
    <row r="87" spans="1:50" x14ac:dyDescent="0.25">
      <c r="A87" s="27" t="s">
        <v>169</v>
      </c>
      <c r="B87" s="26" t="s">
        <v>59</v>
      </c>
      <c r="C87" s="26">
        <v>0</v>
      </c>
      <c r="D87" s="26">
        <v>0</v>
      </c>
      <c r="E87" s="26">
        <v>0.1</v>
      </c>
      <c r="F87" s="26">
        <v>1.7999999999999999E-2</v>
      </c>
      <c r="G87" s="26">
        <v>4.7E-2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>
        <v>0</v>
      </c>
      <c r="AB87" s="26">
        <v>0</v>
      </c>
      <c r="AC87" s="26">
        <v>0</v>
      </c>
      <c r="AD87" s="26">
        <v>0</v>
      </c>
      <c r="AE87" s="26">
        <v>0</v>
      </c>
      <c r="AF87" s="26">
        <v>0</v>
      </c>
      <c r="AG87" s="26">
        <v>0</v>
      </c>
      <c r="AH87" s="26">
        <v>0</v>
      </c>
      <c r="AI87" s="26">
        <v>0</v>
      </c>
      <c r="AJ87" s="26">
        <v>0</v>
      </c>
      <c r="AK87" s="26">
        <v>0</v>
      </c>
      <c r="AL87" s="26">
        <v>0</v>
      </c>
      <c r="AM87" s="26">
        <v>0</v>
      </c>
      <c r="AN87" s="26">
        <v>0</v>
      </c>
      <c r="AO87" s="26">
        <v>0</v>
      </c>
      <c r="AP87" s="26">
        <v>0</v>
      </c>
      <c r="AQ87" s="26">
        <v>0</v>
      </c>
      <c r="AR87" s="26">
        <v>0</v>
      </c>
      <c r="AS87" s="26">
        <v>0</v>
      </c>
      <c r="AT87" s="26">
        <v>0</v>
      </c>
      <c r="AU87" s="26">
        <v>0</v>
      </c>
      <c r="AV87" s="26">
        <v>0</v>
      </c>
      <c r="AW87" s="26">
        <v>0</v>
      </c>
      <c r="AX87" s="26">
        <v>0</v>
      </c>
    </row>
    <row r="88" spans="1:50" x14ac:dyDescent="0.25">
      <c r="A88" s="27" t="s">
        <v>170</v>
      </c>
      <c r="B88" s="26" t="s">
        <v>59</v>
      </c>
      <c r="C88" s="26">
        <v>1</v>
      </c>
      <c r="D88" s="26">
        <v>0.99199999999999999</v>
      </c>
      <c r="E88" s="26">
        <v>0.1</v>
      </c>
      <c r="F88" s="26">
        <v>1.7999999999999999E-2</v>
      </c>
      <c r="G88" s="26">
        <v>4.7E-2</v>
      </c>
      <c r="H88" s="26">
        <v>0</v>
      </c>
      <c r="I88" s="26">
        <v>0</v>
      </c>
      <c r="J88" s="26">
        <v>0</v>
      </c>
      <c r="K88" s="26">
        <v>0</v>
      </c>
      <c r="L88" s="26">
        <v>0.99199999999999999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0.99199999999999999</v>
      </c>
      <c r="X88" s="26">
        <v>9.9000000000000005E-2</v>
      </c>
      <c r="Y88" s="26">
        <v>122.242</v>
      </c>
      <c r="Z88" s="26">
        <v>0</v>
      </c>
      <c r="AA88" s="26">
        <v>9.9000000000000005E-2</v>
      </c>
      <c r="AB88" s="26">
        <v>0</v>
      </c>
      <c r="AC88" s="26">
        <v>0</v>
      </c>
      <c r="AD88" s="26">
        <v>0</v>
      </c>
      <c r="AE88" s="26">
        <v>0</v>
      </c>
      <c r="AF88" s="26">
        <v>12.087</v>
      </c>
      <c r="AG88" s="26">
        <v>-1.2E-2</v>
      </c>
      <c r="AH88" s="26">
        <v>0</v>
      </c>
      <c r="AI88" s="26">
        <v>-2.4E-2</v>
      </c>
      <c r="AJ88" s="26">
        <v>52.518000000000001</v>
      </c>
      <c r="AK88" s="26">
        <v>52.518000000000001</v>
      </c>
      <c r="AL88" s="26">
        <v>0</v>
      </c>
      <c r="AM88" s="26">
        <v>0</v>
      </c>
      <c r="AN88" s="26">
        <v>0</v>
      </c>
      <c r="AO88" s="26">
        <v>0</v>
      </c>
      <c r="AP88" s="26">
        <v>0</v>
      </c>
      <c r="AQ88" s="26">
        <v>0</v>
      </c>
      <c r="AR88" s="26">
        <v>0</v>
      </c>
      <c r="AS88" s="26">
        <v>0</v>
      </c>
      <c r="AT88" s="26">
        <v>0</v>
      </c>
      <c r="AU88" s="26">
        <v>99</v>
      </c>
      <c r="AV88" s="26">
        <v>98.177000000000007</v>
      </c>
      <c r="AW88" s="26">
        <v>33.607999999999997</v>
      </c>
      <c r="AX88" s="26">
        <v>64.569000000000003</v>
      </c>
    </row>
    <row r="89" spans="1:50" x14ac:dyDescent="0.25">
      <c r="A89" s="27" t="s">
        <v>171</v>
      </c>
      <c r="B89" s="26" t="s">
        <v>59</v>
      </c>
      <c r="C89" s="26">
        <v>1</v>
      </c>
      <c r="D89" s="26">
        <v>0.49199999999999999</v>
      </c>
      <c r="E89" s="26">
        <v>0.1</v>
      </c>
      <c r="F89" s="26">
        <v>1.7999999999999999E-2</v>
      </c>
      <c r="G89" s="26">
        <v>4.7E-2</v>
      </c>
      <c r="H89" s="26">
        <v>0</v>
      </c>
      <c r="I89" s="26">
        <v>0</v>
      </c>
      <c r="J89" s="26">
        <v>0</v>
      </c>
      <c r="K89" s="26">
        <v>0</v>
      </c>
      <c r="L89" s="26">
        <v>0.49199999999999999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0.49199999999999999</v>
      </c>
      <c r="X89" s="26">
        <v>4.9000000000000002E-2</v>
      </c>
      <c r="Y89" s="26">
        <v>138.40600000000001</v>
      </c>
      <c r="Z89" s="26">
        <v>0</v>
      </c>
      <c r="AA89" s="26">
        <v>4.9000000000000002E-2</v>
      </c>
      <c r="AB89" s="26">
        <v>0</v>
      </c>
      <c r="AC89" s="26">
        <v>0</v>
      </c>
      <c r="AD89" s="26">
        <v>0</v>
      </c>
      <c r="AE89" s="26">
        <v>0</v>
      </c>
      <c r="AF89" s="26">
        <v>6.766</v>
      </c>
      <c r="AG89" s="26">
        <v>-0.01</v>
      </c>
      <c r="AH89" s="26">
        <v>0</v>
      </c>
      <c r="AI89" s="26">
        <v>-3.1E-2</v>
      </c>
      <c r="AJ89" s="26">
        <v>26.047999999999998</v>
      </c>
      <c r="AK89" s="26">
        <v>26.047999999999998</v>
      </c>
      <c r="AL89" s="26">
        <v>0</v>
      </c>
      <c r="AM89" s="26">
        <v>0</v>
      </c>
      <c r="AN89" s="26">
        <v>0</v>
      </c>
      <c r="AO89" s="26">
        <v>0</v>
      </c>
      <c r="AP89" s="26">
        <v>0</v>
      </c>
      <c r="AQ89" s="26">
        <v>0</v>
      </c>
      <c r="AR89" s="26">
        <v>0</v>
      </c>
      <c r="AS89" s="26">
        <v>0</v>
      </c>
      <c r="AT89" s="26">
        <v>0</v>
      </c>
      <c r="AU89" s="26">
        <v>99</v>
      </c>
      <c r="AV89" s="26">
        <v>48.694000000000003</v>
      </c>
      <c r="AW89" s="26">
        <v>15.920999999999999</v>
      </c>
      <c r="AX89" s="26">
        <v>32.773000000000003</v>
      </c>
    </row>
    <row r="90" spans="1:50" x14ac:dyDescent="0.25">
      <c r="A90" s="27" t="s">
        <v>172</v>
      </c>
      <c r="B90" s="26" t="s">
        <v>59</v>
      </c>
      <c r="C90" s="26">
        <v>0</v>
      </c>
      <c r="D90" s="26">
        <v>0</v>
      </c>
      <c r="E90" s="26">
        <v>0.1</v>
      </c>
      <c r="F90" s="26">
        <v>1.7999999999999999E-2</v>
      </c>
      <c r="G90" s="26">
        <v>4.7E-2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6">
        <v>0</v>
      </c>
      <c r="AC90" s="26">
        <v>0</v>
      </c>
      <c r="AD90" s="26">
        <v>0</v>
      </c>
      <c r="AE90" s="26">
        <v>0</v>
      </c>
      <c r="AF90" s="26">
        <v>0</v>
      </c>
      <c r="AG90" s="26">
        <v>0</v>
      </c>
      <c r="AH90" s="26">
        <v>0</v>
      </c>
      <c r="AI90" s="26">
        <v>0</v>
      </c>
      <c r="AJ90" s="26">
        <v>0</v>
      </c>
      <c r="AK90" s="26">
        <v>0</v>
      </c>
      <c r="AL90" s="26">
        <v>0</v>
      </c>
      <c r="AM90" s="26">
        <v>0</v>
      </c>
      <c r="AN90" s="26">
        <v>0</v>
      </c>
      <c r="AO90" s="26">
        <v>0</v>
      </c>
      <c r="AP90" s="26">
        <v>0</v>
      </c>
      <c r="AQ90" s="26">
        <v>0</v>
      </c>
      <c r="AR90" s="26">
        <v>0</v>
      </c>
      <c r="AS90" s="26">
        <v>0</v>
      </c>
      <c r="AT90" s="26">
        <v>0</v>
      </c>
      <c r="AU90" s="26">
        <v>0</v>
      </c>
      <c r="AV90" s="26">
        <v>0</v>
      </c>
      <c r="AW90" s="26">
        <v>0</v>
      </c>
      <c r="AX90" s="26">
        <v>0</v>
      </c>
    </row>
    <row r="91" spans="1:50" x14ac:dyDescent="0.25">
      <c r="A91" s="27" t="s">
        <v>173</v>
      </c>
      <c r="B91" s="26" t="s">
        <v>59</v>
      </c>
      <c r="C91" s="26">
        <v>0</v>
      </c>
      <c r="D91" s="26">
        <v>0</v>
      </c>
      <c r="E91" s="26">
        <v>0.1</v>
      </c>
      <c r="F91" s="26">
        <v>1.7999999999999999E-2</v>
      </c>
      <c r="G91" s="26">
        <v>4.7E-2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</row>
    <row r="92" spans="1:50" x14ac:dyDescent="0.25">
      <c r="A92" s="27" t="s">
        <v>174</v>
      </c>
      <c r="B92" s="26" t="s">
        <v>59</v>
      </c>
      <c r="C92" s="26">
        <v>0</v>
      </c>
      <c r="D92" s="26">
        <v>0</v>
      </c>
      <c r="E92" s="26">
        <v>0.1</v>
      </c>
      <c r="F92" s="26">
        <v>1.7999999999999999E-2</v>
      </c>
      <c r="G92" s="26">
        <v>4.7E-2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6">
        <v>0</v>
      </c>
      <c r="AC92" s="26">
        <v>0</v>
      </c>
      <c r="AD92" s="26">
        <v>0</v>
      </c>
      <c r="AE92" s="26">
        <v>0</v>
      </c>
      <c r="AF92" s="26">
        <v>0</v>
      </c>
      <c r="AG92" s="26">
        <v>0</v>
      </c>
      <c r="AH92" s="26">
        <v>0</v>
      </c>
      <c r="AI92" s="26">
        <v>0</v>
      </c>
      <c r="AJ92" s="26">
        <v>0</v>
      </c>
      <c r="AK92" s="26">
        <v>0</v>
      </c>
      <c r="AL92" s="26">
        <v>0</v>
      </c>
      <c r="AM92" s="26">
        <v>0</v>
      </c>
      <c r="AN92" s="26">
        <v>0</v>
      </c>
      <c r="AO92" s="26">
        <v>0</v>
      </c>
      <c r="AP92" s="26">
        <v>0</v>
      </c>
      <c r="AQ92" s="26">
        <v>0</v>
      </c>
      <c r="AR92" s="26">
        <v>0</v>
      </c>
      <c r="AS92" s="26">
        <v>0</v>
      </c>
      <c r="AT92" s="26">
        <v>0</v>
      </c>
      <c r="AU92" s="26">
        <v>0</v>
      </c>
      <c r="AV92" s="26">
        <v>0</v>
      </c>
      <c r="AW92" s="26">
        <v>0</v>
      </c>
      <c r="AX92" s="26">
        <v>0</v>
      </c>
    </row>
    <row r="93" spans="1:50" x14ac:dyDescent="0.25">
      <c r="A93" s="27" t="s">
        <v>175</v>
      </c>
      <c r="B93" s="26" t="s">
        <v>59</v>
      </c>
      <c r="C93" s="26">
        <v>1</v>
      </c>
      <c r="D93" s="26">
        <v>0.24199999999999999</v>
      </c>
      <c r="E93" s="26">
        <v>0.1</v>
      </c>
      <c r="F93" s="26">
        <v>1.7999999999999999E-2</v>
      </c>
      <c r="G93" s="26">
        <v>4.7E-2</v>
      </c>
      <c r="H93" s="26">
        <v>0</v>
      </c>
      <c r="I93" s="26">
        <v>0</v>
      </c>
      <c r="J93" s="26">
        <v>0</v>
      </c>
      <c r="K93" s="26">
        <v>0</v>
      </c>
      <c r="L93" s="26">
        <v>0.24199999999999999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0.24199999999999999</v>
      </c>
      <c r="X93" s="26">
        <v>2.4E-2</v>
      </c>
      <c r="Y93" s="26">
        <v>148.87100000000001</v>
      </c>
      <c r="Z93" s="26">
        <v>0</v>
      </c>
      <c r="AA93" s="26">
        <v>2.4E-2</v>
      </c>
      <c r="AB93" s="26">
        <v>0</v>
      </c>
      <c r="AC93" s="26">
        <v>0</v>
      </c>
      <c r="AD93" s="26">
        <v>0</v>
      </c>
      <c r="AE93" s="26">
        <v>0</v>
      </c>
      <c r="AF93" s="26">
        <v>3.56</v>
      </c>
      <c r="AG93" s="26">
        <v>-0.01</v>
      </c>
      <c r="AH93" s="26">
        <v>0</v>
      </c>
      <c r="AI93" s="26">
        <v>-3.5000000000000003E-2</v>
      </c>
      <c r="AJ93" s="26">
        <v>12.826000000000001</v>
      </c>
      <c r="AK93" s="26">
        <v>12.826000000000001</v>
      </c>
      <c r="AL93" s="26">
        <v>0</v>
      </c>
      <c r="AM93" s="26">
        <v>0</v>
      </c>
      <c r="AN93" s="26">
        <v>0</v>
      </c>
      <c r="AO93" s="26">
        <v>0</v>
      </c>
      <c r="AP93" s="26">
        <v>0</v>
      </c>
      <c r="AQ93" s="26">
        <v>0</v>
      </c>
      <c r="AR93" s="26">
        <v>0</v>
      </c>
      <c r="AS93" s="26">
        <v>0</v>
      </c>
      <c r="AT93" s="26">
        <v>0</v>
      </c>
      <c r="AU93" s="26">
        <v>99</v>
      </c>
      <c r="AV93" s="26">
        <v>23.975999999999999</v>
      </c>
      <c r="AW93" s="26">
        <v>7.6349999999999998</v>
      </c>
      <c r="AX93" s="26">
        <v>16.341000000000001</v>
      </c>
    </row>
    <row r="94" spans="1:50" x14ac:dyDescent="0.25">
      <c r="A94" s="27" t="s">
        <v>176</v>
      </c>
      <c r="B94" s="26" t="s">
        <v>59</v>
      </c>
      <c r="C94" s="26">
        <v>1</v>
      </c>
      <c r="D94" s="26">
        <v>0.20200000000000001</v>
      </c>
      <c r="E94" s="26">
        <v>0.1</v>
      </c>
      <c r="F94" s="26">
        <v>1.7999999999999999E-2</v>
      </c>
      <c r="G94" s="26">
        <v>4.7E-2</v>
      </c>
      <c r="H94" s="26">
        <v>0</v>
      </c>
      <c r="I94" s="26">
        <v>0</v>
      </c>
      <c r="J94" s="26">
        <v>0</v>
      </c>
      <c r="K94" s="26">
        <v>0</v>
      </c>
      <c r="L94" s="26">
        <v>0.20200000000000001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0.20200000000000001</v>
      </c>
      <c r="X94" s="26">
        <v>0.02</v>
      </c>
      <c r="Y94" s="26">
        <v>151.078</v>
      </c>
      <c r="Z94" s="26">
        <v>0</v>
      </c>
      <c r="AA94" s="26">
        <v>0.02</v>
      </c>
      <c r="AB94" s="26">
        <v>0</v>
      </c>
      <c r="AC94" s="26">
        <v>0</v>
      </c>
      <c r="AD94" s="26">
        <v>0</v>
      </c>
      <c r="AE94" s="26">
        <v>0</v>
      </c>
      <c r="AF94" s="26">
        <v>3.0110000000000001</v>
      </c>
      <c r="AG94" s="26">
        <v>-0.01</v>
      </c>
      <c r="AH94" s="26">
        <v>0</v>
      </c>
      <c r="AI94" s="26">
        <v>-3.5999999999999997E-2</v>
      </c>
      <c r="AJ94" s="26">
        <v>10.714</v>
      </c>
      <c r="AK94" s="26">
        <v>10.714</v>
      </c>
      <c r="AL94" s="26">
        <v>0</v>
      </c>
      <c r="AM94" s="26">
        <v>0</v>
      </c>
      <c r="AN94" s="26">
        <v>0</v>
      </c>
      <c r="AO94" s="26">
        <v>0</v>
      </c>
      <c r="AP94" s="26">
        <v>0</v>
      </c>
      <c r="AQ94" s="26">
        <v>0</v>
      </c>
      <c r="AR94" s="26">
        <v>0</v>
      </c>
      <c r="AS94" s="26">
        <v>0</v>
      </c>
      <c r="AT94" s="26">
        <v>0</v>
      </c>
      <c r="AU94" s="26">
        <v>99</v>
      </c>
      <c r="AV94" s="26">
        <v>20.027999999999999</v>
      </c>
      <c r="AW94" s="26">
        <v>6.3490000000000002</v>
      </c>
      <c r="AX94" s="26">
        <v>13.679</v>
      </c>
    </row>
    <row r="95" spans="1:50" x14ac:dyDescent="0.25">
      <c r="A95" s="27" t="s">
        <v>177</v>
      </c>
      <c r="B95" s="26" t="s">
        <v>59</v>
      </c>
      <c r="C95" s="26">
        <v>0</v>
      </c>
      <c r="D95" s="26">
        <v>0</v>
      </c>
      <c r="E95" s="26">
        <v>0.1</v>
      </c>
      <c r="F95" s="26">
        <v>1.7999999999999999E-2</v>
      </c>
      <c r="G95" s="26">
        <v>4.7E-2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0</v>
      </c>
      <c r="AC95" s="26">
        <v>0</v>
      </c>
      <c r="AD95" s="26">
        <v>0</v>
      </c>
      <c r="AE95" s="26">
        <v>0</v>
      </c>
      <c r="AF95" s="26">
        <v>0</v>
      </c>
      <c r="AG95" s="26">
        <v>0</v>
      </c>
      <c r="AH95" s="26">
        <v>0</v>
      </c>
      <c r="AI95" s="26">
        <v>0</v>
      </c>
      <c r="AJ95" s="26">
        <v>0</v>
      </c>
      <c r="AK95" s="26">
        <v>0</v>
      </c>
      <c r="AL95" s="26">
        <v>0</v>
      </c>
      <c r="AM95" s="26">
        <v>0</v>
      </c>
      <c r="AN95" s="26">
        <v>0</v>
      </c>
      <c r="AO95" s="26">
        <v>0</v>
      </c>
      <c r="AP95" s="26">
        <v>0</v>
      </c>
      <c r="AQ95" s="26">
        <v>0</v>
      </c>
      <c r="AR95" s="26">
        <v>0</v>
      </c>
      <c r="AS95" s="26">
        <v>0</v>
      </c>
      <c r="AT95" s="26">
        <v>0</v>
      </c>
      <c r="AU95" s="26">
        <v>0</v>
      </c>
      <c r="AV95" s="26">
        <v>0</v>
      </c>
      <c r="AW95" s="26">
        <v>0</v>
      </c>
      <c r="AX95" s="26">
        <v>0</v>
      </c>
    </row>
    <row r="96" spans="1:50" x14ac:dyDescent="0.25">
      <c r="A96" s="27" t="s">
        <v>178</v>
      </c>
      <c r="B96" s="26" t="s">
        <v>59</v>
      </c>
      <c r="C96" s="26">
        <v>0</v>
      </c>
      <c r="D96" s="26">
        <v>0</v>
      </c>
      <c r="E96" s="26">
        <v>0.1</v>
      </c>
      <c r="F96" s="26">
        <v>1.7999999999999999E-2</v>
      </c>
      <c r="G96" s="26">
        <v>4.7E-2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6">
        <v>0</v>
      </c>
      <c r="AD96" s="26">
        <v>0</v>
      </c>
      <c r="AE96" s="26">
        <v>0</v>
      </c>
      <c r="AF96" s="26">
        <v>0</v>
      </c>
      <c r="AG96" s="26">
        <v>0</v>
      </c>
      <c r="AH96" s="26">
        <v>0</v>
      </c>
      <c r="AI96" s="26">
        <v>0</v>
      </c>
      <c r="AJ96" s="26">
        <v>0</v>
      </c>
      <c r="AK96" s="26">
        <v>0</v>
      </c>
      <c r="AL96" s="26">
        <v>0</v>
      </c>
      <c r="AM96" s="26">
        <v>0</v>
      </c>
      <c r="AN96" s="26">
        <v>0</v>
      </c>
      <c r="AO96" s="26">
        <v>0</v>
      </c>
      <c r="AP96" s="26">
        <v>0</v>
      </c>
      <c r="AQ96" s="26">
        <v>0</v>
      </c>
      <c r="AR96" s="26">
        <v>0</v>
      </c>
      <c r="AS96" s="26">
        <v>0</v>
      </c>
      <c r="AT96" s="26">
        <v>0</v>
      </c>
      <c r="AU96" s="26">
        <v>0</v>
      </c>
      <c r="AV96" s="26">
        <v>0</v>
      </c>
      <c r="AW96" s="26">
        <v>0</v>
      </c>
      <c r="AX96" s="26">
        <v>0</v>
      </c>
    </row>
    <row r="97" spans="1:50" x14ac:dyDescent="0.25">
      <c r="A97" s="27" t="s">
        <v>179</v>
      </c>
      <c r="B97" s="26" t="s">
        <v>59</v>
      </c>
      <c r="C97" s="26">
        <v>0</v>
      </c>
      <c r="D97" s="26">
        <v>0</v>
      </c>
      <c r="E97" s="26">
        <v>0.1</v>
      </c>
      <c r="F97" s="26">
        <v>1.7999999999999999E-2</v>
      </c>
      <c r="G97" s="26">
        <v>4.7E-2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6">
        <v>0</v>
      </c>
      <c r="AE97" s="26">
        <v>0</v>
      </c>
      <c r="AF97" s="26">
        <v>0</v>
      </c>
      <c r="AG97" s="26">
        <v>0</v>
      </c>
      <c r="AH97" s="26">
        <v>0</v>
      </c>
      <c r="AI97" s="26">
        <v>0</v>
      </c>
      <c r="AJ97" s="26">
        <v>0</v>
      </c>
      <c r="AK97" s="26">
        <v>0</v>
      </c>
      <c r="AL97" s="26">
        <v>0</v>
      </c>
      <c r="AM97" s="26">
        <v>0</v>
      </c>
      <c r="AN97" s="26">
        <v>0</v>
      </c>
      <c r="AO97" s="26">
        <v>0</v>
      </c>
      <c r="AP97" s="26">
        <v>0</v>
      </c>
      <c r="AQ97" s="26">
        <v>0</v>
      </c>
      <c r="AR97" s="26">
        <v>0</v>
      </c>
      <c r="AS97" s="26">
        <v>0</v>
      </c>
      <c r="AT97" s="26">
        <v>0</v>
      </c>
      <c r="AU97" s="26">
        <v>0</v>
      </c>
      <c r="AV97" s="26">
        <v>0</v>
      </c>
      <c r="AW97" s="26">
        <v>0</v>
      </c>
      <c r="AX97" s="26">
        <v>0</v>
      </c>
    </row>
    <row r="98" spans="1:50" x14ac:dyDescent="0.25">
      <c r="A98" s="27" t="s">
        <v>180</v>
      </c>
      <c r="B98" s="26" t="s">
        <v>59</v>
      </c>
      <c r="C98" s="26">
        <v>0</v>
      </c>
      <c r="D98" s="26">
        <v>0</v>
      </c>
      <c r="E98" s="26">
        <v>0.1</v>
      </c>
      <c r="F98" s="26">
        <v>1.7999999999999999E-2</v>
      </c>
      <c r="G98" s="26">
        <v>4.7E-2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6">
        <v>0</v>
      </c>
      <c r="AD98" s="26">
        <v>0</v>
      </c>
      <c r="AE98" s="26">
        <v>0</v>
      </c>
      <c r="AF98" s="26">
        <v>0</v>
      </c>
      <c r="AG98" s="26">
        <v>0</v>
      </c>
      <c r="AH98" s="26">
        <v>0</v>
      </c>
      <c r="AI98" s="26">
        <v>0</v>
      </c>
      <c r="AJ98" s="26">
        <v>0</v>
      </c>
      <c r="AK98" s="26">
        <v>0</v>
      </c>
      <c r="AL98" s="26">
        <v>0</v>
      </c>
      <c r="AM98" s="26">
        <v>0</v>
      </c>
      <c r="AN98" s="26">
        <v>0</v>
      </c>
      <c r="AO98" s="26">
        <v>0</v>
      </c>
      <c r="AP98" s="26">
        <v>0</v>
      </c>
      <c r="AQ98" s="26">
        <v>0</v>
      </c>
      <c r="AR98" s="26">
        <v>0</v>
      </c>
      <c r="AS98" s="26">
        <v>0</v>
      </c>
      <c r="AT98" s="26">
        <v>0</v>
      </c>
      <c r="AU98" s="26">
        <v>0</v>
      </c>
      <c r="AV98" s="26">
        <v>0</v>
      </c>
      <c r="AW98" s="26">
        <v>0</v>
      </c>
      <c r="AX98" s="26">
        <v>0</v>
      </c>
    </row>
    <row r="99" spans="1:50" x14ac:dyDescent="0.25">
      <c r="A99" s="27" t="s">
        <v>181</v>
      </c>
      <c r="B99" s="26" t="s">
        <v>59</v>
      </c>
      <c r="C99" s="26">
        <v>0</v>
      </c>
      <c r="D99" s="26">
        <v>0</v>
      </c>
      <c r="E99" s="26">
        <v>0.1</v>
      </c>
      <c r="F99" s="26">
        <v>1.7999999999999999E-2</v>
      </c>
      <c r="G99" s="26">
        <v>4.7E-2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6">
        <v>0</v>
      </c>
      <c r="AE99" s="26">
        <v>0</v>
      </c>
      <c r="AF99" s="26">
        <v>0</v>
      </c>
      <c r="AG99" s="26">
        <v>0</v>
      </c>
      <c r="AH99" s="26">
        <v>0</v>
      </c>
      <c r="AI99" s="26">
        <v>0</v>
      </c>
      <c r="AJ99" s="26">
        <v>0</v>
      </c>
      <c r="AK99" s="26">
        <v>0</v>
      </c>
      <c r="AL99" s="26">
        <v>0</v>
      </c>
      <c r="AM99" s="26">
        <v>0</v>
      </c>
      <c r="AN99" s="26">
        <v>0</v>
      </c>
      <c r="AO99" s="26">
        <v>0</v>
      </c>
      <c r="AP99" s="26">
        <v>0</v>
      </c>
      <c r="AQ99" s="26">
        <v>0</v>
      </c>
      <c r="AR99" s="26">
        <v>0</v>
      </c>
      <c r="AS99" s="26">
        <v>0</v>
      </c>
      <c r="AT99" s="26">
        <v>0</v>
      </c>
      <c r="AU99" s="26">
        <v>0</v>
      </c>
      <c r="AV99" s="26">
        <v>0</v>
      </c>
      <c r="AW99" s="26">
        <v>0</v>
      </c>
      <c r="AX99" s="26">
        <v>0</v>
      </c>
    </row>
    <row r="100" spans="1:50" x14ac:dyDescent="0.25">
      <c r="A100" s="27" t="s">
        <v>182</v>
      </c>
      <c r="B100" s="26" t="s">
        <v>59</v>
      </c>
      <c r="C100" s="26">
        <v>0</v>
      </c>
      <c r="D100" s="26">
        <v>0</v>
      </c>
      <c r="E100" s="26">
        <v>0.1</v>
      </c>
      <c r="F100" s="26">
        <v>1.7999999999999999E-2</v>
      </c>
      <c r="G100" s="26">
        <v>4.7E-2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0</v>
      </c>
      <c r="AF100" s="26">
        <v>0</v>
      </c>
      <c r="AG100" s="26">
        <v>0</v>
      </c>
      <c r="AH100" s="26">
        <v>0</v>
      </c>
      <c r="AI100" s="26">
        <v>0</v>
      </c>
      <c r="AJ100" s="26">
        <v>0</v>
      </c>
      <c r="AK100" s="26">
        <v>0</v>
      </c>
      <c r="AL100" s="26">
        <v>0</v>
      </c>
      <c r="AM100" s="26">
        <v>0</v>
      </c>
      <c r="AN100" s="26">
        <v>0</v>
      </c>
      <c r="AO100" s="26">
        <v>0</v>
      </c>
      <c r="AP100" s="26">
        <v>0</v>
      </c>
      <c r="AQ100" s="26">
        <v>0</v>
      </c>
      <c r="AR100" s="26">
        <v>0</v>
      </c>
      <c r="AS100" s="26">
        <v>0</v>
      </c>
      <c r="AT100" s="26">
        <v>0</v>
      </c>
      <c r="AU100" s="26">
        <v>0</v>
      </c>
      <c r="AV100" s="26">
        <v>0</v>
      </c>
      <c r="AW100" s="26">
        <v>0</v>
      </c>
      <c r="AX100" s="26">
        <v>0</v>
      </c>
    </row>
    <row r="101" spans="1:50" x14ac:dyDescent="0.25">
      <c r="A101" s="27" t="s">
        <v>183</v>
      </c>
      <c r="B101" s="26" t="s">
        <v>59</v>
      </c>
      <c r="C101" s="26">
        <v>1</v>
      </c>
      <c r="D101" s="26">
        <v>9.2999999999999999E-2</v>
      </c>
      <c r="E101" s="26">
        <v>0.1</v>
      </c>
      <c r="F101" s="26">
        <v>1.7999999999999999E-2</v>
      </c>
      <c r="G101" s="26">
        <v>4.7E-2</v>
      </c>
      <c r="H101" s="26">
        <v>0</v>
      </c>
      <c r="I101" s="26">
        <v>0</v>
      </c>
      <c r="J101" s="26">
        <v>0</v>
      </c>
      <c r="K101" s="26">
        <v>0</v>
      </c>
      <c r="L101" s="26">
        <v>9.2999999999999999E-2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9.2999999999999999E-2</v>
      </c>
      <c r="X101" s="26">
        <v>8.9999999999999993E-3</v>
      </c>
      <c r="Y101" s="26">
        <v>160.03200000000001</v>
      </c>
      <c r="Z101" s="26">
        <v>0</v>
      </c>
      <c r="AA101" s="26">
        <v>8.9999999999999993E-3</v>
      </c>
      <c r="AB101" s="26">
        <v>0</v>
      </c>
      <c r="AC101" s="26">
        <v>0</v>
      </c>
      <c r="AD101" s="26">
        <v>0</v>
      </c>
      <c r="AE101" s="26">
        <v>0</v>
      </c>
      <c r="AF101" s="26">
        <v>1.446</v>
      </c>
      <c r="AG101" s="26">
        <v>-8.9999999999999993E-3</v>
      </c>
      <c r="AH101" s="26">
        <v>0</v>
      </c>
      <c r="AI101" s="26">
        <v>-3.5000000000000003E-2</v>
      </c>
      <c r="AJ101" s="26">
        <v>4.93</v>
      </c>
      <c r="AK101" s="26">
        <v>4.93</v>
      </c>
      <c r="AL101" s="26">
        <v>0</v>
      </c>
      <c r="AM101" s="26">
        <v>0</v>
      </c>
      <c r="AN101" s="26">
        <v>0</v>
      </c>
      <c r="AO101" s="26">
        <v>0</v>
      </c>
      <c r="AP101" s="26">
        <v>0</v>
      </c>
      <c r="AQ101" s="26">
        <v>0</v>
      </c>
      <c r="AR101" s="26">
        <v>0</v>
      </c>
      <c r="AS101" s="26">
        <v>0</v>
      </c>
      <c r="AT101" s="26">
        <v>0</v>
      </c>
      <c r="AU101" s="26">
        <v>99</v>
      </c>
      <c r="AV101" s="26">
        <v>9.2159999999999993</v>
      </c>
      <c r="AW101" s="26">
        <v>2.883</v>
      </c>
      <c r="AX101" s="26">
        <v>6.3319999999999999</v>
      </c>
    </row>
    <row r="102" spans="1:50" x14ac:dyDescent="0.25">
      <c r="A102" s="27" t="s">
        <v>184</v>
      </c>
      <c r="B102" s="26" t="s">
        <v>59</v>
      </c>
      <c r="C102" s="26">
        <v>0</v>
      </c>
      <c r="D102" s="26">
        <v>0</v>
      </c>
      <c r="E102" s="26">
        <v>0.1</v>
      </c>
      <c r="F102" s="26">
        <v>1.7999999999999999E-2</v>
      </c>
      <c r="G102" s="26">
        <v>4.7E-2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6">
        <v>0</v>
      </c>
      <c r="AC102" s="26">
        <v>0</v>
      </c>
      <c r="AD102" s="26">
        <v>0</v>
      </c>
      <c r="AE102" s="26">
        <v>0</v>
      </c>
      <c r="AF102" s="26">
        <v>0</v>
      </c>
      <c r="AG102" s="26">
        <v>0</v>
      </c>
      <c r="AH102" s="26">
        <v>0</v>
      </c>
      <c r="AI102" s="26">
        <v>0</v>
      </c>
      <c r="AJ102" s="26">
        <v>0</v>
      </c>
      <c r="AK102" s="26">
        <v>0</v>
      </c>
      <c r="AL102" s="26">
        <v>0</v>
      </c>
      <c r="AM102" s="26">
        <v>0</v>
      </c>
      <c r="AN102" s="26">
        <v>0</v>
      </c>
      <c r="AO102" s="26">
        <v>0</v>
      </c>
      <c r="AP102" s="26">
        <v>0</v>
      </c>
      <c r="AQ102" s="26">
        <v>0</v>
      </c>
      <c r="AR102" s="26">
        <v>0</v>
      </c>
      <c r="AS102" s="26">
        <v>0</v>
      </c>
      <c r="AT102" s="26">
        <v>0</v>
      </c>
      <c r="AU102" s="26">
        <v>0</v>
      </c>
      <c r="AV102" s="26">
        <v>0</v>
      </c>
      <c r="AW102" s="26">
        <v>0</v>
      </c>
      <c r="AX102" s="26">
        <v>0</v>
      </c>
    </row>
    <row r="103" spans="1:50" x14ac:dyDescent="0.25">
      <c r="A103" s="27" t="s">
        <v>185</v>
      </c>
      <c r="B103" s="26" t="s">
        <v>59</v>
      </c>
      <c r="C103" s="26">
        <v>0</v>
      </c>
      <c r="D103" s="26">
        <v>0</v>
      </c>
      <c r="E103" s="26">
        <v>0.1</v>
      </c>
      <c r="F103" s="26">
        <v>1.7999999999999999E-2</v>
      </c>
      <c r="G103" s="26">
        <v>4.7E-2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26">
        <v>0</v>
      </c>
      <c r="AB103" s="26">
        <v>0</v>
      </c>
      <c r="AC103" s="26">
        <v>0</v>
      </c>
      <c r="AD103" s="26">
        <v>0</v>
      </c>
      <c r="AE103" s="26">
        <v>0</v>
      </c>
      <c r="AF103" s="26">
        <v>0</v>
      </c>
      <c r="AG103" s="26">
        <v>0</v>
      </c>
      <c r="AH103" s="26">
        <v>0</v>
      </c>
      <c r="AI103" s="26">
        <v>0</v>
      </c>
      <c r="AJ103" s="26">
        <v>0</v>
      </c>
      <c r="AK103" s="26">
        <v>0</v>
      </c>
      <c r="AL103" s="26">
        <v>0</v>
      </c>
      <c r="AM103" s="26">
        <v>0</v>
      </c>
      <c r="AN103" s="26">
        <v>0</v>
      </c>
      <c r="AO103" s="26">
        <v>0</v>
      </c>
      <c r="AP103" s="26">
        <v>0</v>
      </c>
      <c r="AQ103" s="26">
        <v>0</v>
      </c>
      <c r="AR103" s="26">
        <v>0</v>
      </c>
      <c r="AS103" s="26">
        <v>0</v>
      </c>
      <c r="AT103" s="26">
        <v>0</v>
      </c>
      <c r="AU103" s="26">
        <v>0</v>
      </c>
      <c r="AV103" s="26">
        <v>0</v>
      </c>
      <c r="AW103" s="26">
        <v>0</v>
      </c>
      <c r="AX103" s="26">
        <v>0</v>
      </c>
    </row>
    <row r="104" spans="1:50" x14ac:dyDescent="0.25">
      <c r="A104" s="27" t="s">
        <v>186</v>
      </c>
      <c r="B104" s="26" t="s">
        <v>59</v>
      </c>
      <c r="C104" s="26">
        <v>0</v>
      </c>
      <c r="D104" s="26">
        <v>0</v>
      </c>
      <c r="E104" s="26">
        <v>0.1</v>
      </c>
      <c r="F104" s="26">
        <v>1.7999999999999999E-2</v>
      </c>
      <c r="G104" s="26">
        <v>4.7E-2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26">
        <v>0</v>
      </c>
      <c r="AB104" s="26">
        <v>0</v>
      </c>
      <c r="AC104" s="26">
        <v>0</v>
      </c>
      <c r="AD104" s="26">
        <v>0</v>
      </c>
      <c r="AE104" s="26">
        <v>0</v>
      </c>
      <c r="AF104" s="26">
        <v>0</v>
      </c>
      <c r="AG104" s="26">
        <v>0</v>
      </c>
      <c r="AH104" s="26">
        <v>0</v>
      </c>
      <c r="AI104" s="26">
        <v>0</v>
      </c>
      <c r="AJ104" s="26">
        <v>0</v>
      </c>
      <c r="AK104" s="26">
        <v>0</v>
      </c>
      <c r="AL104" s="26">
        <v>0</v>
      </c>
      <c r="AM104" s="26">
        <v>0</v>
      </c>
      <c r="AN104" s="26">
        <v>0</v>
      </c>
      <c r="AO104" s="26">
        <v>0</v>
      </c>
      <c r="AP104" s="26">
        <v>0</v>
      </c>
      <c r="AQ104" s="26">
        <v>0</v>
      </c>
      <c r="AR104" s="26">
        <v>0</v>
      </c>
      <c r="AS104" s="26">
        <v>0</v>
      </c>
      <c r="AT104" s="26">
        <v>0</v>
      </c>
      <c r="AU104" s="26">
        <v>0</v>
      </c>
      <c r="AV104" s="26">
        <v>0</v>
      </c>
      <c r="AW104" s="26">
        <v>0</v>
      </c>
      <c r="AX104" s="26">
        <v>0</v>
      </c>
    </row>
    <row r="105" spans="1:50" x14ac:dyDescent="0.25">
      <c r="A105" s="27" t="s">
        <v>187</v>
      </c>
      <c r="B105" s="26" t="s">
        <v>59</v>
      </c>
      <c r="C105" s="26">
        <v>0</v>
      </c>
      <c r="D105" s="26">
        <v>0</v>
      </c>
      <c r="E105" s="26">
        <v>0.1</v>
      </c>
      <c r="F105" s="26">
        <v>1.7999999999999999E-2</v>
      </c>
      <c r="G105" s="26">
        <v>4.7E-2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0</v>
      </c>
      <c r="AA105" s="26">
        <v>0</v>
      </c>
      <c r="AB105" s="26">
        <v>0</v>
      </c>
      <c r="AC105" s="26">
        <v>0</v>
      </c>
      <c r="AD105" s="26">
        <v>0</v>
      </c>
      <c r="AE105" s="26">
        <v>0</v>
      </c>
      <c r="AF105" s="26">
        <v>0</v>
      </c>
      <c r="AG105" s="26">
        <v>0</v>
      </c>
      <c r="AH105" s="26">
        <v>0</v>
      </c>
      <c r="AI105" s="26">
        <v>0</v>
      </c>
      <c r="AJ105" s="26">
        <v>0</v>
      </c>
      <c r="AK105" s="26">
        <v>0</v>
      </c>
      <c r="AL105" s="26">
        <v>0</v>
      </c>
      <c r="AM105" s="26">
        <v>0</v>
      </c>
      <c r="AN105" s="26">
        <v>0</v>
      </c>
      <c r="AO105" s="26">
        <v>0</v>
      </c>
      <c r="AP105" s="26">
        <v>0</v>
      </c>
      <c r="AQ105" s="26">
        <v>0</v>
      </c>
      <c r="AR105" s="26">
        <v>0</v>
      </c>
      <c r="AS105" s="26">
        <v>0</v>
      </c>
      <c r="AT105" s="26">
        <v>0</v>
      </c>
      <c r="AU105" s="26">
        <v>0</v>
      </c>
      <c r="AV105" s="26">
        <v>0</v>
      </c>
      <c r="AW105" s="26">
        <v>0</v>
      </c>
      <c r="AX105" s="26">
        <v>0</v>
      </c>
    </row>
    <row r="106" spans="1:50" x14ac:dyDescent="0.25">
      <c r="A106" s="27" t="s">
        <v>188</v>
      </c>
      <c r="B106" s="26" t="s">
        <v>59</v>
      </c>
      <c r="C106" s="26">
        <v>1</v>
      </c>
      <c r="D106" s="26">
        <v>1.0920000000000001</v>
      </c>
      <c r="E106" s="26">
        <v>0.1</v>
      </c>
      <c r="F106" s="26">
        <v>1.7999999999999999E-2</v>
      </c>
      <c r="G106" s="26">
        <v>4.7E-2</v>
      </c>
      <c r="H106" s="26">
        <v>0</v>
      </c>
      <c r="I106" s="26">
        <v>0</v>
      </c>
      <c r="J106" s="26">
        <v>0</v>
      </c>
      <c r="K106" s="26">
        <v>0</v>
      </c>
      <c r="L106" s="26">
        <v>1.0920000000000001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1.0920000000000001</v>
      </c>
      <c r="X106" s="26">
        <v>0.109</v>
      </c>
      <c r="Y106" s="26">
        <v>119.34699999999999</v>
      </c>
      <c r="Z106" s="26">
        <v>0</v>
      </c>
      <c r="AA106" s="26">
        <v>0.109</v>
      </c>
      <c r="AB106" s="26">
        <v>0</v>
      </c>
      <c r="AC106" s="26">
        <v>0</v>
      </c>
      <c r="AD106" s="26">
        <v>0</v>
      </c>
      <c r="AE106" s="26">
        <v>0</v>
      </c>
      <c r="AF106" s="26">
        <v>12.994</v>
      </c>
      <c r="AG106" s="26">
        <v>-1.2999999999999999E-2</v>
      </c>
      <c r="AH106" s="26">
        <v>0</v>
      </c>
      <c r="AI106" s="26">
        <v>-2.1999999999999999E-2</v>
      </c>
      <c r="AJ106" s="26">
        <v>57.813000000000002</v>
      </c>
      <c r="AK106" s="26">
        <v>57.813000000000002</v>
      </c>
      <c r="AL106" s="26">
        <v>0</v>
      </c>
      <c r="AM106" s="26">
        <v>0</v>
      </c>
      <c r="AN106" s="26">
        <v>0</v>
      </c>
      <c r="AO106" s="26">
        <v>0</v>
      </c>
      <c r="AP106" s="26">
        <v>0</v>
      </c>
      <c r="AQ106" s="26">
        <v>0</v>
      </c>
      <c r="AR106" s="26">
        <v>0</v>
      </c>
      <c r="AS106" s="26">
        <v>0</v>
      </c>
      <c r="AT106" s="26">
        <v>0</v>
      </c>
      <c r="AU106" s="26">
        <v>99</v>
      </c>
      <c r="AV106" s="26">
        <v>108.07599999999999</v>
      </c>
      <c r="AW106" s="26">
        <v>37.304000000000002</v>
      </c>
      <c r="AX106" s="26">
        <v>70.772000000000006</v>
      </c>
    </row>
    <row r="107" spans="1:50" x14ac:dyDescent="0.25">
      <c r="A107" s="27" t="s">
        <v>189</v>
      </c>
      <c r="B107" s="26" t="s">
        <v>59</v>
      </c>
      <c r="C107" s="26">
        <v>0</v>
      </c>
      <c r="D107" s="26">
        <v>0</v>
      </c>
      <c r="E107" s="26">
        <v>0.1</v>
      </c>
      <c r="F107" s="26">
        <v>1.7999999999999999E-2</v>
      </c>
      <c r="G107" s="26">
        <v>4.7E-2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6">
        <v>0</v>
      </c>
      <c r="AJ107" s="26">
        <v>0</v>
      </c>
      <c r="AK107" s="26">
        <v>0</v>
      </c>
      <c r="AL107" s="26">
        <v>0</v>
      </c>
      <c r="AM107" s="26">
        <v>0</v>
      </c>
      <c r="AN107" s="26">
        <v>0</v>
      </c>
      <c r="AO107" s="26">
        <v>0</v>
      </c>
      <c r="AP107" s="26">
        <v>0</v>
      </c>
      <c r="AQ107" s="26">
        <v>0</v>
      </c>
      <c r="AR107" s="26">
        <v>0</v>
      </c>
      <c r="AS107" s="26">
        <v>0</v>
      </c>
      <c r="AT107" s="26">
        <v>0</v>
      </c>
      <c r="AU107" s="26">
        <v>0</v>
      </c>
      <c r="AV107" s="26">
        <v>0</v>
      </c>
      <c r="AW107" s="26">
        <v>0</v>
      </c>
      <c r="AX107" s="26">
        <v>0</v>
      </c>
    </row>
    <row r="108" spans="1:50" x14ac:dyDescent="0.25">
      <c r="A108" s="27" t="s">
        <v>190</v>
      </c>
      <c r="B108" s="26" t="s">
        <v>59</v>
      </c>
      <c r="C108" s="26">
        <v>0</v>
      </c>
      <c r="D108" s="26">
        <v>0</v>
      </c>
      <c r="E108" s="26">
        <v>0.1</v>
      </c>
      <c r="F108" s="26">
        <v>1.7999999999999999E-2</v>
      </c>
      <c r="G108" s="26">
        <v>4.7E-2</v>
      </c>
      <c r="H108" s="26">
        <v>0</v>
      </c>
      <c r="I108" s="26">
        <v>0</v>
      </c>
      <c r="J108" s="26">
        <v>0</v>
      </c>
      <c r="K108" s="26">
        <v>0</v>
      </c>
      <c r="L108" s="26">
        <v>0</v>
      </c>
      <c r="M108" s="26">
        <v>0</v>
      </c>
      <c r="N108" s="26">
        <v>0</v>
      </c>
      <c r="O108" s="26">
        <v>0</v>
      </c>
      <c r="P108" s="26">
        <v>0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26">
        <v>0</v>
      </c>
      <c r="Z108" s="26">
        <v>0</v>
      </c>
      <c r="AA108" s="26">
        <v>0</v>
      </c>
      <c r="AB108" s="26">
        <v>0</v>
      </c>
      <c r="AC108" s="26">
        <v>0</v>
      </c>
      <c r="AD108" s="26">
        <v>0</v>
      </c>
      <c r="AE108" s="26">
        <v>0</v>
      </c>
      <c r="AF108" s="26">
        <v>0</v>
      </c>
      <c r="AG108" s="26">
        <v>0</v>
      </c>
      <c r="AH108" s="26">
        <v>0</v>
      </c>
      <c r="AI108" s="26">
        <v>0</v>
      </c>
      <c r="AJ108" s="26">
        <v>0</v>
      </c>
      <c r="AK108" s="26">
        <v>0</v>
      </c>
      <c r="AL108" s="26">
        <v>0</v>
      </c>
      <c r="AM108" s="26">
        <v>0</v>
      </c>
      <c r="AN108" s="26">
        <v>0</v>
      </c>
      <c r="AO108" s="26">
        <v>0</v>
      </c>
      <c r="AP108" s="26">
        <v>0</v>
      </c>
      <c r="AQ108" s="26">
        <v>0</v>
      </c>
      <c r="AR108" s="26">
        <v>0</v>
      </c>
      <c r="AS108" s="26">
        <v>0</v>
      </c>
      <c r="AT108" s="26">
        <v>0</v>
      </c>
      <c r="AU108" s="26">
        <v>0</v>
      </c>
      <c r="AV108" s="26">
        <v>0</v>
      </c>
      <c r="AW108" s="26">
        <v>0</v>
      </c>
      <c r="AX108" s="26">
        <v>0</v>
      </c>
    </row>
    <row r="109" spans="1:50" x14ac:dyDescent="0.25">
      <c r="A109" s="27" t="s">
        <v>191</v>
      </c>
      <c r="B109" s="26" t="s">
        <v>59</v>
      </c>
      <c r="C109" s="26">
        <v>1</v>
      </c>
      <c r="D109" s="26">
        <v>4.992</v>
      </c>
      <c r="E109" s="26">
        <v>0.1</v>
      </c>
      <c r="F109" s="26">
        <v>1.7999999999999999E-2</v>
      </c>
      <c r="G109" s="26">
        <v>4.7E-2</v>
      </c>
      <c r="H109" s="26">
        <v>0</v>
      </c>
      <c r="I109" s="26">
        <v>0</v>
      </c>
      <c r="J109" s="26">
        <v>0</v>
      </c>
      <c r="K109" s="26">
        <v>0</v>
      </c>
      <c r="L109" s="26">
        <v>4.992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4.992</v>
      </c>
      <c r="X109" s="26">
        <v>0.499</v>
      </c>
      <c r="Y109" s="26">
        <v>55.045000000000002</v>
      </c>
      <c r="Z109" s="26">
        <v>0</v>
      </c>
      <c r="AA109" s="26">
        <v>0.499</v>
      </c>
      <c r="AB109" s="26">
        <v>0</v>
      </c>
      <c r="AC109" s="26">
        <v>-1E-3</v>
      </c>
      <c r="AD109" s="26">
        <v>1E-3</v>
      </c>
      <c r="AE109" s="26">
        <v>0</v>
      </c>
      <c r="AF109" s="26">
        <v>27.46</v>
      </c>
      <c r="AG109" s="26">
        <v>-5.1999999999999998E-2</v>
      </c>
      <c r="AH109" s="26">
        <v>1E-3</v>
      </c>
      <c r="AI109" s="26">
        <v>3.6999999999999998E-2</v>
      </c>
      <c r="AJ109" s="26">
        <v>264.34300000000002</v>
      </c>
      <c r="AK109" s="26">
        <v>264.34300000000002</v>
      </c>
      <c r="AL109" s="26">
        <v>0</v>
      </c>
      <c r="AM109" s="26">
        <v>0</v>
      </c>
      <c r="AN109" s="26">
        <v>0</v>
      </c>
      <c r="AO109" s="26">
        <v>0</v>
      </c>
      <c r="AP109" s="26">
        <v>0</v>
      </c>
      <c r="AQ109" s="26">
        <v>0</v>
      </c>
      <c r="AR109" s="26">
        <v>0</v>
      </c>
      <c r="AS109" s="26">
        <v>0</v>
      </c>
      <c r="AT109" s="26">
        <v>0</v>
      </c>
      <c r="AU109" s="26">
        <v>99</v>
      </c>
      <c r="AV109" s="26">
        <v>494.16399999999999</v>
      </c>
      <c r="AW109" s="26">
        <v>202.37700000000001</v>
      </c>
      <c r="AX109" s="26">
        <v>291.78699999999998</v>
      </c>
    </row>
    <row r="110" spans="1:50" x14ac:dyDescent="0.25">
      <c r="A110" s="27" t="s">
        <v>192</v>
      </c>
      <c r="B110" s="26" t="s">
        <v>59</v>
      </c>
      <c r="C110" s="26">
        <v>0</v>
      </c>
      <c r="D110" s="26">
        <v>0</v>
      </c>
      <c r="E110" s="26">
        <v>0.1</v>
      </c>
      <c r="F110" s="26">
        <v>1.7999999999999999E-2</v>
      </c>
      <c r="G110" s="26">
        <v>4.7E-2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0</v>
      </c>
      <c r="AA110" s="26">
        <v>0</v>
      </c>
      <c r="AB110" s="26">
        <v>0</v>
      </c>
      <c r="AC110" s="26">
        <v>0</v>
      </c>
      <c r="AD110" s="26">
        <v>0</v>
      </c>
      <c r="AE110" s="26">
        <v>0</v>
      </c>
      <c r="AF110" s="26">
        <v>0</v>
      </c>
      <c r="AG110" s="26">
        <v>0</v>
      </c>
      <c r="AH110" s="26">
        <v>0</v>
      </c>
      <c r="AI110" s="26">
        <v>0</v>
      </c>
      <c r="AJ110" s="26">
        <v>0</v>
      </c>
      <c r="AK110" s="26">
        <v>0</v>
      </c>
      <c r="AL110" s="26">
        <v>0</v>
      </c>
      <c r="AM110" s="26">
        <v>0</v>
      </c>
      <c r="AN110" s="26">
        <v>0</v>
      </c>
      <c r="AO110" s="26">
        <v>0</v>
      </c>
      <c r="AP110" s="26">
        <v>0</v>
      </c>
      <c r="AQ110" s="26">
        <v>0</v>
      </c>
      <c r="AR110" s="26">
        <v>0</v>
      </c>
      <c r="AS110" s="26">
        <v>0</v>
      </c>
      <c r="AT110" s="26">
        <v>0</v>
      </c>
      <c r="AU110" s="26">
        <v>0</v>
      </c>
      <c r="AV110" s="26">
        <v>0</v>
      </c>
      <c r="AW110" s="26">
        <v>0</v>
      </c>
      <c r="AX110" s="26">
        <v>0</v>
      </c>
    </row>
    <row r="111" spans="1:50" x14ac:dyDescent="0.25">
      <c r="A111" s="27" t="s">
        <v>193</v>
      </c>
      <c r="B111" s="26" t="s">
        <v>59</v>
      </c>
      <c r="C111" s="26">
        <v>1</v>
      </c>
      <c r="D111" s="26">
        <v>14.992000000000001</v>
      </c>
      <c r="E111" s="26">
        <v>0.1</v>
      </c>
      <c r="F111" s="26">
        <v>1.7999999999999999E-2</v>
      </c>
      <c r="G111" s="26">
        <v>4.7E-2</v>
      </c>
      <c r="H111" s="26">
        <v>0</v>
      </c>
      <c r="I111" s="26">
        <v>0</v>
      </c>
      <c r="J111" s="26">
        <v>0</v>
      </c>
      <c r="K111" s="26">
        <v>0</v>
      </c>
      <c r="L111" s="26">
        <v>14.992000000000001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14.992000000000001</v>
      </c>
      <c r="X111" s="26">
        <v>1.4990000000000001</v>
      </c>
      <c r="Y111" s="26">
        <v>34.145000000000003</v>
      </c>
      <c r="Z111" s="26">
        <v>0</v>
      </c>
      <c r="AA111" s="26">
        <v>1.4990000000000001</v>
      </c>
      <c r="AB111" s="26">
        <v>0</v>
      </c>
      <c r="AC111" s="26">
        <v>-8.0000000000000002E-3</v>
      </c>
      <c r="AD111" s="26">
        <v>8.0000000000000002E-3</v>
      </c>
      <c r="AE111" s="26">
        <v>0</v>
      </c>
      <c r="AF111" s="26">
        <v>51.179000000000002</v>
      </c>
      <c r="AG111" s="26">
        <v>-0.27500000000000002</v>
      </c>
      <c r="AH111" s="26">
        <v>8.0000000000000002E-3</v>
      </c>
      <c r="AI111" s="26">
        <v>0.26500000000000001</v>
      </c>
      <c r="AJ111" s="26">
        <v>793.92200000000003</v>
      </c>
      <c r="AK111" s="26">
        <v>793.92200000000003</v>
      </c>
      <c r="AL111" s="26">
        <v>0</v>
      </c>
      <c r="AM111" s="26">
        <v>0</v>
      </c>
      <c r="AN111" s="26">
        <v>0</v>
      </c>
      <c r="AO111" s="26">
        <v>0</v>
      </c>
      <c r="AP111" s="26">
        <v>0</v>
      </c>
      <c r="AQ111" s="26">
        <v>0</v>
      </c>
      <c r="AR111" s="26">
        <v>0</v>
      </c>
      <c r="AS111" s="26">
        <v>0</v>
      </c>
      <c r="AT111" s="26">
        <v>0</v>
      </c>
      <c r="AU111" s="26">
        <v>99</v>
      </c>
      <c r="AV111" s="26">
        <v>1484.162</v>
      </c>
      <c r="AW111" s="26">
        <v>639.07100000000003</v>
      </c>
      <c r="AX111" s="26">
        <v>845.09100000000001</v>
      </c>
    </row>
    <row r="112" spans="1:50" x14ac:dyDescent="0.25">
      <c r="A112" s="27" t="s">
        <v>194</v>
      </c>
      <c r="B112" s="26" t="s">
        <v>59</v>
      </c>
      <c r="C112" s="26">
        <v>0</v>
      </c>
      <c r="D112" s="26">
        <v>0</v>
      </c>
      <c r="E112" s="26">
        <v>0.1</v>
      </c>
      <c r="F112" s="26">
        <v>1.7999999999999999E-2</v>
      </c>
      <c r="G112" s="26">
        <v>4.7E-2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>
        <v>0</v>
      </c>
      <c r="Z112" s="26">
        <v>0</v>
      </c>
      <c r="AA112" s="26">
        <v>0</v>
      </c>
      <c r="AB112" s="26">
        <v>0</v>
      </c>
      <c r="AC112" s="26">
        <v>0</v>
      </c>
      <c r="AD112" s="26">
        <v>0</v>
      </c>
      <c r="AE112" s="26">
        <v>0</v>
      </c>
      <c r="AF112" s="26">
        <v>0</v>
      </c>
      <c r="AG112" s="26">
        <v>0</v>
      </c>
      <c r="AH112" s="26">
        <v>0</v>
      </c>
      <c r="AI112" s="26">
        <v>0</v>
      </c>
      <c r="AJ112" s="26">
        <v>0</v>
      </c>
      <c r="AK112" s="26">
        <v>0</v>
      </c>
      <c r="AL112" s="26">
        <v>0</v>
      </c>
      <c r="AM112" s="26">
        <v>0</v>
      </c>
      <c r="AN112" s="26">
        <v>0</v>
      </c>
      <c r="AO112" s="26">
        <v>0</v>
      </c>
      <c r="AP112" s="26">
        <v>0</v>
      </c>
      <c r="AQ112" s="26">
        <v>0</v>
      </c>
      <c r="AR112" s="26">
        <v>0</v>
      </c>
      <c r="AS112" s="26">
        <v>0</v>
      </c>
      <c r="AT112" s="26">
        <v>0</v>
      </c>
      <c r="AU112" s="26">
        <v>0</v>
      </c>
      <c r="AV112" s="26">
        <v>0</v>
      </c>
      <c r="AW112" s="26">
        <v>0</v>
      </c>
      <c r="AX112" s="26">
        <v>0</v>
      </c>
    </row>
    <row r="113" spans="1:50" x14ac:dyDescent="0.25">
      <c r="A113" s="27" t="s">
        <v>195</v>
      </c>
      <c r="B113" s="26" t="s">
        <v>59</v>
      </c>
      <c r="C113" s="26">
        <v>0</v>
      </c>
      <c r="D113" s="26">
        <v>0</v>
      </c>
      <c r="E113" s="26">
        <v>0.1</v>
      </c>
      <c r="F113" s="26">
        <v>1.7999999999999999E-2</v>
      </c>
      <c r="G113" s="26">
        <v>4.7E-2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6">
        <v>0</v>
      </c>
      <c r="AD113" s="26">
        <v>0</v>
      </c>
      <c r="AE113" s="26">
        <v>0</v>
      </c>
      <c r="AF113" s="26">
        <v>0</v>
      </c>
      <c r="AG113" s="26">
        <v>0</v>
      </c>
      <c r="AH113" s="26">
        <v>0</v>
      </c>
      <c r="AI113" s="26">
        <v>0</v>
      </c>
      <c r="AJ113" s="26">
        <v>0</v>
      </c>
      <c r="AK113" s="26">
        <v>0</v>
      </c>
      <c r="AL113" s="26">
        <v>0</v>
      </c>
      <c r="AM113" s="26">
        <v>0</v>
      </c>
      <c r="AN113" s="26">
        <v>0</v>
      </c>
      <c r="AO113" s="26">
        <v>0</v>
      </c>
      <c r="AP113" s="26">
        <v>0</v>
      </c>
      <c r="AQ113" s="26">
        <v>0</v>
      </c>
      <c r="AR113" s="26">
        <v>0</v>
      </c>
      <c r="AS113" s="26">
        <v>0</v>
      </c>
      <c r="AT113" s="26">
        <v>0</v>
      </c>
      <c r="AU113" s="26">
        <v>0</v>
      </c>
      <c r="AV113" s="26">
        <v>0</v>
      </c>
      <c r="AW113" s="26">
        <v>0</v>
      </c>
      <c r="AX113" s="26">
        <v>0</v>
      </c>
    </row>
    <row r="114" spans="1:50" x14ac:dyDescent="0.25">
      <c r="A114" s="27" t="s">
        <v>196</v>
      </c>
      <c r="B114" s="26" t="s">
        <v>59</v>
      </c>
      <c r="C114" s="26">
        <v>0</v>
      </c>
      <c r="D114" s="26">
        <v>0</v>
      </c>
      <c r="E114" s="26">
        <v>0.1</v>
      </c>
      <c r="F114" s="26">
        <v>1.7999999999999999E-2</v>
      </c>
      <c r="G114" s="26">
        <v>4.7E-2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  <c r="AH114" s="26">
        <v>0</v>
      </c>
      <c r="AI114" s="26">
        <v>0</v>
      </c>
      <c r="AJ114" s="26">
        <v>0</v>
      </c>
      <c r="AK114" s="26">
        <v>0</v>
      </c>
      <c r="AL114" s="26">
        <v>0</v>
      </c>
      <c r="AM114" s="26">
        <v>0</v>
      </c>
      <c r="AN114" s="26">
        <v>0</v>
      </c>
      <c r="AO114" s="26">
        <v>0</v>
      </c>
      <c r="AP114" s="26">
        <v>0</v>
      </c>
      <c r="AQ114" s="26">
        <v>0</v>
      </c>
      <c r="AR114" s="26">
        <v>0</v>
      </c>
      <c r="AS114" s="26">
        <v>0</v>
      </c>
      <c r="AT114" s="26">
        <v>0</v>
      </c>
      <c r="AU114" s="26">
        <v>0</v>
      </c>
      <c r="AV114" s="26">
        <v>0</v>
      </c>
      <c r="AW114" s="26">
        <v>0</v>
      </c>
      <c r="AX114" s="26">
        <v>0</v>
      </c>
    </row>
    <row r="115" spans="1:50" x14ac:dyDescent="0.25">
      <c r="A115" s="27" t="s">
        <v>197</v>
      </c>
      <c r="B115" s="26" t="s">
        <v>59</v>
      </c>
      <c r="C115" s="26">
        <v>1</v>
      </c>
      <c r="D115" s="26">
        <v>0.49199999999999999</v>
      </c>
      <c r="E115" s="26">
        <v>0.1</v>
      </c>
      <c r="F115" s="26">
        <v>1.7999999999999999E-2</v>
      </c>
      <c r="G115" s="26">
        <v>4.7E-2</v>
      </c>
      <c r="H115" s="26">
        <v>0</v>
      </c>
      <c r="I115" s="26">
        <v>0</v>
      </c>
      <c r="J115" s="26">
        <v>0</v>
      </c>
      <c r="K115" s="26">
        <v>0</v>
      </c>
      <c r="L115" s="26">
        <v>0.49199999999999999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0.49199999999999999</v>
      </c>
      <c r="X115" s="26">
        <v>4.9000000000000002E-2</v>
      </c>
      <c r="Y115" s="26">
        <v>138.40600000000001</v>
      </c>
      <c r="Z115" s="26">
        <v>0</v>
      </c>
      <c r="AA115" s="26">
        <v>4.9000000000000002E-2</v>
      </c>
      <c r="AB115" s="26">
        <v>0</v>
      </c>
      <c r="AC115" s="26">
        <v>0</v>
      </c>
      <c r="AD115" s="26">
        <v>0</v>
      </c>
      <c r="AE115" s="26">
        <v>0</v>
      </c>
      <c r="AF115" s="26">
        <v>6.766</v>
      </c>
      <c r="AG115" s="26">
        <v>-0.01</v>
      </c>
      <c r="AH115" s="26">
        <v>0</v>
      </c>
      <c r="AI115" s="26">
        <v>-3.1E-2</v>
      </c>
      <c r="AJ115" s="26">
        <v>26.047999999999998</v>
      </c>
      <c r="AK115" s="26">
        <v>26.047999999999998</v>
      </c>
      <c r="AL115" s="26">
        <v>0</v>
      </c>
      <c r="AM115" s="26">
        <v>0</v>
      </c>
      <c r="AN115" s="26">
        <v>0</v>
      </c>
      <c r="AO115" s="26">
        <v>0</v>
      </c>
      <c r="AP115" s="26">
        <v>0</v>
      </c>
      <c r="AQ115" s="26">
        <v>0</v>
      </c>
      <c r="AR115" s="26">
        <v>0</v>
      </c>
      <c r="AS115" s="26">
        <v>0</v>
      </c>
      <c r="AT115" s="26">
        <v>0</v>
      </c>
      <c r="AU115" s="26">
        <v>99</v>
      </c>
      <c r="AV115" s="26">
        <v>48.694000000000003</v>
      </c>
      <c r="AW115" s="26">
        <v>15.920999999999999</v>
      </c>
      <c r="AX115" s="26">
        <v>32.773000000000003</v>
      </c>
    </row>
    <row r="116" spans="1:50" x14ac:dyDescent="0.25">
      <c r="A116" s="27" t="s">
        <v>198</v>
      </c>
      <c r="B116" s="26" t="s">
        <v>59</v>
      </c>
      <c r="C116" s="26">
        <v>1</v>
      </c>
      <c r="D116" s="26">
        <v>0.29199999999999998</v>
      </c>
      <c r="E116" s="26">
        <v>0.1</v>
      </c>
      <c r="F116" s="26">
        <v>1.7999999999999999E-2</v>
      </c>
      <c r="G116" s="26">
        <v>4.7E-2</v>
      </c>
      <c r="H116" s="26">
        <v>0</v>
      </c>
      <c r="I116" s="26">
        <v>0</v>
      </c>
      <c r="J116" s="26">
        <v>0</v>
      </c>
      <c r="K116" s="26">
        <v>0</v>
      </c>
      <c r="L116" s="26">
        <v>0.29199999999999998</v>
      </c>
      <c r="M116" s="26">
        <v>0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0.29199999999999998</v>
      </c>
      <c r="X116" s="26">
        <v>2.9000000000000001E-2</v>
      </c>
      <c r="Y116" s="26">
        <v>146.43799999999999</v>
      </c>
      <c r="Z116" s="26">
        <v>0</v>
      </c>
      <c r="AA116" s="26">
        <v>2.9000000000000001E-2</v>
      </c>
      <c r="AB116" s="26">
        <v>0</v>
      </c>
      <c r="AC116" s="26">
        <v>0</v>
      </c>
      <c r="AD116" s="26">
        <v>0</v>
      </c>
      <c r="AE116" s="26">
        <v>0</v>
      </c>
      <c r="AF116" s="26">
        <v>4.2329999999999997</v>
      </c>
      <c r="AG116" s="26">
        <v>-0.01</v>
      </c>
      <c r="AH116" s="26">
        <v>0</v>
      </c>
      <c r="AI116" s="26">
        <v>-3.5000000000000003E-2</v>
      </c>
      <c r="AJ116" s="26">
        <v>15.468</v>
      </c>
      <c r="AK116" s="26">
        <v>15.468</v>
      </c>
      <c r="AL116" s="26">
        <v>0</v>
      </c>
      <c r="AM116" s="26">
        <v>0</v>
      </c>
      <c r="AN116" s="26">
        <v>0</v>
      </c>
      <c r="AO116" s="26">
        <v>0</v>
      </c>
      <c r="AP116" s="26">
        <v>0</v>
      </c>
      <c r="AQ116" s="26">
        <v>0</v>
      </c>
      <c r="AR116" s="26">
        <v>0</v>
      </c>
      <c r="AS116" s="26">
        <v>0</v>
      </c>
      <c r="AT116" s="26">
        <v>0</v>
      </c>
      <c r="AU116" s="26">
        <v>99</v>
      </c>
      <c r="AV116" s="26">
        <v>28.914999999999999</v>
      </c>
      <c r="AW116" s="26">
        <v>9.2590000000000003</v>
      </c>
      <c r="AX116" s="26">
        <v>19.655999999999999</v>
      </c>
    </row>
    <row r="117" spans="1:50" x14ac:dyDescent="0.25">
      <c r="A117" s="27" t="s">
        <v>199</v>
      </c>
      <c r="B117" s="26" t="s">
        <v>59</v>
      </c>
      <c r="C117" s="26">
        <v>0</v>
      </c>
      <c r="D117" s="26">
        <v>0</v>
      </c>
      <c r="E117" s="26">
        <v>0.1</v>
      </c>
      <c r="F117" s="26">
        <v>1.7999999999999999E-2</v>
      </c>
      <c r="G117" s="26">
        <v>4.7E-2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>
        <v>0</v>
      </c>
      <c r="AB117" s="26">
        <v>0</v>
      </c>
      <c r="AC117" s="26">
        <v>0</v>
      </c>
      <c r="AD117" s="26">
        <v>0</v>
      </c>
      <c r="AE117" s="26">
        <v>0</v>
      </c>
      <c r="AF117" s="26">
        <v>0</v>
      </c>
      <c r="AG117" s="26">
        <v>0</v>
      </c>
      <c r="AH117" s="26">
        <v>0</v>
      </c>
      <c r="AI117" s="26">
        <v>0</v>
      </c>
      <c r="AJ117" s="26">
        <v>0</v>
      </c>
      <c r="AK117" s="26">
        <v>0</v>
      </c>
      <c r="AL117" s="26">
        <v>0</v>
      </c>
      <c r="AM117" s="26">
        <v>0</v>
      </c>
      <c r="AN117" s="26">
        <v>0</v>
      </c>
      <c r="AO117" s="26">
        <v>0</v>
      </c>
      <c r="AP117" s="26">
        <v>0</v>
      </c>
      <c r="AQ117" s="26">
        <v>0</v>
      </c>
      <c r="AR117" s="26">
        <v>0</v>
      </c>
      <c r="AS117" s="26">
        <v>0</v>
      </c>
      <c r="AT117" s="26">
        <v>0</v>
      </c>
      <c r="AU117" s="26">
        <v>0</v>
      </c>
      <c r="AV117" s="26">
        <v>0</v>
      </c>
      <c r="AW117" s="26">
        <v>0</v>
      </c>
      <c r="AX117" s="26">
        <v>0</v>
      </c>
    </row>
    <row r="118" spans="1:50" x14ac:dyDescent="0.25">
      <c r="A118" s="27" t="s">
        <v>200</v>
      </c>
      <c r="B118" s="26" t="s">
        <v>59</v>
      </c>
      <c r="C118" s="26">
        <v>1</v>
      </c>
      <c r="D118" s="26">
        <v>0.39200000000000002</v>
      </c>
      <c r="E118" s="26">
        <v>0.1</v>
      </c>
      <c r="F118" s="26">
        <v>1.7999999999999999E-2</v>
      </c>
      <c r="G118" s="26">
        <v>4.7E-2</v>
      </c>
      <c r="H118" s="26">
        <v>0</v>
      </c>
      <c r="I118" s="26">
        <v>0</v>
      </c>
      <c r="J118" s="26">
        <v>0</v>
      </c>
      <c r="K118" s="26">
        <v>0</v>
      </c>
      <c r="L118" s="26">
        <v>0.39200000000000002</v>
      </c>
      <c r="M118" s="26">
        <v>0</v>
      </c>
      <c r="N118" s="26">
        <v>0</v>
      </c>
      <c r="O118" s="26">
        <v>0</v>
      </c>
      <c r="P118" s="26">
        <v>0</v>
      </c>
      <c r="Q118" s="26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0.39200000000000002</v>
      </c>
      <c r="X118" s="26">
        <v>3.9E-2</v>
      </c>
      <c r="Y118" s="26">
        <v>142.19499999999999</v>
      </c>
      <c r="Z118" s="26">
        <v>0</v>
      </c>
      <c r="AA118" s="26">
        <v>3.9E-2</v>
      </c>
      <c r="AB118" s="26">
        <v>0</v>
      </c>
      <c r="AC118" s="26">
        <v>0</v>
      </c>
      <c r="AD118" s="26">
        <v>0</v>
      </c>
      <c r="AE118" s="26">
        <v>0</v>
      </c>
      <c r="AF118" s="26">
        <v>5.5309999999999997</v>
      </c>
      <c r="AG118" s="26">
        <v>-0.01</v>
      </c>
      <c r="AH118" s="26">
        <v>0</v>
      </c>
      <c r="AI118" s="26">
        <v>-3.3000000000000002E-2</v>
      </c>
      <c r="AJ118" s="26">
        <v>20.756</v>
      </c>
      <c r="AK118" s="26">
        <v>20.756</v>
      </c>
      <c r="AL118" s="26">
        <v>0</v>
      </c>
      <c r="AM118" s="26">
        <v>0</v>
      </c>
      <c r="AN118" s="26">
        <v>0</v>
      </c>
      <c r="AO118" s="26">
        <v>0</v>
      </c>
      <c r="AP118" s="26">
        <v>0</v>
      </c>
      <c r="AQ118" s="26">
        <v>0</v>
      </c>
      <c r="AR118" s="26">
        <v>0</v>
      </c>
      <c r="AS118" s="26">
        <v>0</v>
      </c>
      <c r="AT118" s="26">
        <v>0</v>
      </c>
      <c r="AU118" s="26">
        <v>99</v>
      </c>
      <c r="AV118" s="26">
        <v>38.802</v>
      </c>
      <c r="AW118" s="26">
        <v>12.558</v>
      </c>
      <c r="AX118" s="26">
        <v>26.244</v>
      </c>
    </row>
    <row r="119" spans="1:50" x14ac:dyDescent="0.25">
      <c r="A119" s="27" t="s">
        <v>201</v>
      </c>
      <c r="B119" s="26" t="s">
        <v>59</v>
      </c>
      <c r="C119" s="26">
        <v>0</v>
      </c>
      <c r="D119" s="26">
        <v>0</v>
      </c>
      <c r="E119" s="26">
        <v>0.1</v>
      </c>
      <c r="F119" s="26">
        <v>1.7999999999999999E-2</v>
      </c>
      <c r="G119" s="26">
        <v>4.7E-2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  <c r="AB119" s="26">
        <v>0</v>
      </c>
      <c r="AC119" s="26">
        <v>0</v>
      </c>
      <c r="AD119" s="26">
        <v>0</v>
      </c>
      <c r="AE119" s="26">
        <v>0</v>
      </c>
      <c r="AF119" s="26">
        <v>0</v>
      </c>
      <c r="AG119" s="26">
        <v>0</v>
      </c>
      <c r="AH119" s="26">
        <v>0</v>
      </c>
      <c r="AI119" s="26">
        <v>0</v>
      </c>
      <c r="AJ119" s="26">
        <v>0</v>
      </c>
      <c r="AK119" s="26">
        <v>0</v>
      </c>
      <c r="AL119" s="26">
        <v>0</v>
      </c>
      <c r="AM119" s="26">
        <v>0</v>
      </c>
      <c r="AN119" s="26">
        <v>0</v>
      </c>
      <c r="AO119" s="26">
        <v>0</v>
      </c>
      <c r="AP119" s="26">
        <v>0</v>
      </c>
      <c r="AQ119" s="26">
        <v>0</v>
      </c>
      <c r="AR119" s="26">
        <v>0</v>
      </c>
      <c r="AS119" s="26">
        <v>0</v>
      </c>
      <c r="AT119" s="26">
        <v>0</v>
      </c>
      <c r="AU119" s="26">
        <v>0</v>
      </c>
      <c r="AV119" s="26">
        <v>0</v>
      </c>
      <c r="AW119" s="26">
        <v>0</v>
      </c>
      <c r="AX119" s="26">
        <v>0</v>
      </c>
    </row>
    <row r="120" spans="1:50" x14ac:dyDescent="0.25">
      <c r="A120" s="27" t="s">
        <v>202</v>
      </c>
      <c r="B120" s="26" t="s">
        <v>59</v>
      </c>
      <c r="C120" s="26">
        <v>1</v>
      </c>
      <c r="D120" s="26">
        <v>0.49199999999999999</v>
      </c>
      <c r="E120" s="26">
        <v>0.1</v>
      </c>
      <c r="F120" s="26">
        <v>1.7999999999999999E-2</v>
      </c>
      <c r="G120" s="26">
        <v>4.7E-2</v>
      </c>
      <c r="H120" s="26">
        <v>0</v>
      </c>
      <c r="I120" s="26">
        <v>0</v>
      </c>
      <c r="J120" s="26">
        <v>0</v>
      </c>
      <c r="K120" s="26">
        <v>0</v>
      </c>
      <c r="L120" s="26">
        <v>0.49199999999999999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0.49199999999999999</v>
      </c>
      <c r="X120" s="26">
        <v>4.9000000000000002E-2</v>
      </c>
      <c r="Y120" s="26">
        <v>138.40600000000001</v>
      </c>
      <c r="Z120" s="26">
        <v>0</v>
      </c>
      <c r="AA120" s="26">
        <v>4.9000000000000002E-2</v>
      </c>
      <c r="AB120" s="26">
        <v>0</v>
      </c>
      <c r="AC120" s="26">
        <v>0</v>
      </c>
      <c r="AD120" s="26">
        <v>0</v>
      </c>
      <c r="AE120" s="26">
        <v>0</v>
      </c>
      <c r="AF120" s="26">
        <v>6.766</v>
      </c>
      <c r="AG120" s="26">
        <v>-0.01</v>
      </c>
      <c r="AH120" s="26">
        <v>0</v>
      </c>
      <c r="AI120" s="26">
        <v>-3.1E-2</v>
      </c>
      <c r="AJ120" s="26">
        <v>26.047999999999998</v>
      </c>
      <c r="AK120" s="26">
        <v>26.047999999999998</v>
      </c>
      <c r="AL120" s="26">
        <v>0</v>
      </c>
      <c r="AM120" s="26">
        <v>0</v>
      </c>
      <c r="AN120" s="26">
        <v>0</v>
      </c>
      <c r="AO120" s="26">
        <v>0</v>
      </c>
      <c r="AP120" s="26">
        <v>0</v>
      </c>
      <c r="AQ120" s="26">
        <v>0</v>
      </c>
      <c r="AR120" s="26">
        <v>0</v>
      </c>
      <c r="AS120" s="26">
        <v>0</v>
      </c>
      <c r="AT120" s="26">
        <v>0</v>
      </c>
      <c r="AU120" s="26">
        <v>99</v>
      </c>
      <c r="AV120" s="26">
        <v>48.694000000000003</v>
      </c>
      <c r="AW120" s="26">
        <v>15.920999999999999</v>
      </c>
      <c r="AX120" s="26">
        <v>32.773000000000003</v>
      </c>
    </row>
    <row r="121" spans="1:50" x14ac:dyDescent="0.25">
      <c r="A121" s="27" t="s">
        <v>203</v>
      </c>
      <c r="B121" s="26" t="s">
        <v>59</v>
      </c>
      <c r="C121" s="26">
        <v>0</v>
      </c>
      <c r="D121" s="26">
        <v>0</v>
      </c>
      <c r="E121" s="26">
        <v>0.1</v>
      </c>
      <c r="F121" s="26">
        <v>1.7999999999999999E-2</v>
      </c>
      <c r="G121" s="26">
        <v>4.7E-2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6">
        <v>0</v>
      </c>
      <c r="AD121" s="26">
        <v>0</v>
      </c>
      <c r="AE121" s="26">
        <v>0</v>
      </c>
      <c r="AF121" s="26">
        <v>0</v>
      </c>
      <c r="AG121" s="26">
        <v>0</v>
      </c>
      <c r="AH121" s="26">
        <v>0</v>
      </c>
      <c r="AI121" s="26">
        <v>0</v>
      </c>
      <c r="AJ121" s="26">
        <v>0</v>
      </c>
      <c r="AK121" s="26">
        <v>0</v>
      </c>
      <c r="AL121" s="26">
        <v>0</v>
      </c>
      <c r="AM121" s="26">
        <v>0</v>
      </c>
      <c r="AN121" s="26">
        <v>0</v>
      </c>
      <c r="AO121" s="26">
        <v>0</v>
      </c>
      <c r="AP121" s="26">
        <v>0</v>
      </c>
      <c r="AQ121" s="26">
        <v>0</v>
      </c>
      <c r="AR121" s="26">
        <v>0</v>
      </c>
      <c r="AS121" s="26">
        <v>0</v>
      </c>
      <c r="AT121" s="26">
        <v>0</v>
      </c>
      <c r="AU121" s="26">
        <v>0</v>
      </c>
      <c r="AV121" s="26">
        <v>0</v>
      </c>
      <c r="AW121" s="26">
        <v>0</v>
      </c>
      <c r="AX121" s="26">
        <v>0</v>
      </c>
    </row>
    <row r="122" spans="1:50" x14ac:dyDescent="0.25">
      <c r="A122" s="27" t="s">
        <v>204</v>
      </c>
      <c r="B122" s="26" t="s">
        <v>59</v>
      </c>
      <c r="C122" s="26">
        <v>1</v>
      </c>
      <c r="D122" s="26">
        <v>0.49199999999999999</v>
      </c>
      <c r="E122" s="26">
        <v>0.1</v>
      </c>
      <c r="F122" s="26">
        <v>1.7999999999999999E-2</v>
      </c>
      <c r="G122" s="26">
        <v>4.7E-2</v>
      </c>
      <c r="H122" s="26">
        <v>0</v>
      </c>
      <c r="I122" s="26">
        <v>0</v>
      </c>
      <c r="J122" s="26">
        <v>0</v>
      </c>
      <c r="K122" s="26">
        <v>0</v>
      </c>
      <c r="L122" s="26">
        <v>0.49199999999999999</v>
      </c>
      <c r="M122" s="26">
        <v>0</v>
      </c>
      <c r="N122" s="26">
        <v>0</v>
      </c>
      <c r="O122" s="26">
        <v>0</v>
      </c>
      <c r="P122" s="26">
        <v>0</v>
      </c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0.49199999999999999</v>
      </c>
      <c r="X122" s="26">
        <v>4.9000000000000002E-2</v>
      </c>
      <c r="Y122" s="26">
        <v>138.40600000000001</v>
      </c>
      <c r="Z122" s="26">
        <v>0</v>
      </c>
      <c r="AA122" s="26">
        <v>4.9000000000000002E-2</v>
      </c>
      <c r="AB122" s="26">
        <v>0</v>
      </c>
      <c r="AC122" s="26">
        <v>0</v>
      </c>
      <c r="AD122" s="26">
        <v>0</v>
      </c>
      <c r="AE122" s="26">
        <v>0</v>
      </c>
      <c r="AF122" s="26">
        <v>6.766</v>
      </c>
      <c r="AG122" s="26">
        <v>-0.01</v>
      </c>
      <c r="AH122" s="26">
        <v>0</v>
      </c>
      <c r="AI122" s="26">
        <v>-3.1E-2</v>
      </c>
      <c r="AJ122" s="26">
        <v>26.047999999999998</v>
      </c>
      <c r="AK122" s="26">
        <v>26.047999999999998</v>
      </c>
      <c r="AL122" s="26">
        <v>0</v>
      </c>
      <c r="AM122" s="26">
        <v>0</v>
      </c>
      <c r="AN122" s="26">
        <v>0</v>
      </c>
      <c r="AO122" s="26">
        <v>0</v>
      </c>
      <c r="AP122" s="26">
        <v>0</v>
      </c>
      <c r="AQ122" s="26">
        <v>0</v>
      </c>
      <c r="AR122" s="26">
        <v>0</v>
      </c>
      <c r="AS122" s="26">
        <v>0</v>
      </c>
      <c r="AT122" s="26">
        <v>0</v>
      </c>
      <c r="AU122" s="26">
        <v>99</v>
      </c>
      <c r="AV122" s="26">
        <v>48.694000000000003</v>
      </c>
      <c r="AW122" s="26">
        <v>15.920999999999999</v>
      </c>
      <c r="AX122" s="26">
        <v>32.773000000000003</v>
      </c>
    </row>
    <row r="123" spans="1:50" x14ac:dyDescent="0.25">
      <c r="A123" s="27" t="s">
        <v>205</v>
      </c>
      <c r="B123" s="26" t="s">
        <v>59</v>
      </c>
      <c r="C123" s="26">
        <v>1</v>
      </c>
      <c r="D123" s="26">
        <v>0.59199999999999997</v>
      </c>
      <c r="E123" s="26">
        <v>0.1</v>
      </c>
      <c r="F123" s="26">
        <v>1.7999999999999999E-2</v>
      </c>
      <c r="G123" s="26">
        <v>4.7E-2</v>
      </c>
      <c r="H123" s="26">
        <v>0</v>
      </c>
      <c r="I123" s="26">
        <v>0</v>
      </c>
      <c r="J123" s="26">
        <v>0</v>
      </c>
      <c r="K123" s="26">
        <v>0</v>
      </c>
      <c r="L123" s="26">
        <v>0.59199999999999997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0.59199999999999997</v>
      </c>
      <c r="X123" s="26">
        <v>5.8999999999999997E-2</v>
      </c>
      <c r="Y123" s="26">
        <v>134.88</v>
      </c>
      <c r="Z123" s="26">
        <v>0</v>
      </c>
      <c r="AA123" s="26">
        <v>5.8999999999999997E-2</v>
      </c>
      <c r="AB123" s="26">
        <v>0</v>
      </c>
      <c r="AC123" s="26">
        <v>0</v>
      </c>
      <c r="AD123" s="26">
        <v>0</v>
      </c>
      <c r="AE123" s="26">
        <v>0</v>
      </c>
      <c r="AF123" s="26">
        <v>7.9420000000000002</v>
      </c>
      <c r="AG123" s="26">
        <v>-0.01</v>
      </c>
      <c r="AH123" s="26">
        <v>0</v>
      </c>
      <c r="AI123" s="26">
        <v>-0.03</v>
      </c>
      <c r="AJ123" s="26">
        <v>31.341000000000001</v>
      </c>
      <c r="AK123" s="26">
        <v>31.341000000000001</v>
      </c>
      <c r="AL123" s="26">
        <v>0</v>
      </c>
      <c r="AM123" s="26">
        <v>0</v>
      </c>
      <c r="AN123" s="26">
        <v>0</v>
      </c>
      <c r="AO123" s="26">
        <v>0</v>
      </c>
      <c r="AP123" s="26">
        <v>0</v>
      </c>
      <c r="AQ123" s="26">
        <v>0</v>
      </c>
      <c r="AR123" s="26">
        <v>0</v>
      </c>
      <c r="AS123" s="26">
        <v>0</v>
      </c>
      <c r="AT123" s="26">
        <v>0</v>
      </c>
      <c r="AU123" s="26">
        <v>99</v>
      </c>
      <c r="AV123" s="26">
        <v>58.588000000000001</v>
      </c>
      <c r="AW123" s="26">
        <v>19.346</v>
      </c>
      <c r="AX123" s="26">
        <v>39.243000000000002</v>
      </c>
    </row>
    <row r="124" spans="1:50" x14ac:dyDescent="0.25">
      <c r="A124" s="27" t="s">
        <v>206</v>
      </c>
      <c r="B124" s="26" t="s">
        <v>59</v>
      </c>
      <c r="C124" s="26">
        <v>1</v>
      </c>
      <c r="D124" s="26">
        <v>0.99199999999999999</v>
      </c>
      <c r="E124" s="26">
        <v>0.1</v>
      </c>
      <c r="F124" s="26">
        <v>1.7999999999999999E-2</v>
      </c>
      <c r="G124" s="26">
        <v>4.7E-2</v>
      </c>
      <c r="H124" s="26">
        <v>0</v>
      </c>
      <c r="I124" s="26">
        <v>0</v>
      </c>
      <c r="J124" s="26">
        <v>0</v>
      </c>
      <c r="K124" s="26">
        <v>0</v>
      </c>
      <c r="L124" s="26">
        <v>0.99199999999999999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0.99199999999999999</v>
      </c>
      <c r="X124" s="26">
        <v>9.9000000000000005E-2</v>
      </c>
      <c r="Y124" s="26">
        <v>122.242</v>
      </c>
      <c r="Z124" s="26">
        <v>0</v>
      </c>
      <c r="AA124" s="26">
        <v>9.9000000000000005E-2</v>
      </c>
      <c r="AB124" s="26">
        <v>0</v>
      </c>
      <c r="AC124" s="26">
        <v>0</v>
      </c>
      <c r="AD124" s="26">
        <v>0</v>
      </c>
      <c r="AE124" s="26">
        <v>0</v>
      </c>
      <c r="AF124" s="26">
        <v>12.087</v>
      </c>
      <c r="AG124" s="26">
        <v>-1.2E-2</v>
      </c>
      <c r="AH124" s="26">
        <v>0</v>
      </c>
      <c r="AI124" s="26">
        <v>-2.4E-2</v>
      </c>
      <c r="AJ124" s="26">
        <v>52.518000000000001</v>
      </c>
      <c r="AK124" s="26">
        <v>52.518000000000001</v>
      </c>
      <c r="AL124" s="26">
        <v>0</v>
      </c>
      <c r="AM124" s="26">
        <v>0</v>
      </c>
      <c r="AN124" s="26">
        <v>0</v>
      </c>
      <c r="AO124" s="26">
        <v>0</v>
      </c>
      <c r="AP124" s="26">
        <v>0</v>
      </c>
      <c r="AQ124" s="26">
        <v>0</v>
      </c>
      <c r="AR124" s="26">
        <v>0</v>
      </c>
      <c r="AS124" s="26">
        <v>0</v>
      </c>
      <c r="AT124" s="26">
        <v>0</v>
      </c>
      <c r="AU124" s="26">
        <v>99</v>
      </c>
      <c r="AV124" s="26">
        <v>98.177000000000007</v>
      </c>
      <c r="AW124" s="26">
        <v>33.607999999999997</v>
      </c>
      <c r="AX124" s="26">
        <v>64.569000000000003</v>
      </c>
    </row>
    <row r="125" spans="1:50" x14ac:dyDescent="0.25">
      <c r="A125" s="27" t="s">
        <v>207</v>
      </c>
      <c r="B125" s="26" t="s">
        <v>59</v>
      </c>
      <c r="C125" s="26">
        <v>1</v>
      </c>
      <c r="D125" s="26">
        <v>0.49199999999999999</v>
      </c>
      <c r="E125" s="26">
        <v>0.1</v>
      </c>
      <c r="F125" s="26">
        <v>1.7999999999999999E-2</v>
      </c>
      <c r="G125" s="26">
        <v>4.7E-2</v>
      </c>
      <c r="H125" s="26">
        <v>0</v>
      </c>
      <c r="I125" s="26">
        <v>0</v>
      </c>
      <c r="J125" s="26">
        <v>0</v>
      </c>
      <c r="K125" s="26">
        <v>0</v>
      </c>
      <c r="L125" s="26">
        <v>0.49199999999999999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0.49199999999999999</v>
      </c>
      <c r="X125" s="26">
        <v>4.9000000000000002E-2</v>
      </c>
      <c r="Y125" s="26">
        <v>138.40600000000001</v>
      </c>
      <c r="Z125" s="26">
        <v>0</v>
      </c>
      <c r="AA125" s="26">
        <v>4.9000000000000002E-2</v>
      </c>
      <c r="AB125" s="26">
        <v>0</v>
      </c>
      <c r="AC125" s="26">
        <v>0</v>
      </c>
      <c r="AD125" s="26">
        <v>0</v>
      </c>
      <c r="AE125" s="26">
        <v>0</v>
      </c>
      <c r="AF125" s="26">
        <v>6.766</v>
      </c>
      <c r="AG125" s="26">
        <v>-0.01</v>
      </c>
      <c r="AH125" s="26">
        <v>0</v>
      </c>
      <c r="AI125" s="26">
        <v>-3.1E-2</v>
      </c>
      <c r="AJ125" s="26">
        <v>26.047999999999998</v>
      </c>
      <c r="AK125" s="26">
        <v>26.047999999999998</v>
      </c>
      <c r="AL125" s="26">
        <v>0</v>
      </c>
      <c r="AM125" s="26">
        <v>0</v>
      </c>
      <c r="AN125" s="26">
        <v>0</v>
      </c>
      <c r="AO125" s="26">
        <v>0</v>
      </c>
      <c r="AP125" s="26">
        <v>0</v>
      </c>
      <c r="AQ125" s="26">
        <v>0</v>
      </c>
      <c r="AR125" s="26">
        <v>0</v>
      </c>
      <c r="AS125" s="26">
        <v>0</v>
      </c>
      <c r="AT125" s="26">
        <v>0</v>
      </c>
      <c r="AU125" s="26">
        <v>99</v>
      </c>
      <c r="AV125" s="26">
        <v>48.694000000000003</v>
      </c>
      <c r="AW125" s="26">
        <v>15.920999999999999</v>
      </c>
      <c r="AX125" s="26">
        <v>32.773000000000003</v>
      </c>
    </row>
    <row r="126" spans="1:50" x14ac:dyDescent="0.25">
      <c r="A126" s="27" t="s">
        <v>208</v>
      </c>
      <c r="B126" s="26" t="s">
        <v>59</v>
      </c>
      <c r="C126" s="26">
        <v>1</v>
      </c>
      <c r="D126" s="26">
        <v>3.992</v>
      </c>
      <c r="E126" s="26">
        <v>0.1</v>
      </c>
      <c r="F126" s="26">
        <v>1.7999999999999999E-2</v>
      </c>
      <c r="G126" s="26">
        <v>4.7E-2</v>
      </c>
      <c r="H126" s="26">
        <v>0</v>
      </c>
      <c r="I126" s="26">
        <v>0</v>
      </c>
      <c r="J126" s="26">
        <v>0</v>
      </c>
      <c r="K126" s="26">
        <v>0</v>
      </c>
      <c r="L126" s="26">
        <v>3.992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3.992</v>
      </c>
      <c r="X126" s="26">
        <v>0.39900000000000002</v>
      </c>
      <c r="Y126" s="26">
        <v>65.212000000000003</v>
      </c>
      <c r="Z126" s="26">
        <v>0</v>
      </c>
      <c r="AA126" s="26">
        <v>0.39900000000000002</v>
      </c>
      <c r="AB126" s="26">
        <v>0</v>
      </c>
      <c r="AC126" s="26">
        <v>-1E-3</v>
      </c>
      <c r="AD126" s="26">
        <v>0</v>
      </c>
      <c r="AE126" s="26">
        <v>0</v>
      </c>
      <c r="AF126" s="26">
        <v>26.010999999999999</v>
      </c>
      <c r="AG126" s="26">
        <v>-4.1000000000000002E-2</v>
      </c>
      <c r="AH126" s="26">
        <v>0</v>
      </c>
      <c r="AI126" s="26">
        <v>2.1999999999999999E-2</v>
      </c>
      <c r="AJ126" s="26">
        <v>211.38499999999999</v>
      </c>
      <c r="AK126" s="26">
        <v>211.38499999999999</v>
      </c>
      <c r="AL126" s="26">
        <v>0</v>
      </c>
      <c r="AM126" s="26">
        <v>0</v>
      </c>
      <c r="AN126" s="26">
        <v>0</v>
      </c>
      <c r="AO126" s="26">
        <v>0</v>
      </c>
      <c r="AP126" s="26">
        <v>0</v>
      </c>
      <c r="AQ126" s="26">
        <v>0</v>
      </c>
      <c r="AR126" s="26">
        <v>0</v>
      </c>
      <c r="AS126" s="26">
        <v>0</v>
      </c>
      <c r="AT126" s="26">
        <v>0</v>
      </c>
      <c r="AU126" s="26">
        <v>99</v>
      </c>
      <c r="AV126" s="26">
        <v>395.16500000000002</v>
      </c>
      <c r="AW126" s="26">
        <v>157.78700000000001</v>
      </c>
      <c r="AX126" s="26">
        <v>237.37799999999999</v>
      </c>
    </row>
    <row r="127" spans="1:50" x14ac:dyDescent="0.25">
      <c r="A127" s="27" t="s">
        <v>209</v>
      </c>
      <c r="B127" s="26" t="s">
        <v>59</v>
      </c>
      <c r="C127" s="26">
        <v>0</v>
      </c>
      <c r="D127" s="26">
        <v>0</v>
      </c>
      <c r="E127" s="26">
        <v>0.1</v>
      </c>
      <c r="F127" s="26">
        <v>1.7999999999999999E-2</v>
      </c>
      <c r="G127" s="26">
        <v>4.7E-2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  <c r="AB127" s="26">
        <v>0</v>
      </c>
      <c r="AC127" s="26">
        <v>0</v>
      </c>
      <c r="AD127" s="26">
        <v>0</v>
      </c>
      <c r="AE127" s="26">
        <v>0</v>
      </c>
      <c r="AF127" s="26">
        <v>0</v>
      </c>
      <c r="AG127" s="26">
        <v>0</v>
      </c>
      <c r="AH127" s="26">
        <v>0</v>
      </c>
      <c r="AI127" s="26">
        <v>0</v>
      </c>
      <c r="AJ127" s="26">
        <v>0</v>
      </c>
      <c r="AK127" s="26">
        <v>0</v>
      </c>
      <c r="AL127" s="26">
        <v>0</v>
      </c>
      <c r="AM127" s="26">
        <v>0</v>
      </c>
      <c r="AN127" s="26">
        <v>0</v>
      </c>
      <c r="AO127" s="26">
        <v>0</v>
      </c>
      <c r="AP127" s="26">
        <v>0</v>
      </c>
      <c r="AQ127" s="26">
        <v>0</v>
      </c>
      <c r="AR127" s="26">
        <v>0</v>
      </c>
      <c r="AS127" s="26">
        <v>0</v>
      </c>
      <c r="AT127" s="26">
        <v>0</v>
      </c>
      <c r="AU127" s="26">
        <v>0</v>
      </c>
      <c r="AV127" s="26">
        <v>0</v>
      </c>
      <c r="AW127" s="26">
        <v>0</v>
      </c>
      <c r="AX127" s="26">
        <v>0</v>
      </c>
    </row>
    <row r="128" spans="1:50" x14ac:dyDescent="0.25">
      <c r="A128" s="27" t="s">
        <v>210</v>
      </c>
      <c r="B128" s="26" t="s">
        <v>59</v>
      </c>
      <c r="C128" s="26">
        <v>1</v>
      </c>
      <c r="D128" s="26">
        <v>5.992</v>
      </c>
      <c r="E128" s="26">
        <v>0.1</v>
      </c>
      <c r="F128" s="26">
        <v>1.7999999999999999E-2</v>
      </c>
      <c r="G128" s="26">
        <v>4.7E-2</v>
      </c>
      <c r="H128" s="26">
        <v>0</v>
      </c>
      <c r="I128" s="26">
        <v>0</v>
      </c>
      <c r="J128" s="26">
        <v>0</v>
      </c>
      <c r="K128" s="26">
        <v>0</v>
      </c>
      <c r="L128" s="26">
        <v>5.992</v>
      </c>
      <c r="M128" s="26">
        <v>0</v>
      </c>
      <c r="N128" s="26">
        <v>0</v>
      </c>
      <c r="O128" s="26">
        <v>0</v>
      </c>
      <c r="P128" s="26">
        <v>0</v>
      </c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5.992</v>
      </c>
      <c r="X128" s="26">
        <v>0.59899999999999998</v>
      </c>
      <c r="Y128" s="26">
        <v>46.497999999999998</v>
      </c>
      <c r="Z128" s="26">
        <v>0</v>
      </c>
      <c r="AA128" s="26">
        <v>0.59899999999999998</v>
      </c>
      <c r="AB128" s="26">
        <v>0</v>
      </c>
      <c r="AC128" s="26">
        <v>-1E-3</v>
      </c>
      <c r="AD128" s="26">
        <v>1E-3</v>
      </c>
      <c r="AE128" s="26">
        <v>0</v>
      </c>
      <c r="AF128" s="26">
        <v>27.846</v>
      </c>
      <c r="AG128" s="26">
        <v>-6.2E-2</v>
      </c>
      <c r="AH128" s="26">
        <v>1E-3</v>
      </c>
      <c r="AI128" s="26">
        <v>4.9000000000000002E-2</v>
      </c>
      <c r="AJ128" s="26">
        <v>317.30099999999999</v>
      </c>
      <c r="AK128" s="26">
        <v>317.30099999999999</v>
      </c>
      <c r="AL128" s="26">
        <v>0</v>
      </c>
      <c r="AM128" s="26">
        <v>0</v>
      </c>
      <c r="AN128" s="26">
        <v>0</v>
      </c>
      <c r="AO128" s="26">
        <v>0</v>
      </c>
      <c r="AP128" s="26">
        <v>0</v>
      </c>
      <c r="AQ128" s="26">
        <v>0</v>
      </c>
      <c r="AR128" s="26">
        <v>0</v>
      </c>
      <c r="AS128" s="26">
        <v>0</v>
      </c>
      <c r="AT128" s="26">
        <v>0</v>
      </c>
      <c r="AU128" s="26">
        <v>99</v>
      </c>
      <c r="AV128" s="26">
        <v>593.16399999999999</v>
      </c>
      <c r="AW128" s="26">
        <v>248.03</v>
      </c>
      <c r="AX128" s="26">
        <v>345.13400000000001</v>
      </c>
    </row>
    <row r="129" spans="1:50" x14ac:dyDescent="0.25">
      <c r="A129" s="27" t="s">
        <v>211</v>
      </c>
      <c r="B129" s="26" t="s">
        <v>59</v>
      </c>
      <c r="C129" s="26">
        <v>1</v>
      </c>
      <c r="D129" s="26">
        <v>0.49199999999999999</v>
      </c>
      <c r="E129" s="26">
        <v>0.1</v>
      </c>
      <c r="F129" s="26">
        <v>1.7999999999999999E-2</v>
      </c>
      <c r="G129" s="26">
        <v>4.7E-2</v>
      </c>
      <c r="H129" s="26">
        <v>0</v>
      </c>
      <c r="I129" s="26">
        <v>0</v>
      </c>
      <c r="J129" s="26">
        <v>0</v>
      </c>
      <c r="K129" s="26">
        <v>0</v>
      </c>
      <c r="L129" s="26">
        <v>0.49199999999999999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0.49199999999999999</v>
      </c>
      <c r="X129" s="26">
        <v>4.9000000000000002E-2</v>
      </c>
      <c r="Y129" s="26">
        <v>138.40600000000001</v>
      </c>
      <c r="Z129" s="26">
        <v>0</v>
      </c>
      <c r="AA129" s="26">
        <v>4.9000000000000002E-2</v>
      </c>
      <c r="AB129" s="26">
        <v>0</v>
      </c>
      <c r="AC129" s="26">
        <v>0</v>
      </c>
      <c r="AD129" s="26">
        <v>0</v>
      </c>
      <c r="AE129" s="26">
        <v>0</v>
      </c>
      <c r="AF129" s="26">
        <v>6.766</v>
      </c>
      <c r="AG129" s="26">
        <v>-0.01</v>
      </c>
      <c r="AH129" s="26">
        <v>0</v>
      </c>
      <c r="AI129" s="26">
        <v>-3.1E-2</v>
      </c>
      <c r="AJ129" s="26">
        <v>26.047999999999998</v>
      </c>
      <c r="AK129" s="26">
        <v>26.047999999999998</v>
      </c>
      <c r="AL129" s="26">
        <v>0</v>
      </c>
      <c r="AM129" s="26">
        <v>0</v>
      </c>
      <c r="AN129" s="26">
        <v>0</v>
      </c>
      <c r="AO129" s="26">
        <v>0</v>
      </c>
      <c r="AP129" s="26">
        <v>0</v>
      </c>
      <c r="AQ129" s="26">
        <v>0</v>
      </c>
      <c r="AR129" s="26">
        <v>0</v>
      </c>
      <c r="AS129" s="26">
        <v>0</v>
      </c>
      <c r="AT129" s="26">
        <v>0</v>
      </c>
      <c r="AU129" s="26">
        <v>99</v>
      </c>
      <c r="AV129" s="26">
        <v>48.694000000000003</v>
      </c>
      <c r="AW129" s="26">
        <v>15.920999999999999</v>
      </c>
      <c r="AX129" s="26">
        <v>32.773000000000003</v>
      </c>
    </row>
    <row r="130" spans="1:50" x14ac:dyDescent="0.25">
      <c r="A130" s="27" t="s">
        <v>212</v>
      </c>
      <c r="B130" s="26" t="s">
        <v>59</v>
      </c>
      <c r="C130" s="26">
        <v>1</v>
      </c>
      <c r="D130" s="26">
        <v>0.192</v>
      </c>
      <c r="E130" s="26">
        <v>0.1</v>
      </c>
      <c r="F130" s="26">
        <v>1.7999999999999999E-2</v>
      </c>
      <c r="G130" s="26">
        <v>4.7E-2</v>
      </c>
      <c r="H130" s="26">
        <v>0</v>
      </c>
      <c r="I130" s="26">
        <v>0</v>
      </c>
      <c r="J130" s="26">
        <v>0</v>
      </c>
      <c r="K130" s="26">
        <v>0</v>
      </c>
      <c r="L130" s="26">
        <v>0.192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26">
        <v>0</v>
      </c>
      <c r="S130" s="26">
        <v>0</v>
      </c>
      <c r="T130" s="26">
        <v>0</v>
      </c>
      <c r="U130" s="26">
        <v>0</v>
      </c>
      <c r="V130" s="26">
        <v>0</v>
      </c>
      <c r="W130" s="26">
        <v>0.192</v>
      </c>
      <c r="X130" s="26">
        <v>1.9E-2</v>
      </c>
      <c r="Y130" s="26">
        <v>151.68299999999999</v>
      </c>
      <c r="Z130" s="26">
        <v>0</v>
      </c>
      <c r="AA130" s="26">
        <v>1.9E-2</v>
      </c>
      <c r="AB130" s="26">
        <v>0</v>
      </c>
      <c r="AC130" s="26">
        <v>0</v>
      </c>
      <c r="AD130" s="26">
        <v>0</v>
      </c>
      <c r="AE130" s="26">
        <v>0</v>
      </c>
      <c r="AF130" s="26">
        <v>2.8719999999999999</v>
      </c>
      <c r="AG130" s="26">
        <v>-0.01</v>
      </c>
      <c r="AH130" s="26">
        <v>0</v>
      </c>
      <c r="AI130" s="26">
        <v>-3.5999999999999997E-2</v>
      </c>
      <c r="AJ130" s="26">
        <v>10.186</v>
      </c>
      <c r="AK130" s="26">
        <v>10.186</v>
      </c>
      <c r="AL130" s="26">
        <v>0</v>
      </c>
      <c r="AM130" s="26">
        <v>0</v>
      </c>
      <c r="AN130" s="26">
        <v>0</v>
      </c>
      <c r="AO130" s="26">
        <v>0</v>
      </c>
      <c r="AP130" s="26">
        <v>0</v>
      </c>
      <c r="AQ130" s="26">
        <v>0</v>
      </c>
      <c r="AR130" s="26">
        <v>0</v>
      </c>
      <c r="AS130" s="26">
        <v>0</v>
      </c>
      <c r="AT130" s="26">
        <v>0</v>
      </c>
      <c r="AU130" s="26">
        <v>99</v>
      </c>
      <c r="AV130" s="26">
        <v>19.042000000000002</v>
      </c>
      <c r="AW130" s="26">
        <v>6.03</v>
      </c>
      <c r="AX130" s="26">
        <v>13.012</v>
      </c>
    </row>
    <row r="131" spans="1:50" x14ac:dyDescent="0.25">
      <c r="A131" s="27" t="s">
        <v>213</v>
      </c>
      <c r="B131" s="26" t="s">
        <v>59</v>
      </c>
      <c r="C131" s="26">
        <v>0</v>
      </c>
      <c r="D131" s="26">
        <v>0</v>
      </c>
      <c r="E131" s="26">
        <v>0.1</v>
      </c>
      <c r="F131" s="26">
        <v>1.7999999999999999E-2</v>
      </c>
      <c r="G131" s="26">
        <v>4.7E-2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26">
        <v>0</v>
      </c>
      <c r="AB131" s="26">
        <v>0</v>
      </c>
      <c r="AC131" s="26">
        <v>0</v>
      </c>
      <c r="AD131" s="26">
        <v>0</v>
      </c>
      <c r="AE131" s="26">
        <v>0</v>
      </c>
      <c r="AF131" s="26">
        <v>0</v>
      </c>
      <c r="AG131" s="26">
        <v>0</v>
      </c>
      <c r="AH131" s="26">
        <v>0</v>
      </c>
      <c r="AI131" s="26">
        <v>0</v>
      </c>
      <c r="AJ131" s="26">
        <v>0</v>
      </c>
      <c r="AK131" s="26">
        <v>0</v>
      </c>
      <c r="AL131" s="26">
        <v>0</v>
      </c>
      <c r="AM131" s="26">
        <v>0</v>
      </c>
      <c r="AN131" s="26">
        <v>0</v>
      </c>
      <c r="AO131" s="26">
        <v>0</v>
      </c>
      <c r="AP131" s="26">
        <v>0</v>
      </c>
      <c r="AQ131" s="26">
        <v>0</v>
      </c>
      <c r="AR131" s="26">
        <v>0</v>
      </c>
      <c r="AS131" s="26">
        <v>0</v>
      </c>
      <c r="AT131" s="26">
        <v>0</v>
      </c>
      <c r="AU131" s="26">
        <v>0</v>
      </c>
      <c r="AV131" s="26">
        <v>0</v>
      </c>
      <c r="AW131" s="26">
        <v>0</v>
      </c>
      <c r="AX131" s="26">
        <v>0</v>
      </c>
    </row>
    <row r="132" spans="1:50" x14ac:dyDescent="0.25">
      <c r="A132" s="27" t="s">
        <v>214</v>
      </c>
      <c r="B132" s="26" t="s">
        <v>59</v>
      </c>
      <c r="C132" s="26">
        <v>1</v>
      </c>
      <c r="D132" s="26">
        <v>2.992</v>
      </c>
      <c r="E132" s="26">
        <v>0.1</v>
      </c>
      <c r="F132" s="26">
        <v>1.7999999999999999E-2</v>
      </c>
      <c r="G132" s="26">
        <v>4.7E-2</v>
      </c>
      <c r="H132" s="26">
        <v>0</v>
      </c>
      <c r="I132" s="26">
        <v>0</v>
      </c>
      <c r="J132" s="26">
        <v>0</v>
      </c>
      <c r="K132" s="26">
        <v>0</v>
      </c>
      <c r="L132" s="26">
        <v>2.992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2.992</v>
      </c>
      <c r="X132" s="26">
        <v>0.29899999999999999</v>
      </c>
      <c r="Y132" s="26">
        <v>78.521000000000001</v>
      </c>
      <c r="Z132" s="26">
        <v>0</v>
      </c>
      <c r="AA132" s="26">
        <v>0.29899999999999999</v>
      </c>
      <c r="AB132" s="26">
        <v>0</v>
      </c>
      <c r="AC132" s="26">
        <v>0</v>
      </c>
      <c r="AD132" s="26">
        <v>0</v>
      </c>
      <c r="AE132" s="26">
        <v>0</v>
      </c>
      <c r="AF132" s="26">
        <v>23.468</v>
      </c>
      <c r="AG132" s="26">
        <v>-0.03</v>
      </c>
      <c r="AH132" s="26">
        <v>0</v>
      </c>
      <c r="AI132" s="26">
        <v>7.0000000000000001E-3</v>
      </c>
      <c r="AJ132" s="26">
        <v>158.428</v>
      </c>
      <c r="AK132" s="26">
        <v>158.428</v>
      </c>
      <c r="AL132" s="26">
        <v>0</v>
      </c>
      <c r="AM132" s="26">
        <v>0</v>
      </c>
      <c r="AN132" s="26">
        <v>0</v>
      </c>
      <c r="AO132" s="26">
        <v>0</v>
      </c>
      <c r="AP132" s="26">
        <v>0</v>
      </c>
      <c r="AQ132" s="26">
        <v>0</v>
      </c>
      <c r="AR132" s="26">
        <v>0</v>
      </c>
      <c r="AS132" s="26">
        <v>0</v>
      </c>
      <c r="AT132" s="26">
        <v>0</v>
      </c>
      <c r="AU132" s="26">
        <v>99</v>
      </c>
      <c r="AV132" s="26">
        <v>296.166</v>
      </c>
      <c r="AW132" s="26">
        <v>114.29300000000001</v>
      </c>
      <c r="AX132" s="26">
        <v>181.87299999999999</v>
      </c>
    </row>
    <row r="133" spans="1:50" x14ac:dyDescent="0.25">
      <c r="A133" s="27" t="s">
        <v>215</v>
      </c>
      <c r="B133" s="26" t="s">
        <v>293</v>
      </c>
      <c r="C133" s="26">
        <v>1</v>
      </c>
      <c r="D133" s="26">
        <v>0.49199999999999999</v>
      </c>
      <c r="E133" s="26">
        <v>0.08</v>
      </c>
      <c r="F133" s="26">
        <v>1.4E-2</v>
      </c>
      <c r="G133" s="26">
        <v>3.6999999999999998E-2</v>
      </c>
      <c r="H133" s="26">
        <v>0</v>
      </c>
      <c r="I133" s="26">
        <v>0</v>
      </c>
      <c r="J133" s="26">
        <v>0</v>
      </c>
      <c r="K133" s="26">
        <v>0</v>
      </c>
      <c r="L133" s="26">
        <v>0.49199999999999999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0.49199999999999999</v>
      </c>
      <c r="X133" s="26">
        <v>3.9E-2</v>
      </c>
      <c r="Y133" s="26">
        <v>168.24799999999999</v>
      </c>
      <c r="Z133" s="26">
        <v>0</v>
      </c>
      <c r="AA133" s="26">
        <v>3.9E-2</v>
      </c>
      <c r="AB133" s="26">
        <v>-1E-3</v>
      </c>
      <c r="AC133" s="26">
        <v>0</v>
      </c>
      <c r="AD133" s="26">
        <v>0</v>
      </c>
      <c r="AE133" s="26">
        <v>0</v>
      </c>
      <c r="AF133" s="26">
        <v>6.5369999999999999</v>
      </c>
      <c r="AG133" s="26">
        <v>-1.4E-2</v>
      </c>
      <c r="AH133" s="26">
        <v>0</v>
      </c>
      <c r="AI133" s="26">
        <v>-7.0999999999999994E-2</v>
      </c>
      <c r="AJ133" s="26">
        <v>25.934000000000001</v>
      </c>
      <c r="AK133" s="26">
        <v>25.934000000000001</v>
      </c>
      <c r="AL133" s="26">
        <v>0</v>
      </c>
      <c r="AM133" s="26">
        <v>0</v>
      </c>
      <c r="AN133" s="26">
        <v>0</v>
      </c>
      <c r="AO133" s="26">
        <v>0</v>
      </c>
      <c r="AP133" s="26">
        <v>0</v>
      </c>
      <c r="AQ133" s="26">
        <v>0</v>
      </c>
      <c r="AR133" s="26">
        <v>0</v>
      </c>
      <c r="AS133" s="26">
        <v>0</v>
      </c>
      <c r="AT133" s="26">
        <v>0</v>
      </c>
      <c r="AU133" s="26">
        <v>99</v>
      </c>
      <c r="AV133" s="26">
        <v>48.701999999999998</v>
      </c>
      <c r="AW133" s="26">
        <v>16.315999999999999</v>
      </c>
      <c r="AX133" s="26">
        <v>32.386000000000003</v>
      </c>
    </row>
    <row r="134" spans="1:50" x14ac:dyDescent="0.25">
      <c r="A134" s="27" t="s">
        <v>216</v>
      </c>
      <c r="B134" s="26" t="s">
        <v>293</v>
      </c>
      <c r="C134" s="26">
        <v>0</v>
      </c>
      <c r="D134" s="26">
        <v>0</v>
      </c>
      <c r="E134" s="26">
        <v>0.08</v>
      </c>
      <c r="F134" s="26">
        <v>1.4E-2</v>
      </c>
      <c r="G134" s="26">
        <v>3.6999999999999998E-2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</v>
      </c>
      <c r="X134" s="26">
        <v>0</v>
      </c>
      <c r="Y134" s="26">
        <v>0</v>
      </c>
      <c r="Z134" s="26">
        <v>0</v>
      </c>
      <c r="AA134" s="26">
        <v>0</v>
      </c>
      <c r="AB134" s="26">
        <v>0</v>
      </c>
      <c r="AC134" s="26">
        <v>0</v>
      </c>
      <c r="AD134" s="26">
        <v>0</v>
      </c>
      <c r="AE134" s="26">
        <v>0</v>
      </c>
      <c r="AF134" s="26">
        <v>0</v>
      </c>
      <c r="AG134" s="26">
        <v>0</v>
      </c>
      <c r="AH134" s="26">
        <v>0</v>
      </c>
      <c r="AI134" s="26">
        <v>0</v>
      </c>
      <c r="AJ134" s="26">
        <v>0</v>
      </c>
      <c r="AK134" s="26">
        <v>0</v>
      </c>
      <c r="AL134" s="26">
        <v>0</v>
      </c>
      <c r="AM134" s="26">
        <v>0</v>
      </c>
      <c r="AN134" s="26">
        <v>0</v>
      </c>
      <c r="AO134" s="26">
        <v>0</v>
      </c>
      <c r="AP134" s="26">
        <v>0</v>
      </c>
      <c r="AQ134" s="26">
        <v>0</v>
      </c>
      <c r="AR134" s="26">
        <v>0</v>
      </c>
      <c r="AS134" s="26">
        <v>0</v>
      </c>
      <c r="AT134" s="26">
        <v>0</v>
      </c>
      <c r="AU134" s="26">
        <v>0</v>
      </c>
      <c r="AV134" s="26">
        <v>0</v>
      </c>
      <c r="AW134" s="26">
        <v>0</v>
      </c>
      <c r="AX134" s="26">
        <v>0</v>
      </c>
    </row>
    <row r="135" spans="1:50" x14ac:dyDescent="0.25">
      <c r="A135" s="27" t="s">
        <v>217</v>
      </c>
      <c r="B135" s="26" t="s">
        <v>293</v>
      </c>
      <c r="C135" s="26">
        <v>1</v>
      </c>
      <c r="D135" s="26">
        <v>0.49199999999999999</v>
      </c>
      <c r="E135" s="26">
        <v>0.08</v>
      </c>
      <c r="F135" s="26">
        <v>1.4E-2</v>
      </c>
      <c r="G135" s="26">
        <v>3.6999999999999998E-2</v>
      </c>
      <c r="H135" s="26">
        <v>0</v>
      </c>
      <c r="I135" s="26">
        <v>0</v>
      </c>
      <c r="J135" s="26">
        <v>0</v>
      </c>
      <c r="K135" s="26">
        <v>0</v>
      </c>
      <c r="L135" s="26">
        <v>0.49199999999999999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0.49199999999999999</v>
      </c>
      <c r="X135" s="26">
        <v>3.9E-2</v>
      </c>
      <c r="Y135" s="26">
        <v>168.244</v>
      </c>
      <c r="Z135" s="26">
        <v>0</v>
      </c>
      <c r="AA135" s="26">
        <v>3.9E-2</v>
      </c>
      <c r="AB135" s="26">
        <v>-1E-3</v>
      </c>
      <c r="AC135" s="26">
        <v>0</v>
      </c>
      <c r="AD135" s="26">
        <v>0</v>
      </c>
      <c r="AE135" s="26">
        <v>0</v>
      </c>
      <c r="AF135" s="26">
        <v>6.5369999999999999</v>
      </c>
      <c r="AG135" s="26">
        <v>-1.4E-2</v>
      </c>
      <c r="AH135" s="26">
        <v>0</v>
      </c>
      <c r="AI135" s="26">
        <v>-7.0999999999999994E-2</v>
      </c>
      <c r="AJ135" s="26">
        <v>25.934000000000001</v>
      </c>
      <c r="AK135" s="26">
        <v>25.934000000000001</v>
      </c>
      <c r="AL135" s="26">
        <v>0</v>
      </c>
      <c r="AM135" s="26">
        <v>0</v>
      </c>
      <c r="AN135" s="26">
        <v>0</v>
      </c>
      <c r="AO135" s="26">
        <v>0</v>
      </c>
      <c r="AP135" s="26">
        <v>0</v>
      </c>
      <c r="AQ135" s="26">
        <v>0</v>
      </c>
      <c r="AR135" s="26">
        <v>0</v>
      </c>
      <c r="AS135" s="26">
        <v>0</v>
      </c>
      <c r="AT135" s="26">
        <v>0</v>
      </c>
      <c r="AU135" s="26">
        <v>99</v>
      </c>
      <c r="AV135" s="26">
        <v>48.701999999999998</v>
      </c>
      <c r="AW135" s="26">
        <v>16.315999999999999</v>
      </c>
      <c r="AX135" s="26">
        <v>32.386000000000003</v>
      </c>
    </row>
    <row r="136" spans="1:50" x14ac:dyDescent="0.25">
      <c r="A136" s="27" t="s">
        <v>218</v>
      </c>
      <c r="B136" s="26" t="s">
        <v>293</v>
      </c>
      <c r="C136" s="26">
        <v>1</v>
      </c>
      <c r="D136" s="26">
        <v>0.49199999999999999</v>
      </c>
      <c r="E136" s="26">
        <v>0.08</v>
      </c>
      <c r="F136" s="26">
        <v>1.4E-2</v>
      </c>
      <c r="G136" s="26">
        <v>3.6999999999999998E-2</v>
      </c>
      <c r="H136" s="26">
        <v>0</v>
      </c>
      <c r="I136" s="26">
        <v>0</v>
      </c>
      <c r="J136" s="26">
        <v>0</v>
      </c>
      <c r="K136" s="26">
        <v>0</v>
      </c>
      <c r="L136" s="26">
        <v>0.49199999999999999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0.49199999999999999</v>
      </c>
      <c r="X136" s="26">
        <v>3.9E-2</v>
      </c>
      <c r="Y136" s="26">
        <v>168.24799999999999</v>
      </c>
      <c r="Z136" s="26">
        <v>0</v>
      </c>
      <c r="AA136" s="26">
        <v>3.9E-2</v>
      </c>
      <c r="AB136" s="26">
        <v>-1E-3</v>
      </c>
      <c r="AC136" s="26">
        <v>0</v>
      </c>
      <c r="AD136" s="26">
        <v>0</v>
      </c>
      <c r="AE136" s="26">
        <v>0</v>
      </c>
      <c r="AF136" s="26">
        <v>6.5369999999999999</v>
      </c>
      <c r="AG136" s="26">
        <v>-1.4E-2</v>
      </c>
      <c r="AH136" s="26">
        <v>0</v>
      </c>
      <c r="AI136" s="26">
        <v>-7.0999999999999994E-2</v>
      </c>
      <c r="AJ136" s="26">
        <v>25.934000000000001</v>
      </c>
      <c r="AK136" s="26">
        <v>25.934000000000001</v>
      </c>
      <c r="AL136" s="26">
        <v>0</v>
      </c>
      <c r="AM136" s="26">
        <v>0</v>
      </c>
      <c r="AN136" s="26">
        <v>0</v>
      </c>
      <c r="AO136" s="26">
        <v>0</v>
      </c>
      <c r="AP136" s="26">
        <v>0</v>
      </c>
      <c r="AQ136" s="26">
        <v>0</v>
      </c>
      <c r="AR136" s="26">
        <v>0</v>
      </c>
      <c r="AS136" s="26">
        <v>0</v>
      </c>
      <c r="AT136" s="26">
        <v>0</v>
      </c>
      <c r="AU136" s="26">
        <v>99</v>
      </c>
      <c r="AV136" s="26">
        <v>48.701999999999998</v>
      </c>
      <c r="AW136" s="26">
        <v>16.315999999999999</v>
      </c>
      <c r="AX136" s="26">
        <v>32.386000000000003</v>
      </c>
    </row>
    <row r="137" spans="1:50" x14ac:dyDescent="0.25">
      <c r="A137" s="27" t="s">
        <v>219</v>
      </c>
      <c r="B137" s="26" t="s">
        <v>293</v>
      </c>
      <c r="C137" s="26">
        <v>1</v>
      </c>
      <c r="D137" s="26">
        <v>0.49199999999999999</v>
      </c>
      <c r="E137" s="26">
        <v>0.08</v>
      </c>
      <c r="F137" s="26">
        <v>1.4E-2</v>
      </c>
      <c r="G137" s="26">
        <v>3.6999999999999998E-2</v>
      </c>
      <c r="H137" s="26">
        <v>0</v>
      </c>
      <c r="I137" s="26">
        <v>0</v>
      </c>
      <c r="J137" s="26">
        <v>0</v>
      </c>
      <c r="K137" s="26">
        <v>0</v>
      </c>
      <c r="L137" s="26">
        <v>0.49199999999999999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0.49199999999999999</v>
      </c>
      <c r="X137" s="26">
        <v>3.9E-2</v>
      </c>
      <c r="Y137" s="26">
        <v>168.24100000000001</v>
      </c>
      <c r="Z137" s="26">
        <v>0</v>
      </c>
      <c r="AA137" s="26">
        <v>3.9E-2</v>
      </c>
      <c r="AB137" s="26">
        <v>-1E-3</v>
      </c>
      <c r="AC137" s="26">
        <v>0</v>
      </c>
      <c r="AD137" s="26">
        <v>0</v>
      </c>
      <c r="AE137" s="26">
        <v>0</v>
      </c>
      <c r="AF137" s="26">
        <v>6.5359999999999996</v>
      </c>
      <c r="AG137" s="26">
        <v>-1.4E-2</v>
      </c>
      <c r="AH137" s="26">
        <v>0</v>
      </c>
      <c r="AI137" s="26">
        <v>-7.0999999999999994E-2</v>
      </c>
      <c r="AJ137" s="26">
        <v>25.934000000000001</v>
      </c>
      <c r="AK137" s="26">
        <v>25.934000000000001</v>
      </c>
      <c r="AL137" s="26">
        <v>0</v>
      </c>
      <c r="AM137" s="26">
        <v>0</v>
      </c>
      <c r="AN137" s="26">
        <v>0</v>
      </c>
      <c r="AO137" s="26">
        <v>0</v>
      </c>
      <c r="AP137" s="26">
        <v>0</v>
      </c>
      <c r="AQ137" s="26">
        <v>0</v>
      </c>
      <c r="AR137" s="26">
        <v>0</v>
      </c>
      <c r="AS137" s="26">
        <v>0</v>
      </c>
      <c r="AT137" s="26">
        <v>0</v>
      </c>
      <c r="AU137" s="26">
        <v>99</v>
      </c>
      <c r="AV137" s="26">
        <v>48.701999999999998</v>
      </c>
      <c r="AW137" s="26">
        <v>16.315999999999999</v>
      </c>
      <c r="AX137" s="26">
        <v>32.386000000000003</v>
      </c>
    </row>
    <row r="138" spans="1:50" x14ac:dyDescent="0.25">
      <c r="A138" s="27" t="s">
        <v>220</v>
      </c>
      <c r="B138" s="26" t="s">
        <v>293</v>
      </c>
      <c r="C138" s="26">
        <v>1</v>
      </c>
      <c r="D138" s="26">
        <v>0.49199999999999999</v>
      </c>
      <c r="E138" s="26">
        <v>0.08</v>
      </c>
      <c r="F138" s="26">
        <v>1.4E-2</v>
      </c>
      <c r="G138" s="26">
        <v>3.6999999999999998E-2</v>
      </c>
      <c r="H138" s="26">
        <v>0</v>
      </c>
      <c r="I138" s="26">
        <v>0</v>
      </c>
      <c r="J138" s="26">
        <v>0</v>
      </c>
      <c r="K138" s="26">
        <v>0</v>
      </c>
      <c r="L138" s="26">
        <v>0.49199999999999999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0.49199999999999999</v>
      </c>
      <c r="X138" s="26">
        <v>3.9E-2</v>
      </c>
      <c r="Y138" s="26">
        <v>168.244</v>
      </c>
      <c r="Z138" s="26">
        <v>0</v>
      </c>
      <c r="AA138" s="26">
        <v>3.9E-2</v>
      </c>
      <c r="AB138" s="26">
        <v>-1E-3</v>
      </c>
      <c r="AC138" s="26">
        <v>0</v>
      </c>
      <c r="AD138" s="26">
        <v>0</v>
      </c>
      <c r="AE138" s="26">
        <v>0</v>
      </c>
      <c r="AF138" s="26">
        <v>6.5369999999999999</v>
      </c>
      <c r="AG138" s="26">
        <v>-1.4E-2</v>
      </c>
      <c r="AH138" s="26">
        <v>0</v>
      </c>
      <c r="AI138" s="26">
        <v>-7.0999999999999994E-2</v>
      </c>
      <c r="AJ138" s="26">
        <v>25.934000000000001</v>
      </c>
      <c r="AK138" s="26">
        <v>25.934000000000001</v>
      </c>
      <c r="AL138" s="26">
        <v>0</v>
      </c>
      <c r="AM138" s="26">
        <v>0</v>
      </c>
      <c r="AN138" s="26">
        <v>0</v>
      </c>
      <c r="AO138" s="26">
        <v>0</v>
      </c>
      <c r="AP138" s="26">
        <v>0</v>
      </c>
      <c r="AQ138" s="26">
        <v>0</v>
      </c>
      <c r="AR138" s="26">
        <v>0</v>
      </c>
      <c r="AS138" s="26">
        <v>0</v>
      </c>
      <c r="AT138" s="26">
        <v>0</v>
      </c>
      <c r="AU138" s="26">
        <v>99</v>
      </c>
      <c r="AV138" s="26">
        <v>48.701999999999998</v>
      </c>
      <c r="AW138" s="26">
        <v>16.315999999999999</v>
      </c>
      <c r="AX138" s="26">
        <v>32.386000000000003</v>
      </c>
    </row>
    <row r="139" spans="1:50" x14ac:dyDescent="0.25">
      <c r="A139" s="27" t="s">
        <v>221</v>
      </c>
      <c r="B139" s="26" t="s">
        <v>293</v>
      </c>
      <c r="C139" s="26">
        <v>1</v>
      </c>
      <c r="D139" s="26">
        <v>0.49199999999999999</v>
      </c>
      <c r="E139" s="26">
        <v>0.08</v>
      </c>
      <c r="F139" s="26">
        <v>1.4E-2</v>
      </c>
      <c r="G139" s="26">
        <v>3.6999999999999998E-2</v>
      </c>
      <c r="H139" s="26">
        <v>0</v>
      </c>
      <c r="I139" s="26">
        <v>0</v>
      </c>
      <c r="J139" s="26">
        <v>0</v>
      </c>
      <c r="K139" s="26">
        <v>0</v>
      </c>
      <c r="L139" s="26">
        <v>0.49199999999999999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0.49199999999999999</v>
      </c>
      <c r="X139" s="26">
        <v>3.9E-2</v>
      </c>
      <c r="Y139" s="26">
        <v>168.244</v>
      </c>
      <c r="Z139" s="26">
        <v>0</v>
      </c>
      <c r="AA139" s="26">
        <v>3.9E-2</v>
      </c>
      <c r="AB139" s="26">
        <v>-1E-3</v>
      </c>
      <c r="AC139" s="26">
        <v>0</v>
      </c>
      <c r="AD139" s="26">
        <v>0</v>
      </c>
      <c r="AE139" s="26">
        <v>0</v>
      </c>
      <c r="AF139" s="26">
        <v>6.5369999999999999</v>
      </c>
      <c r="AG139" s="26">
        <v>-1.4E-2</v>
      </c>
      <c r="AH139" s="26">
        <v>0</v>
      </c>
      <c r="AI139" s="26">
        <v>-7.0999999999999994E-2</v>
      </c>
      <c r="AJ139" s="26">
        <v>25.934000000000001</v>
      </c>
      <c r="AK139" s="26">
        <v>25.934000000000001</v>
      </c>
      <c r="AL139" s="26">
        <v>0</v>
      </c>
      <c r="AM139" s="26">
        <v>0</v>
      </c>
      <c r="AN139" s="26">
        <v>0</v>
      </c>
      <c r="AO139" s="26">
        <v>0</v>
      </c>
      <c r="AP139" s="26">
        <v>0</v>
      </c>
      <c r="AQ139" s="26">
        <v>0</v>
      </c>
      <c r="AR139" s="26">
        <v>0</v>
      </c>
      <c r="AS139" s="26">
        <v>0</v>
      </c>
      <c r="AT139" s="26">
        <v>0</v>
      </c>
      <c r="AU139" s="26">
        <v>99</v>
      </c>
      <c r="AV139" s="26">
        <v>48.701999999999998</v>
      </c>
      <c r="AW139" s="26">
        <v>16.315999999999999</v>
      </c>
      <c r="AX139" s="26">
        <v>32.386000000000003</v>
      </c>
    </row>
    <row r="140" spans="1:50" x14ac:dyDescent="0.25">
      <c r="A140" s="27" t="s">
        <v>222</v>
      </c>
      <c r="B140" s="26" t="s">
        <v>293</v>
      </c>
      <c r="C140" s="26">
        <v>1</v>
      </c>
      <c r="D140" s="26">
        <v>0.49199999999999999</v>
      </c>
      <c r="E140" s="26">
        <v>0.08</v>
      </c>
      <c r="F140" s="26">
        <v>1.4E-2</v>
      </c>
      <c r="G140" s="26">
        <v>3.6999999999999998E-2</v>
      </c>
      <c r="H140" s="26">
        <v>0</v>
      </c>
      <c r="I140" s="26">
        <v>0</v>
      </c>
      <c r="J140" s="26">
        <v>0</v>
      </c>
      <c r="K140" s="26">
        <v>0</v>
      </c>
      <c r="L140" s="26">
        <v>0.49199999999999999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0.49199999999999999</v>
      </c>
      <c r="X140" s="26">
        <v>3.9E-2</v>
      </c>
      <c r="Y140" s="26">
        <v>168.24100000000001</v>
      </c>
      <c r="Z140" s="26">
        <v>0</v>
      </c>
      <c r="AA140" s="26">
        <v>3.9E-2</v>
      </c>
      <c r="AB140" s="26">
        <v>-1E-3</v>
      </c>
      <c r="AC140" s="26">
        <v>0</v>
      </c>
      <c r="AD140" s="26">
        <v>0</v>
      </c>
      <c r="AE140" s="26">
        <v>0</v>
      </c>
      <c r="AF140" s="26">
        <v>6.5359999999999996</v>
      </c>
      <c r="AG140" s="26">
        <v>-1.4E-2</v>
      </c>
      <c r="AH140" s="26">
        <v>0</v>
      </c>
      <c r="AI140" s="26">
        <v>-7.0999999999999994E-2</v>
      </c>
      <c r="AJ140" s="26">
        <v>25.934000000000001</v>
      </c>
      <c r="AK140" s="26">
        <v>25.934000000000001</v>
      </c>
      <c r="AL140" s="26">
        <v>0</v>
      </c>
      <c r="AM140" s="26">
        <v>0</v>
      </c>
      <c r="AN140" s="26">
        <v>0</v>
      </c>
      <c r="AO140" s="26">
        <v>0</v>
      </c>
      <c r="AP140" s="26">
        <v>0</v>
      </c>
      <c r="AQ140" s="26">
        <v>0</v>
      </c>
      <c r="AR140" s="26">
        <v>0</v>
      </c>
      <c r="AS140" s="26">
        <v>0</v>
      </c>
      <c r="AT140" s="26">
        <v>0</v>
      </c>
      <c r="AU140" s="26">
        <v>99</v>
      </c>
      <c r="AV140" s="26">
        <v>48.701999999999998</v>
      </c>
      <c r="AW140" s="26">
        <v>16.315999999999999</v>
      </c>
      <c r="AX140" s="26">
        <v>32.386000000000003</v>
      </c>
    </row>
    <row r="141" spans="1:50" x14ac:dyDescent="0.25">
      <c r="A141" s="27" t="s">
        <v>223</v>
      </c>
      <c r="B141" s="26" t="s">
        <v>293</v>
      </c>
      <c r="C141" s="26">
        <v>1</v>
      </c>
      <c r="D141" s="26">
        <v>0.49199999999999999</v>
      </c>
      <c r="E141" s="26">
        <v>0.08</v>
      </c>
      <c r="F141" s="26">
        <v>1.4E-2</v>
      </c>
      <c r="G141" s="26">
        <v>3.6999999999999998E-2</v>
      </c>
      <c r="H141" s="26">
        <v>0</v>
      </c>
      <c r="I141" s="26">
        <v>0</v>
      </c>
      <c r="J141" s="26">
        <v>0</v>
      </c>
      <c r="K141" s="26">
        <v>0</v>
      </c>
      <c r="L141" s="26">
        <v>0.49199999999999999</v>
      </c>
      <c r="M141" s="26">
        <v>0</v>
      </c>
      <c r="N141" s="26">
        <v>0</v>
      </c>
      <c r="O141" s="26">
        <v>0</v>
      </c>
      <c r="P141" s="26">
        <v>0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0.49199999999999999</v>
      </c>
      <c r="X141" s="26">
        <v>3.9E-2</v>
      </c>
      <c r="Y141" s="26">
        <v>168.24799999999999</v>
      </c>
      <c r="Z141" s="26">
        <v>0</v>
      </c>
      <c r="AA141" s="26">
        <v>3.9E-2</v>
      </c>
      <c r="AB141" s="26">
        <v>-1E-3</v>
      </c>
      <c r="AC141" s="26">
        <v>0</v>
      </c>
      <c r="AD141" s="26">
        <v>0</v>
      </c>
      <c r="AE141" s="26">
        <v>0</v>
      </c>
      <c r="AF141" s="26">
        <v>6.5369999999999999</v>
      </c>
      <c r="AG141" s="26">
        <v>-1.4E-2</v>
      </c>
      <c r="AH141" s="26">
        <v>0</v>
      </c>
      <c r="AI141" s="26">
        <v>-7.0999999999999994E-2</v>
      </c>
      <c r="AJ141" s="26">
        <v>25.934000000000001</v>
      </c>
      <c r="AK141" s="26">
        <v>25.934000000000001</v>
      </c>
      <c r="AL141" s="26">
        <v>0</v>
      </c>
      <c r="AM141" s="26">
        <v>0</v>
      </c>
      <c r="AN141" s="26">
        <v>0</v>
      </c>
      <c r="AO141" s="26">
        <v>0</v>
      </c>
      <c r="AP141" s="26">
        <v>0</v>
      </c>
      <c r="AQ141" s="26">
        <v>0</v>
      </c>
      <c r="AR141" s="26">
        <v>0</v>
      </c>
      <c r="AS141" s="26">
        <v>0</v>
      </c>
      <c r="AT141" s="26">
        <v>0</v>
      </c>
      <c r="AU141" s="26">
        <v>99</v>
      </c>
      <c r="AV141" s="26">
        <v>48.701999999999998</v>
      </c>
      <c r="AW141" s="26">
        <v>16.315999999999999</v>
      </c>
      <c r="AX141" s="26">
        <v>32.386000000000003</v>
      </c>
    </row>
    <row r="142" spans="1:50" x14ac:dyDescent="0.25">
      <c r="A142" s="27" t="s">
        <v>224</v>
      </c>
      <c r="B142" s="26" t="s">
        <v>293</v>
      </c>
      <c r="C142" s="26">
        <v>1</v>
      </c>
      <c r="D142" s="26">
        <v>0.49199999999999999</v>
      </c>
      <c r="E142" s="26">
        <v>0.08</v>
      </c>
      <c r="F142" s="26">
        <v>1.4E-2</v>
      </c>
      <c r="G142" s="26">
        <v>3.6999999999999998E-2</v>
      </c>
      <c r="H142" s="26">
        <v>0</v>
      </c>
      <c r="I142" s="26">
        <v>0</v>
      </c>
      <c r="J142" s="26">
        <v>0</v>
      </c>
      <c r="K142" s="26">
        <v>0</v>
      </c>
      <c r="L142" s="26">
        <v>0.49199999999999999</v>
      </c>
      <c r="M142" s="26">
        <v>0</v>
      </c>
      <c r="N142" s="26">
        <v>0</v>
      </c>
      <c r="O142" s="26">
        <v>0</v>
      </c>
      <c r="P142" s="26">
        <v>0</v>
      </c>
      <c r="Q142" s="26">
        <v>0</v>
      </c>
      <c r="R142" s="26">
        <v>0</v>
      </c>
      <c r="S142" s="26">
        <v>0</v>
      </c>
      <c r="T142" s="26">
        <v>0</v>
      </c>
      <c r="U142" s="26">
        <v>0</v>
      </c>
      <c r="V142" s="26">
        <v>0</v>
      </c>
      <c r="W142" s="26">
        <v>0.49199999999999999</v>
      </c>
      <c r="X142" s="26">
        <v>3.9E-2</v>
      </c>
      <c r="Y142" s="26">
        <v>168.24799999999999</v>
      </c>
      <c r="Z142" s="26">
        <v>0</v>
      </c>
      <c r="AA142" s="26">
        <v>3.9E-2</v>
      </c>
      <c r="AB142" s="26">
        <v>-1E-3</v>
      </c>
      <c r="AC142" s="26">
        <v>0</v>
      </c>
      <c r="AD142" s="26">
        <v>0</v>
      </c>
      <c r="AE142" s="26">
        <v>0</v>
      </c>
      <c r="AF142" s="26">
        <v>6.5369999999999999</v>
      </c>
      <c r="AG142" s="26">
        <v>-1.4E-2</v>
      </c>
      <c r="AH142" s="26">
        <v>0</v>
      </c>
      <c r="AI142" s="26">
        <v>-7.0999999999999994E-2</v>
      </c>
      <c r="AJ142" s="26">
        <v>25.934000000000001</v>
      </c>
      <c r="AK142" s="26">
        <v>25.934000000000001</v>
      </c>
      <c r="AL142" s="26">
        <v>0</v>
      </c>
      <c r="AM142" s="26">
        <v>0</v>
      </c>
      <c r="AN142" s="26">
        <v>0</v>
      </c>
      <c r="AO142" s="26">
        <v>0</v>
      </c>
      <c r="AP142" s="26">
        <v>0</v>
      </c>
      <c r="AQ142" s="26">
        <v>0</v>
      </c>
      <c r="AR142" s="26">
        <v>0</v>
      </c>
      <c r="AS142" s="26">
        <v>0</v>
      </c>
      <c r="AT142" s="26">
        <v>0</v>
      </c>
      <c r="AU142" s="26">
        <v>99</v>
      </c>
      <c r="AV142" s="26">
        <v>48.701999999999998</v>
      </c>
      <c r="AW142" s="26">
        <v>16.315999999999999</v>
      </c>
      <c r="AX142" s="26">
        <v>32.386000000000003</v>
      </c>
    </row>
    <row r="143" spans="1:50" x14ac:dyDescent="0.25">
      <c r="A143" s="27" t="s">
        <v>225</v>
      </c>
      <c r="B143" s="26" t="s">
        <v>293</v>
      </c>
      <c r="C143" s="26">
        <v>0</v>
      </c>
      <c r="D143" s="26">
        <v>0</v>
      </c>
      <c r="E143" s="26">
        <v>0.08</v>
      </c>
      <c r="F143" s="26">
        <v>1.4E-2</v>
      </c>
      <c r="G143" s="26">
        <v>3.6999999999999998E-2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6">
        <v>0</v>
      </c>
      <c r="AB143" s="26">
        <v>0</v>
      </c>
      <c r="AC143" s="26">
        <v>0</v>
      </c>
      <c r="AD143" s="26">
        <v>0</v>
      </c>
      <c r="AE143" s="26">
        <v>0</v>
      </c>
      <c r="AF143" s="26">
        <v>0</v>
      </c>
      <c r="AG143" s="26">
        <v>0</v>
      </c>
      <c r="AH143" s="26">
        <v>0</v>
      </c>
      <c r="AI143" s="26">
        <v>0</v>
      </c>
      <c r="AJ143" s="26">
        <v>0</v>
      </c>
      <c r="AK143" s="26">
        <v>0</v>
      </c>
      <c r="AL143" s="26">
        <v>0</v>
      </c>
      <c r="AM143" s="26">
        <v>0</v>
      </c>
      <c r="AN143" s="26">
        <v>0</v>
      </c>
      <c r="AO143" s="26">
        <v>0</v>
      </c>
      <c r="AP143" s="26">
        <v>0</v>
      </c>
      <c r="AQ143" s="26">
        <v>0</v>
      </c>
      <c r="AR143" s="26">
        <v>0</v>
      </c>
      <c r="AS143" s="26">
        <v>0</v>
      </c>
      <c r="AT143" s="26">
        <v>0</v>
      </c>
      <c r="AU143" s="26">
        <v>0</v>
      </c>
      <c r="AV143" s="26">
        <v>0</v>
      </c>
      <c r="AW143" s="26">
        <v>0</v>
      </c>
      <c r="AX143" s="26">
        <v>0</v>
      </c>
    </row>
    <row r="144" spans="1:50" x14ac:dyDescent="0.25">
      <c r="A144" s="27" t="s">
        <v>226</v>
      </c>
      <c r="B144" s="26" t="s">
        <v>293</v>
      </c>
      <c r="C144" s="26">
        <v>1</v>
      </c>
      <c r="D144" s="26">
        <v>0.49199999999999999</v>
      </c>
      <c r="E144" s="26">
        <v>0.08</v>
      </c>
      <c r="F144" s="26">
        <v>1.4E-2</v>
      </c>
      <c r="G144" s="26">
        <v>3.6999999999999998E-2</v>
      </c>
      <c r="H144" s="26">
        <v>0</v>
      </c>
      <c r="I144" s="26">
        <v>0</v>
      </c>
      <c r="J144" s="26">
        <v>0</v>
      </c>
      <c r="K144" s="26">
        <v>0</v>
      </c>
      <c r="L144" s="26">
        <v>0.49199999999999999</v>
      </c>
      <c r="M144" s="26">
        <v>0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0.49199999999999999</v>
      </c>
      <c r="X144" s="26">
        <v>3.9E-2</v>
      </c>
      <c r="Y144" s="26">
        <v>168.24100000000001</v>
      </c>
      <c r="Z144" s="26">
        <v>0</v>
      </c>
      <c r="AA144" s="26">
        <v>3.9E-2</v>
      </c>
      <c r="AB144" s="26">
        <v>-1E-3</v>
      </c>
      <c r="AC144" s="26">
        <v>0</v>
      </c>
      <c r="AD144" s="26">
        <v>0</v>
      </c>
      <c r="AE144" s="26">
        <v>0</v>
      </c>
      <c r="AF144" s="26">
        <v>6.5359999999999996</v>
      </c>
      <c r="AG144" s="26">
        <v>-1.4E-2</v>
      </c>
      <c r="AH144" s="26">
        <v>0</v>
      </c>
      <c r="AI144" s="26">
        <v>-7.0999999999999994E-2</v>
      </c>
      <c r="AJ144" s="26">
        <v>25.934000000000001</v>
      </c>
      <c r="AK144" s="26">
        <v>25.934000000000001</v>
      </c>
      <c r="AL144" s="26">
        <v>0</v>
      </c>
      <c r="AM144" s="26">
        <v>0</v>
      </c>
      <c r="AN144" s="26">
        <v>0</v>
      </c>
      <c r="AO144" s="26">
        <v>0</v>
      </c>
      <c r="AP144" s="26">
        <v>0</v>
      </c>
      <c r="AQ144" s="26">
        <v>0</v>
      </c>
      <c r="AR144" s="26">
        <v>0</v>
      </c>
      <c r="AS144" s="26">
        <v>0</v>
      </c>
      <c r="AT144" s="26">
        <v>0</v>
      </c>
      <c r="AU144" s="26">
        <v>99</v>
      </c>
      <c r="AV144" s="26">
        <v>48.701999999999998</v>
      </c>
      <c r="AW144" s="26">
        <v>16.315999999999999</v>
      </c>
      <c r="AX144" s="26">
        <v>32.386000000000003</v>
      </c>
    </row>
    <row r="145" spans="1:50" x14ac:dyDescent="0.25">
      <c r="A145" s="27" t="s">
        <v>227</v>
      </c>
      <c r="B145" s="26" t="s">
        <v>293</v>
      </c>
      <c r="C145" s="26">
        <v>1</v>
      </c>
      <c r="D145" s="26">
        <v>0.49199999999999999</v>
      </c>
      <c r="E145" s="26">
        <v>0.08</v>
      </c>
      <c r="F145" s="26">
        <v>1.4E-2</v>
      </c>
      <c r="G145" s="26">
        <v>3.6999999999999998E-2</v>
      </c>
      <c r="H145" s="26">
        <v>0</v>
      </c>
      <c r="I145" s="26">
        <v>0</v>
      </c>
      <c r="J145" s="26">
        <v>0</v>
      </c>
      <c r="K145" s="26">
        <v>0</v>
      </c>
      <c r="L145" s="26">
        <v>0.49199999999999999</v>
      </c>
      <c r="M145" s="26">
        <v>0</v>
      </c>
      <c r="N145" s="26">
        <v>0</v>
      </c>
      <c r="O145" s="26">
        <v>0</v>
      </c>
      <c r="P145" s="26">
        <v>0</v>
      </c>
      <c r="Q145" s="26">
        <v>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6">
        <v>0.49199999999999999</v>
      </c>
      <c r="X145" s="26">
        <v>3.9E-2</v>
      </c>
      <c r="Y145" s="26">
        <v>168.244</v>
      </c>
      <c r="Z145" s="26">
        <v>0</v>
      </c>
      <c r="AA145" s="26">
        <v>3.9E-2</v>
      </c>
      <c r="AB145" s="26">
        <v>-1E-3</v>
      </c>
      <c r="AC145" s="26">
        <v>0</v>
      </c>
      <c r="AD145" s="26">
        <v>0</v>
      </c>
      <c r="AE145" s="26">
        <v>0</v>
      </c>
      <c r="AF145" s="26">
        <v>6.5369999999999999</v>
      </c>
      <c r="AG145" s="26">
        <v>-1.4E-2</v>
      </c>
      <c r="AH145" s="26">
        <v>0</v>
      </c>
      <c r="AI145" s="26">
        <v>-7.0999999999999994E-2</v>
      </c>
      <c r="AJ145" s="26">
        <v>25.934000000000001</v>
      </c>
      <c r="AK145" s="26">
        <v>25.934000000000001</v>
      </c>
      <c r="AL145" s="26">
        <v>0</v>
      </c>
      <c r="AM145" s="26">
        <v>0</v>
      </c>
      <c r="AN145" s="26">
        <v>0</v>
      </c>
      <c r="AO145" s="26">
        <v>0</v>
      </c>
      <c r="AP145" s="26">
        <v>0</v>
      </c>
      <c r="AQ145" s="26">
        <v>0</v>
      </c>
      <c r="AR145" s="26">
        <v>0</v>
      </c>
      <c r="AS145" s="26">
        <v>0</v>
      </c>
      <c r="AT145" s="26">
        <v>0</v>
      </c>
      <c r="AU145" s="26">
        <v>99</v>
      </c>
      <c r="AV145" s="26">
        <v>48.701999999999998</v>
      </c>
      <c r="AW145" s="26">
        <v>16.315999999999999</v>
      </c>
      <c r="AX145" s="26">
        <v>32.386000000000003</v>
      </c>
    </row>
    <row r="146" spans="1:50" x14ac:dyDescent="0.25">
      <c r="A146" s="27" t="s">
        <v>228</v>
      </c>
      <c r="B146" s="26" t="s">
        <v>293</v>
      </c>
      <c r="C146" s="26">
        <v>1</v>
      </c>
      <c r="D146" s="26">
        <v>0.99199999999999999</v>
      </c>
      <c r="E146" s="26">
        <v>0.08</v>
      </c>
      <c r="F146" s="26">
        <v>1.4E-2</v>
      </c>
      <c r="G146" s="26">
        <v>3.6999999999999998E-2</v>
      </c>
      <c r="H146" s="26">
        <v>0</v>
      </c>
      <c r="I146" s="26">
        <v>0</v>
      </c>
      <c r="J146" s="26">
        <v>0</v>
      </c>
      <c r="K146" s="26">
        <v>0</v>
      </c>
      <c r="L146" s="26">
        <v>0.99199999999999999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6">
        <v>0.99199999999999999</v>
      </c>
      <c r="X146" s="26">
        <v>7.9000000000000001E-2</v>
      </c>
      <c r="Y146" s="26">
        <v>150.33199999999999</v>
      </c>
      <c r="Z146" s="26">
        <v>0</v>
      </c>
      <c r="AA146" s="26">
        <v>7.9000000000000001E-2</v>
      </c>
      <c r="AB146" s="26">
        <v>0</v>
      </c>
      <c r="AC146" s="26">
        <v>0</v>
      </c>
      <c r="AD146" s="26">
        <v>0</v>
      </c>
      <c r="AE146" s="26">
        <v>0</v>
      </c>
      <c r="AF146" s="26">
        <v>11.855</v>
      </c>
      <c r="AG146" s="26">
        <v>-1.4999999999999999E-2</v>
      </c>
      <c r="AH146" s="26">
        <v>0</v>
      </c>
      <c r="AI146" s="26">
        <v>-5.8999999999999997E-2</v>
      </c>
      <c r="AJ146" s="26">
        <v>52.286999999999999</v>
      </c>
      <c r="AK146" s="26">
        <v>52.286999999999999</v>
      </c>
      <c r="AL146" s="26">
        <v>0</v>
      </c>
      <c r="AM146" s="26">
        <v>0</v>
      </c>
      <c r="AN146" s="26">
        <v>0</v>
      </c>
      <c r="AO146" s="26">
        <v>0</v>
      </c>
      <c r="AP146" s="26">
        <v>0</v>
      </c>
      <c r="AQ146" s="26">
        <v>0</v>
      </c>
      <c r="AR146" s="26">
        <v>0</v>
      </c>
      <c r="AS146" s="26">
        <v>0</v>
      </c>
      <c r="AT146" s="26">
        <v>0</v>
      </c>
      <c r="AU146" s="26">
        <v>99</v>
      </c>
      <c r="AV146" s="26">
        <v>98.191000000000003</v>
      </c>
      <c r="AW146" s="26">
        <v>34.122</v>
      </c>
      <c r="AX146" s="26">
        <v>64.069000000000003</v>
      </c>
    </row>
    <row r="147" spans="1:50" x14ac:dyDescent="0.25">
      <c r="A147" s="27" t="s">
        <v>229</v>
      </c>
      <c r="B147" s="26" t="s">
        <v>293</v>
      </c>
      <c r="C147" s="26">
        <v>0</v>
      </c>
      <c r="D147" s="26">
        <v>0</v>
      </c>
      <c r="E147" s="26">
        <v>0.08</v>
      </c>
      <c r="F147" s="26">
        <v>1.4E-2</v>
      </c>
      <c r="G147" s="26">
        <v>3.6999999999999998E-2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0</v>
      </c>
      <c r="Z147" s="26">
        <v>0</v>
      </c>
      <c r="AA147" s="26">
        <v>0</v>
      </c>
      <c r="AB147" s="26">
        <v>0</v>
      </c>
      <c r="AC147" s="26">
        <v>0</v>
      </c>
      <c r="AD147" s="26">
        <v>0</v>
      </c>
      <c r="AE147" s="26">
        <v>0</v>
      </c>
      <c r="AF147" s="26">
        <v>0</v>
      </c>
      <c r="AG147" s="26">
        <v>0</v>
      </c>
      <c r="AH147" s="26">
        <v>0</v>
      </c>
      <c r="AI147" s="26">
        <v>0</v>
      </c>
      <c r="AJ147" s="26">
        <v>0</v>
      </c>
      <c r="AK147" s="26">
        <v>0</v>
      </c>
      <c r="AL147" s="26">
        <v>0</v>
      </c>
      <c r="AM147" s="26">
        <v>0</v>
      </c>
      <c r="AN147" s="26">
        <v>0</v>
      </c>
      <c r="AO147" s="26">
        <v>0</v>
      </c>
      <c r="AP147" s="26">
        <v>0</v>
      </c>
      <c r="AQ147" s="26">
        <v>0</v>
      </c>
      <c r="AR147" s="26">
        <v>0</v>
      </c>
      <c r="AS147" s="26">
        <v>0</v>
      </c>
      <c r="AT147" s="26">
        <v>0</v>
      </c>
      <c r="AU147" s="26">
        <v>0</v>
      </c>
      <c r="AV147" s="26">
        <v>0</v>
      </c>
      <c r="AW147" s="26">
        <v>0</v>
      </c>
      <c r="AX147" s="26">
        <v>0</v>
      </c>
    </row>
    <row r="148" spans="1:50" x14ac:dyDescent="0.25">
      <c r="A148" s="27" t="s">
        <v>230</v>
      </c>
      <c r="B148" s="26" t="s">
        <v>293</v>
      </c>
      <c r="C148" s="26">
        <v>0</v>
      </c>
      <c r="D148" s="26">
        <v>0</v>
      </c>
      <c r="E148" s="26">
        <v>0.08</v>
      </c>
      <c r="F148" s="26">
        <v>1.4E-2</v>
      </c>
      <c r="G148" s="26">
        <v>3.6999999999999998E-2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26">
        <v>0</v>
      </c>
      <c r="N148" s="26">
        <v>0</v>
      </c>
      <c r="O148" s="26">
        <v>0</v>
      </c>
      <c r="P148" s="26">
        <v>0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0</v>
      </c>
      <c r="W148" s="26">
        <v>0</v>
      </c>
      <c r="X148" s="26">
        <v>0</v>
      </c>
      <c r="Y148" s="26">
        <v>0</v>
      </c>
      <c r="Z148" s="26">
        <v>0</v>
      </c>
      <c r="AA148" s="26">
        <v>0</v>
      </c>
      <c r="AB148" s="26">
        <v>0</v>
      </c>
      <c r="AC148" s="26">
        <v>0</v>
      </c>
      <c r="AD148" s="26">
        <v>0</v>
      </c>
      <c r="AE148" s="26">
        <v>0</v>
      </c>
      <c r="AF148" s="26">
        <v>0</v>
      </c>
      <c r="AG148" s="26">
        <v>0</v>
      </c>
      <c r="AH148" s="26">
        <v>0</v>
      </c>
      <c r="AI148" s="26">
        <v>0</v>
      </c>
      <c r="AJ148" s="26">
        <v>0</v>
      </c>
      <c r="AK148" s="26">
        <v>0</v>
      </c>
      <c r="AL148" s="26">
        <v>0</v>
      </c>
      <c r="AM148" s="26">
        <v>0</v>
      </c>
      <c r="AN148" s="26">
        <v>0</v>
      </c>
      <c r="AO148" s="26">
        <v>0</v>
      </c>
      <c r="AP148" s="26">
        <v>0</v>
      </c>
      <c r="AQ148" s="26">
        <v>0</v>
      </c>
      <c r="AR148" s="26">
        <v>0</v>
      </c>
      <c r="AS148" s="26">
        <v>0</v>
      </c>
      <c r="AT148" s="26">
        <v>0</v>
      </c>
      <c r="AU148" s="26">
        <v>0</v>
      </c>
      <c r="AV148" s="26">
        <v>0</v>
      </c>
      <c r="AW148" s="26">
        <v>0</v>
      </c>
      <c r="AX148" s="26">
        <v>0</v>
      </c>
    </row>
    <row r="149" spans="1:50" x14ac:dyDescent="0.25">
      <c r="A149" s="27" t="s">
        <v>231</v>
      </c>
      <c r="B149" s="26" t="s">
        <v>293</v>
      </c>
      <c r="C149" s="26">
        <v>1</v>
      </c>
      <c r="D149" s="26">
        <v>0.49199999999999999</v>
      </c>
      <c r="E149" s="26">
        <v>0.08</v>
      </c>
      <c r="F149" s="26">
        <v>1.4E-2</v>
      </c>
      <c r="G149" s="26">
        <v>3.6999999999999998E-2</v>
      </c>
      <c r="H149" s="26">
        <v>0</v>
      </c>
      <c r="I149" s="26">
        <v>0</v>
      </c>
      <c r="J149" s="26">
        <v>0</v>
      </c>
      <c r="K149" s="26">
        <v>0</v>
      </c>
      <c r="L149" s="26">
        <v>0.49199999999999999</v>
      </c>
      <c r="M149" s="26">
        <v>0</v>
      </c>
      <c r="N149" s="26">
        <v>0</v>
      </c>
      <c r="O149" s="26">
        <v>0</v>
      </c>
      <c r="P149" s="26">
        <v>0</v>
      </c>
      <c r="Q149" s="26">
        <v>0</v>
      </c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26">
        <v>0.49199999999999999</v>
      </c>
      <c r="X149" s="26">
        <v>3.9E-2</v>
      </c>
      <c r="Y149" s="26">
        <v>168.24700000000001</v>
      </c>
      <c r="Z149" s="26">
        <v>0</v>
      </c>
      <c r="AA149" s="26">
        <v>3.9E-2</v>
      </c>
      <c r="AB149" s="26">
        <v>-1E-3</v>
      </c>
      <c r="AC149" s="26">
        <v>0</v>
      </c>
      <c r="AD149" s="26">
        <v>0</v>
      </c>
      <c r="AE149" s="26">
        <v>0</v>
      </c>
      <c r="AF149" s="26">
        <v>6.5369999999999999</v>
      </c>
      <c r="AG149" s="26">
        <v>-1.4E-2</v>
      </c>
      <c r="AH149" s="26">
        <v>0</v>
      </c>
      <c r="AI149" s="26">
        <v>-7.0999999999999994E-2</v>
      </c>
      <c r="AJ149" s="26">
        <v>25.934000000000001</v>
      </c>
      <c r="AK149" s="26">
        <v>25.934000000000001</v>
      </c>
      <c r="AL149" s="26">
        <v>0</v>
      </c>
      <c r="AM149" s="26">
        <v>0</v>
      </c>
      <c r="AN149" s="26">
        <v>0</v>
      </c>
      <c r="AO149" s="26">
        <v>0</v>
      </c>
      <c r="AP149" s="26">
        <v>0</v>
      </c>
      <c r="AQ149" s="26">
        <v>0</v>
      </c>
      <c r="AR149" s="26">
        <v>0</v>
      </c>
      <c r="AS149" s="26">
        <v>0</v>
      </c>
      <c r="AT149" s="26">
        <v>0</v>
      </c>
      <c r="AU149" s="26">
        <v>99</v>
      </c>
      <c r="AV149" s="26">
        <v>48.701999999999998</v>
      </c>
      <c r="AW149" s="26">
        <v>16.315999999999999</v>
      </c>
      <c r="AX149" s="26">
        <v>32.386000000000003</v>
      </c>
    </row>
    <row r="150" spans="1:50" x14ac:dyDescent="0.25">
      <c r="A150" s="27" t="s">
        <v>232</v>
      </c>
      <c r="B150" s="26" t="s">
        <v>293</v>
      </c>
      <c r="C150" s="26">
        <v>1</v>
      </c>
      <c r="D150" s="26">
        <v>0.49199999999999999</v>
      </c>
      <c r="E150" s="26">
        <v>0.08</v>
      </c>
      <c r="F150" s="26">
        <v>1.4E-2</v>
      </c>
      <c r="G150" s="26">
        <v>3.6999999999999998E-2</v>
      </c>
      <c r="H150" s="26">
        <v>0</v>
      </c>
      <c r="I150" s="26">
        <v>0</v>
      </c>
      <c r="J150" s="26">
        <v>0</v>
      </c>
      <c r="K150" s="26">
        <v>0</v>
      </c>
      <c r="L150" s="26">
        <v>0.49199999999999999</v>
      </c>
      <c r="M150" s="26">
        <v>0</v>
      </c>
      <c r="N150" s="26">
        <v>0</v>
      </c>
      <c r="O150" s="26">
        <v>0</v>
      </c>
      <c r="P150" s="26">
        <v>0</v>
      </c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0.49199999999999999</v>
      </c>
      <c r="X150" s="26">
        <v>3.9E-2</v>
      </c>
      <c r="Y150" s="26">
        <v>168.24799999999999</v>
      </c>
      <c r="Z150" s="26">
        <v>0</v>
      </c>
      <c r="AA150" s="26">
        <v>3.9E-2</v>
      </c>
      <c r="AB150" s="26">
        <v>-1E-3</v>
      </c>
      <c r="AC150" s="26">
        <v>0</v>
      </c>
      <c r="AD150" s="26">
        <v>0</v>
      </c>
      <c r="AE150" s="26">
        <v>0</v>
      </c>
      <c r="AF150" s="26">
        <v>6.5369999999999999</v>
      </c>
      <c r="AG150" s="26">
        <v>-1.4E-2</v>
      </c>
      <c r="AH150" s="26">
        <v>0</v>
      </c>
      <c r="AI150" s="26">
        <v>-7.0999999999999994E-2</v>
      </c>
      <c r="AJ150" s="26">
        <v>25.934000000000001</v>
      </c>
      <c r="AK150" s="26">
        <v>25.934000000000001</v>
      </c>
      <c r="AL150" s="26">
        <v>0</v>
      </c>
      <c r="AM150" s="26">
        <v>0</v>
      </c>
      <c r="AN150" s="26">
        <v>0</v>
      </c>
      <c r="AO150" s="26">
        <v>0</v>
      </c>
      <c r="AP150" s="26">
        <v>0</v>
      </c>
      <c r="AQ150" s="26">
        <v>0</v>
      </c>
      <c r="AR150" s="26">
        <v>0</v>
      </c>
      <c r="AS150" s="26">
        <v>0</v>
      </c>
      <c r="AT150" s="26">
        <v>0</v>
      </c>
      <c r="AU150" s="26">
        <v>99</v>
      </c>
      <c r="AV150" s="26">
        <v>48.701999999999998</v>
      </c>
      <c r="AW150" s="26">
        <v>16.315999999999999</v>
      </c>
      <c r="AX150" s="26">
        <v>32.386000000000003</v>
      </c>
    </row>
    <row r="151" spans="1:50" x14ac:dyDescent="0.25">
      <c r="A151" s="27" t="s">
        <v>233</v>
      </c>
      <c r="B151" s="26" t="s">
        <v>293</v>
      </c>
      <c r="C151" s="26">
        <v>1</v>
      </c>
      <c r="D151" s="26">
        <v>0.49199999999999999</v>
      </c>
      <c r="E151" s="26">
        <v>0.08</v>
      </c>
      <c r="F151" s="26">
        <v>1.4E-2</v>
      </c>
      <c r="G151" s="26">
        <v>3.6999999999999998E-2</v>
      </c>
      <c r="H151" s="26">
        <v>0</v>
      </c>
      <c r="I151" s="26">
        <v>0</v>
      </c>
      <c r="J151" s="26">
        <v>0</v>
      </c>
      <c r="K151" s="26">
        <v>0</v>
      </c>
      <c r="L151" s="26">
        <v>0.49199999999999999</v>
      </c>
      <c r="M151" s="26">
        <v>0</v>
      </c>
      <c r="N151" s="26">
        <v>0</v>
      </c>
      <c r="O151" s="26">
        <v>0</v>
      </c>
      <c r="P151" s="26">
        <v>0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0.49199999999999999</v>
      </c>
      <c r="X151" s="26">
        <v>3.9E-2</v>
      </c>
      <c r="Y151" s="26">
        <v>168.244</v>
      </c>
      <c r="Z151" s="26">
        <v>0</v>
      </c>
      <c r="AA151" s="26">
        <v>3.9E-2</v>
      </c>
      <c r="AB151" s="26">
        <v>-1E-3</v>
      </c>
      <c r="AC151" s="26">
        <v>0</v>
      </c>
      <c r="AD151" s="26">
        <v>0</v>
      </c>
      <c r="AE151" s="26">
        <v>0</v>
      </c>
      <c r="AF151" s="26">
        <v>6.5369999999999999</v>
      </c>
      <c r="AG151" s="26">
        <v>-1.4E-2</v>
      </c>
      <c r="AH151" s="26">
        <v>0</v>
      </c>
      <c r="AI151" s="26">
        <v>-7.0999999999999994E-2</v>
      </c>
      <c r="AJ151" s="26">
        <v>25.934000000000001</v>
      </c>
      <c r="AK151" s="26">
        <v>25.934000000000001</v>
      </c>
      <c r="AL151" s="26">
        <v>0</v>
      </c>
      <c r="AM151" s="26">
        <v>0</v>
      </c>
      <c r="AN151" s="26">
        <v>0</v>
      </c>
      <c r="AO151" s="26">
        <v>0</v>
      </c>
      <c r="AP151" s="26">
        <v>0</v>
      </c>
      <c r="AQ151" s="26">
        <v>0</v>
      </c>
      <c r="AR151" s="26">
        <v>0</v>
      </c>
      <c r="AS151" s="26">
        <v>0</v>
      </c>
      <c r="AT151" s="26">
        <v>0</v>
      </c>
      <c r="AU151" s="26">
        <v>99</v>
      </c>
      <c r="AV151" s="26">
        <v>48.701999999999998</v>
      </c>
      <c r="AW151" s="26">
        <v>16.315999999999999</v>
      </c>
      <c r="AX151" s="26">
        <v>32.386000000000003</v>
      </c>
    </row>
    <row r="152" spans="1:50" x14ac:dyDescent="0.25">
      <c r="A152" s="27" t="s">
        <v>234</v>
      </c>
      <c r="B152" s="26" t="s">
        <v>293</v>
      </c>
      <c r="C152" s="26">
        <v>1</v>
      </c>
      <c r="D152" s="26">
        <v>0.49199999999999999</v>
      </c>
      <c r="E152" s="26">
        <v>0.08</v>
      </c>
      <c r="F152" s="26">
        <v>1.4E-2</v>
      </c>
      <c r="G152" s="26">
        <v>3.6999999999999998E-2</v>
      </c>
      <c r="H152" s="26">
        <v>0</v>
      </c>
      <c r="I152" s="26">
        <v>0</v>
      </c>
      <c r="J152" s="26">
        <v>0</v>
      </c>
      <c r="K152" s="26">
        <v>0</v>
      </c>
      <c r="L152" s="26">
        <v>0.49199999999999999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0.49199999999999999</v>
      </c>
      <c r="X152" s="26">
        <v>3.9E-2</v>
      </c>
      <c r="Y152" s="26">
        <v>168.244</v>
      </c>
      <c r="Z152" s="26">
        <v>0</v>
      </c>
      <c r="AA152" s="26">
        <v>3.9E-2</v>
      </c>
      <c r="AB152" s="26">
        <v>-1E-3</v>
      </c>
      <c r="AC152" s="26">
        <v>0</v>
      </c>
      <c r="AD152" s="26">
        <v>0</v>
      </c>
      <c r="AE152" s="26">
        <v>0</v>
      </c>
      <c r="AF152" s="26">
        <v>6.5369999999999999</v>
      </c>
      <c r="AG152" s="26">
        <v>-1.4E-2</v>
      </c>
      <c r="AH152" s="26">
        <v>0</v>
      </c>
      <c r="AI152" s="26">
        <v>-7.0999999999999994E-2</v>
      </c>
      <c r="AJ152" s="26">
        <v>25.934000000000001</v>
      </c>
      <c r="AK152" s="26">
        <v>25.934000000000001</v>
      </c>
      <c r="AL152" s="26">
        <v>0</v>
      </c>
      <c r="AM152" s="26">
        <v>0</v>
      </c>
      <c r="AN152" s="26">
        <v>0</v>
      </c>
      <c r="AO152" s="26">
        <v>0</v>
      </c>
      <c r="AP152" s="26">
        <v>0</v>
      </c>
      <c r="AQ152" s="26">
        <v>0</v>
      </c>
      <c r="AR152" s="26">
        <v>0</v>
      </c>
      <c r="AS152" s="26">
        <v>0</v>
      </c>
      <c r="AT152" s="26">
        <v>0</v>
      </c>
      <c r="AU152" s="26">
        <v>99</v>
      </c>
      <c r="AV152" s="26">
        <v>48.701999999999998</v>
      </c>
      <c r="AW152" s="26">
        <v>16.315999999999999</v>
      </c>
      <c r="AX152" s="26">
        <v>32.386000000000003</v>
      </c>
    </row>
    <row r="153" spans="1:50" x14ac:dyDescent="0.25">
      <c r="A153" s="27" t="s">
        <v>235</v>
      </c>
      <c r="B153" s="26" t="s">
        <v>293</v>
      </c>
      <c r="C153" s="26">
        <v>1</v>
      </c>
      <c r="D153" s="26">
        <v>0.49199999999999999</v>
      </c>
      <c r="E153" s="26">
        <v>0.08</v>
      </c>
      <c r="F153" s="26">
        <v>1.4E-2</v>
      </c>
      <c r="G153" s="26">
        <v>3.6999999999999998E-2</v>
      </c>
      <c r="H153" s="26">
        <v>0</v>
      </c>
      <c r="I153" s="26">
        <v>0</v>
      </c>
      <c r="J153" s="26">
        <v>0</v>
      </c>
      <c r="K153" s="26">
        <v>0</v>
      </c>
      <c r="L153" s="26">
        <v>0.49199999999999999</v>
      </c>
      <c r="M153" s="26">
        <v>0</v>
      </c>
      <c r="N153" s="26">
        <v>0</v>
      </c>
      <c r="O153" s="26">
        <v>0</v>
      </c>
      <c r="P153" s="26">
        <v>0</v>
      </c>
      <c r="Q153" s="26">
        <v>0</v>
      </c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0.49199999999999999</v>
      </c>
      <c r="X153" s="26">
        <v>3.9E-2</v>
      </c>
      <c r="Y153" s="26">
        <v>168.244</v>
      </c>
      <c r="Z153" s="26">
        <v>0</v>
      </c>
      <c r="AA153" s="26">
        <v>3.9E-2</v>
      </c>
      <c r="AB153" s="26">
        <v>-1E-3</v>
      </c>
      <c r="AC153" s="26">
        <v>0</v>
      </c>
      <c r="AD153" s="26">
        <v>0</v>
      </c>
      <c r="AE153" s="26">
        <v>0</v>
      </c>
      <c r="AF153" s="26">
        <v>6.5369999999999999</v>
      </c>
      <c r="AG153" s="26">
        <v>-1.4E-2</v>
      </c>
      <c r="AH153" s="26">
        <v>0</v>
      </c>
      <c r="AI153" s="26">
        <v>-7.0999999999999994E-2</v>
      </c>
      <c r="AJ153" s="26">
        <v>25.934000000000001</v>
      </c>
      <c r="AK153" s="26">
        <v>25.934000000000001</v>
      </c>
      <c r="AL153" s="26">
        <v>0</v>
      </c>
      <c r="AM153" s="26">
        <v>0</v>
      </c>
      <c r="AN153" s="26">
        <v>0</v>
      </c>
      <c r="AO153" s="26">
        <v>0</v>
      </c>
      <c r="AP153" s="26">
        <v>0</v>
      </c>
      <c r="AQ153" s="26">
        <v>0</v>
      </c>
      <c r="AR153" s="26">
        <v>0</v>
      </c>
      <c r="AS153" s="26">
        <v>0</v>
      </c>
      <c r="AT153" s="26">
        <v>0</v>
      </c>
      <c r="AU153" s="26">
        <v>99</v>
      </c>
      <c r="AV153" s="26">
        <v>48.701999999999998</v>
      </c>
      <c r="AW153" s="26">
        <v>16.315999999999999</v>
      </c>
      <c r="AX153" s="26">
        <v>32.386000000000003</v>
      </c>
    </row>
    <row r="154" spans="1:50" x14ac:dyDescent="0.25">
      <c r="A154" s="27" t="s">
        <v>236</v>
      </c>
      <c r="B154" s="26" t="s">
        <v>293</v>
      </c>
      <c r="C154" s="26">
        <v>1</v>
      </c>
      <c r="D154" s="26">
        <v>0.49199999999999999</v>
      </c>
      <c r="E154" s="26">
        <v>0.08</v>
      </c>
      <c r="F154" s="26">
        <v>1.4E-2</v>
      </c>
      <c r="G154" s="26">
        <v>3.6999999999999998E-2</v>
      </c>
      <c r="H154" s="26">
        <v>0</v>
      </c>
      <c r="I154" s="26">
        <v>0</v>
      </c>
      <c r="J154" s="26">
        <v>0</v>
      </c>
      <c r="K154" s="26">
        <v>0</v>
      </c>
      <c r="L154" s="26">
        <v>0.49199999999999999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26">
        <v>0.49199999999999999</v>
      </c>
      <c r="X154" s="26">
        <v>3.9E-2</v>
      </c>
      <c r="Y154" s="26">
        <v>168.244</v>
      </c>
      <c r="Z154" s="26">
        <v>0</v>
      </c>
      <c r="AA154" s="26">
        <v>3.9E-2</v>
      </c>
      <c r="AB154" s="26">
        <v>-1E-3</v>
      </c>
      <c r="AC154" s="26">
        <v>0</v>
      </c>
      <c r="AD154" s="26">
        <v>0</v>
      </c>
      <c r="AE154" s="26">
        <v>0</v>
      </c>
      <c r="AF154" s="26">
        <v>6.5369999999999999</v>
      </c>
      <c r="AG154" s="26">
        <v>-1.4E-2</v>
      </c>
      <c r="AH154" s="26">
        <v>0</v>
      </c>
      <c r="AI154" s="26">
        <v>-7.0999999999999994E-2</v>
      </c>
      <c r="AJ154" s="26">
        <v>25.934000000000001</v>
      </c>
      <c r="AK154" s="26">
        <v>25.934000000000001</v>
      </c>
      <c r="AL154" s="26">
        <v>0</v>
      </c>
      <c r="AM154" s="26">
        <v>0</v>
      </c>
      <c r="AN154" s="26">
        <v>0</v>
      </c>
      <c r="AO154" s="26">
        <v>0</v>
      </c>
      <c r="AP154" s="26">
        <v>0</v>
      </c>
      <c r="AQ154" s="26">
        <v>0</v>
      </c>
      <c r="AR154" s="26">
        <v>0</v>
      </c>
      <c r="AS154" s="26">
        <v>0</v>
      </c>
      <c r="AT154" s="26">
        <v>0</v>
      </c>
      <c r="AU154" s="26">
        <v>99</v>
      </c>
      <c r="AV154" s="26">
        <v>48.701999999999998</v>
      </c>
      <c r="AW154" s="26">
        <v>16.315999999999999</v>
      </c>
      <c r="AX154" s="26">
        <v>32.386000000000003</v>
      </c>
    </row>
    <row r="155" spans="1:50" x14ac:dyDescent="0.25">
      <c r="A155" s="27" t="s">
        <v>237</v>
      </c>
      <c r="B155" s="26" t="s">
        <v>293</v>
      </c>
      <c r="C155" s="26">
        <v>1</v>
      </c>
      <c r="D155" s="26">
        <v>0.49199999999999999</v>
      </c>
      <c r="E155" s="26">
        <v>0.08</v>
      </c>
      <c r="F155" s="26">
        <v>1.4E-2</v>
      </c>
      <c r="G155" s="26">
        <v>3.6999999999999998E-2</v>
      </c>
      <c r="H155" s="26">
        <v>0</v>
      </c>
      <c r="I155" s="26">
        <v>0</v>
      </c>
      <c r="J155" s="26">
        <v>0</v>
      </c>
      <c r="K155" s="26">
        <v>0</v>
      </c>
      <c r="L155" s="26">
        <v>0.49199999999999999</v>
      </c>
      <c r="M155" s="26">
        <v>0</v>
      </c>
      <c r="N155" s="26">
        <v>0</v>
      </c>
      <c r="O155" s="26">
        <v>0</v>
      </c>
      <c r="P155" s="26">
        <v>0</v>
      </c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0.49199999999999999</v>
      </c>
      <c r="X155" s="26">
        <v>3.9E-2</v>
      </c>
      <c r="Y155" s="26">
        <v>168.24100000000001</v>
      </c>
      <c r="Z155" s="26">
        <v>0</v>
      </c>
      <c r="AA155" s="26">
        <v>3.9E-2</v>
      </c>
      <c r="AB155" s="26">
        <v>-1E-3</v>
      </c>
      <c r="AC155" s="26">
        <v>0</v>
      </c>
      <c r="AD155" s="26">
        <v>0</v>
      </c>
      <c r="AE155" s="26">
        <v>0</v>
      </c>
      <c r="AF155" s="26">
        <v>6.5359999999999996</v>
      </c>
      <c r="AG155" s="26">
        <v>-1.4E-2</v>
      </c>
      <c r="AH155" s="26">
        <v>0</v>
      </c>
      <c r="AI155" s="26">
        <v>-7.0999999999999994E-2</v>
      </c>
      <c r="AJ155" s="26">
        <v>25.934000000000001</v>
      </c>
      <c r="AK155" s="26">
        <v>25.934000000000001</v>
      </c>
      <c r="AL155" s="26">
        <v>0</v>
      </c>
      <c r="AM155" s="26">
        <v>0</v>
      </c>
      <c r="AN155" s="26">
        <v>0</v>
      </c>
      <c r="AO155" s="26">
        <v>0</v>
      </c>
      <c r="AP155" s="26">
        <v>0</v>
      </c>
      <c r="AQ155" s="26">
        <v>0</v>
      </c>
      <c r="AR155" s="26">
        <v>0</v>
      </c>
      <c r="AS155" s="26">
        <v>0</v>
      </c>
      <c r="AT155" s="26">
        <v>0</v>
      </c>
      <c r="AU155" s="26">
        <v>99</v>
      </c>
      <c r="AV155" s="26">
        <v>48.701999999999998</v>
      </c>
      <c r="AW155" s="26">
        <v>16.315999999999999</v>
      </c>
      <c r="AX155" s="26">
        <v>32.386000000000003</v>
      </c>
    </row>
    <row r="156" spans="1:50" x14ac:dyDescent="0.25">
      <c r="A156" s="27" t="s">
        <v>238</v>
      </c>
      <c r="B156" s="26" t="s">
        <v>293</v>
      </c>
      <c r="C156" s="26">
        <v>1</v>
      </c>
      <c r="D156" s="26">
        <v>0.49199999999999999</v>
      </c>
      <c r="E156" s="26">
        <v>0.08</v>
      </c>
      <c r="F156" s="26">
        <v>1.4E-2</v>
      </c>
      <c r="G156" s="26">
        <v>3.6999999999999998E-2</v>
      </c>
      <c r="H156" s="26">
        <v>0</v>
      </c>
      <c r="I156" s="26">
        <v>0</v>
      </c>
      <c r="J156" s="26">
        <v>0</v>
      </c>
      <c r="K156" s="26">
        <v>0</v>
      </c>
      <c r="L156" s="26">
        <v>0.49199999999999999</v>
      </c>
      <c r="M156" s="26">
        <v>0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26">
        <v>0.49199999999999999</v>
      </c>
      <c r="X156" s="26">
        <v>3.9E-2</v>
      </c>
      <c r="Y156" s="26">
        <v>168.244</v>
      </c>
      <c r="Z156" s="26">
        <v>0</v>
      </c>
      <c r="AA156" s="26">
        <v>3.9E-2</v>
      </c>
      <c r="AB156" s="26">
        <v>-1E-3</v>
      </c>
      <c r="AC156" s="26">
        <v>0</v>
      </c>
      <c r="AD156" s="26">
        <v>0</v>
      </c>
      <c r="AE156" s="26">
        <v>0</v>
      </c>
      <c r="AF156" s="26">
        <v>6.5369999999999999</v>
      </c>
      <c r="AG156" s="26">
        <v>-1.4E-2</v>
      </c>
      <c r="AH156" s="26">
        <v>0</v>
      </c>
      <c r="AI156" s="26">
        <v>-7.0999999999999994E-2</v>
      </c>
      <c r="AJ156" s="26">
        <v>25.934000000000001</v>
      </c>
      <c r="AK156" s="26">
        <v>25.934000000000001</v>
      </c>
      <c r="AL156" s="26">
        <v>0</v>
      </c>
      <c r="AM156" s="26">
        <v>0</v>
      </c>
      <c r="AN156" s="26">
        <v>0</v>
      </c>
      <c r="AO156" s="26">
        <v>0</v>
      </c>
      <c r="AP156" s="26">
        <v>0</v>
      </c>
      <c r="AQ156" s="26">
        <v>0</v>
      </c>
      <c r="AR156" s="26">
        <v>0</v>
      </c>
      <c r="AS156" s="26">
        <v>0</v>
      </c>
      <c r="AT156" s="26">
        <v>0</v>
      </c>
      <c r="AU156" s="26">
        <v>99</v>
      </c>
      <c r="AV156" s="26">
        <v>48.701999999999998</v>
      </c>
      <c r="AW156" s="26">
        <v>16.315999999999999</v>
      </c>
      <c r="AX156" s="26">
        <v>32.386000000000003</v>
      </c>
    </row>
    <row r="157" spans="1:50" x14ac:dyDescent="0.25">
      <c r="A157" s="27" t="s">
        <v>239</v>
      </c>
      <c r="B157" s="26" t="s">
        <v>293</v>
      </c>
      <c r="C157" s="26">
        <v>1</v>
      </c>
      <c r="D157" s="26">
        <v>0.49199999999999999</v>
      </c>
      <c r="E157" s="26">
        <v>0.08</v>
      </c>
      <c r="F157" s="26">
        <v>1.4E-2</v>
      </c>
      <c r="G157" s="26">
        <v>3.6999999999999998E-2</v>
      </c>
      <c r="H157" s="26">
        <v>0</v>
      </c>
      <c r="I157" s="26">
        <v>0</v>
      </c>
      <c r="J157" s="26">
        <v>0</v>
      </c>
      <c r="K157" s="26">
        <v>0</v>
      </c>
      <c r="L157" s="26">
        <v>0.49199999999999999</v>
      </c>
      <c r="M157" s="26">
        <v>0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0.49199999999999999</v>
      </c>
      <c r="X157" s="26">
        <v>3.9E-2</v>
      </c>
      <c r="Y157" s="26">
        <v>168.244</v>
      </c>
      <c r="Z157" s="26">
        <v>0</v>
      </c>
      <c r="AA157" s="26">
        <v>3.9E-2</v>
      </c>
      <c r="AB157" s="26">
        <v>-1E-3</v>
      </c>
      <c r="AC157" s="26">
        <v>0</v>
      </c>
      <c r="AD157" s="26">
        <v>0</v>
      </c>
      <c r="AE157" s="26">
        <v>0</v>
      </c>
      <c r="AF157" s="26">
        <v>6.5369999999999999</v>
      </c>
      <c r="AG157" s="26">
        <v>-1.4E-2</v>
      </c>
      <c r="AH157" s="26">
        <v>0</v>
      </c>
      <c r="AI157" s="26">
        <v>-7.0999999999999994E-2</v>
      </c>
      <c r="AJ157" s="26">
        <v>25.934000000000001</v>
      </c>
      <c r="AK157" s="26">
        <v>25.934000000000001</v>
      </c>
      <c r="AL157" s="26">
        <v>0</v>
      </c>
      <c r="AM157" s="26">
        <v>0</v>
      </c>
      <c r="AN157" s="26">
        <v>0</v>
      </c>
      <c r="AO157" s="26">
        <v>0</v>
      </c>
      <c r="AP157" s="26">
        <v>0</v>
      </c>
      <c r="AQ157" s="26">
        <v>0</v>
      </c>
      <c r="AR157" s="26">
        <v>0</v>
      </c>
      <c r="AS157" s="26">
        <v>0</v>
      </c>
      <c r="AT157" s="26">
        <v>0</v>
      </c>
      <c r="AU157" s="26">
        <v>99</v>
      </c>
      <c r="AV157" s="26">
        <v>48.701999999999998</v>
      </c>
      <c r="AW157" s="26">
        <v>16.315999999999999</v>
      </c>
      <c r="AX157" s="26">
        <v>32.386000000000003</v>
      </c>
    </row>
    <row r="158" spans="1:50" x14ac:dyDescent="0.25">
      <c r="A158" s="27" t="s">
        <v>240</v>
      </c>
      <c r="B158" s="26" t="s">
        <v>293</v>
      </c>
      <c r="C158" s="26">
        <v>1</v>
      </c>
      <c r="D158" s="26">
        <v>0.49199999999999999</v>
      </c>
      <c r="E158" s="26">
        <v>0.08</v>
      </c>
      <c r="F158" s="26">
        <v>1.4E-2</v>
      </c>
      <c r="G158" s="26">
        <v>3.6999999999999998E-2</v>
      </c>
      <c r="H158" s="26">
        <v>0</v>
      </c>
      <c r="I158" s="26">
        <v>0</v>
      </c>
      <c r="J158" s="26">
        <v>0</v>
      </c>
      <c r="K158" s="26">
        <v>0</v>
      </c>
      <c r="L158" s="26">
        <v>0.49199999999999999</v>
      </c>
      <c r="M158" s="26">
        <v>0</v>
      </c>
      <c r="N158" s="26">
        <v>0</v>
      </c>
      <c r="O158" s="26">
        <v>0</v>
      </c>
      <c r="P158" s="26">
        <v>0</v>
      </c>
      <c r="Q158" s="26">
        <v>0</v>
      </c>
      <c r="R158" s="26">
        <v>0</v>
      </c>
      <c r="S158" s="26">
        <v>0</v>
      </c>
      <c r="T158" s="26">
        <v>0</v>
      </c>
      <c r="U158" s="26">
        <v>0</v>
      </c>
      <c r="V158" s="26">
        <v>0</v>
      </c>
      <c r="W158" s="26">
        <v>0.49199999999999999</v>
      </c>
      <c r="X158" s="26">
        <v>3.9E-2</v>
      </c>
      <c r="Y158" s="26">
        <v>168.24100000000001</v>
      </c>
      <c r="Z158" s="26">
        <v>0</v>
      </c>
      <c r="AA158" s="26">
        <v>3.9E-2</v>
      </c>
      <c r="AB158" s="26">
        <v>-1E-3</v>
      </c>
      <c r="AC158" s="26">
        <v>0</v>
      </c>
      <c r="AD158" s="26">
        <v>0</v>
      </c>
      <c r="AE158" s="26">
        <v>0</v>
      </c>
      <c r="AF158" s="26">
        <v>6.5359999999999996</v>
      </c>
      <c r="AG158" s="26">
        <v>-1.4E-2</v>
      </c>
      <c r="AH158" s="26">
        <v>0</v>
      </c>
      <c r="AI158" s="26">
        <v>-7.0999999999999994E-2</v>
      </c>
      <c r="AJ158" s="26">
        <v>25.934000000000001</v>
      </c>
      <c r="AK158" s="26">
        <v>25.934000000000001</v>
      </c>
      <c r="AL158" s="26">
        <v>0</v>
      </c>
      <c r="AM158" s="26">
        <v>0</v>
      </c>
      <c r="AN158" s="26">
        <v>0</v>
      </c>
      <c r="AO158" s="26">
        <v>0</v>
      </c>
      <c r="AP158" s="26">
        <v>0</v>
      </c>
      <c r="AQ158" s="26">
        <v>0</v>
      </c>
      <c r="AR158" s="26">
        <v>0</v>
      </c>
      <c r="AS158" s="26">
        <v>0</v>
      </c>
      <c r="AT158" s="26">
        <v>0</v>
      </c>
      <c r="AU158" s="26">
        <v>99</v>
      </c>
      <c r="AV158" s="26">
        <v>48.701999999999998</v>
      </c>
      <c r="AW158" s="26">
        <v>16.315999999999999</v>
      </c>
      <c r="AX158" s="26">
        <v>32.386000000000003</v>
      </c>
    </row>
    <row r="159" spans="1:50" x14ac:dyDescent="0.25">
      <c r="A159" s="27" t="s">
        <v>241</v>
      </c>
      <c r="B159" s="26" t="s">
        <v>293</v>
      </c>
      <c r="C159" s="26">
        <v>1</v>
      </c>
      <c r="D159" s="26">
        <v>0.49199999999999999</v>
      </c>
      <c r="E159" s="26">
        <v>0.08</v>
      </c>
      <c r="F159" s="26">
        <v>1.4E-2</v>
      </c>
      <c r="G159" s="26">
        <v>3.6999999999999998E-2</v>
      </c>
      <c r="H159" s="26">
        <v>0</v>
      </c>
      <c r="I159" s="26">
        <v>0</v>
      </c>
      <c r="J159" s="26">
        <v>0</v>
      </c>
      <c r="K159" s="26">
        <v>0</v>
      </c>
      <c r="L159" s="26">
        <v>0.49199999999999999</v>
      </c>
      <c r="M159" s="26">
        <v>0</v>
      </c>
      <c r="N159" s="26">
        <v>0</v>
      </c>
      <c r="O159" s="26">
        <v>0</v>
      </c>
      <c r="P159" s="26">
        <v>0</v>
      </c>
      <c r="Q159" s="26">
        <v>0</v>
      </c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6">
        <v>0.49199999999999999</v>
      </c>
      <c r="X159" s="26">
        <v>3.9E-2</v>
      </c>
      <c r="Y159" s="26">
        <v>168.24799999999999</v>
      </c>
      <c r="Z159" s="26">
        <v>0</v>
      </c>
      <c r="AA159" s="26">
        <v>3.9E-2</v>
      </c>
      <c r="AB159" s="26">
        <v>-1E-3</v>
      </c>
      <c r="AC159" s="26">
        <v>0</v>
      </c>
      <c r="AD159" s="26">
        <v>0</v>
      </c>
      <c r="AE159" s="26">
        <v>0</v>
      </c>
      <c r="AF159" s="26">
        <v>6.5369999999999999</v>
      </c>
      <c r="AG159" s="26">
        <v>-1.4E-2</v>
      </c>
      <c r="AH159" s="26">
        <v>0</v>
      </c>
      <c r="AI159" s="26">
        <v>-7.0999999999999994E-2</v>
      </c>
      <c r="AJ159" s="26">
        <v>25.934000000000001</v>
      </c>
      <c r="AK159" s="26">
        <v>25.934000000000001</v>
      </c>
      <c r="AL159" s="26">
        <v>0</v>
      </c>
      <c r="AM159" s="26">
        <v>0</v>
      </c>
      <c r="AN159" s="26">
        <v>0</v>
      </c>
      <c r="AO159" s="26">
        <v>0</v>
      </c>
      <c r="AP159" s="26">
        <v>0</v>
      </c>
      <c r="AQ159" s="26">
        <v>0</v>
      </c>
      <c r="AR159" s="26">
        <v>0</v>
      </c>
      <c r="AS159" s="26">
        <v>0</v>
      </c>
      <c r="AT159" s="26">
        <v>0</v>
      </c>
      <c r="AU159" s="26">
        <v>99</v>
      </c>
      <c r="AV159" s="26">
        <v>48.701999999999998</v>
      </c>
      <c r="AW159" s="26">
        <v>16.315999999999999</v>
      </c>
      <c r="AX159" s="26">
        <v>32.386000000000003</v>
      </c>
    </row>
    <row r="160" spans="1:50" x14ac:dyDescent="0.25">
      <c r="A160" s="27" t="s">
        <v>242</v>
      </c>
      <c r="B160" s="26" t="s">
        <v>293</v>
      </c>
      <c r="C160" s="26">
        <v>1</v>
      </c>
      <c r="D160" s="26">
        <v>0.49199999999999999</v>
      </c>
      <c r="E160" s="26">
        <v>0.08</v>
      </c>
      <c r="F160" s="26">
        <v>1.4E-2</v>
      </c>
      <c r="G160" s="26">
        <v>3.6999999999999998E-2</v>
      </c>
      <c r="H160" s="26">
        <v>0</v>
      </c>
      <c r="I160" s="26">
        <v>0</v>
      </c>
      <c r="J160" s="26">
        <v>0</v>
      </c>
      <c r="K160" s="26">
        <v>0</v>
      </c>
      <c r="L160" s="26">
        <v>0.49199999999999999</v>
      </c>
      <c r="M160" s="26">
        <v>0</v>
      </c>
      <c r="N160" s="26">
        <v>0</v>
      </c>
      <c r="O160" s="26">
        <v>0</v>
      </c>
      <c r="P160" s="26">
        <v>0</v>
      </c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0.49199999999999999</v>
      </c>
      <c r="X160" s="26">
        <v>3.9E-2</v>
      </c>
      <c r="Y160" s="26">
        <v>168.24700000000001</v>
      </c>
      <c r="Z160" s="26">
        <v>0</v>
      </c>
      <c r="AA160" s="26">
        <v>3.9E-2</v>
      </c>
      <c r="AB160" s="26">
        <v>-1E-3</v>
      </c>
      <c r="AC160" s="26">
        <v>0</v>
      </c>
      <c r="AD160" s="26">
        <v>0</v>
      </c>
      <c r="AE160" s="26">
        <v>0</v>
      </c>
      <c r="AF160" s="26">
        <v>6.5369999999999999</v>
      </c>
      <c r="AG160" s="26">
        <v>-1.4E-2</v>
      </c>
      <c r="AH160" s="26">
        <v>0</v>
      </c>
      <c r="AI160" s="26">
        <v>-7.0999999999999994E-2</v>
      </c>
      <c r="AJ160" s="26">
        <v>25.934000000000001</v>
      </c>
      <c r="AK160" s="26">
        <v>25.934000000000001</v>
      </c>
      <c r="AL160" s="26">
        <v>0</v>
      </c>
      <c r="AM160" s="26">
        <v>0</v>
      </c>
      <c r="AN160" s="26">
        <v>0</v>
      </c>
      <c r="AO160" s="26">
        <v>0</v>
      </c>
      <c r="AP160" s="26">
        <v>0</v>
      </c>
      <c r="AQ160" s="26">
        <v>0</v>
      </c>
      <c r="AR160" s="26">
        <v>0</v>
      </c>
      <c r="AS160" s="26">
        <v>0</v>
      </c>
      <c r="AT160" s="26">
        <v>0</v>
      </c>
      <c r="AU160" s="26">
        <v>99</v>
      </c>
      <c r="AV160" s="26">
        <v>48.701999999999998</v>
      </c>
      <c r="AW160" s="26">
        <v>16.315999999999999</v>
      </c>
      <c r="AX160" s="26">
        <v>32.386000000000003</v>
      </c>
    </row>
    <row r="161" spans="1:50" x14ac:dyDescent="0.25">
      <c r="A161" s="27" t="s">
        <v>243</v>
      </c>
      <c r="B161" s="26" t="s">
        <v>293</v>
      </c>
      <c r="C161" s="26">
        <v>1</v>
      </c>
      <c r="D161" s="26">
        <v>0.49199999999999999</v>
      </c>
      <c r="E161" s="26">
        <v>0.08</v>
      </c>
      <c r="F161" s="26">
        <v>1.4E-2</v>
      </c>
      <c r="G161" s="26">
        <v>3.6999999999999998E-2</v>
      </c>
      <c r="H161" s="26">
        <v>0</v>
      </c>
      <c r="I161" s="26">
        <v>0</v>
      </c>
      <c r="J161" s="26">
        <v>0</v>
      </c>
      <c r="K161" s="26">
        <v>0</v>
      </c>
      <c r="L161" s="26">
        <v>0.49199999999999999</v>
      </c>
      <c r="M161" s="26">
        <v>0</v>
      </c>
      <c r="N161" s="26">
        <v>0</v>
      </c>
      <c r="O161" s="26">
        <v>0</v>
      </c>
      <c r="P161" s="26">
        <v>0</v>
      </c>
      <c r="Q161" s="26">
        <v>0</v>
      </c>
      <c r="R161" s="26">
        <v>0</v>
      </c>
      <c r="S161" s="26">
        <v>0</v>
      </c>
      <c r="T161" s="26">
        <v>0</v>
      </c>
      <c r="U161" s="26">
        <v>0</v>
      </c>
      <c r="V161" s="26">
        <v>0</v>
      </c>
      <c r="W161" s="26">
        <v>0.49199999999999999</v>
      </c>
      <c r="X161" s="26">
        <v>3.9E-2</v>
      </c>
      <c r="Y161" s="26">
        <v>168.24100000000001</v>
      </c>
      <c r="Z161" s="26">
        <v>0</v>
      </c>
      <c r="AA161" s="26">
        <v>3.9E-2</v>
      </c>
      <c r="AB161" s="26">
        <v>-1E-3</v>
      </c>
      <c r="AC161" s="26">
        <v>0</v>
      </c>
      <c r="AD161" s="26">
        <v>0</v>
      </c>
      <c r="AE161" s="26">
        <v>0</v>
      </c>
      <c r="AF161" s="26">
        <v>6.5359999999999996</v>
      </c>
      <c r="AG161" s="26">
        <v>-1.4E-2</v>
      </c>
      <c r="AH161" s="26">
        <v>0</v>
      </c>
      <c r="AI161" s="26">
        <v>-7.0999999999999994E-2</v>
      </c>
      <c r="AJ161" s="26">
        <v>25.934000000000001</v>
      </c>
      <c r="AK161" s="26">
        <v>25.934000000000001</v>
      </c>
      <c r="AL161" s="26">
        <v>0</v>
      </c>
      <c r="AM161" s="26">
        <v>0</v>
      </c>
      <c r="AN161" s="26">
        <v>0</v>
      </c>
      <c r="AO161" s="26">
        <v>0</v>
      </c>
      <c r="AP161" s="26">
        <v>0</v>
      </c>
      <c r="AQ161" s="26">
        <v>0</v>
      </c>
      <c r="AR161" s="26">
        <v>0</v>
      </c>
      <c r="AS161" s="26">
        <v>0</v>
      </c>
      <c r="AT161" s="26">
        <v>0</v>
      </c>
      <c r="AU161" s="26">
        <v>99</v>
      </c>
      <c r="AV161" s="26">
        <v>48.701999999999998</v>
      </c>
      <c r="AW161" s="26">
        <v>16.315999999999999</v>
      </c>
      <c r="AX161" s="26">
        <v>32.386000000000003</v>
      </c>
    </row>
    <row r="162" spans="1:50" x14ac:dyDescent="0.25">
      <c r="A162" s="27" t="s">
        <v>244</v>
      </c>
      <c r="B162" s="26" t="s">
        <v>293</v>
      </c>
      <c r="C162" s="26">
        <v>1</v>
      </c>
      <c r="D162" s="26">
        <v>0.49199999999999999</v>
      </c>
      <c r="E162" s="26">
        <v>0.08</v>
      </c>
      <c r="F162" s="26">
        <v>1.4E-2</v>
      </c>
      <c r="G162" s="26">
        <v>3.6999999999999998E-2</v>
      </c>
      <c r="H162" s="26">
        <v>0</v>
      </c>
      <c r="I162" s="26">
        <v>0</v>
      </c>
      <c r="J162" s="26">
        <v>0</v>
      </c>
      <c r="K162" s="26">
        <v>0</v>
      </c>
      <c r="L162" s="26">
        <v>0.49199999999999999</v>
      </c>
      <c r="M162" s="26">
        <v>0</v>
      </c>
      <c r="N162" s="26">
        <v>0</v>
      </c>
      <c r="O162" s="26">
        <v>0</v>
      </c>
      <c r="P162" s="26">
        <v>0</v>
      </c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0.49199999999999999</v>
      </c>
      <c r="X162" s="26">
        <v>3.9E-2</v>
      </c>
      <c r="Y162" s="26">
        <v>168.24100000000001</v>
      </c>
      <c r="Z162" s="26">
        <v>0</v>
      </c>
      <c r="AA162" s="26">
        <v>3.9E-2</v>
      </c>
      <c r="AB162" s="26">
        <v>-1E-3</v>
      </c>
      <c r="AC162" s="26">
        <v>0</v>
      </c>
      <c r="AD162" s="26">
        <v>0</v>
      </c>
      <c r="AE162" s="26">
        <v>0</v>
      </c>
      <c r="AF162" s="26">
        <v>6.5359999999999996</v>
      </c>
      <c r="AG162" s="26">
        <v>-1.4E-2</v>
      </c>
      <c r="AH162" s="26">
        <v>0</v>
      </c>
      <c r="AI162" s="26">
        <v>-7.0999999999999994E-2</v>
      </c>
      <c r="AJ162" s="26">
        <v>25.934000000000001</v>
      </c>
      <c r="AK162" s="26">
        <v>25.934000000000001</v>
      </c>
      <c r="AL162" s="26">
        <v>0</v>
      </c>
      <c r="AM162" s="26">
        <v>0</v>
      </c>
      <c r="AN162" s="26">
        <v>0</v>
      </c>
      <c r="AO162" s="26">
        <v>0</v>
      </c>
      <c r="AP162" s="26">
        <v>0</v>
      </c>
      <c r="AQ162" s="26">
        <v>0</v>
      </c>
      <c r="AR162" s="26">
        <v>0</v>
      </c>
      <c r="AS162" s="26">
        <v>0</v>
      </c>
      <c r="AT162" s="26">
        <v>0</v>
      </c>
      <c r="AU162" s="26">
        <v>99</v>
      </c>
      <c r="AV162" s="26">
        <v>48.701999999999998</v>
      </c>
      <c r="AW162" s="26">
        <v>16.315999999999999</v>
      </c>
      <c r="AX162" s="26">
        <v>32.386000000000003</v>
      </c>
    </row>
    <row r="163" spans="1:50" x14ac:dyDescent="0.25">
      <c r="A163" s="27" t="s">
        <v>245</v>
      </c>
      <c r="B163" s="26" t="s">
        <v>293</v>
      </c>
      <c r="C163" s="26">
        <v>1</v>
      </c>
      <c r="D163" s="26">
        <v>0.49199999999999999</v>
      </c>
      <c r="E163" s="26">
        <v>0.08</v>
      </c>
      <c r="F163" s="26">
        <v>1.4E-2</v>
      </c>
      <c r="G163" s="26">
        <v>3.6999999999999998E-2</v>
      </c>
      <c r="H163" s="26">
        <v>0</v>
      </c>
      <c r="I163" s="26">
        <v>0</v>
      </c>
      <c r="J163" s="26">
        <v>0</v>
      </c>
      <c r="K163" s="26">
        <v>0</v>
      </c>
      <c r="L163" s="26">
        <v>0.49199999999999999</v>
      </c>
      <c r="M163" s="26">
        <v>0</v>
      </c>
      <c r="N163" s="26">
        <v>0</v>
      </c>
      <c r="O163" s="26">
        <v>0</v>
      </c>
      <c r="P163" s="26">
        <v>0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0.49199999999999999</v>
      </c>
      <c r="X163" s="26">
        <v>3.9E-2</v>
      </c>
      <c r="Y163" s="26">
        <v>168.24100000000001</v>
      </c>
      <c r="Z163" s="26">
        <v>0</v>
      </c>
      <c r="AA163" s="26">
        <v>3.9E-2</v>
      </c>
      <c r="AB163" s="26">
        <v>-1E-3</v>
      </c>
      <c r="AC163" s="26">
        <v>0</v>
      </c>
      <c r="AD163" s="26">
        <v>0</v>
      </c>
      <c r="AE163" s="26">
        <v>0</v>
      </c>
      <c r="AF163" s="26">
        <v>6.5359999999999996</v>
      </c>
      <c r="AG163" s="26">
        <v>-1.4E-2</v>
      </c>
      <c r="AH163" s="26">
        <v>0</v>
      </c>
      <c r="AI163" s="26">
        <v>-7.0999999999999994E-2</v>
      </c>
      <c r="AJ163" s="26">
        <v>25.934000000000001</v>
      </c>
      <c r="AK163" s="26">
        <v>25.934000000000001</v>
      </c>
      <c r="AL163" s="26">
        <v>0</v>
      </c>
      <c r="AM163" s="26">
        <v>0</v>
      </c>
      <c r="AN163" s="26">
        <v>0</v>
      </c>
      <c r="AO163" s="26">
        <v>0</v>
      </c>
      <c r="AP163" s="26">
        <v>0</v>
      </c>
      <c r="AQ163" s="26">
        <v>0</v>
      </c>
      <c r="AR163" s="26">
        <v>0</v>
      </c>
      <c r="AS163" s="26">
        <v>0</v>
      </c>
      <c r="AT163" s="26">
        <v>0</v>
      </c>
      <c r="AU163" s="26">
        <v>99</v>
      </c>
      <c r="AV163" s="26">
        <v>48.701999999999998</v>
      </c>
      <c r="AW163" s="26">
        <v>16.315999999999999</v>
      </c>
      <c r="AX163" s="26">
        <v>32.386000000000003</v>
      </c>
    </row>
    <row r="164" spans="1:50" x14ac:dyDescent="0.25">
      <c r="A164" s="27" t="s">
        <v>246</v>
      </c>
      <c r="B164" s="26" t="s">
        <v>293</v>
      </c>
      <c r="C164" s="26">
        <v>1</v>
      </c>
      <c r="D164" s="26">
        <v>0.49199999999999999</v>
      </c>
      <c r="E164" s="26">
        <v>0.08</v>
      </c>
      <c r="F164" s="26">
        <v>1.4E-2</v>
      </c>
      <c r="G164" s="26">
        <v>3.6999999999999998E-2</v>
      </c>
      <c r="H164" s="26">
        <v>0</v>
      </c>
      <c r="I164" s="26">
        <v>0</v>
      </c>
      <c r="J164" s="26">
        <v>0</v>
      </c>
      <c r="K164" s="26">
        <v>0</v>
      </c>
      <c r="L164" s="26">
        <v>0.49199999999999999</v>
      </c>
      <c r="M164" s="26">
        <v>0</v>
      </c>
      <c r="N164" s="26">
        <v>0</v>
      </c>
      <c r="O164" s="26">
        <v>0</v>
      </c>
      <c r="P164" s="26">
        <v>0</v>
      </c>
      <c r="Q164" s="26">
        <v>0</v>
      </c>
      <c r="R164" s="26">
        <v>0</v>
      </c>
      <c r="S164" s="26">
        <v>0</v>
      </c>
      <c r="T164" s="26">
        <v>0</v>
      </c>
      <c r="U164" s="26">
        <v>0</v>
      </c>
      <c r="V164" s="26">
        <v>0</v>
      </c>
      <c r="W164" s="26">
        <v>0.49199999999999999</v>
      </c>
      <c r="X164" s="26">
        <v>3.9E-2</v>
      </c>
      <c r="Y164" s="26">
        <v>168.24799999999999</v>
      </c>
      <c r="Z164" s="26">
        <v>0</v>
      </c>
      <c r="AA164" s="26">
        <v>3.9E-2</v>
      </c>
      <c r="AB164" s="26">
        <v>-1E-3</v>
      </c>
      <c r="AC164" s="26">
        <v>0</v>
      </c>
      <c r="AD164" s="26">
        <v>0</v>
      </c>
      <c r="AE164" s="26">
        <v>0</v>
      </c>
      <c r="AF164" s="26">
        <v>6.5369999999999999</v>
      </c>
      <c r="AG164" s="26">
        <v>-1.4E-2</v>
      </c>
      <c r="AH164" s="26">
        <v>0</v>
      </c>
      <c r="AI164" s="26">
        <v>-7.0999999999999994E-2</v>
      </c>
      <c r="AJ164" s="26">
        <v>25.934000000000001</v>
      </c>
      <c r="AK164" s="26">
        <v>25.934000000000001</v>
      </c>
      <c r="AL164" s="26">
        <v>0</v>
      </c>
      <c r="AM164" s="26">
        <v>0</v>
      </c>
      <c r="AN164" s="26">
        <v>0</v>
      </c>
      <c r="AO164" s="26">
        <v>0</v>
      </c>
      <c r="AP164" s="26">
        <v>0</v>
      </c>
      <c r="AQ164" s="26">
        <v>0</v>
      </c>
      <c r="AR164" s="26">
        <v>0</v>
      </c>
      <c r="AS164" s="26">
        <v>0</v>
      </c>
      <c r="AT164" s="26">
        <v>0</v>
      </c>
      <c r="AU164" s="26">
        <v>99</v>
      </c>
      <c r="AV164" s="26">
        <v>48.701999999999998</v>
      </c>
      <c r="AW164" s="26">
        <v>16.315999999999999</v>
      </c>
      <c r="AX164" s="26">
        <v>32.386000000000003</v>
      </c>
    </row>
    <row r="165" spans="1:50" x14ac:dyDescent="0.25">
      <c r="A165" s="27" t="s">
        <v>247</v>
      </c>
      <c r="B165" s="26" t="s">
        <v>293</v>
      </c>
      <c r="C165" s="26">
        <v>1</v>
      </c>
      <c r="D165" s="26">
        <v>0.49199999999999999</v>
      </c>
      <c r="E165" s="26">
        <v>0.08</v>
      </c>
      <c r="F165" s="26">
        <v>1.4E-2</v>
      </c>
      <c r="G165" s="26">
        <v>3.6999999999999998E-2</v>
      </c>
      <c r="H165" s="26">
        <v>0</v>
      </c>
      <c r="I165" s="26">
        <v>0</v>
      </c>
      <c r="J165" s="26">
        <v>0</v>
      </c>
      <c r="K165" s="26">
        <v>0</v>
      </c>
      <c r="L165" s="26">
        <v>0.49199999999999999</v>
      </c>
      <c r="M165" s="26">
        <v>0</v>
      </c>
      <c r="N165" s="26">
        <v>0</v>
      </c>
      <c r="O165" s="26">
        <v>0</v>
      </c>
      <c r="P165" s="26">
        <v>0</v>
      </c>
      <c r="Q165" s="26">
        <v>0</v>
      </c>
      <c r="R165" s="26">
        <v>0</v>
      </c>
      <c r="S165" s="26">
        <v>0</v>
      </c>
      <c r="T165" s="26">
        <v>0</v>
      </c>
      <c r="U165" s="26">
        <v>0</v>
      </c>
      <c r="V165" s="26">
        <v>0</v>
      </c>
      <c r="W165" s="26">
        <v>0.49199999999999999</v>
      </c>
      <c r="X165" s="26">
        <v>3.9E-2</v>
      </c>
      <c r="Y165" s="26">
        <v>168.24100000000001</v>
      </c>
      <c r="Z165" s="26">
        <v>0</v>
      </c>
      <c r="AA165" s="26">
        <v>3.9E-2</v>
      </c>
      <c r="AB165" s="26">
        <v>-1E-3</v>
      </c>
      <c r="AC165" s="26">
        <v>0</v>
      </c>
      <c r="AD165" s="26">
        <v>0</v>
      </c>
      <c r="AE165" s="26">
        <v>0</v>
      </c>
      <c r="AF165" s="26">
        <v>6.5359999999999996</v>
      </c>
      <c r="AG165" s="26">
        <v>-1.4E-2</v>
      </c>
      <c r="AH165" s="26">
        <v>0</v>
      </c>
      <c r="AI165" s="26">
        <v>-7.0999999999999994E-2</v>
      </c>
      <c r="AJ165" s="26">
        <v>25.934000000000001</v>
      </c>
      <c r="AK165" s="26">
        <v>25.934000000000001</v>
      </c>
      <c r="AL165" s="26">
        <v>0</v>
      </c>
      <c r="AM165" s="26">
        <v>0</v>
      </c>
      <c r="AN165" s="26">
        <v>0</v>
      </c>
      <c r="AO165" s="26">
        <v>0</v>
      </c>
      <c r="AP165" s="26">
        <v>0</v>
      </c>
      <c r="AQ165" s="26">
        <v>0</v>
      </c>
      <c r="AR165" s="26">
        <v>0</v>
      </c>
      <c r="AS165" s="26">
        <v>0</v>
      </c>
      <c r="AT165" s="26">
        <v>0</v>
      </c>
      <c r="AU165" s="26">
        <v>99</v>
      </c>
      <c r="AV165" s="26">
        <v>48.701999999999998</v>
      </c>
      <c r="AW165" s="26">
        <v>16.315999999999999</v>
      </c>
      <c r="AX165" s="26">
        <v>32.386000000000003</v>
      </c>
    </row>
    <row r="166" spans="1:50" x14ac:dyDescent="0.25">
      <c r="A166" s="27" t="s">
        <v>248</v>
      </c>
      <c r="B166" s="26" t="s">
        <v>293</v>
      </c>
      <c r="C166" s="26">
        <v>1</v>
      </c>
      <c r="D166" s="26">
        <v>0.49199999999999999</v>
      </c>
      <c r="E166" s="26">
        <v>0.08</v>
      </c>
      <c r="F166" s="26">
        <v>1.4E-2</v>
      </c>
      <c r="G166" s="26">
        <v>3.6999999999999998E-2</v>
      </c>
      <c r="H166" s="26">
        <v>0</v>
      </c>
      <c r="I166" s="26">
        <v>0</v>
      </c>
      <c r="J166" s="26">
        <v>0</v>
      </c>
      <c r="K166" s="26">
        <v>0</v>
      </c>
      <c r="L166" s="26">
        <v>0.49199999999999999</v>
      </c>
      <c r="M166" s="26">
        <v>0</v>
      </c>
      <c r="N166" s="26">
        <v>0</v>
      </c>
      <c r="O166" s="26">
        <v>0</v>
      </c>
      <c r="P166" s="26">
        <v>0</v>
      </c>
      <c r="Q166" s="26">
        <v>0</v>
      </c>
      <c r="R166" s="26">
        <v>0</v>
      </c>
      <c r="S166" s="26">
        <v>0</v>
      </c>
      <c r="T166" s="26">
        <v>0</v>
      </c>
      <c r="U166" s="26">
        <v>0</v>
      </c>
      <c r="V166" s="26">
        <v>0</v>
      </c>
      <c r="W166" s="26">
        <v>0.49199999999999999</v>
      </c>
      <c r="X166" s="26">
        <v>3.9E-2</v>
      </c>
      <c r="Y166" s="26">
        <v>168.24799999999999</v>
      </c>
      <c r="Z166" s="26">
        <v>0</v>
      </c>
      <c r="AA166" s="26">
        <v>3.9E-2</v>
      </c>
      <c r="AB166" s="26">
        <v>-1E-3</v>
      </c>
      <c r="AC166" s="26">
        <v>0</v>
      </c>
      <c r="AD166" s="26">
        <v>0</v>
      </c>
      <c r="AE166" s="26">
        <v>0</v>
      </c>
      <c r="AF166" s="26">
        <v>6.5369999999999999</v>
      </c>
      <c r="AG166" s="26">
        <v>-1.4E-2</v>
      </c>
      <c r="AH166" s="26">
        <v>0</v>
      </c>
      <c r="AI166" s="26">
        <v>-7.0999999999999994E-2</v>
      </c>
      <c r="AJ166" s="26">
        <v>25.934000000000001</v>
      </c>
      <c r="AK166" s="26">
        <v>25.934000000000001</v>
      </c>
      <c r="AL166" s="26">
        <v>0</v>
      </c>
      <c r="AM166" s="26">
        <v>0</v>
      </c>
      <c r="AN166" s="26">
        <v>0</v>
      </c>
      <c r="AO166" s="26">
        <v>0</v>
      </c>
      <c r="AP166" s="26">
        <v>0</v>
      </c>
      <c r="AQ166" s="26">
        <v>0</v>
      </c>
      <c r="AR166" s="26">
        <v>0</v>
      </c>
      <c r="AS166" s="26">
        <v>0</v>
      </c>
      <c r="AT166" s="26">
        <v>0</v>
      </c>
      <c r="AU166" s="26">
        <v>99</v>
      </c>
      <c r="AV166" s="26">
        <v>48.701999999999998</v>
      </c>
      <c r="AW166" s="26">
        <v>16.315999999999999</v>
      </c>
      <c r="AX166" s="26">
        <v>32.386000000000003</v>
      </c>
    </row>
    <row r="167" spans="1:50" x14ac:dyDescent="0.25">
      <c r="A167" s="27" t="s">
        <v>249</v>
      </c>
      <c r="B167" s="26" t="s">
        <v>293</v>
      </c>
      <c r="C167" s="26">
        <v>1</v>
      </c>
      <c r="D167" s="26">
        <v>0.49199999999999999</v>
      </c>
      <c r="E167" s="26">
        <v>0.08</v>
      </c>
      <c r="F167" s="26">
        <v>1.4E-2</v>
      </c>
      <c r="G167" s="26">
        <v>3.6999999999999998E-2</v>
      </c>
      <c r="H167" s="26">
        <v>0</v>
      </c>
      <c r="I167" s="26">
        <v>0</v>
      </c>
      <c r="J167" s="26">
        <v>0</v>
      </c>
      <c r="K167" s="26">
        <v>0</v>
      </c>
      <c r="L167" s="26">
        <v>0.49199999999999999</v>
      </c>
      <c r="M167" s="26">
        <v>0</v>
      </c>
      <c r="N167" s="26">
        <v>0</v>
      </c>
      <c r="O167" s="26">
        <v>0</v>
      </c>
      <c r="P167" s="26">
        <v>0</v>
      </c>
      <c r="Q167" s="26">
        <v>0</v>
      </c>
      <c r="R167" s="26"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0.49199999999999999</v>
      </c>
      <c r="X167" s="26">
        <v>3.9E-2</v>
      </c>
      <c r="Y167" s="26">
        <v>168.24700000000001</v>
      </c>
      <c r="Z167" s="26">
        <v>0</v>
      </c>
      <c r="AA167" s="26">
        <v>3.9E-2</v>
      </c>
      <c r="AB167" s="26">
        <v>-1E-3</v>
      </c>
      <c r="AC167" s="26">
        <v>0</v>
      </c>
      <c r="AD167" s="26">
        <v>0</v>
      </c>
      <c r="AE167" s="26">
        <v>0</v>
      </c>
      <c r="AF167" s="26">
        <v>6.5369999999999999</v>
      </c>
      <c r="AG167" s="26">
        <v>-1.4E-2</v>
      </c>
      <c r="AH167" s="26">
        <v>0</v>
      </c>
      <c r="AI167" s="26">
        <v>-7.0999999999999994E-2</v>
      </c>
      <c r="AJ167" s="26">
        <v>25.934000000000001</v>
      </c>
      <c r="AK167" s="26">
        <v>25.934000000000001</v>
      </c>
      <c r="AL167" s="26">
        <v>0</v>
      </c>
      <c r="AM167" s="26">
        <v>0</v>
      </c>
      <c r="AN167" s="26">
        <v>0</v>
      </c>
      <c r="AO167" s="26">
        <v>0</v>
      </c>
      <c r="AP167" s="26">
        <v>0</v>
      </c>
      <c r="AQ167" s="26">
        <v>0</v>
      </c>
      <c r="AR167" s="26">
        <v>0</v>
      </c>
      <c r="AS167" s="26">
        <v>0</v>
      </c>
      <c r="AT167" s="26">
        <v>0</v>
      </c>
      <c r="AU167" s="26">
        <v>99</v>
      </c>
      <c r="AV167" s="26">
        <v>48.701999999999998</v>
      </c>
      <c r="AW167" s="26">
        <v>16.315999999999999</v>
      </c>
      <c r="AX167" s="26">
        <v>32.386000000000003</v>
      </c>
    </row>
    <row r="168" spans="1:50" x14ac:dyDescent="0.25">
      <c r="A168" s="27" t="s">
        <v>250</v>
      </c>
      <c r="B168" s="26" t="s">
        <v>293</v>
      </c>
      <c r="C168" s="26">
        <v>0</v>
      </c>
      <c r="D168" s="26">
        <v>0</v>
      </c>
      <c r="E168" s="26">
        <v>0.08</v>
      </c>
      <c r="F168" s="26">
        <v>1.4E-2</v>
      </c>
      <c r="G168" s="26">
        <v>3.6999999999999998E-2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26">
        <v>0</v>
      </c>
      <c r="N168" s="26">
        <v>0</v>
      </c>
      <c r="O168" s="26">
        <v>0</v>
      </c>
      <c r="P168" s="26">
        <v>0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26">
        <v>0</v>
      </c>
      <c r="Z168" s="26">
        <v>0</v>
      </c>
      <c r="AA168" s="26">
        <v>0</v>
      </c>
      <c r="AB168" s="26">
        <v>0</v>
      </c>
      <c r="AC168" s="26">
        <v>0</v>
      </c>
      <c r="AD168" s="26">
        <v>0</v>
      </c>
      <c r="AE168" s="26">
        <v>0</v>
      </c>
      <c r="AF168" s="26">
        <v>0</v>
      </c>
      <c r="AG168" s="26">
        <v>0</v>
      </c>
      <c r="AH168" s="26">
        <v>0</v>
      </c>
      <c r="AI168" s="26">
        <v>0</v>
      </c>
      <c r="AJ168" s="26">
        <v>0</v>
      </c>
      <c r="AK168" s="26">
        <v>0</v>
      </c>
      <c r="AL168" s="26">
        <v>0</v>
      </c>
      <c r="AM168" s="26">
        <v>0</v>
      </c>
      <c r="AN168" s="26">
        <v>0</v>
      </c>
      <c r="AO168" s="26">
        <v>0</v>
      </c>
      <c r="AP168" s="26">
        <v>0</v>
      </c>
      <c r="AQ168" s="26">
        <v>0</v>
      </c>
      <c r="AR168" s="26">
        <v>0</v>
      </c>
      <c r="AS168" s="26">
        <v>0</v>
      </c>
      <c r="AT168" s="26">
        <v>0</v>
      </c>
      <c r="AU168" s="26">
        <v>0</v>
      </c>
      <c r="AV168" s="26">
        <v>0</v>
      </c>
      <c r="AW168" s="26">
        <v>0</v>
      </c>
      <c r="AX168" s="26">
        <v>0</v>
      </c>
    </row>
    <row r="169" spans="1:50" x14ac:dyDescent="0.25">
      <c r="A169" s="27" t="s">
        <v>251</v>
      </c>
      <c r="B169" s="26" t="s">
        <v>293</v>
      </c>
      <c r="C169" s="26">
        <v>1</v>
      </c>
      <c r="D169" s="26">
        <v>0.49199999999999999</v>
      </c>
      <c r="E169" s="26">
        <v>0.08</v>
      </c>
      <c r="F169" s="26">
        <v>1.4E-2</v>
      </c>
      <c r="G169" s="26">
        <v>3.6999999999999998E-2</v>
      </c>
      <c r="H169" s="26">
        <v>0</v>
      </c>
      <c r="I169" s="26">
        <v>0</v>
      </c>
      <c r="J169" s="26">
        <v>0</v>
      </c>
      <c r="K169" s="26">
        <v>0</v>
      </c>
      <c r="L169" s="26">
        <v>0.49199999999999999</v>
      </c>
      <c r="M169" s="26">
        <v>0</v>
      </c>
      <c r="N169" s="26">
        <v>0</v>
      </c>
      <c r="O169" s="26">
        <v>0</v>
      </c>
      <c r="P169" s="26">
        <v>0</v>
      </c>
      <c r="Q169" s="26">
        <v>0</v>
      </c>
      <c r="R169" s="26">
        <v>0</v>
      </c>
      <c r="S169" s="26">
        <v>0</v>
      </c>
      <c r="T169" s="26">
        <v>0</v>
      </c>
      <c r="U169" s="26">
        <v>0</v>
      </c>
      <c r="V169" s="26">
        <v>0</v>
      </c>
      <c r="W169" s="26">
        <v>0.49199999999999999</v>
      </c>
      <c r="X169" s="26">
        <v>3.9E-2</v>
      </c>
      <c r="Y169" s="26">
        <v>168.24100000000001</v>
      </c>
      <c r="Z169" s="26">
        <v>0</v>
      </c>
      <c r="AA169" s="26">
        <v>3.9E-2</v>
      </c>
      <c r="AB169" s="26">
        <v>-1E-3</v>
      </c>
      <c r="AC169" s="26">
        <v>0</v>
      </c>
      <c r="AD169" s="26">
        <v>0</v>
      </c>
      <c r="AE169" s="26">
        <v>0</v>
      </c>
      <c r="AF169" s="26">
        <v>6.5359999999999996</v>
      </c>
      <c r="AG169" s="26">
        <v>-1.4E-2</v>
      </c>
      <c r="AH169" s="26">
        <v>0</v>
      </c>
      <c r="AI169" s="26">
        <v>-7.0999999999999994E-2</v>
      </c>
      <c r="AJ169" s="26">
        <v>25.934000000000001</v>
      </c>
      <c r="AK169" s="26">
        <v>25.934000000000001</v>
      </c>
      <c r="AL169" s="26">
        <v>0</v>
      </c>
      <c r="AM169" s="26">
        <v>0</v>
      </c>
      <c r="AN169" s="26">
        <v>0</v>
      </c>
      <c r="AO169" s="26">
        <v>0</v>
      </c>
      <c r="AP169" s="26">
        <v>0</v>
      </c>
      <c r="AQ169" s="26">
        <v>0</v>
      </c>
      <c r="AR169" s="26">
        <v>0</v>
      </c>
      <c r="AS169" s="26">
        <v>0</v>
      </c>
      <c r="AT169" s="26">
        <v>0</v>
      </c>
      <c r="AU169" s="26">
        <v>99</v>
      </c>
      <c r="AV169" s="26">
        <v>48.701999999999998</v>
      </c>
      <c r="AW169" s="26">
        <v>16.315999999999999</v>
      </c>
      <c r="AX169" s="26">
        <v>32.386000000000003</v>
      </c>
    </row>
    <row r="170" spans="1:50" x14ac:dyDescent="0.25">
      <c r="A170" s="27" t="s">
        <v>252</v>
      </c>
      <c r="B170" s="26" t="s">
        <v>293</v>
      </c>
      <c r="C170" s="26">
        <v>1</v>
      </c>
      <c r="D170" s="26">
        <v>0.49199999999999999</v>
      </c>
      <c r="E170" s="26">
        <v>0.08</v>
      </c>
      <c r="F170" s="26">
        <v>1.4E-2</v>
      </c>
      <c r="G170" s="26">
        <v>3.6999999999999998E-2</v>
      </c>
      <c r="H170" s="26">
        <v>0</v>
      </c>
      <c r="I170" s="26">
        <v>0</v>
      </c>
      <c r="J170" s="26">
        <v>0</v>
      </c>
      <c r="K170" s="26">
        <v>0</v>
      </c>
      <c r="L170" s="26">
        <v>0.49199999999999999</v>
      </c>
      <c r="M170" s="26">
        <v>0</v>
      </c>
      <c r="N170" s="26">
        <v>0</v>
      </c>
      <c r="O170" s="26">
        <v>0</v>
      </c>
      <c r="P170" s="26">
        <v>0</v>
      </c>
      <c r="Q170" s="26">
        <v>0</v>
      </c>
      <c r="R170" s="26">
        <v>0</v>
      </c>
      <c r="S170" s="26">
        <v>0</v>
      </c>
      <c r="T170" s="26">
        <v>0</v>
      </c>
      <c r="U170" s="26">
        <v>0</v>
      </c>
      <c r="V170" s="26">
        <v>0</v>
      </c>
      <c r="W170" s="26">
        <v>0.49199999999999999</v>
      </c>
      <c r="X170" s="26">
        <v>3.9E-2</v>
      </c>
      <c r="Y170" s="26">
        <v>168.24799999999999</v>
      </c>
      <c r="Z170" s="26">
        <v>0</v>
      </c>
      <c r="AA170" s="26">
        <v>3.9E-2</v>
      </c>
      <c r="AB170" s="26">
        <v>-1E-3</v>
      </c>
      <c r="AC170" s="26">
        <v>0</v>
      </c>
      <c r="AD170" s="26">
        <v>0</v>
      </c>
      <c r="AE170" s="26">
        <v>0</v>
      </c>
      <c r="AF170" s="26">
        <v>6.5369999999999999</v>
      </c>
      <c r="AG170" s="26">
        <v>-1.4E-2</v>
      </c>
      <c r="AH170" s="26">
        <v>0</v>
      </c>
      <c r="AI170" s="26">
        <v>-7.0999999999999994E-2</v>
      </c>
      <c r="AJ170" s="26">
        <v>25.934000000000001</v>
      </c>
      <c r="AK170" s="26">
        <v>25.934000000000001</v>
      </c>
      <c r="AL170" s="26">
        <v>0</v>
      </c>
      <c r="AM170" s="26">
        <v>0</v>
      </c>
      <c r="AN170" s="26">
        <v>0</v>
      </c>
      <c r="AO170" s="26">
        <v>0</v>
      </c>
      <c r="AP170" s="26">
        <v>0</v>
      </c>
      <c r="AQ170" s="26">
        <v>0</v>
      </c>
      <c r="AR170" s="26">
        <v>0</v>
      </c>
      <c r="AS170" s="26">
        <v>0</v>
      </c>
      <c r="AT170" s="26">
        <v>0</v>
      </c>
      <c r="AU170" s="26">
        <v>99</v>
      </c>
      <c r="AV170" s="26">
        <v>48.701999999999998</v>
      </c>
      <c r="AW170" s="26">
        <v>16.315999999999999</v>
      </c>
      <c r="AX170" s="26">
        <v>32.386000000000003</v>
      </c>
    </row>
    <row r="171" spans="1:50" x14ac:dyDescent="0.25">
      <c r="A171" s="27" t="s">
        <v>253</v>
      </c>
      <c r="B171" s="26" t="s">
        <v>293</v>
      </c>
      <c r="C171" s="26">
        <v>0</v>
      </c>
      <c r="D171" s="26">
        <v>0</v>
      </c>
      <c r="E171" s="26">
        <v>0.08</v>
      </c>
      <c r="F171" s="26">
        <v>1.4E-2</v>
      </c>
      <c r="G171" s="26">
        <v>3.6999999999999998E-2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26">
        <v>0</v>
      </c>
      <c r="P171" s="26">
        <v>0</v>
      </c>
      <c r="Q171" s="26">
        <v>0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0</v>
      </c>
      <c r="X171" s="26">
        <v>0</v>
      </c>
      <c r="Y171" s="26">
        <v>0</v>
      </c>
      <c r="Z171" s="26">
        <v>0</v>
      </c>
      <c r="AA171" s="26">
        <v>0</v>
      </c>
      <c r="AB171" s="26">
        <v>0</v>
      </c>
      <c r="AC171" s="26">
        <v>0</v>
      </c>
      <c r="AD171" s="26">
        <v>0</v>
      </c>
      <c r="AE171" s="26">
        <v>0</v>
      </c>
      <c r="AF171" s="26">
        <v>0</v>
      </c>
      <c r="AG171" s="26">
        <v>0</v>
      </c>
      <c r="AH171" s="26">
        <v>0</v>
      </c>
      <c r="AI171" s="26">
        <v>0</v>
      </c>
      <c r="AJ171" s="26">
        <v>0</v>
      </c>
      <c r="AK171" s="26">
        <v>0</v>
      </c>
      <c r="AL171" s="26">
        <v>0</v>
      </c>
      <c r="AM171" s="26">
        <v>0</v>
      </c>
      <c r="AN171" s="26">
        <v>0</v>
      </c>
      <c r="AO171" s="26">
        <v>0</v>
      </c>
      <c r="AP171" s="26">
        <v>0</v>
      </c>
      <c r="AQ171" s="26">
        <v>0</v>
      </c>
      <c r="AR171" s="26">
        <v>0</v>
      </c>
      <c r="AS171" s="26">
        <v>0</v>
      </c>
      <c r="AT171" s="26">
        <v>0</v>
      </c>
      <c r="AU171" s="26">
        <v>0</v>
      </c>
      <c r="AV171" s="26">
        <v>0</v>
      </c>
      <c r="AW171" s="26">
        <v>0</v>
      </c>
      <c r="AX171" s="26">
        <v>0</v>
      </c>
    </row>
    <row r="172" spans="1:50" x14ac:dyDescent="0.25">
      <c r="A172" s="27" t="s">
        <v>254</v>
      </c>
      <c r="B172" s="26" t="s">
        <v>293</v>
      </c>
      <c r="C172" s="26">
        <v>1</v>
      </c>
      <c r="D172" s="26">
        <v>4.492</v>
      </c>
      <c r="E172" s="26">
        <v>0.08</v>
      </c>
      <c r="F172" s="26">
        <v>1.4E-2</v>
      </c>
      <c r="G172" s="26">
        <v>3.6999999999999998E-2</v>
      </c>
      <c r="H172" s="26">
        <v>0</v>
      </c>
      <c r="I172" s="26">
        <v>0</v>
      </c>
      <c r="J172" s="26">
        <v>0</v>
      </c>
      <c r="K172" s="26">
        <v>0</v>
      </c>
      <c r="L172" s="26">
        <v>4.492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4.492</v>
      </c>
      <c r="X172" s="26">
        <v>0.35899999999999999</v>
      </c>
      <c r="Y172" s="26">
        <v>76.956999999999994</v>
      </c>
      <c r="Z172" s="26">
        <v>0</v>
      </c>
      <c r="AA172" s="26">
        <v>0.35899999999999999</v>
      </c>
      <c r="AB172" s="26">
        <v>0</v>
      </c>
      <c r="AC172" s="26">
        <v>-1E-3</v>
      </c>
      <c r="AD172" s="26">
        <v>0</v>
      </c>
      <c r="AE172" s="26">
        <v>0</v>
      </c>
      <c r="AF172" s="26">
        <v>27.617000000000001</v>
      </c>
      <c r="AG172" s="26">
        <v>-4.3999999999999997E-2</v>
      </c>
      <c r="AH172" s="26">
        <v>0</v>
      </c>
      <c r="AI172" s="26">
        <v>7.0000000000000001E-3</v>
      </c>
      <c r="AJ172" s="26">
        <v>236.79499999999999</v>
      </c>
      <c r="AK172" s="26">
        <v>236.79499999999999</v>
      </c>
      <c r="AL172" s="26">
        <v>0</v>
      </c>
      <c r="AM172" s="26">
        <v>0</v>
      </c>
      <c r="AN172" s="26">
        <v>0</v>
      </c>
      <c r="AO172" s="26">
        <v>0</v>
      </c>
      <c r="AP172" s="26">
        <v>0</v>
      </c>
      <c r="AQ172" s="26">
        <v>0</v>
      </c>
      <c r="AR172" s="26">
        <v>0</v>
      </c>
      <c r="AS172" s="26">
        <v>0</v>
      </c>
      <c r="AT172" s="26">
        <v>0</v>
      </c>
      <c r="AU172" s="26">
        <v>99</v>
      </c>
      <c r="AV172" s="26">
        <v>444.68200000000002</v>
      </c>
      <c r="AW172" s="26">
        <v>180.30600000000001</v>
      </c>
      <c r="AX172" s="26">
        <v>264.37599999999998</v>
      </c>
    </row>
    <row r="173" spans="1:50" x14ac:dyDescent="0.25">
      <c r="A173" s="27" t="s">
        <v>255</v>
      </c>
      <c r="B173" s="26" t="s">
        <v>293</v>
      </c>
      <c r="C173" s="26">
        <v>1</v>
      </c>
      <c r="D173" s="26">
        <v>4.492</v>
      </c>
      <c r="E173" s="26">
        <v>0.08</v>
      </c>
      <c r="F173" s="26">
        <v>1.4E-2</v>
      </c>
      <c r="G173" s="26">
        <v>3.6999999999999998E-2</v>
      </c>
      <c r="H173" s="26">
        <v>0</v>
      </c>
      <c r="I173" s="26">
        <v>0</v>
      </c>
      <c r="J173" s="26">
        <v>0</v>
      </c>
      <c r="K173" s="26">
        <v>0</v>
      </c>
      <c r="L173" s="26">
        <v>4.492</v>
      </c>
      <c r="M173" s="26">
        <v>0</v>
      </c>
      <c r="N173" s="26">
        <v>0</v>
      </c>
      <c r="O173" s="26">
        <v>0</v>
      </c>
      <c r="P173" s="26">
        <v>0</v>
      </c>
      <c r="Q173" s="26">
        <v>0</v>
      </c>
      <c r="R173" s="26">
        <v>0</v>
      </c>
      <c r="S173" s="26">
        <v>0</v>
      </c>
      <c r="T173" s="26">
        <v>0</v>
      </c>
      <c r="U173" s="26">
        <v>0</v>
      </c>
      <c r="V173" s="26">
        <v>0</v>
      </c>
      <c r="W173" s="26">
        <v>4.492</v>
      </c>
      <c r="X173" s="26">
        <v>0.35899999999999999</v>
      </c>
      <c r="Y173" s="26">
        <v>76.956999999999994</v>
      </c>
      <c r="Z173" s="26">
        <v>0</v>
      </c>
      <c r="AA173" s="26">
        <v>0.35899999999999999</v>
      </c>
      <c r="AB173" s="26">
        <v>0</v>
      </c>
      <c r="AC173" s="26">
        <v>-1E-3</v>
      </c>
      <c r="AD173" s="26">
        <v>0</v>
      </c>
      <c r="AE173" s="26">
        <v>0</v>
      </c>
      <c r="AF173" s="26">
        <v>27.617000000000001</v>
      </c>
      <c r="AG173" s="26">
        <v>-4.3999999999999997E-2</v>
      </c>
      <c r="AH173" s="26">
        <v>0</v>
      </c>
      <c r="AI173" s="26">
        <v>7.0000000000000001E-3</v>
      </c>
      <c r="AJ173" s="26">
        <v>236.79499999999999</v>
      </c>
      <c r="AK173" s="26">
        <v>236.79499999999999</v>
      </c>
      <c r="AL173" s="26">
        <v>0</v>
      </c>
      <c r="AM173" s="26">
        <v>0</v>
      </c>
      <c r="AN173" s="26">
        <v>0</v>
      </c>
      <c r="AO173" s="26">
        <v>0</v>
      </c>
      <c r="AP173" s="26">
        <v>0</v>
      </c>
      <c r="AQ173" s="26">
        <v>0</v>
      </c>
      <c r="AR173" s="26">
        <v>0</v>
      </c>
      <c r="AS173" s="26">
        <v>0</v>
      </c>
      <c r="AT173" s="26">
        <v>0</v>
      </c>
      <c r="AU173" s="26">
        <v>99</v>
      </c>
      <c r="AV173" s="26">
        <v>444.68200000000002</v>
      </c>
      <c r="AW173" s="26">
        <v>180.30600000000001</v>
      </c>
      <c r="AX173" s="26">
        <v>264.37599999999998</v>
      </c>
    </row>
    <row r="174" spans="1:50" x14ac:dyDescent="0.25">
      <c r="A174" s="27" t="s">
        <v>256</v>
      </c>
      <c r="B174" s="26" t="s">
        <v>293</v>
      </c>
      <c r="C174" s="26">
        <v>0</v>
      </c>
      <c r="D174" s="26">
        <v>0</v>
      </c>
      <c r="E174" s="26">
        <v>0.08</v>
      </c>
      <c r="F174" s="26">
        <v>1.4E-2</v>
      </c>
      <c r="G174" s="26">
        <v>3.6999999999999998E-2</v>
      </c>
      <c r="H174" s="26">
        <v>0</v>
      </c>
      <c r="I174" s="26">
        <v>0</v>
      </c>
      <c r="J174" s="26">
        <v>0</v>
      </c>
      <c r="K174" s="26">
        <v>0</v>
      </c>
      <c r="L174" s="26">
        <v>0</v>
      </c>
      <c r="M174" s="26">
        <v>0</v>
      </c>
      <c r="N174" s="26">
        <v>0</v>
      </c>
      <c r="O174" s="26">
        <v>0</v>
      </c>
      <c r="P174" s="26">
        <v>0</v>
      </c>
      <c r="Q174" s="26">
        <v>0</v>
      </c>
      <c r="R174" s="26">
        <v>0</v>
      </c>
      <c r="S174" s="26">
        <v>0</v>
      </c>
      <c r="T174" s="26">
        <v>0</v>
      </c>
      <c r="U174" s="26">
        <v>0</v>
      </c>
      <c r="V174" s="26">
        <v>0</v>
      </c>
      <c r="W174" s="26">
        <v>0</v>
      </c>
      <c r="X174" s="26">
        <v>0</v>
      </c>
      <c r="Y174" s="26">
        <v>0</v>
      </c>
      <c r="Z174" s="26">
        <v>0</v>
      </c>
      <c r="AA174" s="26">
        <v>0</v>
      </c>
      <c r="AB174" s="26">
        <v>0</v>
      </c>
      <c r="AC174" s="26">
        <v>0</v>
      </c>
      <c r="AD174" s="26">
        <v>0</v>
      </c>
      <c r="AE174" s="26">
        <v>0</v>
      </c>
      <c r="AF174" s="26">
        <v>0</v>
      </c>
      <c r="AG174" s="26">
        <v>0</v>
      </c>
      <c r="AH174" s="26">
        <v>0</v>
      </c>
      <c r="AI174" s="26">
        <v>0</v>
      </c>
      <c r="AJ174" s="26">
        <v>0</v>
      </c>
      <c r="AK174" s="26">
        <v>0</v>
      </c>
      <c r="AL174" s="26">
        <v>0</v>
      </c>
      <c r="AM174" s="26">
        <v>0</v>
      </c>
      <c r="AN174" s="26">
        <v>0</v>
      </c>
      <c r="AO174" s="26">
        <v>0</v>
      </c>
      <c r="AP174" s="26">
        <v>0</v>
      </c>
      <c r="AQ174" s="26">
        <v>0</v>
      </c>
      <c r="AR174" s="26">
        <v>0</v>
      </c>
      <c r="AS174" s="26">
        <v>0</v>
      </c>
      <c r="AT174" s="26">
        <v>0</v>
      </c>
      <c r="AU174" s="26">
        <v>0</v>
      </c>
      <c r="AV174" s="26">
        <v>0</v>
      </c>
      <c r="AW174" s="26">
        <v>0</v>
      </c>
      <c r="AX174" s="26">
        <v>0</v>
      </c>
    </row>
    <row r="175" spans="1:50" x14ac:dyDescent="0.25">
      <c r="A175" s="27" t="s">
        <v>257</v>
      </c>
      <c r="B175" s="26" t="s">
        <v>293</v>
      </c>
      <c r="C175" s="26">
        <v>0</v>
      </c>
      <c r="D175" s="26">
        <v>0</v>
      </c>
      <c r="E175" s="26">
        <v>0.08</v>
      </c>
      <c r="F175" s="26">
        <v>1.4E-2</v>
      </c>
      <c r="G175" s="26">
        <v>3.6999999999999998E-2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0</v>
      </c>
      <c r="AB175" s="26">
        <v>0</v>
      </c>
      <c r="AC175" s="26">
        <v>0</v>
      </c>
      <c r="AD175" s="26">
        <v>0</v>
      </c>
      <c r="AE175" s="26">
        <v>0</v>
      </c>
      <c r="AF175" s="26">
        <v>0</v>
      </c>
      <c r="AG175" s="26">
        <v>0</v>
      </c>
      <c r="AH175" s="26">
        <v>0</v>
      </c>
      <c r="AI175" s="26">
        <v>0</v>
      </c>
      <c r="AJ175" s="26">
        <v>0</v>
      </c>
      <c r="AK175" s="26">
        <v>0</v>
      </c>
      <c r="AL175" s="26">
        <v>0</v>
      </c>
      <c r="AM175" s="26">
        <v>0</v>
      </c>
      <c r="AN175" s="26">
        <v>0</v>
      </c>
      <c r="AO175" s="26">
        <v>0</v>
      </c>
      <c r="AP175" s="26">
        <v>0</v>
      </c>
      <c r="AQ175" s="26">
        <v>0</v>
      </c>
      <c r="AR175" s="26">
        <v>0</v>
      </c>
      <c r="AS175" s="26">
        <v>0</v>
      </c>
      <c r="AT175" s="26">
        <v>0</v>
      </c>
      <c r="AU175" s="26">
        <v>0</v>
      </c>
      <c r="AV175" s="26">
        <v>0</v>
      </c>
      <c r="AW175" s="26">
        <v>0</v>
      </c>
      <c r="AX175" s="26">
        <v>0</v>
      </c>
    </row>
    <row r="176" spans="1:50" x14ac:dyDescent="0.25">
      <c r="A176" s="27" t="s">
        <v>258</v>
      </c>
      <c r="B176" s="26" t="s">
        <v>293</v>
      </c>
      <c r="C176" s="26">
        <v>0</v>
      </c>
      <c r="D176" s="26">
        <v>0</v>
      </c>
      <c r="E176" s="26">
        <v>0.08</v>
      </c>
      <c r="F176" s="26">
        <v>1.4E-2</v>
      </c>
      <c r="G176" s="26">
        <v>3.6999999999999998E-2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26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0</v>
      </c>
      <c r="Z176" s="26">
        <v>0</v>
      </c>
      <c r="AA176" s="26">
        <v>0</v>
      </c>
      <c r="AB176" s="26">
        <v>0</v>
      </c>
      <c r="AC176" s="26">
        <v>0</v>
      </c>
      <c r="AD176" s="26">
        <v>0</v>
      </c>
      <c r="AE176" s="26">
        <v>0</v>
      </c>
      <c r="AF176" s="26">
        <v>0</v>
      </c>
      <c r="AG176" s="26">
        <v>0</v>
      </c>
      <c r="AH176" s="26">
        <v>0</v>
      </c>
      <c r="AI176" s="26">
        <v>0</v>
      </c>
      <c r="AJ176" s="26">
        <v>0</v>
      </c>
      <c r="AK176" s="26">
        <v>0</v>
      </c>
      <c r="AL176" s="26">
        <v>0</v>
      </c>
      <c r="AM176" s="26">
        <v>0</v>
      </c>
      <c r="AN176" s="26">
        <v>0</v>
      </c>
      <c r="AO176" s="26">
        <v>0</v>
      </c>
      <c r="AP176" s="26">
        <v>0</v>
      </c>
      <c r="AQ176" s="26">
        <v>0</v>
      </c>
      <c r="AR176" s="26">
        <v>0</v>
      </c>
      <c r="AS176" s="26">
        <v>0</v>
      </c>
      <c r="AT176" s="26">
        <v>0</v>
      </c>
      <c r="AU176" s="26">
        <v>0</v>
      </c>
      <c r="AV176" s="26">
        <v>0</v>
      </c>
      <c r="AW176" s="26">
        <v>0</v>
      </c>
      <c r="AX176" s="26">
        <v>0</v>
      </c>
    </row>
    <row r="177" spans="1:50" x14ac:dyDescent="0.25">
      <c r="A177" s="27" t="s">
        <v>259</v>
      </c>
      <c r="B177" s="26" t="s">
        <v>293</v>
      </c>
      <c r="C177" s="26">
        <v>0</v>
      </c>
      <c r="D177" s="26">
        <v>0</v>
      </c>
      <c r="E177" s="26">
        <v>0.08</v>
      </c>
      <c r="F177" s="26">
        <v>1.4E-2</v>
      </c>
      <c r="G177" s="26">
        <v>3.6999999999999998E-2</v>
      </c>
      <c r="H177" s="26">
        <v>0</v>
      </c>
      <c r="I177" s="26">
        <v>0</v>
      </c>
      <c r="J177" s="26">
        <v>0</v>
      </c>
      <c r="K177" s="26">
        <v>0</v>
      </c>
      <c r="L177" s="26">
        <v>0</v>
      </c>
      <c r="M177" s="26">
        <v>0</v>
      </c>
      <c r="N177" s="26">
        <v>0</v>
      </c>
      <c r="O177" s="26">
        <v>0</v>
      </c>
      <c r="P177" s="26">
        <v>0</v>
      </c>
      <c r="Q177" s="26">
        <v>0</v>
      </c>
      <c r="R177" s="26">
        <v>0</v>
      </c>
      <c r="S177" s="26">
        <v>0</v>
      </c>
      <c r="T177" s="26">
        <v>0</v>
      </c>
      <c r="U177" s="26">
        <v>0</v>
      </c>
      <c r="V177" s="26">
        <v>0</v>
      </c>
      <c r="W177" s="26">
        <v>0</v>
      </c>
      <c r="X177" s="26">
        <v>0</v>
      </c>
      <c r="Y177" s="26">
        <v>0</v>
      </c>
      <c r="Z177" s="26">
        <v>0</v>
      </c>
      <c r="AA177" s="26">
        <v>0</v>
      </c>
      <c r="AB177" s="26">
        <v>0</v>
      </c>
      <c r="AC177" s="26">
        <v>0</v>
      </c>
      <c r="AD177" s="26">
        <v>0</v>
      </c>
      <c r="AE177" s="26">
        <v>0</v>
      </c>
      <c r="AF177" s="26">
        <v>0</v>
      </c>
      <c r="AG177" s="26">
        <v>0</v>
      </c>
      <c r="AH177" s="26">
        <v>0</v>
      </c>
      <c r="AI177" s="26">
        <v>0</v>
      </c>
      <c r="AJ177" s="26">
        <v>0</v>
      </c>
      <c r="AK177" s="26">
        <v>0</v>
      </c>
      <c r="AL177" s="26">
        <v>0</v>
      </c>
      <c r="AM177" s="26">
        <v>0</v>
      </c>
      <c r="AN177" s="26">
        <v>0</v>
      </c>
      <c r="AO177" s="26">
        <v>0</v>
      </c>
      <c r="AP177" s="26">
        <v>0</v>
      </c>
      <c r="AQ177" s="26">
        <v>0</v>
      </c>
      <c r="AR177" s="26">
        <v>0</v>
      </c>
      <c r="AS177" s="26">
        <v>0</v>
      </c>
      <c r="AT177" s="26">
        <v>0</v>
      </c>
      <c r="AU177" s="26">
        <v>0</v>
      </c>
      <c r="AV177" s="26">
        <v>0</v>
      </c>
      <c r="AW177" s="26">
        <v>0</v>
      </c>
      <c r="AX177" s="26">
        <v>0</v>
      </c>
    </row>
    <row r="178" spans="1:50" x14ac:dyDescent="0.25">
      <c r="A178" s="27" t="s">
        <v>260</v>
      </c>
      <c r="B178" s="26" t="s">
        <v>293</v>
      </c>
      <c r="C178" s="26">
        <v>0</v>
      </c>
      <c r="D178" s="26">
        <v>0</v>
      </c>
      <c r="E178" s="26">
        <v>0.08</v>
      </c>
      <c r="F178" s="26">
        <v>1.4E-2</v>
      </c>
      <c r="G178" s="26">
        <v>3.6999999999999998E-2</v>
      </c>
      <c r="H178" s="26">
        <v>0</v>
      </c>
      <c r="I178" s="26">
        <v>0</v>
      </c>
      <c r="J178" s="26">
        <v>0</v>
      </c>
      <c r="K178" s="26">
        <v>0</v>
      </c>
      <c r="L178" s="26">
        <v>0</v>
      </c>
      <c r="M178" s="26">
        <v>0</v>
      </c>
      <c r="N178" s="26">
        <v>0</v>
      </c>
      <c r="O178" s="26">
        <v>0</v>
      </c>
      <c r="P178" s="26">
        <v>0</v>
      </c>
      <c r="Q178" s="26">
        <v>0</v>
      </c>
      <c r="R178" s="26">
        <v>0</v>
      </c>
      <c r="S178" s="26">
        <v>0</v>
      </c>
      <c r="T178" s="26">
        <v>0</v>
      </c>
      <c r="U178" s="26">
        <v>0</v>
      </c>
      <c r="V178" s="26">
        <v>0</v>
      </c>
      <c r="W178" s="26">
        <v>0</v>
      </c>
      <c r="X178" s="26">
        <v>0</v>
      </c>
      <c r="Y178" s="26">
        <v>0</v>
      </c>
      <c r="Z178" s="26">
        <v>0</v>
      </c>
      <c r="AA178" s="26">
        <v>0</v>
      </c>
      <c r="AB178" s="26">
        <v>0</v>
      </c>
      <c r="AC178" s="26">
        <v>0</v>
      </c>
      <c r="AD178" s="26">
        <v>0</v>
      </c>
      <c r="AE178" s="26">
        <v>0</v>
      </c>
      <c r="AF178" s="26">
        <v>0</v>
      </c>
      <c r="AG178" s="26">
        <v>0</v>
      </c>
      <c r="AH178" s="26">
        <v>0</v>
      </c>
      <c r="AI178" s="26">
        <v>0</v>
      </c>
      <c r="AJ178" s="26">
        <v>0</v>
      </c>
      <c r="AK178" s="26">
        <v>0</v>
      </c>
      <c r="AL178" s="26">
        <v>0</v>
      </c>
      <c r="AM178" s="26">
        <v>0</v>
      </c>
      <c r="AN178" s="26">
        <v>0</v>
      </c>
      <c r="AO178" s="26">
        <v>0</v>
      </c>
      <c r="AP178" s="26">
        <v>0</v>
      </c>
      <c r="AQ178" s="26">
        <v>0</v>
      </c>
      <c r="AR178" s="26">
        <v>0</v>
      </c>
      <c r="AS178" s="26">
        <v>0</v>
      </c>
      <c r="AT178" s="26">
        <v>0</v>
      </c>
      <c r="AU178" s="26">
        <v>0</v>
      </c>
      <c r="AV178" s="26">
        <v>0</v>
      </c>
      <c r="AW178" s="26">
        <v>0</v>
      </c>
      <c r="AX178" s="26">
        <v>0</v>
      </c>
    </row>
    <row r="179" spans="1:50" x14ac:dyDescent="0.25">
      <c r="A179" s="27" t="s">
        <v>261</v>
      </c>
      <c r="B179" s="26" t="s">
        <v>293</v>
      </c>
      <c r="C179" s="26">
        <v>0</v>
      </c>
      <c r="D179" s="26">
        <v>0</v>
      </c>
      <c r="E179" s="26">
        <v>0.08</v>
      </c>
      <c r="F179" s="26">
        <v>1.4E-2</v>
      </c>
      <c r="G179" s="26">
        <v>3.6999999999999998E-2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  <c r="AB179" s="26">
        <v>0</v>
      </c>
      <c r="AC179" s="26">
        <v>0</v>
      </c>
      <c r="AD179" s="26">
        <v>0</v>
      </c>
      <c r="AE179" s="26">
        <v>0</v>
      </c>
      <c r="AF179" s="26">
        <v>0</v>
      </c>
      <c r="AG179" s="26">
        <v>0</v>
      </c>
      <c r="AH179" s="26">
        <v>0</v>
      </c>
      <c r="AI179" s="26">
        <v>0</v>
      </c>
      <c r="AJ179" s="26">
        <v>0</v>
      </c>
      <c r="AK179" s="26">
        <v>0</v>
      </c>
      <c r="AL179" s="26">
        <v>0</v>
      </c>
      <c r="AM179" s="26">
        <v>0</v>
      </c>
      <c r="AN179" s="26">
        <v>0</v>
      </c>
      <c r="AO179" s="26">
        <v>0</v>
      </c>
      <c r="AP179" s="26">
        <v>0</v>
      </c>
      <c r="AQ179" s="26">
        <v>0</v>
      </c>
      <c r="AR179" s="26">
        <v>0</v>
      </c>
      <c r="AS179" s="26">
        <v>0</v>
      </c>
      <c r="AT179" s="26">
        <v>0</v>
      </c>
      <c r="AU179" s="26">
        <v>0</v>
      </c>
      <c r="AV179" s="26">
        <v>0</v>
      </c>
      <c r="AW179" s="26">
        <v>0</v>
      </c>
      <c r="AX179" s="26">
        <v>0</v>
      </c>
    </row>
    <row r="180" spans="1:50" x14ac:dyDescent="0.25">
      <c r="A180" s="27" t="s">
        <v>262</v>
      </c>
      <c r="B180" s="26" t="s">
        <v>293</v>
      </c>
      <c r="C180" s="26">
        <v>0</v>
      </c>
      <c r="D180" s="26">
        <v>0</v>
      </c>
      <c r="E180" s="26">
        <v>0.08</v>
      </c>
      <c r="F180" s="26">
        <v>1.4E-2</v>
      </c>
      <c r="G180" s="26">
        <v>3.6999999999999998E-2</v>
      </c>
      <c r="H180" s="26">
        <v>0</v>
      </c>
      <c r="I180" s="26">
        <v>0</v>
      </c>
      <c r="J180" s="26">
        <v>0</v>
      </c>
      <c r="K180" s="26">
        <v>0</v>
      </c>
      <c r="L180" s="26">
        <v>0</v>
      </c>
      <c r="M180" s="26">
        <v>0</v>
      </c>
      <c r="N180" s="26">
        <v>0</v>
      </c>
      <c r="O180" s="26">
        <v>0</v>
      </c>
      <c r="P180" s="26">
        <v>0</v>
      </c>
      <c r="Q180" s="26">
        <v>0</v>
      </c>
      <c r="R180" s="26">
        <v>0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>
        <v>0</v>
      </c>
      <c r="Z180" s="26">
        <v>0</v>
      </c>
      <c r="AA180" s="26">
        <v>0</v>
      </c>
      <c r="AB180" s="26">
        <v>0</v>
      </c>
      <c r="AC180" s="26">
        <v>0</v>
      </c>
      <c r="AD180" s="26">
        <v>0</v>
      </c>
      <c r="AE180" s="26">
        <v>0</v>
      </c>
      <c r="AF180" s="26">
        <v>0</v>
      </c>
      <c r="AG180" s="26">
        <v>0</v>
      </c>
      <c r="AH180" s="26">
        <v>0</v>
      </c>
      <c r="AI180" s="26">
        <v>0</v>
      </c>
      <c r="AJ180" s="26">
        <v>0</v>
      </c>
      <c r="AK180" s="26">
        <v>0</v>
      </c>
      <c r="AL180" s="26">
        <v>0</v>
      </c>
      <c r="AM180" s="26">
        <v>0</v>
      </c>
      <c r="AN180" s="26">
        <v>0</v>
      </c>
      <c r="AO180" s="26">
        <v>0</v>
      </c>
      <c r="AP180" s="26">
        <v>0</v>
      </c>
      <c r="AQ180" s="26">
        <v>0</v>
      </c>
      <c r="AR180" s="26">
        <v>0</v>
      </c>
      <c r="AS180" s="26">
        <v>0</v>
      </c>
      <c r="AT180" s="26">
        <v>0</v>
      </c>
      <c r="AU180" s="26">
        <v>0</v>
      </c>
      <c r="AV180" s="26">
        <v>0</v>
      </c>
      <c r="AW180" s="26">
        <v>0</v>
      </c>
      <c r="AX180" s="26">
        <v>0</v>
      </c>
    </row>
    <row r="181" spans="1:50" x14ac:dyDescent="0.25">
      <c r="A181" s="27" t="s">
        <v>263</v>
      </c>
      <c r="B181" s="26" t="s">
        <v>293</v>
      </c>
      <c r="C181" s="26">
        <v>0</v>
      </c>
      <c r="D181" s="26">
        <v>0</v>
      </c>
      <c r="E181" s="26">
        <v>0.08</v>
      </c>
      <c r="F181" s="26">
        <v>1.4E-2</v>
      </c>
      <c r="G181" s="26">
        <v>3.6999999999999998E-2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26">
        <v>0</v>
      </c>
      <c r="O181" s="26">
        <v>0</v>
      </c>
      <c r="P181" s="26">
        <v>0</v>
      </c>
      <c r="Q181" s="26">
        <v>0</v>
      </c>
      <c r="R181" s="26">
        <v>0</v>
      </c>
      <c r="S181" s="26">
        <v>0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>
        <v>0</v>
      </c>
      <c r="AD181" s="26">
        <v>0</v>
      </c>
      <c r="AE181" s="26">
        <v>0</v>
      </c>
      <c r="AF181" s="26">
        <v>0</v>
      </c>
      <c r="AG181" s="26">
        <v>0</v>
      </c>
      <c r="AH181" s="26">
        <v>0</v>
      </c>
      <c r="AI181" s="26">
        <v>0</v>
      </c>
      <c r="AJ181" s="26">
        <v>0</v>
      </c>
      <c r="AK181" s="26">
        <v>0</v>
      </c>
      <c r="AL181" s="26">
        <v>0</v>
      </c>
      <c r="AM181" s="26">
        <v>0</v>
      </c>
      <c r="AN181" s="26">
        <v>0</v>
      </c>
      <c r="AO181" s="26">
        <v>0</v>
      </c>
      <c r="AP181" s="26">
        <v>0</v>
      </c>
      <c r="AQ181" s="26">
        <v>0</v>
      </c>
      <c r="AR181" s="26">
        <v>0</v>
      </c>
      <c r="AS181" s="26">
        <v>0</v>
      </c>
      <c r="AT181" s="26">
        <v>0</v>
      </c>
      <c r="AU181" s="26">
        <v>0</v>
      </c>
      <c r="AV181" s="26">
        <v>0</v>
      </c>
      <c r="AW181" s="26">
        <v>0</v>
      </c>
      <c r="AX181" s="26">
        <v>0</v>
      </c>
    </row>
    <row r="182" spans="1:50" x14ac:dyDescent="0.25">
      <c r="A182" s="27" t="s">
        <v>264</v>
      </c>
      <c r="B182" s="26" t="s">
        <v>293</v>
      </c>
      <c r="C182" s="26">
        <v>0</v>
      </c>
      <c r="D182" s="26">
        <v>0</v>
      </c>
      <c r="E182" s="26">
        <v>0.08</v>
      </c>
      <c r="F182" s="26">
        <v>1.4E-2</v>
      </c>
      <c r="G182" s="26">
        <v>3.6999999999999998E-2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0</v>
      </c>
      <c r="O182" s="26">
        <v>0</v>
      </c>
      <c r="P182" s="26">
        <v>0</v>
      </c>
      <c r="Q182" s="26">
        <v>0</v>
      </c>
      <c r="R182" s="26">
        <v>0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0</v>
      </c>
      <c r="AB182" s="26">
        <v>0</v>
      </c>
      <c r="AC182" s="26">
        <v>0</v>
      </c>
      <c r="AD182" s="26">
        <v>0</v>
      </c>
      <c r="AE182" s="26">
        <v>0</v>
      </c>
      <c r="AF182" s="26">
        <v>0</v>
      </c>
      <c r="AG182" s="26">
        <v>0</v>
      </c>
      <c r="AH182" s="26">
        <v>0</v>
      </c>
      <c r="AI182" s="26">
        <v>0</v>
      </c>
      <c r="AJ182" s="26">
        <v>0</v>
      </c>
      <c r="AK182" s="26">
        <v>0</v>
      </c>
      <c r="AL182" s="26">
        <v>0</v>
      </c>
      <c r="AM182" s="26">
        <v>0</v>
      </c>
      <c r="AN182" s="26">
        <v>0</v>
      </c>
      <c r="AO182" s="26">
        <v>0</v>
      </c>
      <c r="AP182" s="26">
        <v>0</v>
      </c>
      <c r="AQ182" s="26">
        <v>0</v>
      </c>
      <c r="AR182" s="26">
        <v>0</v>
      </c>
      <c r="AS182" s="26">
        <v>0</v>
      </c>
      <c r="AT182" s="26">
        <v>0</v>
      </c>
      <c r="AU182" s="26">
        <v>0</v>
      </c>
      <c r="AV182" s="26">
        <v>0</v>
      </c>
      <c r="AW182" s="26">
        <v>0</v>
      </c>
      <c r="AX182" s="26">
        <v>0</v>
      </c>
    </row>
    <row r="183" spans="1:50" x14ac:dyDescent="0.25">
      <c r="A183" s="27" t="s">
        <v>265</v>
      </c>
      <c r="B183" s="26" t="s">
        <v>293</v>
      </c>
      <c r="C183" s="26">
        <v>0</v>
      </c>
      <c r="D183" s="26">
        <v>0</v>
      </c>
      <c r="E183" s="26">
        <v>0.08</v>
      </c>
      <c r="F183" s="26">
        <v>1.4E-2</v>
      </c>
      <c r="G183" s="26">
        <v>3.6999999999999998E-2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>
        <v>0</v>
      </c>
      <c r="AD183" s="26">
        <v>0</v>
      </c>
      <c r="AE183" s="26">
        <v>0</v>
      </c>
      <c r="AF183" s="26">
        <v>0</v>
      </c>
      <c r="AG183" s="26">
        <v>0</v>
      </c>
      <c r="AH183" s="26">
        <v>0</v>
      </c>
      <c r="AI183" s="26">
        <v>0</v>
      </c>
      <c r="AJ183" s="26">
        <v>0</v>
      </c>
      <c r="AK183" s="26">
        <v>0</v>
      </c>
      <c r="AL183" s="26">
        <v>0</v>
      </c>
      <c r="AM183" s="26">
        <v>0</v>
      </c>
      <c r="AN183" s="26">
        <v>0</v>
      </c>
      <c r="AO183" s="26">
        <v>0</v>
      </c>
      <c r="AP183" s="26">
        <v>0</v>
      </c>
      <c r="AQ183" s="26">
        <v>0</v>
      </c>
      <c r="AR183" s="26">
        <v>0</v>
      </c>
      <c r="AS183" s="26">
        <v>0</v>
      </c>
      <c r="AT183" s="26">
        <v>0</v>
      </c>
      <c r="AU183" s="26">
        <v>0</v>
      </c>
      <c r="AV183" s="26">
        <v>0</v>
      </c>
      <c r="AW183" s="26">
        <v>0</v>
      </c>
      <c r="AX183" s="26">
        <v>0</v>
      </c>
    </row>
    <row r="184" spans="1:50" x14ac:dyDescent="0.25">
      <c r="A184" s="27" t="s">
        <v>266</v>
      </c>
      <c r="B184" s="26" t="s">
        <v>293</v>
      </c>
      <c r="C184" s="26">
        <v>0</v>
      </c>
      <c r="D184" s="26">
        <v>0</v>
      </c>
      <c r="E184" s="26">
        <v>0.08</v>
      </c>
      <c r="F184" s="26">
        <v>1.4E-2</v>
      </c>
      <c r="G184" s="26">
        <v>3.6999999999999998E-2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0</v>
      </c>
      <c r="N184" s="26">
        <v>0</v>
      </c>
      <c r="O184" s="26">
        <v>0</v>
      </c>
      <c r="P184" s="26">
        <v>0</v>
      </c>
      <c r="Q184" s="26">
        <v>0</v>
      </c>
      <c r="R184" s="26">
        <v>0</v>
      </c>
      <c r="S184" s="26">
        <v>0</v>
      </c>
      <c r="T184" s="26">
        <v>0</v>
      </c>
      <c r="U184" s="26">
        <v>0</v>
      </c>
      <c r="V184" s="26">
        <v>0</v>
      </c>
      <c r="W184" s="26">
        <v>0</v>
      </c>
      <c r="X184" s="26">
        <v>0</v>
      </c>
      <c r="Y184" s="26">
        <v>0</v>
      </c>
      <c r="Z184" s="26">
        <v>0</v>
      </c>
      <c r="AA184" s="26">
        <v>0</v>
      </c>
      <c r="AB184" s="26">
        <v>0</v>
      </c>
      <c r="AC184" s="26">
        <v>0</v>
      </c>
      <c r="AD184" s="26">
        <v>0</v>
      </c>
      <c r="AE184" s="26">
        <v>0</v>
      </c>
      <c r="AF184" s="26">
        <v>0</v>
      </c>
      <c r="AG184" s="26">
        <v>0</v>
      </c>
      <c r="AH184" s="26">
        <v>0</v>
      </c>
      <c r="AI184" s="26">
        <v>0</v>
      </c>
      <c r="AJ184" s="26">
        <v>0</v>
      </c>
      <c r="AK184" s="26">
        <v>0</v>
      </c>
      <c r="AL184" s="26">
        <v>0</v>
      </c>
      <c r="AM184" s="26">
        <v>0</v>
      </c>
      <c r="AN184" s="26">
        <v>0</v>
      </c>
      <c r="AO184" s="26">
        <v>0</v>
      </c>
      <c r="AP184" s="26">
        <v>0</v>
      </c>
      <c r="AQ184" s="26">
        <v>0</v>
      </c>
      <c r="AR184" s="26">
        <v>0</v>
      </c>
      <c r="AS184" s="26">
        <v>0</v>
      </c>
      <c r="AT184" s="26">
        <v>0</v>
      </c>
      <c r="AU184" s="26">
        <v>0</v>
      </c>
      <c r="AV184" s="26">
        <v>0</v>
      </c>
      <c r="AW184" s="26">
        <v>0</v>
      </c>
      <c r="AX184" s="26">
        <v>0</v>
      </c>
    </row>
    <row r="185" spans="1:50" x14ac:dyDescent="0.25">
      <c r="A185" s="27" t="s">
        <v>267</v>
      </c>
      <c r="B185" s="26" t="s">
        <v>56</v>
      </c>
      <c r="C185" s="26">
        <v>1</v>
      </c>
      <c r="D185" s="26">
        <v>0.99099999999999999</v>
      </c>
      <c r="E185" s="26">
        <v>0.15</v>
      </c>
      <c r="F185" s="26">
        <v>2.5999999999999999E-2</v>
      </c>
      <c r="G185" s="26">
        <v>7.0000000000000007E-2</v>
      </c>
      <c r="H185" s="26">
        <v>0</v>
      </c>
      <c r="I185" s="26">
        <v>0</v>
      </c>
      <c r="J185" s="26">
        <v>0</v>
      </c>
      <c r="K185" s="26">
        <v>0</v>
      </c>
      <c r="L185" s="26">
        <v>0.99099999999999999</v>
      </c>
      <c r="M185" s="26">
        <v>0</v>
      </c>
      <c r="N185" s="26">
        <v>0</v>
      </c>
      <c r="O185" s="26">
        <v>0</v>
      </c>
      <c r="P185" s="26">
        <v>0</v>
      </c>
      <c r="Q185" s="26">
        <v>0</v>
      </c>
      <c r="R185" s="26">
        <v>0</v>
      </c>
      <c r="S185" s="26">
        <v>0</v>
      </c>
      <c r="T185" s="26">
        <v>0</v>
      </c>
      <c r="U185" s="26">
        <v>0</v>
      </c>
      <c r="V185" s="26">
        <v>0</v>
      </c>
      <c r="W185" s="26">
        <v>0.99099999999999999</v>
      </c>
      <c r="X185" s="26">
        <v>0.14899999999999999</v>
      </c>
      <c r="Y185" s="26">
        <v>106.504</v>
      </c>
      <c r="Z185" s="26">
        <v>0</v>
      </c>
      <c r="AA185" s="26">
        <v>0.14899999999999999</v>
      </c>
      <c r="AB185" s="26">
        <v>0</v>
      </c>
      <c r="AC185" s="26">
        <v>0</v>
      </c>
      <c r="AD185" s="26">
        <v>0</v>
      </c>
      <c r="AE185" s="26">
        <v>0</v>
      </c>
      <c r="AF185" s="26">
        <v>15.856999999999999</v>
      </c>
      <c r="AG185" s="26">
        <v>-3.0000000000000001E-3</v>
      </c>
      <c r="AH185" s="26">
        <v>0</v>
      </c>
      <c r="AI185" s="26">
        <v>2.4E-2</v>
      </c>
      <c r="AJ185" s="26">
        <v>31.251000000000001</v>
      </c>
      <c r="AK185" s="26">
        <v>31.251000000000001</v>
      </c>
      <c r="AL185" s="26">
        <v>0</v>
      </c>
      <c r="AM185" s="26">
        <v>0</v>
      </c>
      <c r="AN185" s="26">
        <v>0</v>
      </c>
      <c r="AO185" s="26">
        <v>0</v>
      </c>
      <c r="AP185" s="26">
        <v>0</v>
      </c>
      <c r="AQ185" s="26">
        <v>0</v>
      </c>
      <c r="AR185" s="26">
        <v>0</v>
      </c>
      <c r="AS185" s="26">
        <v>0</v>
      </c>
      <c r="AT185" s="26">
        <v>0</v>
      </c>
      <c r="AU185" s="26">
        <v>99</v>
      </c>
      <c r="AV185" s="26">
        <v>98.137</v>
      </c>
      <c r="AW185" s="26">
        <v>51.008000000000003</v>
      </c>
      <c r="AX185" s="26">
        <v>47.128999999999998</v>
      </c>
    </row>
    <row r="186" spans="1:50" x14ac:dyDescent="0.25">
      <c r="A186" s="27" t="s">
        <v>268</v>
      </c>
      <c r="B186" s="26" t="s">
        <v>56</v>
      </c>
      <c r="C186" s="26">
        <v>1</v>
      </c>
      <c r="D186" s="26">
        <v>0.99099999999999999</v>
      </c>
      <c r="E186" s="26">
        <v>0.15</v>
      </c>
      <c r="F186" s="26">
        <v>2.5999999999999999E-2</v>
      </c>
      <c r="G186" s="26">
        <v>7.0000000000000007E-2</v>
      </c>
      <c r="H186" s="26">
        <v>0</v>
      </c>
      <c r="I186" s="26">
        <v>0</v>
      </c>
      <c r="J186" s="26">
        <v>0</v>
      </c>
      <c r="K186" s="26">
        <v>0</v>
      </c>
      <c r="L186" s="26">
        <v>0.99099999999999999</v>
      </c>
      <c r="M186" s="26">
        <v>0</v>
      </c>
      <c r="N186" s="26">
        <v>0</v>
      </c>
      <c r="O186" s="26">
        <v>0</v>
      </c>
      <c r="P186" s="26">
        <v>0</v>
      </c>
      <c r="Q186" s="26">
        <v>0</v>
      </c>
      <c r="R186" s="26">
        <v>0</v>
      </c>
      <c r="S186" s="26">
        <v>0</v>
      </c>
      <c r="T186" s="26">
        <v>0</v>
      </c>
      <c r="U186" s="26">
        <v>0</v>
      </c>
      <c r="V186" s="26">
        <v>0</v>
      </c>
      <c r="W186" s="26">
        <v>0.99099999999999999</v>
      </c>
      <c r="X186" s="26">
        <v>0.14899999999999999</v>
      </c>
      <c r="Y186" s="26">
        <v>106.29600000000001</v>
      </c>
      <c r="Z186" s="26">
        <v>0</v>
      </c>
      <c r="AA186" s="26">
        <v>0.14899999999999999</v>
      </c>
      <c r="AB186" s="26">
        <v>0</v>
      </c>
      <c r="AC186" s="26">
        <v>0</v>
      </c>
      <c r="AD186" s="26">
        <v>0</v>
      </c>
      <c r="AE186" s="26">
        <v>0</v>
      </c>
      <c r="AF186" s="26">
        <v>15.826000000000001</v>
      </c>
      <c r="AG186" s="26">
        <v>-3.0000000000000001E-3</v>
      </c>
      <c r="AH186" s="26">
        <v>0</v>
      </c>
      <c r="AI186" s="26">
        <v>2.4E-2</v>
      </c>
      <c r="AJ186" s="26">
        <v>31.251000000000001</v>
      </c>
      <c r="AK186" s="26">
        <v>31.251000000000001</v>
      </c>
      <c r="AL186" s="26">
        <v>0</v>
      </c>
      <c r="AM186" s="26">
        <v>0</v>
      </c>
      <c r="AN186" s="26">
        <v>0</v>
      </c>
      <c r="AO186" s="26">
        <v>0</v>
      </c>
      <c r="AP186" s="26">
        <v>0</v>
      </c>
      <c r="AQ186" s="26">
        <v>0</v>
      </c>
      <c r="AR186" s="26">
        <v>0</v>
      </c>
      <c r="AS186" s="26">
        <v>0</v>
      </c>
      <c r="AT186" s="26">
        <v>0</v>
      </c>
      <c r="AU186" s="26">
        <v>99</v>
      </c>
      <c r="AV186" s="26">
        <v>98.137</v>
      </c>
      <c r="AW186" s="26">
        <v>51.039000000000001</v>
      </c>
      <c r="AX186" s="26">
        <v>47.097999999999999</v>
      </c>
    </row>
    <row r="187" spans="1:50" x14ac:dyDescent="0.25">
      <c r="A187" s="27" t="s">
        <v>269</v>
      </c>
      <c r="B187" s="26" t="s">
        <v>56</v>
      </c>
      <c r="C187" s="26">
        <v>1</v>
      </c>
      <c r="D187" s="26">
        <v>0.99099999999999999</v>
      </c>
      <c r="E187" s="26">
        <v>0.15</v>
      </c>
      <c r="F187" s="26">
        <v>2.5999999999999999E-2</v>
      </c>
      <c r="G187" s="26">
        <v>7.0000000000000007E-2</v>
      </c>
      <c r="H187" s="26">
        <v>0</v>
      </c>
      <c r="I187" s="26">
        <v>0</v>
      </c>
      <c r="J187" s="26">
        <v>0</v>
      </c>
      <c r="K187" s="26">
        <v>0</v>
      </c>
      <c r="L187" s="26">
        <v>0.99099999999999999</v>
      </c>
      <c r="M187" s="26">
        <v>0</v>
      </c>
      <c r="N187" s="26">
        <v>0</v>
      </c>
      <c r="O187" s="26">
        <v>0</v>
      </c>
      <c r="P187" s="26">
        <v>0</v>
      </c>
      <c r="Q187" s="26">
        <v>0</v>
      </c>
      <c r="R187" s="26">
        <v>0</v>
      </c>
      <c r="S187" s="26">
        <v>0</v>
      </c>
      <c r="T187" s="26">
        <v>0</v>
      </c>
      <c r="U187" s="26">
        <v>0</v>
      </c>
      <c r="V187" s="26">
        <v>0</v>
      </c>
      <c r="W187" s="26">
        <v>0.99099999999999999</v>
      </c>
      <c r="X187" s="26">
        <v>0.14899999999999999</v>
      </c>
      <c r="Y187" s="26">
        <v>106.503</v>
      </c>
      <c r="Z187" s="26">
        <v>0</v>
      </c>
      <c r="AA187" s="26">
        <v>0.14899999999999999</v>
      </c>
      <c r="AB187" s="26">
        <v>0</v>
      </c>
      <c r="AC187" s="26">
        <v>0</v>
      </c>
      <c r="AD187" s="26">
        <v>0</v>
      </c>
      <c r="AE187" s="26">
        <v>0</v>
      </c>
      <c r="AF187" s="26">
        <v>15.856999999999999</v>
      </c>
      <c r="AG187" s="26">
        <v>-3.0000000000000001E-3</v>
      </c>
      <c r="AH187" s="26">
        <v>0</v>
      </c>
      <c r="AI187" s="26">
        <v>2.4E-2</v>
      </c>
      <c r="AJ187" s="26">
        <v>31.251000000000001</v>
      </c>
      <c r="AK187" s="26">
        <v>31.251000000000001</v>
      </c>
      <c r="AL187" s="26">
        <v>0</v>
      </c>
      <c r="AM187" s="26">
        <v>0</v>
      </c>
      <c r="AN187" s="26">
        <v>0</v>
      </c>
      <c r="AO187" s="26">
        <v>0</v>
      </c>
      <c r="AP187" s="26">
        <v>0</v>
      </c>
      <c r="AQ187" s="26">
        <v>0</v>
      </c>
      <c r="AR187" s="26">
        <v>0</v>
      </c>
      <c r="AS187" s="26">
        <v>0</v>
      </c>
      <c r="AT187" s="26">
        <v>0</v>
      </c>
      <c r="AU187" s="26">
        <v>99</v>
      </c>
      <c r="AV187" s="26">
        <v>98.137</v>
      </c>
      <c r="AW187" s="26">
        <v>51.008000000000003</v>
      </c>
      <c r="AX187" s="26">
        <v>47.128999999999998</v>
      </c>
    </row>
    <row r="188" spans="1:50" x14ac:dyDescent="0.25">
      <c r="A188" s="27" t="s">
        <v>270</v>
      </c>
      <c r="B188" s="26" t="s">
        <v>56</v>
      </c>
      <c r="C188" s="26">
        <v>1</v>
      </c>
      <c r="D188" s="26">
        <v>0.99099999999999999</v>
      </c>
      <c r="E188" s="26">
        <v>0.15</v>
      </c>
      <c r="F188" s="26">
        <v>2.5999999999999999E-2</v>
      </c>
      <c r="G188" s="26">
        <v>7.0000000000000007E-2</v>
      </c>
      <c r="H188" s="26">
        <v>0</v>
      </c>
      <c r="I188" s="26">
        <v>0</v>
      </c>
      <c r="J188" s="26">
        <v>0</v>
      </c>
      <c r="K188" s="26">
        <v>0</v>
      </c>
      <c r="L188" s="26">
        <v>0.99099999999999999</v>
      </c>
      <c r="M188" s="26">
        <v>0</v>
      </c>
      <c r="N188" s="26">
        <v>0</v>
      </c>
      <c r="O188" s="26">
        <v>0</v>
      </c>
      <c r="P188" s="26">
        <v>0</v>
      </c>
      <c r="Q188" s="26">
        <v>0</v>
      </c>
      <c r="R188" s="26">
        <v>0</v>
      </c>
      <c r="S188" s="26">
        <v>0</v>
      </c>
      <c r="T188" s="26">
        <v>0</v>
      </c>
      <c r="U188" s="26">
        <v>0</v>
      </c>
      <c r="V188" s="26">
        <v>0</v>
      </c>
      <c r="W188" s="26">
        <v>0.99099999999999999</v>
      </c>
      <c r="X188" s="26">
        <v>0.14899999999999999</v>
      </c>
      <c r="Y188" s="26">
        <v>106.504</v>
      </c>
      <c r="Z188" s="26">
        <v>0</v>
      </c>
      <c r="AA188" s="26">
        <v>0.14899999999999999</v>
      </c>
      <c r="AB188" s="26">
        <v>0</v>
      </c>
      <c r="AC188" s="26">
        <v>0</v>
      </c>
      <c r="AD188" s="26">
        <v>0</v>
      </c>
      <c r="AE188" s="26">
        <v>0</v>
      </c>
      <c r="AF188" s="26">
        <v>15.856999999999999</v>
      </c>
      <c r="AG188" s="26">
        <v>-3.0000000000000001E-3</v>
      </c>
      <c r="AH188" s="26">
        <v>0</v>
      </c>
      <c r="AI188" s="26">
        <v>2.4E-2</v>
      </c>
      <c r="AJ188" s="26">
        <v>31.251000000000001</v>
      </c>
      <c r="AK188" s="26">
        <v>31.251000000000001</v>
      </c>
      <c r="AL188" s="26">
        <v>0</v>
      </c>
      <c r="AM188" s="26">
        <v>0</v>
      </c>
      <c r="AN188" s="26">
        <v>0</v>
      </c>
      <c r="AO188" s="26">
        <v>0</v>
      </c>
      <c r="AP188" s="26">
        <v>0</v>
      </c>
      <c r="AQ188" s="26">
        <v>0</v>
      </c>
      <c r="AR188" s="26">
        <v>0</v>
      </c>
      <c r="AS188" s="26">
        <v>0</v>
      </c>
      <c r="AT188" s="26">
        <v>0</v>
      </c>
      <c r="AU188" s="26">
        <v>99</v>
      </c>
      <c r="AV188" s="26">
        <v>98.137</v>
      </c>
      <c r="AW188" s="26">
        <v>51.008000000000003</v>
      </c>
      <c r="AX188" s="26">
        <v>47.128999999999998</v>
      </c>
    </row>
    <row r="189" spans="1:50" x14ac:dyDescent="0.25">
      <c r="A189" s="27" t="s">
        <v>271</v>
      </c>
      <c r="B189" s="26" t="s">
        <v>56</v>
      </c>
      <c r="C189" s="26">
        <v>1</v>
      </c>
      <c r="D189" s="26">
        <v>9.8000000000000004E-2</v>
      </c>
      <c r="E189" s="26">
        <v>0.15</v>
      </c>
      <c r="F189" s="26">
        <v>2.5999999999999999E-2</v>
      </c>
      <c r="G189" s="26">
        <v>7.0000000000000007E-2</v>
      </c>
      <c r="H189" s="26">
        <v>0</v>
      </c>
      <c r="I189" s="26">
        <v>0</v>
      </c>
      <c r="J189" s="26">
        <v>0</v>
      </c>
      <c r="K189" s="26">
        <v>0</v>
      </c>
      <c r="L189" s="26">
        <v>9.8000000000000004E-2</v>
      </c>
      <c r="M189" s="26">
        <v>0</v>
      </c>
      <c r="N189" s="26">
        <v>0</v>
      </c>
      <c r="O189" s="26">
        <v>0</v>
      </c>
      <c r="P189" s="26">
        <v>0</v>
      </c>
      <c r="Q189" s="26">
        <v>0</v>
      </c>
      <c r="R189" s="26">
        <v>0</v>
      </c>
      <c r="S189" s="26">
        <v>0</v>
      </c>
      <c r="T189" s="26">
        <v>0</v>
      </c>
      <c r="U189" s="26">
        <v>0</v>
      </c>
      <c r="V189" s="26">
        <v>0</v>
      </c>
      <c r="W189" s="26">
        <v>9.8000000000000004E-2</v>
      </c>
      <c r="X189" s="26">
        <v>1.4999999999999999E-2</v>
      </c>
      <c r="Y189" s="26">
        <v>146.29300000000001</v>
      </c>
      <c r="Z189" s="26">
        <v>0</v>
      </c>
      <c r="AA189" s="26">
        <v>1.4999999999999999E-2</v>
      </c>
      <c r="AB189" s="26">
        <v>0</v>
      </c>
      <c r="AC189" s="26">
        <v>0</v>
      </c>
      <c r="AD189" s="26">
        <v>0</v>
      </c>
      <c r="AE189" s="26">
        <v>0</v>
      </c>
      <c r="AF189" s="26">
        <v>2.1739999999999999</v>
      </c>
      <c r="AG189" s="26">
        <v>4.0000000000000001E-3</v>
      </c>
      <c r="AH189" s="26">
        <v>0</v>
      </c>
      <c r="AI189" s="26">
        <v>1.4E-2</v>
      </c>
      <c r="AJ189" s="26">
        <v>3.0979999999999999</v>
      </c>
      <c r="AK189" s="26">
        <v>3.0979999999999999</v>
      </c>
      <c r="AL189" s="26">
        <v>0</v>
      </c>
      <c r="AM189" s="26">
        <v>0</v>
      </c>
      <c r="AN189" s="26">
        <v>0</v>
      </c>
      <c r="AO189" s="26">
        <v>0</v>
      </c>
      <c r="AP189" s="26">
        <v>0</v>
      </c>
      <c r="AQ189" s="26">
        <v>0</v>
      </c>
      <c r="AR189" s="26">
        <v>0</v>
      </c>
      <c r="AS189" s="26">
        <v>0</v>
      </c>
      <c r="AT189" s="26">
        <v>0</v>
      </c>
      <c r="AU189" s="26">
        <v>99</v>
      </c>
      <c r="AV189" s="26">
        <v>9.7279999999999998</v>
      </c>
      <c r="AW189" s="26">
        <v>4.4379999999999997</v>
      </c>
      <c r="AX189" s="26">
        <v>5.29</v>
      </c>
    </row>
    <row r="190" spans="1:50" x14ac:dyDescent="0.25">
      <c r="A190" s="27" t="s">
        <v>272</v>
      </c>
      <c r="B190" s="26" t="s">
        <v>56</v>
      </c>
      <c r="C190" s="26">
        <v>1</v>
      </c>
      <c r="D190" s="26">
        <v>0.192</v>
      </c>
      <c r="E190" s="26">
        <v>0.15</v>
      </c>
      <c r="F190" s="26">
        <v>2.5999999999999999E-2</v>
      </c>
      <c r="G190" s="26">
        <v>7.0000000000000007E-2</v>
      </c>
      <c r="H190" s="26">
        <v>0</v>
      </c>
      <c r="I190" s="26">
        <v>0</v>
      </c>
      <c r="J190" s="26">
        <v>0</v>
      </c>
      <c r="K190" s="26">
        <v>0</v>
      </c>
      <c r="L190" s="26">
        <v>0.192</v>
      </c>
      <c r="M190" s="26">
        <v>0</v>
      </c>
      <c r="N190" s="26">
        <v>0</v>
      </c>
      <c r="O190" s="26">
        <v>0</v>
      </c>
      <c r="P190" s="26">
        <v>0</v>
      </c>
      <c r="Q190" s="26">
        <v>0</v>
      </c>
      <c r="R190" s="26">
        <v>0</v>
      </c>
      <c r="S190" s="26">
        <v>0</v>
      </c>
      <c r="T190" s="26">
        <v>0</v>
      </c>
      <c r="U190" s="26">
        <v>0</v>
      </c>
      <c r="V190" s="26">
        <v>0</v>
      </c>
      <c r="W190" s="26">
        <v>0.192</v>
      </c>
      <c r="X190" s="26">
        <v>2.9000000000000001E-2</v>
      </c>
      <c r="Y190" s="26">
        <v>140.99600000000001</v>
      </c>
      <c r="Z190" s="26">
        <v>0</v>
      </c>
      <c r="AA190" s="26">
        <v>2.9000000000000001E-2</v>
      </c>
      <c r="AB190" s="26">
        <v>0</v>
      </c>
      <c r="AC190" s="26">
        <v>0</v>
      </c>
      <c r="AD190" s="26">
        <v>0</v>
      </c>
      <c r="AE190" s="26">
        <v>0</v>
      </c>
      <c r="AF190" s="26">
        <v>4.0860000000000003</v>
      </c>
      <c r="AG190" s="26">
        <v>4.0000000000000001E-3</v>
      </c>
      <c r="AH190" s="26">
        <v>0</v>
      </c>
      <c r="AI190" s="26">
        <v>1.6E-2</v>
      </c>
      <c r="AJ190" s="26">
        <v>6.06</v>
      </c>
      <c r="AK190" s="26">
        <v>6.06</v>
      </c>
      <c r="AL190" s="26">
        <v>0</v>
      </c>
      <c r="AM190" s="26">
        <v>0</v>
      </c>
      <c r="AN190" s="26">
        <v>0</v>
      </c>
      <c r="AO190" s="26">
        <v>0</v>
      </c>
      <c r="AP190" s="26">
        <v>0</v>
      </c>
      <c r="AQ190" s="26">
        <v>0</v>
      </c>
      <c r="AR190" s="26">
        <v>0</v>
      </c>
      <c r="AS190" s="26">
        <v>0</v>
      </c>
      <c r="AT190" s="26">
        <v>0</v>
      </c>
      <c r="AU190" s="26">
        <v>99</v>
      </c>
      <c r="AV190" s="26">
        <v>19.029</v>
      </c>
      <c r="AW190" s="26">
        <v>8.8629999999999995</v>
      </c>
      <c r="AX190" s="26">
        <v>10.166</v>
      </c>
    </row>
    <row r="191" spans="1:50" x14ac:dyDescent="0.25">
      <c r="A191" s="27" t="s">
        <v>273</v>
      </c>
      <c r="B191" s="26" t="s">
        <v>56</v>
      </c>
      <c r="C191" s="26">
        <v>1</v>
      </c>
      <c r="D191" s="26">
        <v>0.49199999999999999</v>
      </c>
      <c r="E191" s="26">
        <v>0.15</v>
      </c>
      <c r="F191" s="26">
        <v>2.5999999999999999E-2</v>
      </c>
      <c r="G191" s="26">
        <v>7.0000000000000007E-2</v>
      </c>
      <c r="H191" s="26">
        <v>0</v>
      </c>
      <c r="I191" s="26">
        <v>0</v>
      </c>
      <c r="J191" s="26">
        <v>0</v>
      </c>
      <c r="K191" s="26">
        <v>0</v>
      </c>
      <c r="L191" s="26">
        <v>0.49199999999999999</v>
      </c>
      <c r="M191" s="26">
        <v>0</v>
      </c>
      <c r="N191" s="26">
        <v>0</v>
      </c>
      <c r="O191" s="26">
        <v>0</v>
      </c>
      <c r="P191" s="26">
        <v>0</v>
      </c>
      <c r="Q191" s="26">
        <v>0</v>
      </c>
      <c r="R191" s="26">
        <v>0</v>
      </c>
      <c r="S191" s="26">
        <v>0</v>
      </c>
      <c r="T191" s="26">
        <v>0</v>
      </c>
      <c r="U191" s="26">
        <v>0</v>
      </c>
      <c r="V191" s="26">
        <v>0</v>
      </c>
      <c r="W191" s="26">
        <v>0.49199999999999999</v>
      </c>
      <c r="X191" s="26">
        <v>7.3999999999999996E-2</v>
      </c>
      <c r="Y191" s="26">
        <v>126.639</v>
      </c>
      <c r="Z191" s="26">
        <v>0</v>
      </c>
      <c r="AA191" s="26">
        <v>7.3999999999999996E-2</v>
      </c>
      <c r="AB191" s="26">
        <v>0</v>
      </c>
      <c r="AC191" s="26">
        <v>0</v>
      </c>
      <c r="AD191" s="26">
        <v>0</v>
      </c>
      <c r="AE191" s="26">
        <v>0</v>
      </c>
      <c r="AF191" s="26">
        <v>9.359</v>
      </c>
      <c r="AG191" s="26">
        <v>3.0000000000000001E-3</v>
      </c>
      <c r="AH191" s="26">
        <v>0</v>
      </c>
      <c r="AI191" s="26">
        <v>1.9E-2</v>
      </c>
      <c r="AJ191" s="26">
        <v>15.496</v>
      </c>
      <c r="AK191" s="26">
        <v>15.496</v>
      </c>
      <c r="AL191" s="26">
        <v>0</v>
      </c>
      <c r="AM191" s="26">
        <v>0</v>
      </c>
      <c r="AN191" s="26">
        <v>0</v>
      </c>
      <c r="AO191" s="26">
        <v>0</v>
      </c>
      <c r="AP191" s="26">
        <v>0</v>
      </c>
      <c r="AQ191" s="26">
        <v>0</v>
      </c>
      <c r="AR191" s="26">
        <v>0</v>
      </c>
      <c r="AS191" s="26">
        <v>0</v>
      </c>
      <c r="AT191" s="26">
        <v>0</v>
      </c>
      <c r="AU191" s="26">
        <v>99</v>
      </c>
      <c r="AV191" s="26">
        <v>48.661000000000001</v>
      </c>
      <c r="AW191" s="26">
        <v>23.783000000000001</v>
      </c>
      <c r="AX191" s="26">
        <v>24.878</v>
      </c>
    </row>
    <row r="192" spans="1:50" x14ac:dyDescent="0.25">
      <c r="A192" s="27" t="s">
        <v>274</v>
      </c>
      <c r="B192" s="26" t="s">
        <v>56</v>
      </c>
      <c r="C192" s="26">
        <v>1</v>
      </c>
      <c r="D192" s="26">
        <v>0.49199999999999999</v>
      </c>
      <c r="E192" s="26">
        <v>0.15</v>
      </c>
      <c r="F192" s="26">
        <v>2.5999999999999999E-2</v>
      </c>
      <c r="G192" s="26">
        <v>7.0000000000000007E-2</v>
      </c>
      <c r="H192" s="26">
        <v>0</v>
      </c>
      <c r="I192" s="26">
        <v>0</v>
      </c>
      <c r="J192" s="26">
        <v>0</v>
      </c>
      <c r="K192" s="26">
        <v>0</v>
      </c>
      <c r="L192" s="26">
        <v>0.49199999999999999</v>
      </c>
      <c r="M192" s="26">
        <v>0</v>
      </c>
      <c r="N192" s="26">
        <v>0</v>
      </c>
      <c r="O192" s="26">
        <v>0</v>
      </c>
      <c r="P192" s="26">
        <v>0</v>
      </c>
      <c r="Q192" s="26">
        <v>0</v>
      </c>
      <c r="R192" s="26">
        <v>0</v>
      </c>
      <c r="S192" s="26">
        <v>0</v>
      </c>
      <c r="T192" s="26">
        <v>0</v>
      </c>
      <c r="U192" s="26">
        <v>0</v>
      </c>
      <c r="V192" s="26">
        <v>0</v>
      </c>
      <c r="W192" s="26">
        <v>0.49199999999999999</v>
      </c>
      <c r="X192" s="26">
        <v>7.3999999999999996E-2</v>
      </c>
      <c r="Y192" s="26">
        <v>126.639</v>
      </c>
      <c r="Z192" s="26">
        <v>0</v>
      </c>
      <c r="AA192" s="26">
        <v>7.3999999999999996E-2</v>
      </c>
      <c r="AB192" s="26">
        <v>0</v>
      </c>
      <c r="AC192" s="26">
        <v>0</v>
      </c>
      <c r="AD192" s="26">
        <v>0</v>
      </c>
      <c r="AE192" s="26">
        <v>0</v>
      </c>
      <c r="AF192" s="26">
        <v>9.359</v>
      </c>
      <c r="AG192" s="26">
        <v>3.0000000000000001E-3</v>
      </c>
      <c r="AH192" s="26">
        <v>0</v>
      </c>
      <c r="AI192" s="26">
        <v>1.9E-2</v>
      </c>
      <c r="AJ192" s="26">
        <v>15.496</v>
      </c>
      <c r="AK192" s="26">
        <v>15.496</v>
      </c>
      <c r="AL192" s="26">
        <v>0</v>
      </c>
      <c r="AM192" s="26">
        <v>0</v>
      </c>
      <c r="AN192" s="26">
        <v>0</v>
      </c>
      <c r="AO192" s="26">
        <v>0</v>
      </c>
      <c r="AP192" s="26">
        <v>0</v>
      </c>
      <c r="AQ192" s="26">
        <v>0</v>
      </c>
      <c r="AR192" s="26">
        <v>0</v>
      </c>
      <c r="AS192" s="26">
        <v>0</v>
      </c>
      <c r="AT192" s="26">
        <v>0</v>
      </c>
      <c r="AU192" s="26">
        <v>99</v>
      </c>
      <c r="AV192" s="26">
        <v>48.661000000000001</v>
      </c>
      <c r="AW192" s="26">
        <v>23.783000000000001</v>
      </c>
      <c r="AX192" s="26">
        <v>24.878</v>
      </c>
    </row>
    <row r="193" spans="1:50" x14ac:dyDescent="0.25">
      <c r="A193" s="27" t="s">
        <v>275</v>
      </c>
      <c r="B193" s="26" t="s">
        <v>56</v>
      </c>
      <c r="C193" s="26">
        <v>1</v>
      </c>
      <c r="D193" s="26">
        <v>0.99099999999999999</v>
      </c>
      <c r="E193" s="26">
        <v>0.15</v>
      </c>
      <c r="F193" s="26">
        <v>2.5999999999999999E-2</v>
      </c>
      <c r="G193" s="26">
        <v>7.0000000000000007E-2</v>
      </c>
      <c r="H193" s="26">
        <v>0</v>
      </c>
      <c r="I193" s="26">
        <v>0</v>
      </c>
      <c r="J193" s="26">
        <v>0</v>
      </c>
      <c r="K193" s="26">
        <v>0</v>
      </c>
      <c r="L193" s="26">
        <v>0.99099999999999999</v>
      </c>
      <c r="M193" s="26">
        <v>0</v>
      </c>
      <c r="N193" s="26">
        <v>0</v>
      </c>
      <c r="O193" s="26">
        <v>0</v>
      </c>
      <c r="P193" s="26">
        <v>0</v>
      </c>
      <c r="Q193" s="26">
        <v>0</v>
      </c>
      <c r="R193" s="26">
        <v>0</v>
      </c>
      <c r="S193" s="26">
        <v>0</v>
      </c>
      <c r="T193" s="26">
        <v>0</v>
      </c>
      <c r="U193" s="26">
        <v>0</v>
      </c>
      <c r="V193" s="26">
        <v>0</v>
      </c>
      <c r="W193" s="26">
        <v>0.99099999999999999</v>
      </c>
      <c r="X193" s="26">
        <v>0.14899999999999999</v>
      </c>
      <c r="Y193" s="26">
        <v>106.506</v>
      </c>
      <c r="Z193" s="26">
        <v>0</v>
      </c>
      <c r="AA193" s="26">
        <v>0.14899999999999999</v>
      </c>
      <c r="AB193" s="26">
        <v>0</v>
      </c>
      <c r="AC193" s="26">
        <v>0</v>
      </c>
      <c r="AD193" s="26">
        <v>0</v>
      </c>
      <c r="AE193" s="26">
        <v>0</v>
      </c>
      <c r="AF193" s="26">
        <v>15.856999999999999</v>
      </c>
      <c r="AG193" s="26">
        <v>-3.0000000000000001E-3</v>
      </c>
      <c r="AH193" s="26">
        <v>0</v>
      </c>
      <c r="AI193" s="26">
        <v>2.4E-2</v>
      </c>
      <c r="AJ193" s="26">
        <v>31.251000000000001</v>
      </c>
      <c r="AK193" s="26">
        <v>31.251000000000001</v>
      </c>
      <c r="AL193" s="26">
        <v>0</v>
      </c>
      <c r="AM193" s="26">
        <v>0</v>
      </c>
      <c r="AN193" s="26">
        <v>0</v>
      </c>
      <c r="AO193" s="26">
        <v>0</v>
      </c>
      <c r="AP193" s="26">
        <v>0</v>
      </c>
      <c r="AQ193" s="26">
        <v>0</v>
      </c>
      <c r="AR193" s="26">
        <v>0</v>
      </c>
      <c r="AS193" s="26">
        <v>0</v>
      </c>
      <c r="AT193" s="26">
        <v>0</v>
      </c>
      <c r="AU193" s="26">
        <v>99</v>
      </c>
      <c r="AV193" s="26">
        <v>98.137</v>
      </c>
      <c r="AW193" s="26">
        <v>51.008000000000003</v>
      </c>
      <c r="AX193" s="26">
        <v>47.128999999999998</v>
      </c>
    </row>
    <row r="194" spans="1:50" x14ac:dyDescent="0.25">
      <c r="A194" s="27" t="s">
        <v>276</v>
      </c>
      <c r="B194" s="26" t="s">
        <v>56</v>
      </c>
      <c r="C194" s="26">
        <v>1</v>
      </c>
      <c r="D194" s="26">
        <v>0.99099999999999999</v>
      </c>
      <c r="E194" s="26">
        <v>0.15</v>
      </c>
      <c r="F194" s="26">
        <v>2.5999999999999999E-2</v>
      </c>
      <c r="G194" s="26">
        <v>7.0000000000000007E-2</v>
      </c>
      <c r="H194" s="26">
        <v>0</v>
      </c>
      <c r="I194" s="26">
        <v>0</v>
      </c>
      <c r="J194" s="26">
        <v>0</v>
      </c>
      <c r="K194" s="26">
        <v>0</v>
      </c>
      <c r="L194" s="26">
        <v>0.99099999999999999</v>
      </c>
      <c r="M194" s="26">
        <v>0</v>
      </c>
      <c r="N194" s="26">
        <v>0</v>
      </c>
      <c r="O194" s="26">
        <v>0</v>
      </c>
      <c r="P194" s="26">
        <v>0</v>
      </c>
      <c r="Q194" s="26">
        <v>0</v>
      </c>
      <c r="R194" s="26">
        <v>0</v>
      </c>
      <c r="S194" s="26">
        <v>0</v>
      </c>
      <c r="T194" s="26">
        <v>0</v>
      </c>
      <c r="U194" s="26">
        <v>0</v>
      </c>
      <c r="V194" s="26">
        <v>0</v>
      </c>
      <c r="W194" s="26">
        <v>0.99099999999999999</v>
      </c>
      <c r="X194" s="26">
        <v>0.14899999999999999</v>
      </c>
      <c r="Y194" s="26">
        <v>106.506</v>
      </c>
      <c r="Z194" s="26">
        <v>0</v>
      </c>
      <c r="AA194" s="26">
        <v>0.14899999999999999</v>
      </c>
      <c r="AB194" s="26">
        <v>0</v>
      </c>
      <c r="AC194" s="26">
        <v>0</v>
      </c>
      <c r="AD194" s="26">
        <v>0</v>
      </c>
      <c r="AE194" s="26">
        <v>0</v>
      </c>
      <c r="AF194" s="26">
        <v>15.856999999999999</v>
      </c>
      <c r="AG194" s="26">
        <v>-3.0000000000000001E-3</v>
      </c>
      <c r="AH194" s="26">
        <v>0</v>
      </c>
      <c r="AI194" s="26">
        <v>2.4E-2</v>
      </c>
      <c r="AJ194" s="26">
        <v>31.251000000000001</v>
      </c>
      <c r="AK194" s="26">
        <v>31.251000000000001</v>
      </c>
      <c r="AL194" s="26">
        <v>0</v>
      </c>
      <c r="AM194" s="26">
        <v>0</v>
      </c>
      <c r="AN194" s="26">
        <v>0</v>
      </c>
      <c r="AO194" s="26">
        <v>0</v>
      </c>
      <c r="AP194" s="26">
        <v>0</v>
      </c>
      <c r="AQ194" s="26">
        <v>0</v>
      </c>
      <c r="AR194" s="26">
        <v>0</v>
      </c>
      <c r="AS194" s="26">
        <v>0</v>
      </c>
      <c r="AT194" s="26">
        <v>0</v>
      </c>
      <c r="AU194" s="26">
        <v>99</v>
      </c>
      <c r="AV194" s="26">
        <v>98.137</v>
      </c>
      <c r="AW194" s="26">
        <v>51.008000000000003</v>
      </c>
      <c r="AX194" s="26">
        <v>47.128999999999998</v>
      </c>
    </row>
    <row r="195" spans="1:50" x14ac:dyDescent="0.25">
      <c r="A195" s="27" t="s">
        <v>277</v>
      </c>
      <c r="B195" s="26" t="s">
        <v>56</v>
      </c>
      <c r="C195" s="26">
        <v>0</v>
      </c>
      <c r="D195" s="26">
        <v>0</v>
      </c>
      <c r="E195" s="26">
        <v>0.15</v>
      </c>
      <c r="F195" s="26">
        <v>2.5999999999999999E-2</v>
      </c>
      <c r="G195" s="26">
        <v>7.0000000000000007E-2</v>
      </c>
      <c r="H195" s="26">
        <v>0</v>
      </c>
      <c r="I195" s="26">
        <v>0</v>
      </c>
      <c r="J195" s="26">
        <v>0</v>
      </c>
      <c r="K195" s="26">
        <v>0</v>
      </c>
      <c r="L195" s="26">
        <v>0</v>
      </c>
      <c r="M195" s="26">
        <v>0</v>
      </c>
      <c r="N195" s="26">
        <v>0</v>
      </c>
      <c r="O195" s="26">
        <v>0</v>
      </c>
      <c r="P195" s="26">
        <v>0</v>
      </c>
      <c r="Q195" s="26">
        <v>0</v>
      </c>
      <c r="R195" s="26">
        <v>0</v>
      </c>
      <c r="S195" s="26">
        <v>0</v>
      </c>
      <c r="T195" s="26">
        <v>0</v>
      </c>
      <c r="U195" s="26">
        <v>0</v>
      </c>
      <c r="V195" s="26">
        <v>0</v>
      </c>
      <c r="W195" s="26">
        <v>0</v>
      </c>
      <c r="X195" s="26">
        <v>0</v>
      </c>
      <c r="Y195" s="26">
        <v>0</v>
      </c>
      <c r="Z195" s="26">
        <v>0</v>
      </c>
      <c r="AA195" s="26">
        <v>0</v>
      </c>
      <c r="AB195" s="26">
        <v>0</v>
      </c>
      <c r="AC195" s="26">
        <v>0</v>
      </c>
      <c r="AD195" s="26">
        <v>0</v>
      </c>
      <c r="AE195" s="26">
        <v>0</v>
      </c>
      <c r="AF195" s="26">
        <v>0</v>
      </c>
      <c r="AG195" s="26">
        <v>0</v>
      </c>
      <c r="AH195" s="26">
        <v>0</v>
      </c>
      <c r="AI195" s="26">
        <v>0</v>
      </c>
      <c r="AJ195" s="26">
        <v>0</v>
      </c>
      <c r="AK195" s="26">
        <v>0</v>
      </c>
      <c r="AL195" s="26">
        <v>0</v>
      </c>
      <c r="AM195" s="26">
        <v>0</v>
      </c>
      <c r="AN195" s="26">
        <v>0</v>
      </c>
      <c r="AO195" s="26">
        <v>0</v>
      </c>
      <c r="AP195" s="26">
        <v>0</v>
      </c>
      <c r="AQ195" s="26">
        <v>0</v>
      </c>
      <c r="AR195" s="26">
        <v>0</v>
      </c>
      <c r="AS195" s="26">
        <v>0</v>
      </c>
      <c r="AT195" s="26">
        <v>0</v>
      </c>
      <c r="AU195" s="26">
        <v>0</v>
      </c>
      <c r="AV195" s="26">
        <v>0</v>
      </c>
      <c r="AW195" s="26">
        <v>0</v>
      </c>
      <c r="AX195" s="26">
        <v>0</v>
      </c>
    </row>
    <row r="196" spans="1:50" x14ac:dyDescent="0.25">
      <c r="A196" s="27" t="s">
        <v>278</v>
      </c>
      <c r="B196" s="26" t="s">
        <v>56</v>
      </c>
      <c r="C196" s="26">
        <v>1</v>
      </c>
      <c r="D196" s="26">
        <v>3.9910000000000001</v>
      </c>
      <c r="E196" s="26">
        <v>0.15</v>
      </c>
      <c r="F196" s="26">
        <v>2.5999999999999999E-2</v>
      </c>
      <c r="G196" s="26">
        <v>7.0000000000000007E-2</v>
      </c>
      <c r="H196" s="26">
        <v>0</v>
      </c>
      <c r="I196" s="26">
        <v>0</v>
      </c>
      <c r="J196" s="26">
        <v>0</v>
      </c>
      <c r="K196" s="26">
        <v>0</v>
      </c>
      <c r="L196" s="26">
        <v>3.9910000000000001</v>
      </c>
      <c r="M196" s="26">
        <v>0</v>
      </c>
      <c r="N196" s="26">
        <v>0</v>
      </c>
      <c r="O196" s="26">
        <v>0</v>
      </c>
      <c r="P196" s="26">
        <v>0</v>
      </c>
      <c r="Q196" s="26">
        <v>0</v>
      </c>
      <c r="R196" s="26">
        <v>0</v>
      </c>
      <c r="S196" s="26">
        <v>0</v>
      </c>
      <c r="T196" s="26">
        <v>0</v>
      </c>
      <c r="U196" s="26">
        <v>0</v>
      </c>
      <c r="V196" s="26">
        <v>0</v>
      </c>
      <c r="W196" s="26">
        <v>3.9910000000000001</v>
      </c>
      <c r="X196" s="26">
        <v>0.59899999999999998</v>
      </c>
      <c r="Y196" s="26">
        <v>46.094000000000001</v>
      </c>
      <c r="Z196" s="26">
        <v>0</v>
      </c>
      <c r="AA196" s="26">
        <v>0.59899999999999998</v>
      </c>
      <c r="AB196" s="26">
        <v>0</v>
      </c>
      <c r="AC196" s="26">
        <v>-1E-3</v>
      </c>
      <c r="AD196" s="26">
        <v>1E-3</v>
      </c>
      <c r="AE196" s="26">
        <v>0</v>
      </c>
      <c r="AF196" s="26">
        <v>27.603999999999999</v>
      </c>
      <c r="AG196" s="26">
        <v>-5.3999999999999999E-2</v>
      </c>
      <c r="AH196" s="26">
        <v>1E-3</v>
      </c>
      <c r="AI196" s="26">
        <v>6.4000000000000001E-2</v>
      </c>
      <c r="AJ196" s="26">
        <v>125.82299999999999</v>
      </c>
      <c r="AK196" s="26">
        <v>125.82299999999999</v>
      </c>
      <c r="AL196" s="26">
        <v>0</v>
      </c>
      <c r="AM196" s="26">
        <v>0</v>
      </c>
      <c r="AN196" s="26">
        <v>0</v>
      </c>
      <c r="AO196" s="26">
        <v>0</v>
      </c>
      <c r="AP196" s="26">
        <v>0</v>
      </c>
      <c r="AQ196" s="26">
        <v>0</v>
      </c>
      <c r="AR196" s="26">
        <v>0</v>
      </c>
      <c r="AS196" s="26">
        <v>0</v>
      </c>
      <c r="AT196" s="26">
        <v>0</v>
      </c>
      <c r="AU196" s="26">
        <v>99</v>
      </c>
      <c r="AV196" s="26">
        <v>395.11900000000003</v>
      </c>
      <c r="AW196" s="26">
        <v>241.68199999999999</v>
      </c>
      <c r="AX196" s="26">
        <v>153.43700000000001</v>
      </c>
    </row>
    <row r="197" spans="1:50" x14ac:dyDescent="0.25">
      <c r="A197" s="27" t="s">
        <v>279</v>
      </c>
      <c r="B197" s="26" t="s">
        <v>56</v>
      </c>
      <c r="C197" s="26">
        <v>1</v>
      </c>
      <c r="D197" s="26">
        <v>3.9910000000000001</v>
      </c>
      <c r="E197" s="26">
        <v>0.15</v>
      </c>
      <c r="F197" s="26">
        <v>2.5999999999999999E-2</v>
      </c>
      <c r="G197" s="26">
        <v>7.0000000000000007E-2</v>
      </c>
      <c r="H197" s="26">
        <v>0</v>
      </c>
      <c r="I197" s="26">
        <v>0</v>
      </c>
      <c r="J197" s="26">
        <v>0</v>
      </c>
      <c r="K197" s="26">
        <v>0</v>
      </c>
      <c r="L197" s="26">
        <v>3.9910000000000001</v>
      </c>
      <c r="M197" s="26">
        <v>0</v>
      </c>
      <c r="N197" s="26">
        <v>0</v>
      </c>
      <c r="O197" s="26">
        <v>0</v>
      </c>
      <c r="P197" s="26">
        <v>0</v>
      </c>
      <c r="Q197" s="26">
        <v>0</v>
      </c>
      <c r="R197" s="26">
        <v>0</v>
      </c>
      <c r="S197" s="26">
        <v>0</v>
      </c>
      <c r="T197" s="26">
        <v>0</v>
      </c>
      <c r="U197" s="26">
        <v>0</v>
      </c>
      <c r="V197" s="26">
        <v>0</v>
      </c>
      <c r="W197" s="26">
        <v>3.9910000000000001</v>
      </c>
      <c r="X197" s="26">
        <v>0.59899999999999998</v>
      </c>
      <c r="Y197" s="26">
        <v>46.093000000000004</v>
      </c>
      <c r="Z197" s="26">
        <v>0</v>
      </c>
      <c r="AA197" s="26">
        <v>0.59899999999999998</v>
      </c>
      <c r="AB197" s="26">
        <v>0</v>
      </c>
      <c r="AC197" s="26">
        <v>-1E-3</v>
      </c>
      <c r="AD197" s="26">
        <v>1E-3</v>
      </c>
      <c r="AE197" s="26">
        <v>0</v>
      </c>
      <c r="AF197" s="26">
        <v>27.603999999999999</v>
      </c>
      <c r="AG197" s="26">
        <v>-5.3999999999999999E-2</v>
      </c>
      <c r="AH197" s="26">
        <v>1E-3</v>
      </c>
      <c r="AI197" s="26">
        <v>6.4000000000000001E-2</v>
      </c>
      <c r="AJ197" s="26">
        <v>125.82299999999999</v>
      </c>
      <c r="AK197" s="26">
        <v>125.82299999999999</v>
      </c>
      <c r="AL197" s="26">
        <v>0</v>
      </c>
      <c r="AM197" s="26">
        <v>0</v>
      </c>
      <c r="AN197" s="26">
        <v>0</v>
      </c>
      <c r="AO197" s="26">
        <v>0</v>
      </c>
      <c r="AP197" s="26">
        <v>0</v>
      </c>
      <c r="AQ197" s="26">
        <v>0</v>
      </c>
      <c r="AR197" s="26">
        <v>0</v>
      </c>
      <c r="AS197" s="26">
        <v>0</v>
      </c>
      <c r="AT197" s="26">
        <v>0</v>
      </c>
      <c r="AU197" s="26">
        <v>99</v>
      </c>
      <c r="AV197" s="26">
        <v>395.11900000000003</v>
      </c>
      <c r="AW197" s="26">
        <v>241.68199999999999</v>
      </c>
      <c r="AX197" s="26">
        <v>153.43700000000001</v>
      </c>
    </row>
    <row r="198" spans="1:50" x14ac:dyDescent="0.25">
      <c r="A198" s="27" t="s">
        <v>280</v>
      </c>
      <c r="B198" s="26" t="s">
        <v>56</v>
      </c>
      <c r="C198" s="26">
        <v>1</v>
      </c>
      <c r="D198" s="26">
        <v>3.9910000000000001</v>
      </c>
      <c r="E198" s="26">
        <v>0.15</v>
      </c>
      <c r="F198" s="26">
        <v>2.5999999999999999E-2</v>
      </c>
      <c r="G198" s="26">
        <v>7.0000000000000007E-2</v>
      </c>
      <c r="H198" s="26">
        <v>0</v>
      </c>
      <c r="I198" s="26">
        <v>0</v>
      </c>
      <c r="J198" s="26">
        <v>0</v>
      </c>
      <c r="K198" s="26">
        <v>0</v>
      </c>
      <c r="L198" s="26">
        <v>3.9910000000000001</v>
      </c>
      <c r="M198" s="26">
        <v>0</v>
      </c>
      <c r="N198" s="26">
        <v>0</v>
      </c>
      <c r="O198" s="26">
        <v>0</v>
      </c>
      <c r="P198" s="26">
        <v>0</v>
      </c>
      <c r="Q198" s="26">
        <v>0</v>
      </c>
      <c r="R198" s="26">
        <v>0</v>
      </c>
      <c r="S198" s="26">
        <v>0</v>
      </c>
      <c r="T198" s="26">
        <v>0</v>
      </c>
      <c r="U198" s="26">
        <v>0</v>
      </c>
      <c r="V198" s="26">
        <v>0</v>
      </c>
      <c r="W198" s="26">
        <v>3.9910000000000001</v>
      </c>
      <c r="X198" s="26">
        <v>0.59899999999999998</v>
      </c>
      <c r="Y198" s="26">
        <v>46.093000000000004</v>
      </c>
      <c r="Z198" s="26">
        <v>0</v>
      </c>
      <c r="AA198" s="26">
        <v>0.59899999999999998</v>
      </c>
      <c r="AB198" s="26">
        <v>0</v>
      </c>
      <c r="AC198" s="26">
        <v>-1E-3</v>
      </c>
      <c r="AD198" s="26">
        <v>1E-3</v>
      </c>
      <c r="AE198" s="26">
        <v>0</v>
      </c>
      <c r="AF198" s="26">
        <v>27.603999999999999</v>
      </c>
      <c r="AG198" s="26">
        <v>-5.3999999999999999E-2</v>
      </c>
      <c r="AH198" s="26">
        <v>1E-3</v>
      </c>
      <c r="AI198" s="26">
        <v>6.4000000000000001E-2</v>
      </c>
      <c r="AJ198" s="26">
        <v>125.82299999999999</v>
      </c>
      <c r="AK198" s="26">
        <v>125.82299999999999</v>
      </c>
      <c r="AL198" s="26">
        <v>0</v>
      </c>
      <c r="AM198" s="26">
        <v>0</v>
      </c>
      <c r="AN198" s="26">
        <v>0</v>
      </c>
      <c r="AO198" s="26">
        <v>0</v>
      </c>
      <c r="AP198" s="26">
        <v>0</v>
      </c>
      <c r="AQ198" s="26">
        <v>0</v>
      </c>
      <c r="AR198" s="26">
        <v>0</v>
      </c>
      <c r="AS198" s="26">
        <v>0</v>
      </c>
      <c r="AT198" s="26">
        <v>0</v>
      </c>
      <c r="AU198" s="26">
        <v>99</v>
      </c>
      <c r="AV198" s="26">
        <v>395.11900000000003</v>
      </c>
      <c r="AW198" s="26">
        <v>241.68199999999999</v>
      </c>
      <c r="AX198" s="26">
        <v>153.43700000000001</v>
      </c>
    </row>
    <row r="199" spans="1:50" x14ac:dyDescent="0.25">
      <c r="A199" s="27" t="s">
        <v>281</v>
      </c>
      <c r="B199" s="26" t="s">
        <v>56</v>
      </c>
      <c r="C199" s="26">
        <v>0</v>
      </c>
      <c r="D199" s="26">
        <v>0</v>
      </c>
      <c r="E199" s="26">
        <v>0.15</v>
      </c>
      <c r="F199" s="26">
        <v>2.5999999999999999E-2</v>
      </c>
      <c r="G199" s="26">
        <v>7.0000000000000007E-2</v>
      </c>
      <c r="H199" s="26">
        <v>0</v>
      </c>
      <c r="I199" s="26">
        <v>0</v>
      </c>
      <c r="J199" s="26">
        <v>0</v>
      </c>
      <c r="K199" s="26">
        <v>0</v>
      </c>
      <c r="L199" s="26">
        <v>0</v>
      </c>
      <c r="M199" s="26">
        <v>0</v>
      </c>
      <c r="N199" s="26">
        <v>0</v>
      </c>
      <c r="O199" s="26">
        <v>0</v>
      </c>
      <c r="P199" s="26">
        <v>0</v>
      </c>
      <c r="Q199" s="26">
        <v>0</v>
      </c>
      <c r="R199" s="26">
        <v>0</v>
      </c>
      <c r="S199" s="26">
        <v>0</v>
      </c>
      <c r="T199" s="26">
        <v>0</v>
      </c>
      <c r="U199" s="26">
        <v>0</v>
      </c>
      <c r="V199" s="26">
        <v>0</v>
      </c>
      <c r="W199" s="26">
        <v>0</v>
      </c>
      <c r="X199" s="26">
        <v>0</v>
      </c>
      <c r="Y199" s="26">
        <v>0</v>
      </c>
      <c r="Z199" s="26">
        <v>0</v>
      </c>
      <c r="AA199" s="26">
        <v>0</v>
      </c>
      <c r="AB199" s="26">
        <v>0</v>
      </c>
      <c r="AC199" s="26">
        <v>0</v>
      </c>
      <c r="AD199" s="26">
        <v>0</v>
      </c>
      <c r="AE199" s="26">
        <v>0</v>
      </c>
      <c r="AF199" s="26">
        <v>0</v>
      </c>
      <c r="AG199" s="26">
        <v>0</v>
      </c>
      <c r="AH199" s="26">
        <v>0</v>
      </c>
      <c r="AI199" s="26">
        <v>0</v>
      </c>
      <c r="AJ199" s="26">
        <v>0</v>
      </c>
      <c r="AK199" s="26">
        <v>0</v>
      </c>
      <c r="AL199" s="26">
        <v>0</v>
      </c>
      <c r="AM199" s="26">
        <v>0</v>
      </c>
      <c r="AN199" s="26">
        <v>0</v>
      </c>
      <c r="AO199" s="26">
        <v>0</v>
      </c>
      <c r="AP199" s="26">
        <v>0</v>
      </c>
      <c r="AQ199" s="26">
        <v>0</v>
      </c>
      <c r="AR199" s="26">
        <v>0</v>
      </c>
      <c r="AS199" s="26">
        <v>0</v>
      </c>
      <c r="AT199" s="26">
        <v>0</v>
      </c>
      <c r="AU199" s="26">
        <v>0</v>
      </c>
      <c r="AV199" s="26">
        <v>0</v>
      </c>
      <c r="AW199" s="26">
        <v>0</v>
      </c>
      <c r="AX199" s="26">
        <v>0</v>
      </c>
    </row>
    <row r="200" spans="1:50" x14ac:dyDescent="0.25">
      <c r="A200" s="27" t="s">
        <v>282</v>
      </c>
      <c r="B200" s="26" t="s">
        <v>56</v>
      </c>
      <c r="C200" s="26">
        <v>0</v>
      </c>
      <c r="D200" s="26">
        <v>0</v>
      </c>
      <c r="E200" s="26">
        <v>0.15</v>
      </c>
      <c r="F200" s="26">
        <v>2.5999999999999999E-2</v>
      </c>
      <c r="G200" s="26">
        <v>7.0000000000000007E-2</v>
      </c>
      <c r="H200" s="26">
        <v>0</v>
      </c>
      <c r="I200" s="26">
        <v>0</v>
      </c>
      <c r="J200" s="26">
        <v>0</v>
      </c>
      <c r="K200" s="26">
        <v>0</v>
      </c>
      <c r="L200" s="26">
        <v>0</v>
      </c>
      <c r="M200" s="26">
        <v>0</v>
      </c>
      <c r="N200" s="26">
        <v>0</v>
      </c>
      <c r="O200" s="26">
        <v>0</v>
      </c>
      <c r="P200" s="26">
        <v>0</v>
      </c>
      <c r="Q200" s="26">
        <v>0</v>
      </c>
      <c r="R200" s="26">
        <v>0</v>
      </c>
      <c r="S200" s="26">
        <v>0</v>
      </c>
      <c r="T200" s="26">
        <v>0</v>
      </c>
      <c r="U200" s="26">
        <v>0</v>
      </c>
      <c r="V200" s="26">
        <v>0</v>
      </c>
      <c r="W200" s="26">
        <v>0</v>
      </c>
      <c r="X200" s="26">
        <v>0</v>
      </c>
      <c r="Y200" s="26">
        <v>0</v>
      </c>
      <c r="Z200" s="26">
        <v>0</v>
      </c>
      <c r="AA200" s="26">
        <v>0</v>
      </c>
      <c r="AB200" s="26">
        <v>0</v>
      </c>
      <c r="AC200" s="26">
        <v>0</v>
      </c>
      <c r="AD200" s="26">
        <v>0</v>
      </c>
      <c r="AE200" s="26">
        <v>0</v>
      </c>
      <c r="AF200" s="26">
        <v>0</v>
      </c>
      <c r="AG200" s="26">
        <v>0</v>
      </c>
      <c r="AH200" s="26">
        <v>0</v>
      </c>
      <c r="AI200" s="26">
        <v>0</v>
      </c>
      <c r="AJ200" s="26">
        <v>0</v>
      </c>
      <c r="AK200" s="26">
        <v>0</v>
      </c>
      <c r="AL200" s="26">
        <v>0</v>
      </c>
      <c r="AM200" s="26">
        <v>0</v>
      </c>
      <c r="AN200" s="26">
        <v>0</v>
      </c>
      <c r="AO200" s="26">
        <v>0</v>
      </c>
      <c r="AP200" s="26">
        <v>0</v>
      </c>
      <c r="AQ200" s="26">
        <v>0</v>
      </c>
      <c r="AR200" s="26">
        <v>0</v>
      </c>
      <c r="AS200" s="26">
        <v>0</v>
      </c>
      <c r="AT200" s="26">
        <v>0</v>
      </c>
      <c r="AU200" s="26">
        <v>0</v>
      </c>
      <c r="AV200" s="26">
        <v>0</v>
      </c>
      <c r="AW200" s="26">
        <v>0</v>
      </c>
      <c r="AX200" s="26">
        <v>0</v>
      </c>
    </row>
    <row r="201" spans="1:50" x14ac:dyDescent="0.25">
      <c r="A201" s="27" t="s">
        <v>283</v>
      </c>
      <c r="B201" s="26" t="s">
        <v>56</v>
      </c>
      <c r="C201" s="26">
        <v>0</v>
      </c>
      <c r="D201" s="26">
        <v>0</v>
      </c>
      <c r="E201" s="26">
        <v>0.15</v>
      </c>
      <c r="F201" s="26">
        <v>2.5999999999999999E-2</v>
      </c>
      <c r="G201" s="26">
        <v>7.0000000000000007E-2</v>
      </c>
      <c r="H201" s="26">
        <v>0</v>
      </c>
      <c r="I201" s="26">
        <v>0</v>
      </c>
      <c r="J201" s="26">
        <v>0</v>
      </c>
      <c r="K201" s="26">
        <v>0</v>
      </c>
      <c r="L201" s="26">
        <v>0</v>
      </c>
      <c r="M201" s="26">
        <v>0</v>
      </c>
      <c r="N201" s="26">
        <v>0</v>
      </c>
      <c r="O201" s="26">
        <v>0</v>
      </c>
      <c r="P201" s="26">
        <v>0</v>
      </c>
      <c r="Q201" s="26">
        <v>0</v>
      </c>
      <c r="R201" s="26">
        <v>0</v>
      </c>
      <c r="S201" s="26">
        <v>0</v>
      </c>
      <c r="T201" s="26">
        <v>0</v>
      </c>
      <c r="U201" s="26">
        <v>0</v>
      </c>
      <c r="V201" s="26">
        <v>0</v>
      </c>
      <c r="W201" s="26">
        <v>0</v>
      </c>
      <c r="X201" s="26">
        <v>0</v>
      </c>
      <c r="Y201" s="26">
        <v>0</v>
      </c>
      <c r="Z201" s="26">
        <v>0</v>
      </c>
      <c r="AA201" s="26">
        <v>0</v>
      </c>
      <c r="AB201" s="26">
        <v>0</v>
      </c>
      <c r="AC201" s="26">
        <v>0</v>
      </c>
      <c r="AD201" s="26">
        <v>0</v>
      </c>
      <c r="AE201" s="26">
        <v>0</v>
      </c>
      <c r="AF201" s="26">
        <v>0</v>
      </c>
      <c r="AG201" s="26">
        <v>0</v>
      </c>
      <c r="AH201" s="26">
        <v>0</v>
      </c>
      <c r="AI201" s="26">
        <v>0</v>
      </c>
      <c r="AJ201" s="26">
        <v>0</v>
      </c>
      <c r="AK201" s="26">
        <v>0</v>
      </c>
      <c r="AL201" s="26">
        <v>0</v>
      </c>
      <c r="AM201" s="26">
        <v>0</v>
      </c>
      <c r="AN201" s="26">
        <v>0</v>
      </c>
      <c r="AO201" s="26">
        <v>0</v>
      </c>
      <c r="AP201" s="26">
        <v>0</v>
      </c>
      <c r="AQ201" s="26">
        <v>0</v>
      </c>
      <c r="AR201" s="26">
        <v>0</v>
      </c>
      <c r="AS201" s="26">
        <v>0</v>
      </c>
      <c r="AT201" s="26">
        <v>0</v>
      </c>
      <c r="AU201" s="26">
        <v>0</v>
      </c>
      <c r="AV201" s="26">
        <v>0</v>
      </c>
      <c r="AW201" s="26">
        <v>0</v>
      </c>
      <c r="AX201" s="26">
        <v>0</v>
      </c>
    </row>
    <row r="202" spans="1:50" x14ac:dyDescent="0.25">
      <c r="A202" s="27" t="s">
        <v>284</v>
      </c>
      <c r="B202" s="26" t="s">
        <v>56</v>
      </c>
      <c r="C202" s="26">
        <v>0</v>
      </c>
      <c r="D202" s="26">
        <v>0</v>
      </c>
      <c r="E202" s="26">
        <v>0.15</v>
      </c>
      <c r="F202" s="26">
        <v>2.5999999999999999E-2</v>
      </c>
      <c r="G202" s="26">
        <v>7.0000000000000007E-2</v>
      </c>
      <c r="H202" s="26">
        <v>0</v>
      </c>
      <c r="I202" s="26">
        <v>0</v>
      </c>
      <c r="J202" s="26">
        <v>0</v>
      </c>
      <c r="K202" s="26">
        <v>0</v>
      </c>
      <c r="L202" s="26">
        <v>0</v>
      </c>
      <c r="M202" s="26">
        <v>0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  <c r="S202" s="26">
        <v>0</v>
      </c>
      <c r="T202" s="26">
        <v>0</v>
      </c>
      <c r="U202" s="26">
        <v>0</v>
      </c>
      <c r="V202" s="26">
        <v>0</v>
      </c>
      <c r="W202" s="26">
        <v>0</v>
      </c>
      <c r="X202" s="26">
        <v>0</v>
      </c>
      <c r="Y202" s="26">
        <v>0</v>
      </c>
      <c r="Z202" s="26">
        <v>0</v>
      </c>
      <c r="AA202" s="26">
        <v>0</v>
      </c>
      <c r="AB202" s="26">
        <v>0</v>
      </c>
      <c r="AC202" s="26">
        <v>0</v>
      </c>
      <c r="AD202" s="26">
        <v>0</v>
      </c>
      <c r="AE202" s="26">
        <v>0</v>
      </c>
      <c r="AF202" s="26">
        <v>0</v>
      </c>
      <c r="AG202" s="26">
        <v>0</v>
      </c>
      <c r="AH202" s="26">
        <v>0</v>
      </c>
      <c r="AI202" s="26">
        <v>0</v>
      </c>
      <c r="AJ202" s="26">
        <v>0</v>
      </c>
      <c r="AK202" s="26">
        <v>0</v>
      </c>
      <c r="AL202" s="26">
        <v>0</v>
      </c>
      <c r="AM202" s="26">
        <v>0</v>
      </c>
      <c r="AN202" s="26">
        <v>0</v>
      </c>
      <c r="AO202" s="26">
        <v>0</v>
      </c>
      <c r="AP202" s="26">
        <v>0</v>
      </c>
      <c r="AQ202" s="26">
        <v>0</v>
      </c>
      <c r="AR202" s="26">
        <v>0</v>
      </c>
      <c r="AS202" s="26">
        <v>0</v>
      </c>
      <c r="AT202" s="26">
        <v>0</v>
      </c>
      <c r="AU202" s="26">
        <v>0</v>
      </c>
      <c r="AV202" s="26">
        <v>0</v>
      </c>
      <c r="AW202" s="26">
        <v>0</v>
      </c>
      <c r="AX202" s="26">
        <v>0</v>
      </c>
    </row>
    <row r="203" spans="1:50" x14ac:dyDescent="0.25">
      <c r="A203" s="27" t="s">
        <v>285</v>
      </c>
      <c r="B203" s="26" t="s">
        <v>56</v>
      </c>
      <c r="C203" s="26">
        <v>0</v>
      </c>
      <c r="D203" s="26">
        <v>0</v>
      </c>
      <c r="E203" s="26">
        <v>0.15</v>
      </c>
      <c r="F203" s="26">
        <v>2.5999999999999999E-2</v>
      </c>
      <c r="G203" s="26">
        <v>7.0000000000000007E-2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  <c r="AB203" s="26">
        <v>0</v>
      </c>
      <c r="AC203" s="26">
        <v>0</v>
      </c>
      <c r="AD203" s="26">
        <v>0</v>
      </c>
      <c r="AE203" s="26">
        <v>0</v>
      </c>
      <c r="AF203" s="26">
        <v>0</v>
      </c>
      <c r="AG203" s="26">
        <v>0</v>
      </c>
      <c r="AH203" s="26">
        <v>0</v>
      </c>
      <c r="AI203" s="26">
        <v>0</v>
      </c>
      <c r="AJ203" s="26">
        <v>0</v>
      </c>
      <c r="AK203" s="26">
        <v>0</v>
      </c>
      <c r="AL203" s="26">
        <v>0</v>
      </c>
      <c r="AM203" s="26">
        <v>0</v>
      </c>
      <c r="AN203" s="26">
        <v>0</v>
      </c>
      <c r="AO203" s="26">
        <v>0</v>
      </c>
      <c r="AP203" s="26">
        <v>0</v>
      </c>
      <c r="AQ203" s="26">
        <v>0</v>
      </c>
      <c r="AR203" s="26">
        <v>0</v>
      </c>
      <c r="AS203" s="26">
        <v>0</v>
      </c>
      <c r="AT203" s="26">
        <v>0</v>
      </c>
      <c r="AU203" s="26">
        <v>0</v>
      </c>
      <c r="AV203" s="26">
        <v>0</v>
      </c>
      <c r="AW203" s="26">
        <v>0</v>
      </c>
      <c r="AX203" s="26">
        <v>0</v>
      </c>
    </row>
    <row r="204" spans="1:50" x14ac:dyDescent="0.25">
      <c r="A204" s="27" t="s">
        <v>286</v>
      </c>
      <c r="B204" s="26" t="s">
        <v>56</v>
      </c>
      <c r="C204" s="26">
        <v>0</v>
      </c>
      <c r="D204" s="26">
        <v>0</v>
      </c>
      <c r="E204" s="26">
        <v>0.15</v>
      </c>
      <c r="F204" s="26">
        <v>2.5999999999999999E-2</v>
      </c>
      <c r="G204" s="26">
        <v>7.0000000000000007E-2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0</v>
      </c>
      <c r="V204" s="26">
        <v>0</v>
      </c>
      <c r="W204" s="26">
        <v>0</v>
      </c>
      <c r="X204" s="26">
        <v>0</v>
      </c>
      <c r="Y204" s="26">
        <v>0</v>
      </c>
      <c r="Z204" s="26">
        <v>0</v>
      </c>
      <c r="AA204" s="26">
        <v>0</v>
      </c>
      <c r="AB204" s="26">
        <v>0</v>
      </c>
      <c r="AC204" s="26">
        <v>0</v>
      </c>
      <c r="AD204" s="26">
        <v>0</v>
      </c>
      <c r="AE204" s="26">
        <v>0</v>
      </c>
      <c r="AF204" s="26">
        <v>0</v>
      </c>
      <c r="AG204" s="26">
        <v>0</v>
      </c>
      <c r="AH204" s="26">
        <v>0</v>
      </c>
      <c r="AI204" s="26">
        <v>0</v>
      </c>
      <c r="AJ204" s="26">
        <v>0</v>
      </c>
      <c r="AK204" s="26">
        <v>0</v>
      </c>
      <c r="AL204" s="26">
        <v>0</v>
      </c>
      <c r="AM204" s="26">
        <v>0</v>
      </c>
      <c r="AN204" s="26">
        <v>0</v>
      </c>
      <c r="AO204" s="26">
        <v>0</v>
      </c>
      <c r="AP204" s="26">
        <v>0</v>
      </c>
      <c r="AQ204" s="26">
        <v>0</v>
      </c>
      <c r="AR204" s="26">
        <v>0</v>
      </c>
      <c r="AS204" s="26">
        <v>0</v>
      </c>
      <c r="AT204" s="26">
        <v>0</v>
      </c>
      <c r="AU204" s="26">
        <v>0</v>
      </c>
      <c r="AV204" s="26">
        <v>0</v>
      </c>
      <c r="AW204" s="26">
        <v>0</v>
      </c>
      <c r="AX204" s="26">
        <v>0</v>
      </c>
    </row>
    <row r="205" spans="1:50" x14ac:dyDescent="0.25">
      <c r="A205" s="27" t="s">
        <v>287</v>
      </c>
      <c r="B205" s="26" t="s">
        <v>56</v>
      </c>
      <c r="C205" s="26">
        <v>0</v>
      </c>
      <c r="D205" s="26">
        <v>0</v>
      </c>
      <c r="E205" s="26">
        <v>0.15</v>
      </c>
      <c r="F205" s="26">
        <v>2.5999999999999999E-2</v>
      </c>
      <c r="G205" s="26">
        <v>7.0000000000000007E-2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0</v>
      </c>
      <c r="N205" s="26">
        <v>0</v>
      </c>
      <c r="O205" s="26">
        <v>0</v>
      </c>
      <c r="P205" s="26">
        <v>0</v>
      </c>
      <c r="Q205" s="26">
        <v>0</v>
      </c>
      <c r="R205" s="26">
        <v>0</v>
      </c>
      <c r="S205" s="26">
        <v>0</v>
      </c>
      <c r="T205" s="26">
        <v>0</v>
      </c>
      <c r="U205" s="26">
        <v>0</v>
      </c>
      <c r="V205" s="26">
        <v>0</v>
      </c>
      <c r="W205" s="26">
        <v>0</v>
      </c>
      <c r="X205" s="26">
        <v>0</v>
      </c>
      <c r="Y205" s="26">
        <v>0</v>
      </c>
      <c r="Z205" s="26">
        <v>0</v>
      </c>
      <c r="AA205" s="26">
        <v>0</v>
      </c>
      <c r="AB205" s="26">
        <v>0</v>
      </c>
      <c r="AC205" s="26">
        <v>0</v>
      </c>
      <c r="AD205" s="26">
        <v>0</v>
      </c>
      <c r="AE205" s="26">
        <v>0</v>
      </c>
      <c r="AF205" s="26">
        <v>0</v>
      </c>
      <c r="AG205" s="26">
        <v>0</v>
      </c>
      <c r="AH205" s="26">
        <v>0</v>
      </c>
      <c r="AI205" s="26">
        <v>0</v>
      </c>
      <c r="AJ205" s="26">
        <v>0</v>
      </c>
      <c r="AK205" s="26">
        <v>0</v>
      </c>
      <c r="AL205" s="26">
        <v>0</v>
      </c>
      <c r="AM205" s="26">
        <v>0</v>
      </c>
      <c r="AN205" s="26">
        <v>0</v>
      </c>
      <c r="AO205" s="26">
        <v>0</v>
      </c>
      <c r="AP205" s="26">
        <v>0</v>
      </c>
      <c r="AQ205" s="26">
        <v>0</v>
      </c>
      <c r="AR205" s="26">
        <v>0</v>
      </c>
      <c r="AS205" s="26">
        <v>0</v>
      </c>
      <c r="AT205" s="26">
        <v>0</v>
      </c>
      <c r="AU205" s="26">
        <v>0</v>
      </c>
      <c r="AV205" s="26">
        <v>0</v>
      </c>
      <c r="AW205" s="26">
        <v>0</v>
      </c>
      <c r="AX205" s="26">
        <v>0</v>
      </c>
    </row>
    <row r="206" spans="1:50" x14ac:dyDescent="0.25">
      <c r="A206" s="27" t="s">
        <v>288</v>
      </c>
      <c r="B206" s="26" t="s">
        <v>56</v>
      </c>
      <c r="C206" s="26">
        <v>0</v>
      </c>
      <c r="D206" s="26">
        <v>0</v>
      </c>
      <c r="E206" s="26">
        <v>0.15</v>
      </c>
      <c r="F206" s="26">
        <v>2.5999999999999999E-2</v>
      </c>
      <c r="G206" s="26">
        <v>7.0000000000000007E-2</v>
      </c>
      <c r="H206" s="26">
        <v>0</v>
      </c>
      <c r="I206" s="26">
        <v>0</v>
      </c>
      <c r="J206" s="26">
        <v>0</v>
      </c>
      <c r="K206" s="26">
        <v>0</v>
      </c>
      <c r="L206" s="26">
        <v>0</v>
      </c>
      <c r="M206" s="26">
        <v>0</v>
      </c>
      <c r="N206" s="26">
        <v>0</v>
      </c>
      <c r="O206" s="26">
        <v>0</v>
      </c>
      <c r="P206" s="26">
        <v>0</v>
      </c>
      <c r="Q206" s="26">
        <v>0</v>
      </c>
      <c r="R206" s="26">
        <v>0</v>
      </c>
      <c r="S206" s="26">
        <v>0</v>
      </c>
      <c r="T206" s="26">
        <v>0</v>
      </c>
      <c r="U206" s="26">
        <v>0</v>
      </c>
      <c r="V206" s="26">
        <v>0</v>
      </c>
      <c r="W206" s="26">
        <v>0</v>
      </c>
      <c r="X206" s="26">
        <v>0</v>
      </c>
      <c r="Y206" s="26">
        <v>0</v>
      </c>
      <c r="Z206" s="26">
        <v>0</v>
      </c>
      <c r="AA206" s="26">
        <v>0</v>
      </c>
      <c r="AB206" s="26">
        <v>0</v>
      </c>
      <c r="AC206" s="26">
        <v>0</v>
      </c>
      <c r="AD206" s="26">
        <v>0</v>
      </c>
      <c r="AE206" s="26">
        <v>0</v>
      </c>
      <c r="AF206" s="26">
        <v>0</v>
      </c>
      <c r="AG206" s="26">
        <v>0</v>
      </c>
      <c r="AH206" s="26">
        <v>0</v>
      </c>
      <c r="AI206" s="26">
        <v>0</v>
      </c>
      <c r="AJ206" s="26">
        <v>0</v>
      </c>
      <c r="AK206" s="26">
        <v>0</v>
      </c>
      <c r="AL206" s="26">
        <v>0</v>
      </c>
      <c r="AM206" s="26">
        <v>0</v>
      </c>
      <c r="AN206" s="26">
        <v>0</v>
      </c>
      <c r="AO206" s="26">
        <v>0</v>
      </c>
      <c r="AP206" s="26">
        <v>0</v>
      </c>
      <c r="AQ206" s="26">
        <v>0</v>
      </c>
      <c r="AR206" s="26">
        <v>0</v>
      </c>
      <c r="AS206" s="26">
        <v>0</v>
      </c>
      <c r="AT206" s="26">
        <v>0</v>
      </c>
      <c r="AU206" s="26">
        <v>0</v>
      </c>
      <c r="AV206" s="26">
        <v>0</v>
      </c>
      <c r="AW206" s="26">
        <v>0</v>
      </c>
      <c r="AX206" s="26">
        <v>0</v>
      </c>
    </row>
    <row r="207" spans="1:50" x14ac:dyDescent="0.25">
      <c r="A207" s="27" t="s">
        <v>289</v>
      </c>
      <c r="B207" s="26" t="s">
        <v>56</v>
      </c>
      <c r="C207" s="26">
        <v>0</v>
      </c>
      <c r="D207" s="26">
        <v>0</v>
      </c>
      <c r="E207" s="26">
        <v>0.15</v>
      </c>
      <c r="F207" s="26">
        <v>2.5999999999999999E-2</v>
      </c>
      <c r="G207" s="26">
        <v>7.0000000000000007E-2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  <c r="AB207" s="26">
        <v>0</v>
      </c>
      <c r="AC207" s="26">
        <v>0</v>
      </c>
      <c r="AD207" s="26">
        <v>0</v>
      </c>
      <c r="AE207" s="26">
        <v>0</v>
      </c>
      <c r="AF207" s="26">
        <v>0</v>
      </c>
      <c r="AG207" s="26">
        <v>0</v>
      </c>
      <c r="AH207" s="26">
        <v>0</v>
      </c>
      <c r="AI207" s="26">
        <v>0</v>
      </c>
      <c r="AJ207" s="26">
        <v>0</v>
      </c>
      <c r="AK207" s="26">
        <v>0</v>
      </c>
      <c r="AL207" s="26">
        <v>0</v>
      </c>
      <c r="AM207" s="26">
        <v>0</v>
      </c>
      <c r="AN207" s="26">
        <v>0</v>
      </c>
      <c r="AO207" s="26">
        <v>0</v>
      </c>
      <c r="AP207" s="26">
        <v>0</v>
      </c>
      <c r="AQ207" s="26">
        <v>0</v>
      </c>
      <c r="AR207" s="26">
        <v>0</v>
      </c>
      <c r="AS207" s="26">
        <v>0</v>
      </c>
      <c r="AT207" s="26">
        <v>0</v>
      </c>
      <c r="AU207" s="26">
        <v>0</v>
      </c>
      <c r="AV207" s="26">
        <v>0</v>
      </c>
      <c r="AW207" s="26">
        <v>0</v>
      </c>
      <c r="AX207" s="26">
        <v>0</v>
      </c>
    </row>
    <row r="208" spans="1:50" x14ac:dyDescent="0.25">
      <c r="A208" s="27" t="s">
        <v>290</v>
      </c>
      <c r="B208" s="26" t="s">
        <v>56</v>
      </c>
      <c r="C208" s="26">
        <v>0</v>
      </c>
      <c r="D208" s="26">
        <v>0</v>
      </c>
      <c r="E208" s="26">
        <v>0.15</v>
      </c>
      <c r="F208" s="26">
        <v>2.5999999999999999E-2</v>
      </c>
      <c r="G208" s="26">
        <v>7.0000000000000007E-2</v>
      </c>
      <c r="H208" s="26">
        <v>0</v>
      </c>
      <c r="I208" s="26">
        <v>0</v>
      </c>
      <c r="J208" s="26">
        <v>0</v>
      </c>
      <c r="K208" s="26">
        <v>0</v>
      </c>
      <c r="L208" s="26">
        <v>0</v>
      </c>
      <c r="M208" s="26">
        <v>0</v>
      </c>
      <c r="N208" s="26">
        <v>0</v>
      </c>
      <c r="O208" s="26">
        <v>0</v>
      </c>
      <c r="P208" s="26">
        <v>0</v>
      </c>
      <c r="Q208" s="26">
        <v>0</v>
      </c>
      <c r="R208" s="26">
        <v>0</v>
      </c>
      <c r="S208" s="26">
        <v>0</v>
      </c>
      <c r="T208" s="26">
        <v>0</v>
      </c>
      <c r="U208" s="26">
        <v>0</v>
      </c>
      <c r="V208" s="26">
        <v>0</v>
      </c>
      <c r="W208" s="26">
        <v>0</v>
      </c>
      <c r="X208" s="26">
        <v>0</v>
      </c>
      <c r="Y208" s="26">
        <v>0</v>
      </c>
      <c r="Z208" s="26">
        <v>0</v>
      </c>
      <c r="AA208" s="26">
        <v>0</v>
      </c>
      <c r="AB208" s="26">
        <v>0</v>
      </c>
      <c r="AC208" s="26">
        <v>0</v>
      </c>
      <c r="AD208" s="26">
        <v>0</v>
      </c>
      <c r="AE208" s="26">
        <v>0</v>
      </c>
      <c r="AF208" s="26">
        <v>0</v>
      </c>
      <c r="AG208" s="26">
        <v>0</v>
      </c>
      <c r="AH208" s="26">
        <v>0</v>
      </c>
      <c r="AI208" s="26">
        <v>0</v>
      </c>
      <c r="AJ208" s="26">
        <v>0</v>
      </c>
      <c r="AK208" s="26">
        <v>0</v>
      </c>
      <c r="AL208" s="26">
        <v>0</v>
      </c>
      <c r="AM208" s="26">
        <v>0</v>
      </c>
      <c r="AN208" s="26">
        <v>0</v>
      </c>
      <c r="AO208" s="26">
        <v>0</v>
      </c>
      <c r="AP208" s="26">
        <v>0</v>
      </c>
      <c r="AQ208" s="26">
        <v>0</v>
      </c>
      <c r="AR208" s="26">
        <v>0</v>
      </c>
      <c r="AS208" s="26">
        <v>0</v>
      </c>
      <c r="AT208" s="26">
        <v>0</v>
      </c>
      <c r="AU208" s="26">
        <v>0</v>
      </c>
      <c r="AV208" s="26">
        <v>0</v>
      </c>
      <c r="AW208" s="26">
        <v>0</v>
      </c>
      <c r="AX208" s="26">
        <v>0</v>
      </c>
    </row>
    <row r="209" spans="1:57" x14ac:dyDescent="0.25">
      <c r="A209" s="27" t="s">
        <v>291</v>
      </c>
      <c r="B209" s="26" t="s">
        <v>56</v>
      </c>
      <c r="C209" s="26">
        <v>0</v>
      </c>
      <c r="D209" s="26">
        <v>0</v>
      </c>
      <c r="E209" s="26">
        <v>0.15</v>
      </c>
      <c r="F209" s="26">
        <v>2.5999999999999999E-2</v>
      </c>
      <c r="G209" s="26">
        <v>7.0000000000000007E-2</v>
      </c>
      <c r="H209" s="26">
        <v>0</v>
      </c>
      <c r="I209" s="26">
        <v>0</v>
      </c>
      <c r="J209" s="26">
        <v>0</v>
      </c>
      <c r="K209" s="26">
        <v>0</v>
      </c>
      <c r="L209" s="26">
        <v>0</v>
      </c>
      <c r="M209" s="26">
        <v>0</v>
      </c>
      <c r="N209" s="26">
        <v>0</v>
      </c>
      <c r="O209" s="26">
        <v>0</v>
      </c>
      <c r="P209" s="26">
        <v>0</v>
      </c>
      <c r="Q209" s="26">
        <v>0</v>
      </c>
      <c r="R209" s="26">
        <v>0</v>
      </c>
      <c r="S209" s="26">
        <v>0</v>
      </c>
      <c r="T209" s="26">
        <v>0</v>
      </c>
      <c r="U209" s="26">
        <v>0</v>
      </c>
      <c r="V209" s="26">
        <v>0</v>
      </c>
      <c r="W209" s="26">
        <v>0</v>
      </c>
      <c r="X209" s="26">
        <v>0</v>
      </c>
      <c r="Y209" s="26">
        <v>0</v>
      </c>
      <c r="Z209" s="26">
        <v>0</v>
      </c>
      <c r="AA209" s="26">
        <v>0</v>
      </c>
      <c r="AB209" s="26">
        <v>0</v>
      </c>
      <c r="AC209" s="26">
        <v>0</v>
      </c>
      <c r="AD209" s="26">
        <v>0</v>
      </c>
      <c r="AE209" s="26">
        <v>0</v>
      </c>
      <c r="AF209" s="26">
        <v>0</v>
      </c>
      <c r="AG209" s="26">
        <v>0</v>
      </c>
      <c r="AH209" s="26">
        <v>0</v>
      </c>
      <c r="AI209" s="26">
        <v>0</v>
      </c>
      <c r="AJ209" s="26">
        <v>0</v>
      </c>
      <c r="AK209" s="26">
        <v>0</v>
      </c>
      <c r="AL209" s="26">
        <v>0</v>
      </c>
      <c r="AM209" s="26">
        <v>0</v>
      </c>
      <c r="AN209" s="26">
        <v>0</v>
      </c>
      <c r="AO209" s="26">
        <v>0</v>
      </c>
      <c r="AP209" s="26">
        <v>0</v>
      </c>
      <c r="AQ209" s="26">
        <v>0</v>
      </c>
      <c r="AR209" s="26">
        <v>0</v>
      </c>
      <c r="AS209" s="26">
        <v>0</v>
      </c>
      <c r="AT209" s="26">
        <v>0</v>
      </c>
      <c r="AU209" s="26">
        <v>0</v>
      </c>
      <c r="AV209" s="26">
        <v>0</v>
      </c>
      <c r="AW209" s="26">
        <v>0</v>
      </c>
      <c r="AX209" s="26">
        <v>0</v>
      </c>
    </row>
    <row r="210" spans="1:57" x14ac:dyDescent="0.25">
      <c r="A210" s="27" t="s">
        <v>304</v>
      </c>
      <c r="B210" s="26" t="s">
        <v>304</v>
      </c>
      <c r="C210" s="26">
        <v>0</v>
      </c>
      <c r="E210" s="26">
        <v>-0.8</v>
      </c>
      <c r="W210" s="26">
        <v>0</v>
      </c>
      <c r="X210" s="26">
        <v>0</v>
      </c>
      <c r="AX210" s="26">
        <v>0</v>
      </c>
    </row>
    <row r="211" spans="1:57" x14ac:dyDescent="0.25">
      <c r="A211" s="27" t="s">
        <v>305</v>
      </c>
      <c r="B211" s="26" t="s">
        <v>305</v>
      </c>
      <c r="C211" s="26">
        <v>0</v>
      </c>
      <c r="E211" s="26">
        <v>-0.6</v>
      </c>
      <c r="W211" s="26">
        <v>0</v>
      </c>
      <c r="X211" s="26">
        <v>0</v>
      </c>
      <c r="AX211" s="26">
        <v>0</v>
      </c>
    </row>
    <row r="212" spans="1:57" x14ac:dyDescent="0.25">
      <c r="A212" s="27" t="s">
        <v>306</v>
      </c>
      <c r="B212" s="26" t="s">
        <v>306</v>
      </c>
      <c r="C212" s="26">
        <v>1</v>
      </c>
      <c r="E212" s="26">
        <v>-0.4</v>
      </c>
      <c r="W212" s="26">
        <v>94.566000000000003</v>
      </c>
      <c r="X212" s="26">
        <v>-37.826000000000001</v>
      </c>
      <c r="AX212" s="26">
        <v>825909.09600000002</v>
      </c>
    </row>
    <row r="213" spans="1:57" x14ac:dyDescent="0.25">
      <c r="A213" s="27" t="s">
        <v>307</v>
      </c>
      <c r="B213" s="26" t="s">
        <v>307</v>
      </c>
      <c r="C213" s="26">
        <v>0</v>
      </c>
      <c r="E213" s="26">
        <v>-0.6</v>
      </c>
      <c r="W213" s="26">
        <v>0</v>
      </c>
      <c r="X213" s="26">
        <v>0</v>
      </c>
      <c r="AX213" s="26">
        <v>0</v>
      </c>
    </row>
    <row r="214" spans="1:57" x14ac:dyDescent="0.25">
      <c r="A214" s="27" t="s">
        <v>308</v>
      </c>
      <c r="B214" s="26" t="s">
        <v>308</v>
      </c>
      <c r="C214" s="26">
        <v>0</v>
      </c>
      <c r="E214" s="26">
        <v>-0.4</v>
      </c>
      <c r="W214" s="26">
        <v>0</v>
      </c>
      <c r="X214" s="26">
        <v>0</v>
      </c>
      <c r="AX214" s="26">
        <v>0</v>
      </c>
    </row>
    <row r="215" spans="1:57" x14ac:dyDescent="0.25">
      <c r="A215" s="27" t="s">
        <v>309</v>
      </c>
      <c r="B215" s="26" t="s">
        <v>309</v>
      </c>
      <c r="C215" s="26">
        <v>1</v>
      </c>
      <c r="E215" s="26">
        <v>-0.2</v>
      </c>
      <c r="W215" s="26">
        <v>88.966999999999999</v>
      </c>
      <c r="X215" s="26">
        <v>-17.792999999999999</v>
      </c>
      <c r="AX215" s="26">
        <v>2120726.7230000002</v>
      </c>
    </row>
    <row r="216" spans="1:57" x14ac:dyDescent="0.25">
      <c r="A216" s="27" t="s">
        <v>56</v>
      </c>
      <c r="B216" s="26" t="s">
        <v>56</v>
      </c>
      <c r="C216" s="26">
        <v>0</v>
      </c>
      <c r="E216" s="26">
        <v>0.1</v>
      </c>
      <c r="W216" s="26">
        <v>0</v>
      </c>
      <c r="X216" s="26">
        <v>0</v>
      </c>
      <c r="AX216" s="26">
        <v>0</v>
      </c>
    </row>
    <row r="217" spans="1:57" x14ac:dyDescent="0.25">
      <c r="A217" s="27" t="s">
        <v>59</v>
      </c>
      <c r="B217" s="26" t="s">
        <v>59</v>
      </c>
      <c r="C217" s="26">
        <v>0</v>
      </c>
      <c r="E217" s="26">
        <v>0.15</v>
      </c>
      <c r="W217" s="26">
        <v>0</v>
      </c>
      <c r="X217" s="26">
        <v>0</v>
      </c>
      <c r="AX217" s="26">
        <v>0</v>
      </c>
    </row>
    <row r="218" spans="1:57" x14ac:dyDescent="0.25">
      <c r="A218" s="27" t="s">
        <v>65</v>
      </c>
      <c r="B218" s="26" t="s">
        <v>65</v>
      </c>
      <c r="C218" s="26">
        <v>0</v>
      </c>
      <c r="E218" s="26">
        <v>0.3</v>
      </c>
      <c r="W218" s="26">
        <v>0</v>
      </c>
      <c r="X218" s="26">
        <v>0</v>
      </c>
      <c r="AX218" s="26">
        <v>0</v>
      </c>
    </row>
    <row r="219" spans="1:57" x14ac:dyDescent="0.25">
      <c r="A219" s="27" t="s">
        <v>62</v>
      </c>
      <c r="B219" s="26" t="s">
        <v>62</v>
      </c>
      <c r="C219" s="26">
        <v>0</v>
      </c>
      <c r="E219" s="26">
        <v>0.25</v>
      </c>
      <c r="W219" s="26">
        <v>0</v>
      </c>
      <c r="X219" s="26">
        <v>0</v>
      </c>
      <c r="AX219" s="26">
        <v>0</v>
      </c>
    </row>
    <row r="220" spans="1:57" x14ac:dyDescent="0.25">
      <c r="A220" s="27" t="s">
        <v>68</v>
      </c>
      <c r="B220" s="26" t="s">
        <v>68</v>
      </c>
      <c r="C220" s="26">
        <v>0</v>
      </c>
      <c r="E220" s="26">
        <v>0.3</v>
      </c>
      <c r="W220" s="26">
        <v>0</v>
      </c>
      <c r="X220" s="26">
        <v>0</v>
      </c>
      <c r="AX220" s="26">
        <v>0</v>
      </c>
    </row>
    <row r="221" spans="1:57" x14ac:dyDescent="0.25">
      <c r="A221" s="27" t="s">
        <v>366</v>
      </c>
      <c r="X221" s="26">
        <v>0</v>
      </c>
      <c r="Z221" s="26">
        <v>0</v>
      </c>
      <c r="AA221" s="26">
        <v>68.599000000000004</v>
      </c>
      <c r="AB221" s="26">
        <v>12.98</v>
      </c>
      <c r="AC221" s="26">
        <v>0</v>
      </c>
      <c r="AE221" s="26">
        <v>0</v>
      </c>
      <c r="AF221" s="26">
        <v>46550.544999999998</v>
      </c>
      <c r="AG221" s="26">
        <v>-13041.797</v>
      </c>
      <c r="AH221" s="26">
        <v>12.98</v>
      </c>
      <c r="AI221" s="26">
        <v>-43491.682000000001</v>
      </c>
      <c r="AJ221" s="26">
        <v>8218.8729999999996</v>
      </c>
      <c r="AK221" s="26">
        <v>8217.9069999999992</v>
      </c>
      <c r="AL221" s="26">
        <v>0.96599999999999997</v>
      </c>
      <c r="AM221" s="26">
        <v>0</v>
      </c>
      <c r="AN221" s="26">
        <v>1147.126</v>
      </c>
      <c r="AO221" s="26">
        <v>0</v>
      </c>
      <c r="AP221" s="26">
        <v>87.844999999999999</v>
      </c>
      <c r="AQ221" s="26">
        <v>435.67500000000001</v>
      </c>
      <c r="AR221" s="26">
        <v>0</v>
      </c>
      <c r="AS221" s="26">
        <f>SUM(AS2:AS209)</f>
        <v>5.2789999999999999</v>
      </c>
      <c r="AT221" s="26">
        <v>105.565</v>
      </c>
      <c r="AV221" s="26">
        <v>19503</v>
      </c>
      <c r="AW221" s="26">
        <v>5535.4639999999999</v>
      </c>
      <c r="AX221" s="26">
        <v>13967.536</v>
      </c>
    </row>
    <row r="222" spans="1:57" x14ac:dyDescent="0.25">
      <c r="BB222" s="28"/>
      <c r="BC222" s="28"/>
      <c r="BD222" s="28"/>
      <c r="BE222" s="28"/>
    </row>
    <row r="223" spans="1:57" x14ac:dyDescent="0.25">
      <c r="AG223" s="28"/>
      <c r="AH223" s="28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E223"/>
  <sheetViews>
    <sheetView workbookViewId="0"/>
  </sheetViews>
  <sheetFormatPr defaultRowHeight="15" x14ac:dyDescent="0.25"/>
  <cols>
    <col min="1" max="32" width="9.140625" style="26"/>
    <col min="33" max="33" width="10.5703125" style="26" customWidth="1"/>
    <col min="34" max="34" width="12.85546875" style="26" customWidth="1"/>
    <col min="35" max="53" width="9.140625" style="26"/>
    <col min="54" max="54" width="10.85546875" style="26" customWidth="1"/>
    <col min="55" max="56" width="9.140625" style="26"/>
    <col min="57" max="57" width="11.140625" style="26" customWidth="1"/>
    <col min="58" max="16384" width="9.140625" style="26"/>
  </cols>
  <sheetData>
    <row r="1" spans="1:50" x14ac:dyDescent="0.25">
      <c r="B1" s="27" t="s">
        <v>81</v>
      </c>
      <c r="C1" s="27" t="s">
        <v>318</v>
      </c>
      <c r="D1" s="27" t="s">
        <v>319</v>
      </c>
      <c r="E1" s="27" t="s">
        <v>320</v>
      </c>
      <c r="F1" s="27" t="s">
        <v>321</v>
      </c>
      <c r="G1" s="27" t="s">
        <v>322</v>
      </c>
      <c r="H1" s="27" t="s">
        <v>323</v>
      </c>
      <c r="I1" s="27" t="s">
        <v>324</v>
      </c>
      <c r="J1" s="27" t="s">
        <v>325</v>
      </c>
      <c r="K1" s="27" t="s">
        <v>326</v>
      </c>
      <c r="L1" s="27" t="s">
        <v>327</v>
      </c>
      <c r="M1" s="27" t="s">
        <v>328</v>
      </c>
      <c r="N1" s="27" t="s">
        <v>329</v>
      </c>
      <c r="O1" s="27" t="s">
        <v>330</v>
      </c>
      <c r="P1" s="27" t="s">
        <v>331</v>
      </c>
      <c r="Q1" s="27" t="s">
        <v>332</v>
      </c>
      <c r="R1" s="27" t="s">
        <v>333</v>
      </c>
      <c r="S1" s="27" t="s">
        <v>334</v>
      </c>
      <c r="T1" s="27" t="s">
        <v>335</v>
      </c>
      <c r="U1" s="27" t="s">
        <v>336</v>
      </c>
      <c r="V1" s="27" t="s">
        <v>337</v>
      </c>
      <c r="W1" s="27" t="s">
        <v>338</v>
      </c>
      <c r="X1" s="27" t="s">
        <v>339</v>
      </c>
      <c r="Y1" s="27" t="s">
        <v>340</v>
      </c>
      <c r="Z1" s="27" t="s">
        <v>341</v>
      </c>
      <c r="AA1" s="27" t="s">
        <v>342</v>
      </c>
      <c r="AB1" s="27" t="s">
        <v>343</v>
      </c>
      <c r="AC1" s="27" t="s">
        <v>344</v>
      </c>
      <c r="AD1" s="27" t="s">
        <v>345</v>
      </c>
      <c r="AE1" s="27" t="s">
        <v>346</v>
      </c>
      <c r="AF1" s="27" t="s">
        <v>347</v>
      </c>
      <c r="AG1" s="27" t="s">
        <v>348</v>
      </c>
      <c r="AH1" s="27" t="s">
        <v>349</v>
      </c>
      <c r="AI1" s="27" t="s">
        <v>350</v>
      </c>
      <c r="AJ1" s="27" t="s">
        <v>351</v>
      </c>
      <c r="AK1" s="27" t="s">
        <v>352</v>
      </c>
      <c r="AL1" s="27" t="s">
        <v>353</v>
      </c>
      <c r="AM1" s="27" t="s">
        <v>354</v>
      </c>
      <c r="AN1" s="26" t="s">
        <v>355</v>
      </c>
      <c r="AO1" s="26" t="s">
        <v>356</v>
      </c>
      <c r="AP1" s="26" t="s">
        <v>357</v>
      </c>
      <c r="AQ1" s="26" t="s">
        <v>358</v>
      </c>
      <c r="AR1" s="26" t="s">
        <v>359</v>
      </c>
      <c r="AS1" s="26" t="s">
        <v>360</v>
      </c>
      <c r="AT1" s="26" t="s">
        <v>361</v>
      </c>
      <c r="AU1" s="26" t="s">
        <v>362</v>
      </c>
      <c r="AV1" s="26" t="s">
        <v>363</v>
      </c>
      <c r="AW1" s="26" t="s">
        <v>364</v>
      </c>
      <c r="AX1" s="26" t="s">
        <v>365</v>
      </c>
    </row>
    <row r="2" spans="1:50" x14ac:dyDescent="0.25">
      <c r="A2" s="27" t="s">
        <v>84</v>
      </c>
      <c r="B2" s="26" t="s">
        <v>37</v>
      </c>
      <c r="C2" s="26">
        <v>0</v>
      </c>
      <c r="D2" s="26">
        <v>0</v>
      </c>
      <c r="E2" s="26">
        <v>0.8</v>
      </c>
      <c r="F2" s="26">
        <v>0.13</v>
      </c>
      <c r="G2" s="26">
        <v>0.35799999999999998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>
        <v>0</v>
      </c>
      <c r="AH2" s="26">
        <v>0</v>
      </c>
      <c r="AI2" s="26">
        <v>0</v>
      </c>
      <c r="AJ2" s="26">
        <v>0</v>
      </c>
      <c r="AK2" s="26">
        <v>0</v>
      </c>
      <c r="AL2" s="26">
        <v>0</v>
      </c>
      <c r="AM2" s="26">
        <v>0</v>
      </c>
      <c r="AN2" s="26">
        <v>0</v>
      </c>
      <c r="AO2" s="26">
        <v>0</v>
      </c>
      <c r="AP2" s="26">
        <v>0</v>
      </c>
      <c r="AQ2" s="26">
        <v>0</v>
      </c>
      <c r="AR2" s="26">
        <v>0</v>
      </c>
      <c r="AS2" s="26">
        <v>0</v>
      </c>
      <c r="AT2" s="26">
        <v>0</v>
      </c>
      <c r="AU2" s="26">
        <v>0</v>
      </c>
      <c r="AV2" s="26">
        <v>0</v>
      </c>
      <c r="AW2" s="26">
        <v>0</v>
      </c>
      <c r="AX2" s="26">
        <v>0</v>
      </c>
    </row>
    <row r="3" spans="1:50" x14ac:dyDescent="0.25">
      <c r="A3" s="27" t="s">
        <v>85</v>
      </c>
      <c r="B3" s="26" t="s">
        <v>37</v>
      </c>
      <c r="C3" s="26">
        <v>0</v>
      </c>
      <c r="D3" s="26">
        <v>0</v>
      </c>
      <c r="E3" s="26">
        <v>0.8</v>
      </c>
      <c r="F3" s="26">
        <v>0.13</v>
      </c>
      <c r="G3" s="26">
        <v>0.35799999999999998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</row>
    <row r="4" spans="1:50" x14ac:dyDescent="0.25">
      <c r="A4" s="27" t="s">
        <v>86</v>
      </c>
      <c r="B4" s="26" t="s">
        <v>37</v>
      </c>
      <c r="C4" s="26">
        <v>0</v>
      </c>
      <c r="D4" s="26">
        <v>0</v>
      </c>
      <c r="E4" s="26">
        <v>0.8</v>
      </c>
      <c r="F4" s="26">
        <v>0.13</v>
      </c>
      <c r="G4" s="26">
        <v>0.35799999999999998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</row>
    <row r="5" spans="1:50" x14ac:dyDescent="0.25">
      <c r="A5" s="27" t="s">
        <v>87</v>
      </c>
      <c r="B5" s="26" t="s">
        <v>37</v>
      </c>
      <c r="C5" s="26">
        <v>0</v>
      </c>
      <c r="D5" s="26">
        <v>0</v>
      </c>
      <c r="E5" s="26">
        <v>0.8</v>
      </c>
      <c r="F5" s="26">
        <v>0.13</v>
      </c>
      <c r="G5" s="26">
        <v>0.35799999999999998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</row>
    <row r="6" spans="1:50" x14ac:dyDescent="0.25">
      <c r="A6" s="27" t="s">
        <v>88</v>
      </c>
      <c r="B6" s="26" t="s">
        <v>37</v>
      </c>
      <c r="C6" s="26">
        <v>1</v>
      </c>
      <c r="D6" s="26">
        <v>3.4000000000000002E-2</v>
      </c>
      <c r="E6" s="26">
        <v>0.8</v>
      </c>
      <c r="F6" s="26">
        <v>0.13</v>
      </c>
      <c r="G6" s="26">
        <v>0.35799999999999998</v>
      </c>
      <c r="H6" s="26">
        <v>0</v>
      </c>
      <c r="I6" s="26">
        <v>0</v>
      </c>
      <c r="J6" s="26">
        <v>0</v>
      </c>
      <c r="K6" s="26">
        <v>0</v>
      </c>
      <c r="L6" s="26">
        <v>3.4000000000000002E-2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3.4000000000000002E-2</v>
      </c>
      <c r="X6" s="26">
        <v>2.8000000000000001E-2</v>
      </c>
      <c r="Y6" s="26">
        <v>170.517</v>
      </c>
      <c r="Z6" s="26">
        <v>5.0000000000000001E-3</v>
      </c>
      <c r="AA6" s="26">
        <v>1.2999999999999999E-2</v>
      </c>
      <c r="AB6" s="26">
        <v>-0.01</v>
      </c>
      <c r="AC6" s="26">
        <v>-2E-3</v>
      </c>
      <c r="AD6" s="26">
        <v>-7.0000000000000001E-3</v>
      </c>
      <c r="AE6" s="26">
        <v>0.86799999999999999</v>
      </c>
      <c r="AF6" s="26">
        <v>2.1869999999999998</v>
      </c>
      <c r="AG6" s="26">
        <v>-0.37</v>
      </c>
      <c r="AH6" s="26">
        <v>-7.0000000000000001E-3</v>
      </c>
      <c r="AI6" s="26">
        <v>-1.266</v>
      </c>
      <c r="AJ6" s="26">
        <v>1.0229999999999999</v>
      </c>
      <c r="AK6" s="26">
        <v>1.022</v>
      </c>
      <c r="AL6" s="26">
        <v>2E-3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157.27099999999999</v>
      </c>
      <c r="AV6" s="26">
        <v>5.4080000000000004</v>
      </c>
      <c r="AW6" s="26">
        <v>2.9660000000000002</v>
      </c>
      <c r="AX6" s="26">
        <v>2.4420000000000002</v>
      </c>
    </row>
    <row r="7" spans="1:50" x14ac:dyDescent="0.25">
      <c r="A7" s="27" t="s">
        <v>89</v>
      </c>
      <c r="B7" s="26" t="s">
        <v>37</v>
      </c>
      <c r="C7" s="26">
        <v>1</v>
      </c>
      <c r="D7" s="26">
        <v>3.6999999999999998E-2</v>
      </c>
      <c r="E7" s="26">
        <v>0.8</v>
      </c>
      <c r="F7" s="26">
        <v>0.13</v>
      </c>
      <c r="G7" s="26">
        <v>0.35799999999999998</v>
      </c>
      <c r="H7" s="26">
        <v>0</v>
      </c>
      <c r="I7" s="26">
        <v>0</v>
      </c>
      <c r="J7" s="26">
        <v>0</v>
      </c>
      <c r="K7" s="26">
        <v>0</v>
      </c>
      <c r="L7" s="26">
        <v>3.6999999999999998E-2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3.6999999999999998E-2</v>
      </c>
      <c r="X7" s="26">
        <v>0.03</v>
      </c>
      <c r="Y7" s="26">
        <v>217.565</v>
      </c>
      <c r="Z7" s="26">
        <v>5.0000000000000001E-3</v>
      </c>
      <c r="AA7" s="26">
        <v>1.2999999999999999E-2</v>
      </c>
      <c r="AB7" s="26">
        <v>-1.2999999999999999E-2</v>
      </c>
      <c r="AC7" s="26">
        <v>-3.0000000000000001E-3</v>
      </c>
      <c r="AD7" s="26">
        <v>-0.01</v>
      </c>
      <c r="AE7" s="26">
        <v>1.0289999999999999</v>
      </c>
      <c r="AF7" s="26">
        <v>2.7210000000000001</v>
      </c>
      <c r="AG7" s="26">
        <v>-0.58899999999999997</v>
      </c>
      <c r="AH7" s="26">
        <v>-0.01</v>
      </c>
      <c r="AI7" s="26">
        <v>-2.165</v>
      </c>
      <c r="AJ7" s="26">
        <v>1.1120000000000001</v>
      </c>
      <c r="AK7" s="26">
        <v>1.1100000000000001</v>
      </c>
      <c r="AL7" s="26">
        <v>2E-3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152.399</v>
      </c>
      <c r="AV7" s="26">
        <v>5.694</v>
      </c>
      <c r="AW7" s="26">
        <v>3.5870000000000002</v>
      </c>
      <c r="AX7" s="26">
        <v>2.1080000000000001</v>
      </c>
    </row>
    <row r="8" spans="1:50" x14ac:dyDescent="0.25">
      <c r="A8" s="27" t="s">
        <v>90</v>
      </c>
      <c r="B8" s="26" t="s">
        <v>37</v>
      </c>
      <c r="C8" s="26">
        <v>1</v>
      </c>
      <c r="D8" s="26">
        <v>9.5000000000000001E-2</v>
      </c>
      <c r="E8" s="26">
        <v>0.8</v>
      </c>
      <c r="F8" s="26">
        <v>0.13</v>
      </c>
      <c r="G8" s="26">
        <v>0.35799999999999998</v>
      </c>
      <c r="H8" s="26">
        <v>0</v>
      </c>
      <c r="I8" s="26">
        <v>0</v>
      </c>
      <c r="J8" s="26">
        <v>0</v>
      </c>
      <c r="K8" s="26">
        <v>0</v>
      </c>
      <c r="L8" s="26">
        <v>9.5000000000000001E-2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9.5000000000000001E-2</v>
      </c>
      <c r="X8" s="26">
        <v>7.5999999999999998E-2</v>
      </c>
      <c r="Y8" s="26">
        <v>232.53899999999999</v>
      </c>
      <c r="Z8" s="26">
        <v>1.0999999999999999E-2</v>
      </c>
      <c r="AA8" s="26">
        <v>3.1E-2</v>
      </c>
      <c r="AB8" s="26">
        <v>-3.4000000000000002E-2</v>
      </c>
      <c r="AC8" s="26">
        <v>-7.0000000000000001E-3</v>
      </c>
      <c r="AD8" s="26">
        <v>-2.5999999999999999E-2</v>
      </c>
      <c r="AE8" s="26">
        <v>2.6720000000000002</v>
      </c>
      <c r="AF8" s="26">
        <v>7.266</v>
      </c>
      <c r="AG8" s="26">
        <v>-1.649</v>
      </c>
      <c r="AH8" s="26">
        <v>-2.5999999999999999E-2</v>
      </c>
      <c r="AI8" s="26">
        <v>-6.1619999999999999</v>
      </c>
      <c r="AJ8" s="26">
        <v>2.839</v>
      </c>
      <c r="AK8" s="26">
        <v>2.835</v>
      </c>
      <c r="AL8" s="26">
        <v>4.0000000000000001E-3</v>
      </c>
      <c r="AM8" s="26">
        <v>0</v>
      </c>
      <c r="AN8" s="26">
        <v>0</v>
      </c>
      <c r="AO8" s="26">
        <v>0</v>
      </c>
      <c r="AP8" s="26">
        <v>0</v>
      </c>
      <c r="AQ8" s="26">
        <v>0</v>
      </c>
      <c r="AR8" s="26">
        <v>0</v>
      </c>
      <c r="AS8" s="26">
        <v>0</v>
      </c>
      <c r="AT8" s="26">
        <v>0</v>
      </c>
      <c r="AU8" s="26">
        <v>151.137</v>
      </c>
      <c r="AV8" s="26">
        <v>14.42</v>
      </c>
      <c r="AW8" s="26">
        <v>9.4529999999999994</v>
      </c>
      <c r="AX8" s="26">
        <v>4.9669999999999996</v>
      </c>
    </row>
    <row r="9" spans="1:50" x14ac:dyDescent="0.25">
      <c r="A9" s="27" t="s">
        <v>91</v>
      </c>
      <c r="B9" s="26" t="s">
        <v>37</v>
      </c>
      <c r="C9" s="26">
        <v>1</v>
      </c>
      <c r="D9" s="26">
        <v>1.7000000000000001E-2</v>
      </c>
      <c r="E9" s="26">
        <v>0.8</v>
      </c>
      <c r="F9" s="26">
        <v>0.13</v>
      </c>
      <c r="G9" s="26">
        <v>0.35799999999999998</v>
      </c>
      <c r="H9" s="26">
        <v>0</v>
      </c>
      <c r="I9" s="26">
        <v>0</v>
      </c>
      <c r="J9" s="26">
        <v>0</v>
      </c>
      <c r="K9" s="26">
        <v>0</v>
      </c>
      <c r="L9" s="26">
        <v>1.7000000000000001E-2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1.7000000000000001E-2</v>
      </c>
      <c r="X9" s="26">
        <v>1.4E-2</v>
      </c>
      <c r="Y9" s="26">
        <v>170.649</v>
      </c>
      <c r="Z9" s="26">
        <v>3.0000000000000001E-3</v>
      </c>
      <c r="AA9" s="26">
        <v>6.0000000000000001E-3</v>
      </c>
      <c r="AB9" s="26">
        <v>-5.0000000000000001E-3</v>
      </c>
      <c r="AC9" s="26">
        <v>-1E-3</v>
      </c>
      <c r="AD9" s="26">
        <v>-4.0000000000000001E-3</v>
      </c>
      <c r="AE9" s="26">
        <v>0.436</v>
      </c>
      <c r="AF9" s="26">
        <v>1.091</v>
      </c>
      <c r="AG9" s="26">
        <v>-0.186</v>
      </c>
      <c r="AH9" s="26">
        <v>-4.0000000000000001E-3</v>
      </c>
      <c r="AI9" s="26">
        <v>-0.63300000000000001</v>
      </c>
      <c r="AJ9" s="26">
        <v>0.51100000000000001</v>
      </c>
      <c r="AK9" s="26">
        <v>0.51100000000000001</v>
      </c>
      <c r="AL9" s="26">
        <v>1E-3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157.233</v>
      </c>
      <c r="AV9" s="26">
        <v>2.702</v>
      </c>
      <c r="AW9" s="26">
        <v>1.4830000000000001</v>
      </c>
      <c r="AX9" s="26">
        <v>1.2190000000000001</v>
      </c>
    </row>
    <row r="10" spans="1:50" x14ac:dyDescent="0.25">
      <c r="A10" s="27" t="s">
        <v>92</v>
      </c>
      <c r="B10" s="26" t="s">
        <v>37</v>
      </c>
      <c r="C10" s="26">
        <v>1</v>
      </c>
      <c r="D10" s="26">
        <v>0.14199999999999999</v>
      </c>
      <c r="E10" s="26">
        <v>0.8</v>
      </c>
      <c r="F10" s="26">
        <v>0.13</v>
      </c>
      <c r="G10" s="26">
        <v>0.35799999999999998</v>
      </c>
      <c r="H10" s="26">
        <v>0</v>
      </c>
      <c r="I10" s="26">
        <v>0</v>
      </c>
      <c r="J10" s="26">
        <v>0</v>
      </c>
      <c r="K10" s="26">
        <v>0</v>
      </c>
      <c r="L10" s="26">
        <v>0.14199999999999999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0.14199999999999999</v>
      </c>
      <c r="X10" s="26">
        <v>0.113</v>
      </c>
      <c r="Y10" s="26">
        <v>81.251000000000005</v>
      </c>
      <c r="Z10" s="26">
        <v>2.9000000000000001E-2</v>
      </c>
      <c r="AA10" s="26">
        <v>7.0000000000000007E-2</v>
      </c>
      <c r="AB10" s="26">
        <v>-1.4E-2</v>
      </c>
      <c r="AC10" s="26">
        <v>-6.0000000000000001E-3</v>
      </c>
      <c r="AD10" s="26">
        <v>-8.9999999999999993E-3</v>
      </c>
      <c r="AE10" s="26">
        <v>2.3719999999999999</v>
      </c>
      <c r="AF10" s="26">
        <v>5.6639999999999997</v>
      </c>
      <c r="AG10" s="26">
        <v>-0.48099999999999998</v>
      </c>
      <c r="AH10" s="26">
        <v>-8.9999999999999993E-3</v>
      </c>
      <c r="AI10" s="26">
        <v>-0.69399999999999995</v>
      </c>
      <c r="AJ10" s="26">
        <v>4.2169999999999996</v>
      </c>
      <c r="AK10" s="26">
        <v>4.2110000000000003</v>
      </c>
      <c r="AL10" s="26">
        <v>7.0000000000000001E-3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130.19300000000001</v>
      </c>
      <c r="AV10" s="26">
        <v>18.449000000000002</v>
      </c>
      <c r="AW10" s="26">
        <v>7.3710000000000004</v>
      </c>
      <c r="AX10" s="26">
        <v>11.077999999999999</v>
      </c>
    </row>
    <row r="11" spans="1:50" x14ac:dyDescent="0.25">
      <c r="A11" s="27" t="s">
        <v>93</v>
      </c>
      <c r="B11" s="26" t="s">
        <v>37</v>
      </c>
      <c r="C11" s="26">
        <v>0</v>
      </c>
      <c r="D11" s="26">
        <v>0</v>
      </c>
      <c r="E11" s="26">
        <v>0.8</v>
      </c>
      <c r="F11" s="26">
        <v>0.13</v>
      </c>
      <c r="G11" s="26">
        <v>0.35799999999999998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</row>
    <row r="12" spans="1:50" x14ac:dyDescent="0.25">
      <c r="A12" s="27" t="s">
        <v>94</v>
      </c>
      <c r="B12" s="26" t="s">
        <v>37</v>
      </c>
      <c r="C12" s="26">
        <v>0</v>
      </c>
      <c r="D12" s="26">
        <v>0</v>
      </c>
      <c r="E12" s="26">
        <v>0.8</v>
      </c>
      <c r="F12" s="26">
        <v>0.13</v>
      </c>
      <c r="G12" s="26">
        <v>0.35799999999999998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6">
        <v>0</v>
      </c>
      <c r="AU12" s="26">
        <v>0</v>
      </c>
      <c r="AV12" s="26">
        <v>0</v>
      </c>
      <c r="AW12" s="26">
        <v>0</v>
      </c>
      <c r="AX12" s="26">
        <v>0</v>
      </c>
    </row>
    <row r="13" spans="1:50" x14ac:dyDescent="0.25">
      <c r="A13" s="27" t="s">
        <v>95</v>
      </c>
      <c r="B13" s="26" t="s">
        <v>37</v>
      </c>
      <c r="C13" s="26">
        <v>0</v>
      </c>
      <c r="D13" s="26">
        <v>0</v>
      </c>
      <c r="E13" s="26">
        <v>0.8</v>
      </c>
      <c r="F13" s="26">
        <v>0.13</v>
      </c>
      <c r="G13" s="26">
        <v>0.35799999999999998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</row>
    <row r="14" spans="1:50" x14ac:dyDescent="0.25">
      <c r="A14" s="27" t="s">
        <v>96</v>
      </c>
      <c r="B14" s="26" t="s">
        <v>37</v>
      </c>
      <c r="C14" s="26">
        <v>1</v>
      </c>
      <c r="D14" s="26">
        <v>8.5999999999999993E-2</v>
      </c>
      <c r="E14" s="26">
        <v>0.8</v>
      </c>
      <c r="F14" s="26">
        <v>0.13</v>
      </c>
      <c r="G14" s="26">
        <v>0.35799999999999998</v>
      </c>
      <c r="H14" s="26">
        <v>0</v>
      </c>
      <c r="I14" s="26">
        <v>0</v>
      </c>
      <c r="J14" s="26">
        <v>0</v>
      </c>
      <c r="K14" s="26">
        <v>0</v>
      </c>
      <c r="L14" s="26">
        <v>8.5999999999999993E-2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8.5999999999999993E-2</v>
      </c>
      <c r="X14" s="26">
        <v>6.9000000000000006E-2</v>
      </c>
      <c r="Y14" s="26">
        <v>209.98400000000001</v>
      </c>
      <c r="Z14" s="26">
        <v>0.01</v>
      </c>
      <c r="AA14" s="26">
        <v>0.03</v>
      </c>
      <c r="AB14" s="26">
        <v>-0.03</v>
      </c>
      <c r="AC14" s="26">
        <v>-6.0000000000000001E-3</v>
      </c>
      <c r="AD14" s="26">
        <v>-2.4E-2</v>
      </c>
      <c r="AE14" s="26">
        <v>2.0449999999999999</v>
      </c>
      <c r="AF14" s="26">
        <v>6.2140000000000004</v>
      </c>
      <c r="AG14" s="26">
        <v>-1.2569999999999999</v>
      </c>
      <c r="AH14" s="26">
        <v>-2.4E-2</v>
      </c>
      <c r="AI14" s="26">
        <v>-4.9560000000000004</v>
      </c>
      <c r="AJ14" s="26">
        <v>2.5640000000000001</v>
      </c>
      <c r="AK14" s="26">
        <v>2.56</v>
      </c>
      <c r="AL14" s="26">
        <v>4.0000000000000001E-3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125.426</v>
      </c>
      <c r="AV14" s="26">
        <v>10.805999999999999</v>
      </c>
      <c r="AW14" s="26">
        <v>6.1959999999999997</v>
      </c>
      <c r="AX14" s="26">
        <v>4.6100000000000003</v>
      </c>
    </row>
    <row r="15" spans="1:50" x14ac:dyDescent="0.25">
      <c r="A15" s="27" t="s">
        <v>97</v>
      </c>
      <c r="B15" s="26" t="s">
        <v>37</v>
      </c>
      <c r="C15" s="26">
        <v>1</v>
      </c>
      <c r="D15" s="26">
        <v>7.0000000000000007E-2</v>
      </c>
      <c r="E15" s="26">
        <v>0.8</v>
      </c>
      <c r="F15" s="26">
        <v>0.13</v>
      </c>
      <c r="G15" s="26">
        <v>0.35799999999999998</v>
      </c>
      <c r="H15" s="26">
        <v>0</v>
      </c>
      <c r="I15" s="26">
        <v>0</v>
      </c>
      <c r="J15" s="26">
        <v>0</v>
      </c>
      <c r="K15" s="26">
        <v>0</v>
      </c>
      <c r="L15" s="26">
        <v>7.0000000000000007E-2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7.0000000000000007E-2</v>
      </c>
      <c r="X15" s="26">
        <v>5.6000000000000001E-2</v>
      </c>
      <c r="Y15" s="26">
        <v>83.25</v>
      </c>
      <c r="Z15" s="26">
        <v>1.4E-2</v>
      </c>
      <c r="AA15" s="26">
        <v>3.4000000000000002E-2</v>
      </c>
      <c r="AB15" s="26">
        <v>-8.0000000000000002E-3</v>
      </c>
      <c r="AC15" s="26">
        <v>-3.0000000000000001E-3</v>
      </c>
      <c r="AD15" s="26">
        <v>-5.0000000000000001E-3</v>
      </c>
      <c r="AE15" s="26">
        <v>1.206</v>
      </c>
      <c r="AF15" s="26">
        <v>2.83</v>
      </c>
      <c r="AG15" s="26">
        <v>-0.253</v>
      </c>
      <c r="AH15" s="26">
        <v>-5.0000000000000001E-3</v>
      </c>
      <c r="AI15" s="26">
        <v>-0.39300000000000002</v>
      </c>
      <c r="AJ15" s="26">
        <v>2.0920000000000001</v>
      </c>
      <c r="AK15" s="26">
        <v>2.089</v>
      </c>
      <c r="AL15" s="26">
        <v>3.0000000000000001E-3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130.15100000000001</v>
      </c>
      <c r="AV15" s="26">
        <v>9.1479999999999997</v>
      </c>
      <c r="AW15" s="26">
        <v>3.6659999999999999</v>
      </c>
      <c r="AX15" s="26">
        <v>5.4829999999999997</v>
      </c>
    </row>
    <row r="16" spans="1:50" x14ac:dyDescent="0.25">
      <c r="A16" s="27" t="s">
        <v>98</v>
      </c>
      <c r="B16" s="26" t="s">
        <v>37</v>
      </c>
      <c r="C16" s="26">
        <v>0</v>
      </c>
      <c r="D16" s="26">
        <v>0</v>
      </c>
      <c r="E16" s="26">
        <v>0.8</v>
      </c>
      <c r="F16" s="26">
        <v>0.13</v>
      </c>
      <c r="G16" s="26">
        <v>0.35799999999999998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</row>
    <row r="17" spans="1:50" x14ac:dyDescent="0.25">
      <c r="A17" s="27" t="s">
        <v>99</v>
      </c>
      <c r="B17" s="26" t="s">
        <v>37</v>
      </c>
      <c r="C17" s="26">
        <v>1</v>
      </c>
      <c r="D17" s="26">
        <v>0.18099999999999999</v>
      </c>
      <c r="E17" s="26">
        <v>0.8</v>
      </c>
      <c r="F17" s="26">
        <v>0.13</v>
      </c>
      <c r="G17" s="26">
        <v>0.35799999999999998</v>
      </c>
      <c r="H17" s="26">
        <v>0</v>
      </c>
      <c r="I17" s="26">
        <v>0</v>
      </c>
      <c r="J17" s="26">
        <v>0</v>
      </c>
      <c r="K17" s="26">
        <v>0</v>
      </c>
      <c r="L17" s="26">
        <v>0.18099999999999999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0.18099999999999999</v>
      </c>
      <c r="X17" s="26">
        <v>0.14399999999999999</v>
      </c>
      <c r="Y17" s="26">
        <v>238.57400000000001</v>
      </c>
      <c r="Z17" s="26">
        <v>1.9E-2</v>
      </c>
      <c r="AA17" s="26">
        <v>5.8999999999999997E-2</v>
      </c>
      <c r="AB17" s="26">
        <v>-6.6000000000000003E-2</v>
      </c>
      <c r="AC17" s="26">
        <v>-1.2999999999999999E-2</v>
      </c>
      <c r="AD17" s="26">
        <v>-5.2999999999999999E-2</v>
      </c>
      <c r="AE17" s="26">
        <v>4.5090000000000003</v>
      </c>
      <c r="AF17" s="26">
        <v>14.156000000000001</v>
      </c>
      <c r="AG17" s="26">
        <v>-3.1459999999999999</v>
      </c>
      <c r="AH17" s="26">
        <v>-5.2999999999999999E-2</v>
      </c>
      <c r="AI17" s="26">
        <v>-12.643000000000001</v>
      </c>
      <c r="AJ17" s="26">
        <v>5.3719999999999999</v>
      </c>
      <c r="AK17" s="26">
        <v>5.3639999999999999</v>
      </c>
      <c r="AL17" s="26">
        <v>8.0000000000000002E-3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124.32899999999999</v>
      </c>
      <c r="AV17" s="26">
        <v>22.443999999999999</v>
      </c>
      <c r="AW17" s="26">
        <v>14.196</v>
      </c>
      <c r="AX17" s="26">
        <v>8.2479999999999993</v>
      </c>
    </row>
    <row r="18" spans="1:50" x14ac:dyDescent="0.25">
      <c r="A18" s="27" t="s">
        <v>100</v>
      </c>
      <c r="B18" s="26" t="s">
        <v>29</v>
      </c>
      <c r="C18" s="26">
        <v>0</v>
      </c>
      <c r="D18" s="26">
        <v>0</v>
      </c>
      <c r="E18" s="26">
        <v>0.5</v>
      </c>
      <c r="F18" s="26">
        <v>8.1000000000000003E-2</v>
      </c>
      <c r="G18" s="26">
        <v>0.224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6">
        <v>0</v>
      </c>
      <c r="AM18" s="26">
        <v>0</v>
      </c>
      <c r="AN18" s="26">
        <v>0</v>
      </c>
      <c r="AO18" s="26">
        <v>0</v>
      </c>
      <c r="AP18" s="26">
        <v>0</v>
      </c>
      <c r="AQ18" s="26">
        <v>0</v>
      </c>
      <c r="AR18" s="26">
        <v>0</v>
      </c>
      <c r="AS18" s="26">
        <v>0</v>
      </c>
      <c r="AT18" s="26">
        <v>0</v>
      </c>
      <c r="AU18" s="26">
        <v>0</v>
      </c>
      <c r="AV18" s="26">
        <v>0</v>
      </c>
      <c r="AW18" s="26">
        <v>0</v>
      </c>
      <c r="AX18" s="26">
        <v>0</v>
      </c>
    </row>
    <row r="19" spans="1:50" x14ac:dyDescent="0.25">
      <c r="A19" s="27" t="s">
        <v>101</v>
      </c>
      <c r="B19" s="26" t="s">
        <v>29</v>
      </c>
      <c r="C19" s="26">
        <v>0</v>
      </c>
      <c r="D19" s="26">
        <v>0</v>
      </c>
      <c r="E19" s="26">
        <v>0.5</v>
      </c>
      <c r="F19" s="26">
        <v>8.1000000000000003E-2</v>
      </c>
      <c r="G19" s="26">
        <v>0.224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</row>
    <row r="20" spans="1:50" x14ac:dyDescent="0.25">
      <c r="A20" s="27" t="s">
        <v>102</v>
      </c>
      <c r="B20" s="26" t="s">
        <v>29</v>
      </c>
      <c r="C20" s="26">
        <v>0</v>
      </c>
      <c r="D20" s="26">
        <v>0</v>
      </c>
      <c r="E20" s="26">
        <v>0.5</v>
      </c>
      <c r="F20" s="26">
        <v>8.1000000000000003E-2</v>
      </c>
      <c r="G20" s="26">
        <v>0.224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</row>
    <row r="21" spans="1:50" x14ac:dyDescent="0.25">
      <c r="A21" s="27" t="s">
        <v>103</v>
      </c>
      <c r="B21" s="26" t="s">
        <v>29</v>
      </c>
      <c r="C21" s="26">
        <v>0</v>
      </c>
      <c r="D21" s="26">
        <v>0</v>
      </c>
      <c r="E21" s="26">
        <v>0.5</v>
      </c>
      <c r="F21" s="26">
        <v>8.1000000000000003E-2</v>
      </c>
      <c r="G21" s="26">
        <v>0.224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</row>
    <row r="22" spans="1:50" x14ac:dyDescent="0.25">
      <c r="A22" s="27" t="s">
        <v>104</v>
      </c>
      <c r="B22" s="26" t="s">
        <v>29</v>
      </c>
      <c r="C22" s="26">
        <v>1</v>
      </c>
      <c r="D22" s="26">
        <v>5.9880000000000004</v>
      </c>
      <c r="E22" s="26">
        <v>0.5</v>
      </c>
      <c r="F22" s="26">
        <v>8.1000000000000003E-2</v>
      </c>
      <c r="G22" s="26">
        <v>0.224</v>
      </c>
      <c r="H22" s="26">
        <v>0</v>
      </c>
      <c r="I22" s="26">
        <v>0</v>
      </c>
      <c r="J22" s="26">
        <v>0</v>
      </c>
      <c r="K22" s="26">
        <v>0</v>
      </c>
      <c r="L22" s="26">
        <v>0.747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1</v>
      </c>
      <c r="T22" s="26">
        <v>5.24</v>
      </c>
      <c r="U22" s="26">
        <v>0</v>
      </c>
      <c r="V22" s="26">
        <v>0</v>
      </c>
      <c r="W22" s="26">
        <v>5.9880000000000004</v>
      </c>
      <c r="X22" s="26">
        <v>1.107</v>
      </c>
      <c r="Y22" s="26">
        <v>40.854999999999997</v>
      </c>
      <c r="Z22" s="26">
        <v>0.56499999999999995</v>
      </c>
      <c r="AA22" s="26">
        <v>2.6829999999999998</v>
      </c>
      <c r="AB22" s="26">
        <v>2.14</v>
      </c>
      <c r="AC22" s="26">
        <v>0.188</v>
      </c>
      <c r="AD22" s="26">
        <v>1.9530000000000001</v>
      </c>
      <c r="AE22" s="26">
        <v>23.077000000000002</v>
      </c>
      <c r="AF22" s="26">
        <v>109.608</v>
      </c>
      <c r="AG22" s="26">
        <v>7.67</v>
      </c>
      <c r="AH22" s="26">
        <v>1.9530000000000001</v>
      </c>
      <c r="AI22" s="26">
        <v>79.777000000000001</v>
      </c>
      <c r="AJ22" s="26">
        <v>98.54</v>
      </c>
      <c r="AK22" s="26">
        <v>98.525999999999996</v>
      </c>
      <c r="AL22" s="26">
        <v>1.4E-2</v>
      </c>
      <c r="AM22" s="26">
        <v>0</v>
      </c>
      <c r="AN22" s="26">
        <v>0</v>
      </c>
      <c r="AO22" s="26">
        <v>0</v>
      </c>
      <c r="AP22" s="26">
        <v>0</v>
      </c>
      <c r="AQ22" s="26">
        <v>226.376</v>
      </c>
      <c r="AR22" s="26">
        <v>0</v>
      </c>
      <c r="AS22" s="26">
        <v>0</v>
      </c>
      <c r="AT22" s="26">
        <v>0</v>
      </c>
      <c r="AU22" s="26">
        <v>136.31299999999999</v>
      </c>
      <c r="AV22" s="26">
        <v>816.20299999999997</v>
      </c>
      <c r="AW22" s="26">
        <v>271.15499999999997</v>
      </c>
      <c r="AX22" s="26">
        <v>545.048</v>
      </c>
    </row>
    <row r="23" spans="1:50" x14ac:dyDescent="0.25">
      <c r="A23" s="27" t="s">
        <v>105</v>
      </c>
      <c r="B23" s="26" t="s">
        <v>29</v>
      </c>
      <c r="C23" s="26">
        <v>0</v>
      </c>
      <c r="D23" s="26">
        <v>0</v>
      </c>
      <c r="E23" s="26">
        <v>0.5</v>
      </c>
      <c r="F23" s="26">
        <v>8.1000000000000003E-2</v>
      </c>
      <c r="G23" s="26">
        <v>0.224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  <c r="AJ23" s="26">
        <v>0</v>
      </c>
      <c r="AK23" s="26">
        <v>0</v>
      </c>
      <c r="AL23" s="26">
        <v>0</v>
      </c>
      <c r="AM23" s="26">
        <v>0</v>
      </c>
      <c r="AN23" s="26">
        <v>0</v>
      </c>
      <c r="AO23" s="26">
        <v>0</v>
      </c>
      <c r="AP23" s="26">
        <v>0</v>
      </c>
      <c r="AQ23" s="26">
        <v>0</v>
      </c>
      <c r="AR23" s="26">
        <v>0</v>
      </c>
      <c r="AS23" s="26">
        <v>0</v>
      </c>
      <c r="AT23" s="26">
        <v>0</v>
      </c>
      <c r="AU23" s="26">
        <v>0</v>
      </c>
      <c r="AV23" s="26">
        <v>0</v>
      </c>
      <c r="AW23" s="26">
        <v>0</v>
      </c>
      <c r="AX23" s="26">
        <v>0</v>
      </c>
    </row>
    <row r="24" spans="1:50" x14ac:dyDescent="0.25">
      <c r="A24" s="27" t="s">
        <v>106</v>
      </c>
      <c r="B24" s="26" t="s">
        <v>29</v>
      </c>
      <c r="C24" s="26">
        <v>1</v>
      </c>
      <c r="D24" s="26">
        <v>0.997</v>
      </c>
      <c r="E24" s="26">
        <v>0.5</v>
      </c>
      <c r="F24" s="26">
        <v>8.1000000000000003E-2</v>
      </c>
      <c r="G24" s="26">
        <v>0.224</v>
      </c>
      <c r="H24" s="26">
        <v>0</v>
      </c>
      <c r="I24" s="26">
        <v>0</v>
      </c>
      <c r="J24" s="26">
        <v>0</v>
      </c>
      <c r="K24" s="26">
        <v>0</v>
      </c>
      <c r="L24" s="26">
        <v>0.997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0.997</v>
      </c>
      <c r="X24" s="26">
        <v>0.498</v>
      </c>
      <c r="Y24" s="26">
        <v>236.035</v>
      </c>
      <c r="Z24" s="26">
        <v>0.11</v>
      </c>
      <c r="AA24" s="26">
        <v>0.27</v>
      </c>
      <c r="AB24" s="26">
        <v>-0.11899999999999999</v>
      </c>
      <c r="AC24" s="26">
        <v>-3.2000000000000001E-2</v>
      </c>
      <c r="AD24" s="26">
        <v>-8.5999999999999993E-2</v>
      </c>
      <c r="AE24" s="26">
        <v>25.885000000000002</v>
      </c>
      <c r="AF24" s="26">
        <v>63.756999999999998</v>
      </c>
      <c r="AG24" s="26">
        <v>-7.6050000000000004</v>
      </c>
      <c r="AH24" s="26">
        <v>-8.5999999999999993E-2</v>
      </c>
      <c r="AI24" s="26">
        <v>-20.388000000000002</v>
      </c>
      <c r="AJ24" s="26">
        <v>16.420000000000002</v>
      </c>
      <c r="AK24" s="26">
        <v>16.401</v>
      </c>
      <c r="AL24" s="26">
        <v>1.7999999999999999E-2</v>
      </c>
      <c r="AM24" s="26">
        <v>0</v>
      </c>
      <c r="AN24" s="26">
        <v>0</v>
      </c>
      <c r="AO24" s="26">
        <v>0</v>
      </c>
      <c r="AP24" s="26">
        <v>0</v>
      </c>
      <c r="AQ24" s="26">
        <v>0</v>
      </c>
      <c r="AR24" s="26">
        <v>0</v>
      </c>
      <c r="AS24" s="26">
        <v>0</v>
      </c>
      <c r="AT24" s="26">
        <v>0</v>
      </c>
      <c r="AU24" s="26">
        <v>147.18700000000001</v>
      </c>
      <c r="AV24" s="26">
        <v>146.709</v>
      </c>
      <c r="AW24" s="26">
        <v>68.64</v>
      </c>
      <c r="AX24" s="26">
        <v>78.069000000000003</v>
      </c>
    </row>
    <row r="25" spans="1:50" x14ac:dyDescent="0.25">
      <c r="A25" s="27" t="s">
        <v>107</v>
      </c>
      <c r="B25" s="26" t="s">
        <v>29</v>
      </c>
      <c r="C25" s="26">
        <v>1</v>
      </c>
      <c r="D25" s="26">
        <v>4.4969999999999999</v>
      </c>
      <c r="E25" s="26">
        <v>0.5</v>
      </c>
      <c r="F25" s="26">
        <v>8.1000000000000003E-2</v>
      </c>
      <c r="G25" s="26">
        <v>0.224</v>
      </c>
      <c r="H25" s="26">
        <v>0</v>
      </c>
      <c r="I25" s="26">
        <v>0</v>
      </c>
      <c r="J25" s="26">
        <v>0</v>
      </c>
      <c r="K25" s="26">
        <v>0</v>
      </c>
      <c r="L25" s="26">
        <v>4.4969999999999999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4.4969999999999999</v>
      </c>
      <c r="X25" s="26">
        <v>2.2480000000000002</v>
      </c>
      <c r="Y25" s="26">
        <v>203.596</v>
      </c>
      <c r="Z25" s="26">
        <v>0.45400000000000001</v>
      </c>
      <c r="AA25" s="26">
        <v>1.9259999999999999</v>
      </c>
      <c r="AB25" s="26">
        <v>0.13200000000000001</v>
      </c>
      <c r="AC25" s="26">
        <v>-1.7999999999999999E-2</v>
      </c>
      <c r="AD25" s="26">
        <v>0.15</v>
      </c>
      <c r="AE25" s="26">
        <v>92.52</v>
      </c>
      <c r="AF25" s="26">
        <v>392.15499999999997</v>
      </c>
      <c r="AG25" s="26">
        <v>-3.6720000000000002</v>
      </c>
      <c r="AH25" s="26">
        <v>0.15</v>
      </c>
      <c r="AI25" s="26">
        <v>30.594000000000001</v>
      </c>
      <c r="AJ25" s="26">
        <v>74.075000000000003</v>
      </c>
      <c r="AK25" s="26">
        <v>73.992000000000004</v>
      </c>
      <c r="AL25" s="26">
        <v>8.3000000000000004E-2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6">
        <v>0</v>
      </c>
      <c r="AT25" s="26">
        <v>0</v>
      </c>
      <c r="AU25" s="26">
        <v>147.37899999999999</v>
      </c>
      <c r="AV25" s="26">
        <v>662.71600000000001</v>
      </c>
      <c r="AW25" s="26">
        <v>77.043999999999997</v>
      </c>
      <c r="AX25" s="26">
        <v>585.67100000000005</v>
      </c>
    </row>
    <row r="26" spans="1:50" x14ac:dyDescent="0.25">
      <c r="A26" s="27" t="s">
        <v>108</v>
      </c>
      <c r="B26" s="26" t="s">
        <v>29</v>
      </c>
      <c r="C26" s="26">
        <v>1</v>
      </c>
      <c r="D26" s="26">
        <v>1.992</v>
      </c>
      <c r="E26" s="26">
        <v>0.5</v>
      </c>
      <c r="F26" s="26">
        <v>8.1000000000000003E-2</v>
      </c>
      <c r="G26" s="26">
        <v>0.224</v>
      </c>
      <c r="H26" s="26">
        <v>0</v>
      </c>
      <c r="I26" s="26">
        <v>0</v>
      </c>
      <c r="J26" s="26">
        <v>0</v>
      </c>
      <c r="K26" s="26">
        <v>0</v>
      </c>
      <c r="L26" s="26">
        <v>1.992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1.992</v>
      </c>
      <c r="X26" s="26">
        <v>0.996</v>
      </c>
      <c r="Y26" s="26">
        <v>190.298</v>
      </c>
      <c r="Z26" s="26">
        <v>0.21299999999999999</v>
      </c>
      <c r="AA26" s="26">
        <v>0.66600000000000004</v>
      </c>
      <c r="AB26" s="26">
        <v>-0.11700000000000001</v>
      </c>
      <c r="AC26" s="26">
        <v>-4.3999999999999997E-2</v>
      </c>
      <c r="AD26" s="26">
        <v>-7.2999999999999995E-2</v>
      </c>
      <c r="AE26" s="26">
        <v>40.582999999999998</v>
      </c>
      <c r="AF26" s="26">
        <v>126.69799999999999</v>
      </c>
      <c r="AG26" s="26">
        <v>-8.3770000000000007</v>
      </c>
      <c r="AH26" s="26">
        <v>-7.2999999999999995E-2</v>
      </c>
      <c r="AI26" s="26">
        <v>-13.868</v>
      </c>
      <c r="AJ26" s="26">
        <v>32.813000000000002</v>
      </c>
      <c r="AK26" s="26">
        <v>32.776000000000003</v>
      </c>
      <c r="AL26" s="26">
        <v>3.6999999999999998E-2</v>
      </c>
      <c r="AM26" s="26">
        <v>0</v>
      </c>
      <c r="AN26" s="26">
        <v>0</v>
      </c>
      <c r="AO26" s="26">
        <v>0</v>
      </c>
      <c r="AP26" s="26">
        <v>0</v>
      </c>
      <c r="AQ26" s="26">
        <v>0</v>
      </c>
      <c r="AR26" s="26">
        <v>0</v>
      </c>
      <c r="AS26" s="26">
        <v>0</v>
      </c>
      <c r="AT26" s="26">
        <v>0</v>
      </c>
      <c r="AU26" s="26">
        <v>124.119</v>
      </c>
      <c r="AV26" s="26">
        <v>247.23099999999999</v>
      </c>
      <c r="AW26" s="26">
        <v>69.382000000000005</v>
      </c>
      <c r="AX26" s="26">
        <v>177.84899999999999</v>
      </c>
    </row>
    <row r="27" spans="1:50" x14ac:dyDescent="0.25">
      <c r="A27" s="27" t="s">
        <v>109</v>
      </c>
      <c r="B27" s="26" t="s">
        <v>29</v>
      </c>
      <c r="C27" s="26">
        <v>1</v>
      </c>
      <c r="D27" s="26">
        <v>1.988</v>
      </c>
      <c r="E27" s="26">
        <v>0.5</v>
      </c>
      <c r="F27" s="26">
        <v>8.1000000000000003E-2</v>
      </c>
      <c r="G27" s="26">
        <v>0.224</v>
      </c>
      <c r="H27" s="26">
        <v>0</v>
      </c>
      <c r="I27" s="26">
        <v>0</v>
      </c>
      <c r="J27" s="26">
        <v>0</v>
      </c>
      <c r="K27" s="26">
        <v>0</v>
      </c>
      <c r="L27" s="26">
        <v>1.988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1.988</v>
      </c>
      <c r="X27" s="26">
        <v>0.99399999999999999</v>
      </c>
      <c r="Y27" s="26">
        <v>182.81800000000001</v>
      </c>
      <c r="Z27" s="26">
        <v>0.20799999999999999</v>
      </c>
      <c r="AA27" s="26">
        <v>0.65800000000000003</v>
      </c>
      <c r="AB27" s="26">
        <v>-0.128</v>
      </c>
      <c r="AC27" s="26">
        <v>-4.4999999999999998E-2</v>
      </c>
      <c r="AD27" s="26">
        <v>-8.3000000000000004E-2</v>
      </c>
      <c r="AE27" s="26">
        <v>38.095999999999997</v>
      </c>
      <c r="AF27" s="26">
        <v>120.252</v>
      </c>
      <c r="AG27" s="26">
        <v>-8.2390000000000008</v>
      </c>
      <c r="AH27" s="26">
        <v>-8.3000000000000004E-2</v>
      </c>
      <c r="AI27" s="26">
        <v>-15.103</v>
      </c>
      <c r="AJ27" s="26">
        <v>32.743000000000002</v>
      </c>
      <c r="AK27" s="26">
        <v>32.706000000000003</v>
      </c>
      <c r="AL27" s="26">
        <v>3.6999999999999998E-2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118.613</v>
      </c>
      <c r="AV27" s="26">
        <v>235.762</v>
      </c>
      <c r="AW27" s="26">
        <v>68.013000000000005</v>
      </c>
      <c r="AX27" s="26">
        <v>167.74799999999999</v>
      </c>
    </row>
    <row r="28" spans="1:50" x14ac:dyDescent="0.25">
      <c r="A28" s="27" t="s">
        <v>110</v>
      </c>
      <c r="B28" s="26" t="s">
        <v>29</v>
      </c>
      <c r="C28" s="26">
        <v>1</v>
      </c>
      <c r="D28" s="26">
        <v>1.988</v>
      </c>
      <c r="E28" s="26">
        <v>0.5</v>
      </c>
      <c r="F28" s="26">
        <v>8.1000000000000003E-2</v>
      </c>
      <c r="G28" s="26">
        <v>0.224</v>
      </c>
      <c r="H28" s="26">
        <v>0</v>
      </c>
      <c r="I28" s="26">
        <v>0</v>
      </c>
      <c r="J28" s="26">
        <v>0</v>
      </c>
      <c r="K28" s="26">
        <v>0</v>
      </c>
      <c r="L28" s="26">
        <v>1.988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1.988</v>
      </c>
      <c r="X28" s="26">
        <v>0.99399999999999999</v>
      </c>
      <c r="Y28" s="26">
        <v>76.875</v>
      </c>
      <c r="Z28" s="26">
        <v>0.19400000000000001</v>
      </c>
      <c r="AA28" s="26">
        <v>0.63100000000000001</v>
      </c>
      <c r="AB28" s="26">
        <v>-0.16800000000000001</v>
      </c>
      <c r="AC28" s="26">
        <v>-4.9000000000000002E-2</v>
      </c>
      <c r="AD28" s="26">
        <v>-0.11899999999999999</v>
      </c>
      <c r="AE28" s="26">
        <v>14.914999999999999</v>
      </c>
      <c r="AF28" s="26">
        <v>48.537999999999997</v>
      </c>
      <c r="AG28" s="26">
        <v>-3.786</v>
      </c>
      <c r="AH28" s="26">
        <v>-0.11899999999999999</v>
      </c>
      <c r="AI28" s="26">
        <v>-9.1590000000000007</v>
      </c>
      <c r="AJ28" s="26">
        <v>32.741999999999997</v>
      </c>
      <c r="AK28" s="26">
        <v>32.706000000000003</v>
      </c>
      <c r="AL28" s="26">
        <v>3.6999999999999998E-2</v>
      </c>
      <c r="AM28" s="26">
        <v>0</v>
      </c>
      <c r="AN28" s="26">
        <v>0</v>
      </c>
      <c r="AO28" s="26">
        <v>0</v>
      </c>
      <c r="AP28" s="26">
        <v>0</v>
      </c>
      <c r="AQ28" s="26">
        <v>0</v>
      </c>
      <c r="AR28" s="26">
        <v>0</v>
      </c>
      <c r="AS28" s="26">
        <v>0</v>
      </c>
      <c r="AT28" s="26">
        <v>0</v>
      </c>
      <c r="AU28" s="26">
        <v>124.4</v>
      </c>
      <c r="AV28" s="26">
        <v>247.25899999999999</v>
      </c>
      <c r="AW28" s="26">
        <v>164.00800000000001</v>
      </c>
      <c r="AX28" s="26">
        <v>83.251000000000005</v>
      </c>
    </row>
    <row r="29" spans="1:50" x14ac:dyDescent="0.25">
      <c r="A29" s="27" t="s">
        <v>111</v>
      </c>
      <c r="B29" s="26" t="s">
        <v>29</v>
      </c>
      <c r="C29" s="26">
        <v>1</v>
      </c>
      <c r="D29" s="26">
        <v>0.48799999999999999</v>
      </c>
      <c r="E29" s="26">
        <v>0.5</v>
      </c>
      <c r="F29" s="26">
        <v>8.1000000000000003E-2</v>
      </c>
      <c r="G29" s="26">
        <v>0.224</v>
      </c>
      <c r="H29" s="26">
        <v>0</v>
      </c>
      <c r="I29" s="26">
        <v>0</v>
      </c>
      <c r="J29" s="26">
        <v>0</v>
      </c>
      <c r="K29" s="26">
        <v>0</v>
      </c>
      <c r="L29" s="26">
        <v>0.48799999999999999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0.48799999999999999</v>
      </c>
      <c r="X29" s="26">
        <v>0.24399999999999999</v>
      </c>
      <c r="Y29" s="26">
        <v>245.292</v>
      </c>
      <c r="Z29" s="26">
        <v>4.2999999999999997E-2</v>
      </c>
      <c r="AA29" s="26">
        <v>0.109</v>
      </c>
      <c r="AB29" s="26">
        <v>-9.1999999999999998E-2</v>
      </c>
      <c r="AC29" s="26">
        <v>-0.02</v>
      </c>
      <c r="AD29" s="26">
        <v>-7.1999999999999995E-2</v>
      </c>
      <c r="AE29" s="26">
        <v>10.534000000000001</v>
      </c>
      <c r="AF29" s="26">
        <v>26.728000000000002</v>
      </c>
      <c r="AG29" s="26">
        <v>-5.0279999999999996</v>
      </c>
      <c r="AH29" s="26">
        <v>-7.1999999999999995E-2</v>
      </c>
      <c r="AI29" s="26">
        <v>-17.603000000000002</v>
      </c>
      <c r="AJ29" s="26">
        <v>8.0449999999999999</v>
      </c>
      <c r="AK29" s="26">
        <v>8.0359999999999996</v>
      </c>
      <c r="AL29" s="26">
        <v>8.9999999999999993E-3</v>
      </c>
      <c r="AM29" s="26">
        <v>0</v>
      </c>
      <c r="AN29" s="26">
        <v>0</v>
      </c>
      <c r="AO29" s="26">
        <v>0</v>
      </c>
      <c r="AP29" s="26">
        <v>0</v>
      </c>
      <c r="AQ29" s="26">
        <v>0</v>
      </c>
      <c r="AR29" s="26">
        <v>0</v>
      </c>
      <c r="AS29" s="26">
        <v>0</v>
      </c>
      <c r="AT29" s="26">
        <v>0</v>
      </c>
      <c r="AU29" s="26">
        <v>123.26600000000001</v>
      </c>
      <c r="AV29" s="26">
        <v>60.195999999999998</v>
      </c>
      <c r="AW29" s="26">
        <v>37.521000000000001</v>
      </c>
      <c r="AX29" s="26">
        <v>22.675000000000001</v>
      </c>
    </row>
    <row r="30" spans="1:50" x14ac:dyDescent="0.25">
      <c r="A30" s="27" t="s">
        <v>112</v>
      </c>
      <c r="B30" s="26" t="s">
        <v>29</v>
      </c>
      <c r="C30" s="26">
        <v>1</v>
      </c>
      <c r="D30" s="26">
        <v>0.48799999999999999</v>
      </c>
      <c r="E30" s="26">
        <v>0.5</v>
      </c>
      <c r="F30" s="26">
        <v>8.1000000000000003E-2</v>
      </c>
      <c r="G30" s="26">
        <v>0.224</v>
      </c>
      <c r="H30" s="26">
        <v>0</v>
      </c>
      <c r="I30" s="26">
        <v>0</v>
      </c>
      <c r="J30" s="26">
        <v>0</v>
      </c>
      <c r="K30" s="26">
        <v>0</v>
      </c>
      <c r="L30" s="26">
        <v>0.48799999999999999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0.48799999999999999</v>
      </c>
      <c r="X30" s="26">
        <v>0.24399999999999999</v>
      </c>
      <c r="Y30" s="26">
        <v>227.13499999999999</v>
      </c>
      <c r="Z30" s="26">
        <v>4.4999999999999998E-2</v>
      </c>
      <c r="AA30" s="26">
        <v>0.111</v>
      </c>
      <c r="AB30" s="26">
        <v>-8.8999999999999996E-2</v>
      </c>
      <c r="AC30" s="26">
        <v>-0.02</v>
      </c>
      <c r="AD30" s="26">
        <v>-6.9000000000000006E-2</v>
      </c>
      <c r="AE30" s="26">
        <v>10.134</v>
      </c>
      <c r="AF30" s="26">
        <v>25.164999999999999</v>
      </c>
      <c r="AG30" s="26">
        <v>-4.5599999999999996</v>
      </c>
      <c r="AH30" s="26">
        <v>-6.9000000000000006E-2</v>
      </c>
      <c r="AI30" s="26">
        <v>-15.601000000000001</v>
      </c>
      <c r="AJ30" s="26">
        <v>8.0449999999999999</v>
      </c>
      <c r="AK30" s="26">
        <v>8.0359999999999996</v>
      </c>
      <c r="AL30" s="26">
        <v>8.9999999999999993E-3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123.411</v>
      </c>
      <c r="AV30" s="26">
        <v>60.267000000000003</v>
      </c>
      <c r="AW30" s="26">
        <v>37.084000000000003</v>
      </c>
      <c r="AX30" s="26">
        <v>23.183</v>
      </c>
    </row>
    <row r="31" spans="1:50" x14ac:dyDescent="0.25">
      <c r="A31" s="27" t="s">
        <v>113</v>
      </c>
      <c r="B31" s="26" t="s">
        <v>29</v>
      </c>
      <c r="C31" s="26">
        <v>1</v>
      </c>
      <c r="D31" s="26">
        <v>2.9870000000000001</v>
      </c>
      <c r="E31" s="26">
        <v>0.5</v>
      </c>
      <c r="F31" s="26">
        <v>8.1000000000000003E-2</v>
      </c>
      <c r="G31" s="26">
        <v>0.224</v>
      </c>
      <c r="H31" s="26">
        <v>0</v>
      </c>
      <c r="I31" s="26">
        <v>0</v>
      </c>
      <c r="J31" s="26">
        <v>0</v>
      </c>
      <c r="K31" s="26">
        <v>0</v>
      </c>
      <c r="L31" s="26">
        <v>2.9870000000000001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2.9870000000000001</v>
      </c>
      <c r="X31" s="26">
        <v>1.494</v>
      </c>
      <c r="Y31" s="26">
        <v>152.012</v>
      </c>
      <c r="Z31" s="26">
        <v>0.32</v>
      </c>
      <c r="AA31" s="26">
        <v>1.1659999999999999</v>
      </c>
      <c r="AB31" s="26">
        <v>-8.0000000000000002E-3</v>
      </c>
      <c r="AC31" s="26">
        <v>-3.7999999999999999E-2</v>
      </c>
      <c r="AD31" s="26">
        <v>0.03</v>
      </c>
      <c r="AE31" s="26">
        <v>48.674999999999997</v>
      </c>
      <c r="AF31" s="26">
        <v>177.17699999999999</v>
      </c>
      <c r="AG31" s="26">
        <v>-5.7240000000000002</v>
      </c>
      <c r="AH31" s="26">
        <v>0.03</v>
      </c>
      <c r="AI31" s="26">
        <v>4.508</v>
      </c>
      <c r="AJ31" s="26">
        <v>49.213999999999999</v>
      </c>
      <c r="AK31" s="26">
        <v>49.158999999999999</v>
      </c>
      <c r="AL31" s="26">
        <v>5.5E-2</v>
      </c>
      <c r="AM31" s="26">
        <v>0</v>
      </c>
      <c r="AN31" s="26">
        <v>0</v>
      </c>
      <c r="AO31" s="26">
        <v>0</v>
      </c>
      <c r="AP31" s="26">
        <v>0</v>
      </c>
      <c r="AQ31" s="26">
        <v>0</v>
      </c>
      <c r="AR31" s="26">
        <v>0</v>
      </c>
      <c r="AS31" s="26">
        <v>0</v>
      </c>
      <c r="AT31" s="26">
        <v>0</v>
      </c>
      <c r="AU31" s="26">
        <v>114.895</v>
      </c>
      <c r="AV31" s="26">
        <v>343.24900000000002</v>
      </c>
      <c r="AW31" s="26">
        <v>69.399000000000001</v>
      </c>
      <c r="AX31" s="26">
        <v>273.85000000000002</v>
      </c>
    </row>
    <row r="32" spans="1:50" x14ac:dyDescent="0.25">
      <c r="A32" s="27" t="s">
        <v>114</v>
      </c>
      <c r="B32" s="26" t="s">
        <v>29</v>
      </c>
      <c r="C32" s="26">
        <v>1</v>
      </c>
      <c r="D32" s="26">
        <v>1.488</v>
      </c>
      <c r="E32" s="26">
        <v>0.5</v>
      </c>
      <c r="F32" s="26">
        <v>8.1000000000000003E-2</v>
      </c>
      <c r="G32" s="26">
        <v>0.224</v>
      </c>
      <c r="H32" s="26">
        <v>0</v>
      </c>
      <c r="I32" s="26">
        <v>0</v>
      </c>
      <c r="J32" s="26">
        <v>0</v>
      </c>
      <c r="K32" s="26">
        <v>0</v>
      </c>
      <c r="L32" s="26">
        <v>1.488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1.488</v>
      </c>
      <c r="X32" s="26">
        <v>0.74399999999999999</v>
      </c>
      <c r="Y32" s="26">
        <v>205.82499999999999</v>
      </c>
      <c r="Z32" s="26">
        <v>0.152</v>
      </c>
      <c r="AA32" s="26">
        <v>0.434</v>
      </c>
      <c r="AB32" s="26">
        <v>-0.159</v>
      </c>
      <c r="AC32" s="26">
        <v>-4.2999999999999997E-2</v>
      </c>
      <c r="AD32" s="26">
        <v>-0.115</v>
      </c>
      <c r="AE32" s="26">
        <v>31.248000000000001</v>
      </c>
      <c r="AF32" s="26">
        <v>89.236999999999995</v>
      </c>
      <c r="AG32" s="26">
        <v>-8.907</v>
      </c>
      <c r="AH32" s="26">
        <v>-0.115</v>
      </c>
      <c r="AI32" s="26">
        <v>-23.716000000000001</v>
      </c>
      <c r="AJ32" s="26">
        <v>24.507999999999999</v>
      </c>
      <c r="AK32" s="26">
        <v>24.481000000000002</v>
      </c>
      <c r="AL32" s="26">
        <v>2.7E-2</v>
      </c>
      <c r="AM32" s="26">
        <v>0</v>
      </c>
      <c r="AN32" s="26">
        <v>0</v>
      </c>
      <c r="AO32" s="26">
        <v>0</v>
      </c>
      <c r="AP32" s="26">
        <v>0</v>
      </c>
      <c r="AQ32" s="26">
        <v>0</v>
      </c>
      <c r="AR32" s="26">
        <v>0</v>
      </c>
      <c r="AS32" s="26">
        <v>0</v>
      </c>
      <c r="AT32" s="26">
        <v>0</v>
      </c>
      <c r="AU32" s="26">
        <v>119.876</v>
      </c>
      <c r="AV32" s="26">
        <v>178.346</v>
      </c>
      <c r="AW32" s="26">
        <v>65.975999999999999</v>
      </c>
      <c r="AX32" s="26">
        <v>112.37</v>
      </c>
    </row>
    <row r="33" spans="1:50" x14ac:dyDescent="0.25">
      <c r="A33" s="27" t="s">
        <v>115</v>
      </c>
      <c r="B33" s="26" t="s">
        <v>29</v>
      </c>
      <c r="C33" s="26">
        <v>0</v>
      </c>
      <c r="D33" s="26">
        <v>0</v>
      </c>
      <c r="E33" s="26">
        <v>0.5</v>
      </c>
      <c r="F33" s="26">
        <v>8.1000000000000003E-2</v>
      </c>
      <c r="G33" s="26">
        <v>0.224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</row>
    <row r="34" spans="1:50" x14ac:dyDescent="0.25">
      <c r="A34" s="27" t="s">
        <v>116</v>
      </c>
      <c r="B34" s="26" t="s">
        <v>29</v>
      </c>
      <c r="C34" s="26">
        <v>0</v>
      </c>
      <c r="D34" s="26">
        <v>0</v>
      </c>
      <c r="E34" s="26">
        <v>0.5</v>
      </c>
      <c r="F34" s="26">
        <v>8.1000000000000003E-2</v>
      </c>
      <c r="G34" s="26">
        <v>0.224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6">
        <v>0</v>
      </c>
      <c r="AJ34" s="26">
        <v>0</v>
      </c>
      <c r="AK34" s="26">
        <v>0</v>
      </c>
      <c r="AL34" s="26">
        <v>0</v>
      </c>
      <c r="AM34" s="26">
        <v>0</v>
      </c>
      <c r="AN34" s="26">
        <v>0</v>
      </c>
      <c r="AO34" s="26">
        <v>0</v>
      </c>
      <c r="AP34" s="26">
        <v>0</v>
      </c>
      <c r="AQ34" s="26">
        <v>0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</row>
    <row r="35" spans="1:50" x14ac:dyDescent="0.25">
      <c r="A35" s="27" t="s">
        <v>117</v>
      </c>
      <c r="B35" s="26" t="s">
        <v>29</v>
      </c>
      <c r="C35" s="26">
        <v>1</v>
      </c>
      <c r="D35" s="26">
        <v>9.7000000000000003E-2</v>
      </c>
      <c r="E35" s="26">
        <v>0.5</v>
      </c>
      <c r="F35" s="26">
        <v>8.1000000000000003E-2</v>
      </c>
      <c r="G35" s="26">
        <v>0.224</v>
      </c>
      <c r="H35" s="26">
        <v>0</v>
      </c>
      <c r="I35" s="26">
        <v>0</v>
      </c>
      <c r="J35" s="26">
        <v>0</v>
      </c>
      <c r="K35" s="26">
        <v>0</v>
      </c>
      <c r="L35" s="26">
        <v>9.7000000000000003E-2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9.7000000000000003E-2</v>
      </c>
      <c r="X35" s="26">
        <v>4.9000000000000002E-2</v>
      </c>
      <c r="Y35" s="26">
        <v>216.35900000000001</v>
      </c>
      <c r="Z35" s="26">
        <v>1.0999999999999999E-2</v>
      </c>
      <c r="AA35" s="26">
        <v>2.1999999999999999E-2</v>
      </c>
      <c r="AB35" s="26">
        <v>-1.6E-2</v>
      </c>
      <c r="AC35" s="26">
        <v>-4.0000000000000001E-3</v>
      </c>
      <c r="AD35" s="26">
        <v>-1.2E-2</v>
      </c>
      <c r="AE35" s="26">
        <v>2.3039999999999998</v>
      </c>
      <c r="AF35" s="26">
        <v>4.8520000000000003</v>
      </c>
      <c r="AG35" s="26">
        <v>-0.84199999999999997</v>
      </c>
      <c r="AH35" s="26">
        <v>-1.2E-2</v>
      </c>
      <c r="AI35" s="26">
        <v>-2.5379999999999998</v>
      </c>
      <c r="AJ35" s="26">
        <v>1.6040000000000001</v>
      </c>
      <c r="AK35" s="26">
        <v>1.603</v>
      </c>
      <c r="AL35" s="26">
        <v>2E-3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150.304</v>
      </c>
      <c r="AV35" s="26">
        <v>14.638999999999999</v>
      </c>
      <c r="AW35" s="26">
        <v>9.2569999999999997</v>
      </c>
      <c r="AX35" s="26">
        <v>5.3819999999999997</v>
      </c>
    </row>
    <row r="36" spans="1:50" x14ac:dyDescent="0.25">
      <c r="A36" s="27" t="s">
        <v>118</v>
      </c>
      <c r="B36" s="26" t="s">
        <v>29</v>
      </c>
      <c r="C36" s="26">
        <v>1</v>
      </c>
      <c r="D36" s="26">
        <v>0.497</v>
      </c>
      <c r="E36" s="26">
        <v>0.5</v>
      </c>
      <c r="F36" s="26">
        <v>8.1000000000000003E-2</v>
      </c>
      <c r="G36" s="26">
        <v>0.224</v>
      </c>
      <c r="H36" s="26">
        <v>0</v>
      </c>
      <c r="I36" s="26">
        <v>0</v>
      </c>
      <c r="J36" s="26">
        <v>0</v>
      </c>
      <c r="K36" s="26">
        <v>0</v>
      </c>
      <c r="L36" s="26">
        <v>0.497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0.497</v>
      </c>
      <c r="X36" s="26">
        <v>0.248</v>
      </c>
      <c r="Y36" s="26">
        <v>237.03800000000001</v>
      </c>
      <c r="Z36" s="26">
        <v>4.9000000000000002E-2</v>
      </c>
      <c r="AA36" s="26">
        <v>0.11600000000000001</v>
      </c>
      <c r="AB36" s="26">
        <v>-8.4000000000000005E-2</v>
      </c>
      <c r="AC36" s="26">
        <v>-0.02</v>
      </c>
      <c r="AD36" s="26">
        <v>-6.4000000000000001E-2</v>
      </c>
      <c r="AE36" s="26">
        <v>11.606</v>
      </c>
      <c r="AF36" s="26">
        <v>27.381</v>
      </c>
      <c r="AG36" s="26">
        <v>-4.694</v>
      </c>
      <c r="AH36" s="26">
        <v>-6.4000000000000001E-2</v>
      </c>
      <c r="AI36" s="26">
        <v>-15.205</v>
      </c>
      <c r="AJ36" s="26">
        <v>8.1850000000000005</v>
      </c>
      <c r="AK36" s="26">
        <v>8.1750000000000007</v>
      </c>
      <c r="AL36" s="26">
        <v>8.9999999999999993E-3</v>
      </c>
      <c r="AM36" s="26">
        <v>0</v>
      </c>
      <c r="AN36" s="26">
        <v>0</v>
      </c>
      <c r="AO36" s="26">
        <v>0</v>
      </c>
      <c r="AP36" s="26">
        <v>0</v>
      </c>
      <c r="AQ36" s="26">
        <v>0</v>
      </c>
      <c r="AR36" s="26">
        <v>0</v>
      </c>
      <c r="AS36" s="26">
        <v>0</v>
      </c>
      <c r="AT36" s="26">
        <v>0</v>
      </c>
      <c r="AU36" s="26">
        <v>149.84</v>
      </c>
      <c r="AV36" s="26">
        <v>74.447000000000003</v>
      </c>
      <c r="AW36" s="26">
        <v>47.173999999999999</v>
      </c>
      <c r="AX36" s="26">
        <v>27.271999999999998</v>
      </c>
    </row>
    <row r="37" spans="1:50" x14ac:dyDescent="0.25">
      <c r="A37" s="27" t="s">
        <v>119</v>
      </c>
      <c r="B37" s="26" t="s">
        <v>29</v>
      </c>
      <c r="C37" s="26">
        <v>1</v>
      </c>
      <c r="D37" s="26">
        <v>0.19700000000000001</v>
      </c>
      <c r="E37" s="26">
        <v>0.5</v>
      </c>
      <c r="F37" s="26">
        <v>8.1000000000000003E-2</v>
      </c>
      <c r="G37" s="26">
        <v>0.224</v>
      </c>
      <c r="H37" s="26">
        <v>0</v>
      </c>
      <c r="I37" s="26">
        <v>0</v>
      </c>
      <c r="J37" s="26">
        <v>0</v>
      </c>
      <c r="K37" s="26">
        <v>0</v>
      </c>
      <c r="L37" s="26">
        <v>0.19700000000000001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0.19700000000000001</v>
      </c>
      <c r="X37" s="26">
        <v>9.9000000000000005E-2</v>
      </c>
      <c r="Y37" s="26">
        <v>210.96600000000001</v>
      </c>
      <c r="Z37" s="26">
        <v>2.1999999999999999E-2</v>
      </c>
      <c r="AA37" s="26">
        <v>4.5999999999999999E-2</v>
      </c>
      <c r="AB37" s="26">
        <v>-3.1E-2</v>
      </c>
      <c r="AC37" s="26">
        <v>-8.0000000000000002E-3</v>
      </c>
      <c r="AD37" s="26">
        <v>-2.3E-2</v>
      </c>
      <c r="AE37" s="26">
        <v>4.5540000000000003</v>
      </c>
      <c r="AF37" s="26">
        <v>9.6679999999999993</v>
      </c>
      <c r="AG37" s="26">
        <v>-1.641</v>
      </c>
      <c r="AH37" s="26">
        <v>-2.3E-2</v>
      </c>
      <c r="AI37" s="26">
        <v>-4.9249999999999998</v>
      </c>
      <c r="AJ37" s="26">
        <v>3.246</v>
      </c>
      <c r="AK37" s="26">
        <v>3.2429999999999999</v>
      </c>
      <c r="AL37" s="26">
        <v>4.0000000000000001E-3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0</v>
      </c>
      <c r="AT37" s="26">
        <v>0</v>
      </c>
      <c r="AU37" s="26">
        <v>149.79900000000001</v>
      </c>
      <c r="AV37" s="26">
        <v>29.52</v>
      </c>
      <c r="AW37" s="26">
        <v>18.619</v>
      </c>
      <c r="AX37" s="26">
        <v>10.901999999999999</v>
      </c>
    </row>
    <row r="38" spans="1:50" x14ac:dyDescent="0.25">
      <c r="A38" s="27" t="s">
        <v>120</v>
      </c>
      <c r="B38" s="26" t="s">
        <v>29</v>
      </c>
      <c r="C38" s="26">
        <v>0</v>
      </c>
      <c r="D38" s="26">
        <v>0</v>
      </c>
      <c r="E38" s="26">
        <v>0.5</v>
      </c>
      <c r="F38" s="26">
        <v>8.1000000000000003E-2</v>
      </c>
      <c r="G38" s="26">
        <v>0.224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0</v>
      </c>
      <c r="AJ38" s="26">
        <v>0</v>
      </c>
      <c r="AK38" s="26">
        <v>0</v>
      </c>
      <c r="AL38" s="26">
        <v>0</v>
      </c>
      <c r="AM38" s="26">
        <v>0</v>
      </c>
      <c r="AN38" s="26">
        <v>0</v>
      </c>
      <c r="AO38" s="26">
        <v>0</v>
      </c>
      <c r="AP38" s="26">
        <v>0</v>
      </c>
      <c r="AQ38" s="26">
        <v>0</v>
      </c>
      <c r="AR38" s="26">
        <v>0</v>
      </c>
      <c r="AS38" s="26">
        <v>0</v>
      </c>
      <c r="AT38" s="26">
        <v>0</v>
      </c>
      <c r="AU38" s="26">
        <v>0</v>
      </c>
      <c r="AV38" s="26">
        <v>0</v>
      </c>
      <c r="AW38" s="26">
        <v>0</v>
      </c>
      <c r="AX38" s="26">
        <v>0</v>
      </c>
    </row>
    <row r="39" spans="1:50" x14ac:dyDescent="0.25">
      <c r="A39" s="27" t="s">
        <v>121</v>
      </c>
      <c r="B39" s="26" t="s">
        <v>29</v>
      </c>
      <c r="C39" s="26">
        <v>0</v>
      </c>
      <c r="D39" s="26">
        <v>0</v>
      </c>
      <c r="E39" s="26">
        <v>0.5</v>
      </c>
      <c r="F39" s="26">
        <v>8.1000000000000003E-2</v>
      </c>
      <c r="G39" s="26">
        <v>0.224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6">
        <v>0</v>
      </c>
      <c r="AT39" s="26">
        <v>0</v>
      </c>
      <c r="AU39" s="26">
        <v>0</v>
      </c>
      <c r="AV39" s="26">
        <v>0</v>
      </c>
      <c r="AW39" s="26">
        <v>0</v>
      </c>
      <c r="AX39" s="26">
        <v>0</v>
      </c>
    </row>
    <row r="40" spans="1:50" x14ac:dyDescent="0.25">
      <c r="A40" s="27" t="s">
        <v>122</v>
      </c>
      <c r="B40" s="26" t="s">
        <v>29</v>
      </c>
      <c r="C40" s="26">
        <v>1</v>
      </c>
      <c r="D40" s="26">
        <v>0.38900000000000001</v>
      </c>
      <c r="E40" s="26">
        <v>0.5</v>
      </c>
      <c r="F40" s="26">
        <v>8.1000000000000003E-2</v>
      </c>
      <c r="G40" s="26">
        <v>0.224</v>
      </c>
      <c r="H40" s="26">
        <v>0</v>
      </c>
      <c r="I40" s="26">
        <v>0</v>
      </c>
      <c r="J40" s="26">
        <v>0</v>
      </c>
      <c r="K40" s="26">
        <v>0</v>
      </c>
      <c r="L40" s="26">
        <v>0.38900000000000001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0.38900000000000001</v>
      </c>
      <c r="X40" s="26">
        <v>0.19400000000000001</v>
      </c>
      <c r="Y40" s="26">
        <v>248.83799999999999</v>
      </c>
      <c r="Z40" s="26">
        <v>3.4000000000000002E-2</v>
      </c>
      <c r="AA40" s="26">
        <v>8.5999999999999993E-2</v>
      </c>
      <c r="AB40" s="26">
        <v>-7.3999999999999996E-2</v>
      </c>
      <c r="AC40" s="26">
        <v>-1.7000000000000001E-2</v>
      </c>
      <c r="AD40" s="26">
        <v>-5.8000000000000003E-2</v>
      </c>
      <c r="AE40" s="26">
        <v>8.4969999999999999</v>
      </c>
      <c r="AF40" s="26">
        <v>21.332999999999998</v>
      </c>
      <c r="AG40" s="26">
        <v>-4.1120000000000001</v>
      </c>
      <c r="AH40" s="26">
        <v>-5.8000000000000003E-2</v>
      </c>
      <c r="AI40" s="26">
        <v>-14.401999999999999</v>
      </c>
      <c r="AJ40" s="26">
        <v>6.4009999999999998</v>
      </c>
      <c r="AK40" s="26">
        <v>6.3940000000000001</v>
      </c>
      <c r="AL40" s="26">
        <v>7.0000000000000001E-3</v>
      </c>
      <c r="AM40" s="26">
        <v>0</v>
      </c>
      <c r="AN40" s="26">
        <v>0</v>
      </c>
      <c r="AO40" s="26">
        <v>0</v>
      </c>
      <c r="AP40" s="26">
        <v>0</v>
      </c>
      <c r="AQ40" s="26">
        <v>0</v>
      </c>
      <c r="AR40" s="26">
        <v>0</v>
      </c>
      <c r="AS40" s="26">
        <v>0</v>
      </c>
      <c r="AT40" s="26">
        <v>0</v>
      </c>
      <c r="AU40" s="26">
        <v>123.313</v>
      </c>
      <c r="AV40" s="26">
        <v>47.914000000000001</v>
      </c>
      <c r="AW40" s="26">
        <v>30.198</v>
      </c>
      <c r="AX40" s="26">
        <v>17.716000000000001</v>
      </c>
    </row>
    <row r="41" spans="1:50" x14ac:dyDescent="0.25">
      <c r="A41" s="27" t="s">
        <v>123</v>
      </c>
      <c r="B41" s="26" t="s">
        <v>29</v>
      </c>
      <c r="C41" s="26">
        <v>1</v>
      </c>
      <c r="D41" s="26">
        <v>0.48799999999999999</v>
      </c>
      <c r="E41" s="26">
        <v>0.5</v>
      </c>
      <c r="F41" s="26">
        <v>8.1000000000000003E-2</v>
      </c>
      <c r="G41" s="26">
        <v>0.224</v>
      </c>
      <c r="H41" s="26">
        <v>0</v>
      </c>
      <c r="I41" s="26">
        <v>0</v>
      </c>
      <c r="J41" s="26">
        <v>0</v>
      </c>
      <c r="K41" s="26">
        <v>0</v>
      </c>
      <c r="L41" s="26">
        <v>0.48799999999999999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0.48799999999999999</v>
      </c>
      <c r="X41" s="26">
        <v>0.24399999999999999</v>
      </c>
      <c r="Y41" s="26">
        <v>240.61500000000001</v>
      </c>
      <c r="Z41" s="26">
        <v>4.2999999999999997E-2</v>
      </c>
      <c r="AA41" s="26">
        <v>0.109</v>
      </c>
      <c r="AB41" s="26">
        <v>-9.0999999999999998E-2</v>
      </c>
      <c r="AC41" s="26">
        <v>-0.02</v>
      </c>
      <c r="AD41" s="26">
        <v>-7.0999999999999994E-2</v>
      </c>
      <c r="AE41" s="26">
        <v>10.446999999999999</v>
      </c>
      <c r="AF41" s="26">
        <v>26.343</v>
      </c>
      <c r="AG41" s="26">
        <v>-4.9029999999999996</v>
      </c>
      <c r="AH41" s="26">
        <v>-7.0999999999999994E-2</v>
      </c>
      <c r="AI41" s="26">
        <v>-17.058</v>
      </c>
      <c r="AJ41" s="26">
        <v>8.0449999999999999</v>
      </c>
      <c r="AK41" s="26">
        <v>8.0359999999999996</v>
      </c>
      <c r="AL41" s="26">
        <v>8.9999999999999993E-3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6">
        <v>0</v>
      </c>
      <c r="AT41" s="26">
        <v>0</v>
      </c>
      <c r="AU41" s="26">
        <v>123.28700000000001</v>
      </c>
      <c r="AV41" s="26">
        <v>60.206000000000003</v>
      </c>
      <c r="AW41" s="26">
        <v>37.332999999999998</v>
      </c>
      <c r="AX41" s="26">
        <v>22.873000000000001</v>
      </c>
    </row>
    <row r="42" spans="1:50" x14ac:dyDescent="0.25">
      <c r="A42" s="27" t="s">
        <v>124</v>
      </c>
      <c r="B42" s="26" t="s">
        <v>29</v>
      </c>
      <c r="C42" s="26">
        <v>1</v>
      </c>
      <c r="D42" s="26">
        <v>5.9880000000000004</v>
      </c>
      <c r="E42" s="26">
        <v>0.5</v>
      </c>
      <c r="F42" s="26">
        <v>8.1000000000000003E-2</v>
      </c>
      <c r="G42" s="26">
        <v>0.224</v>
      </c>
      <c r="H42" s="26">
        <v>0</v>
      </c>
      <c r="I42" s="26">
        <v>0</v>
      </c>
      <c r="J42" s="26">
        <v>1</v>
      </c>
      <c r="K42" s="26">
        <v>5.0789999999999997</v>
      </c>
      <c r="L42" s="26">
        <v>0.90900000000000003</v>
      </c>
      <c r="M42" s="26">
        <v>0</v>
      </c>
      <c r="N42" s="26">
        <v>3.86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4.7690000000000001</v>
      </c>
      <c r="X42" s="26">
        <v>1.3180000000000001</v>
      </c>
      <c r="Y42" s="26">
        <v>70.852000000000004</v>
      </c>
      <c r="Z42" s="26">
        <v>0.58499999999999996</v>
      </c>
      <c r="AA42" s="26">
        <v>2.6890000000000001</v>
      </c>
      <c r="AB42" s="26">
        <v>1.956</v>
      </c>
      <c r="AC42" s="26">
        <v>0.18</v>
      </c>
      <c r="AD42" s="26">
        <v>1.7769999999999999</v>
      </c>
      <c r="AE42" s="26">
        <v>41.456000000000003</v>
      </c>
      <c r="AF42" s="26">
        <v>190.52799999999999</v>
      </c>
      <c r="AG42" s="26">
        <v>12.722</v>
      </c>
      <c r="AH42" s="26">
        <v>1.7769999999999999</v>
      </c>
      <c r="AI42" s="26">
        <v>125.89700000000001</v>
      </c>
      <c r="AJ42" s="26">
        <v>98.543000000000006</v>
      </c>
      <c r="AK42" s="26">
        <v>98.525999999999996</v>
      </c>
      <c r="AL42" s="26">
        <v>1.7000000000000001E-2</v>
      </c>
      <c r="AM42" s="26">
        <v>0</v>
      </c>
      <c r="AN42" s="26">
        <v>216.08199999999999</v>
      </c>
      <c r="AO42" s="26">
        <v>0</v>
      </c>
      <c r="AP42" s="26">
        <v>0</v>
      </c>
      <c r="AQ42" s="26">
        <v>0</v>
      </c>
      <c r="AR42" s="26">
        <v>0</v>
      </c>
      <c r="AS42" s="26">
        <v>1.0669999999999999</v>
      </c>
      <c r="AT42" s="26">
        <v>26.664999999999999</v>
      </c>
      <c r="AU42" s="26">
        <v>122.654</v>
      </c>
      <c r="AV42" s="26">
        <v>734.41399999999999</v>
      </c>
      <c r="AW42" s="26">
        <v>75.852000000000004</v>
      </c>
      <c r="AX42" s="26">
        <v>658.56200000000001</v>
      </c>
    </row>
    <row r="43" spans="1:50" x14ac:dyDescent="0.25">
      <c r="A43" s="27" t="s">
        <v>125</v>
      </c>
      <c r="B43" s="26" t="s">
        <v>29</v>
      </c>
      <c r="C43" s="26">
        <v>1</v>
      </c>
      <c r="D43" s="26">
        <v>8.0879999999999992</v>
      </c>
      <c r="E43" s="26">
        <v>0.5</v>
      </c>
      <c r="F43" s="26">
        <v>8.1000000000000003E-2</v>
      </c>
      <c r="G43" s="26">
        <v>0.224</v>
      </c>
      <c r="H43" s="26">
        <v>0</v>
      </c>
      <c r="I43" s="26">
        <v>0</v>
      </c>
      <c r="J43" s="26">
        <v>1</v>
      </c>
      <c r="K43" s="26">
        <v>7.1459999999999999</v>
      </c>
      <c r="L43" s="26">
        <v>0.94099999999999995</v>
      </c>
      <c r="M43" s="26">
        <v>0</v>
      </c>
      <c r="N43" s="26">
        <v>5.431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6.3730000000000002</v>
      </c>
      <c r="X43" s="26">
        <v>1.6859999999999999</v>
      </c>
      <c r="Y43" s="26">
        <v>23.023</v>
      </c>
      <c r="Z43" s="26">
        <v>0.58099999999999996</v>
      </c>
      <c r="AA43" s="26">
        <v>3.71</v>
      </c>
      <c r="AB43" s="26">
        <v>2.6059999999999999</v>
      </c>
      <c r="AC43" s="26">
        <v>0.30599999999999999</v>
      </c>
      <c r="AD43" s="26">
        <v>2.2999999999999998</v>
      </c>
      <c r="AE43" s="26">
        <v>13.387</v>
      </c>
      <c r="AF43" s="26">
        <v>85.415000000000006</v>
      </c>
      <c r="AG43" s="26">
        <v>7.0469999999999997</v>
      </c>
      <c r="AH43" s="26">
        <v>2.2999999999999998</v>
      </c>
      <c r="AI43" s="26">
        <v>52.948</v>
      </c>
      <c r="AJ43" s="26">
        <v>133.09800000000001</v>
      </c>
      <c r="AK43" s="26">
        <v>133.08099999999999</v>
      </c>
      <c r="AL43" s="26">
        <v>1.7000000000000001E-2</v>
      </c>
      <c r="AM43" s="26">
        <v>0</v>
      </c>
      <c r="AN43" s="26">
        <v>260.07400000000001</v>
      </c>
      <c r="AO43" s="26">
        <v>0</v>
      </c>
      <c r="AP43" s="26">
        <v>0</v>
      </c>
      <c r="AQ43" s="26">
        <v>0</v>
      </c>
      <c r="AR43" s="26">
        <v>0</v>
      </c>
      <c r="AS43" s="26">
        <v>1.5009999999999999</v>
      </c>
      <c r="AT43" s="26">
        <v>37.518000000000001</v>
      </c>
      <c r="AU43" s="26">
        <v>136.47999999999999</v>
      </c>
      <c r="AV43" s="26">
        <v>1103.807</v>
      </c>
      <c r="AW43" s="26">
        <v>589.35599999999999</v>
      </c>
      <c r="AX43" s="26">
        <v>514.45100000000002</v>
      </c>
    </row>
    <row r="44" spans="1:50" x14ac:dyDescent="0.25">
      <c r="A44" s="27" t="s">
        <v>126</v>
      </c>
      <c r="B44" s="26" t="s">
        <v>29</v>
      </c>
      <c r="C44" s="26">
        <v>1</v>
      </c>
      <c r="D44" s="26">
        <v>7.0880000000000001</v>
      </c>
      <c r="E44" s="26">
        <v>0.5</v>
      </c>
      <c r="F44" s="26">
        <v>8.1000000000000003E-2</v>
      </c>
      <c r="G44" s="26">
        <v>0.224</v>
      </c>
      <c r="H44" s="26">
        <v>0</v>
      </c>
      <c r="I44" s="26">
        <v>0</v>
      </c>
      <c r="J44" s="26">
        <v>0</v>
      </c>
      <c r="K44" s="26">
        <v>0</v>
      </c>
      <c r="L44" s="26">
        <v>1.8959999999999999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1</v>
      </c>
      <c r="T44" s="26">
        <v>5.1920000000000002</v>
      </c>
      <c r="U44" s="26">
        <v>0</v>
      </c>
      <c r="V44" s="26">
        <v>0</v>
      </c>
      <c r="W44" s="26">
        <v>7.0880000000000001</v>
      </c>
      <c r="X44" s="26">
        <v>1.675</v>
      </c>
      <c r="Y44" s="26">
        <v>33.100999999999999</v>
      </c>
      <c r="Z44" s="26">
        <v>0.59399999999999997</v>
      </c>
      <c r="AA44" s="26">
        <v>3.2250000000000001</v>
      </c>
      <c r="AB44" s="26">
        <v>2.1440000000000001</v>
      </c>
      <c r="AC44" s="26">
        <v>0.224</v>
      </c>
      <c r="AD44" s="26">
        <v>1.92</v>
      </c>
      <c r="AE44" s="26">
        <v>19.663</v>
      </c>
      <c r="AF44" s="26">
        <v>106.745</v>
      </c>
      <c r="AG44" s="26">
        <v>7.4089999999999998</v>
      </c>
      <c r="AH44" s="26">
        <v>1.92</v>
      </c>
      <c r="AI44" s="26">
        <v>63.564999999999998</v>
      </c>
      <c r="AJ44" s="26">
        <v>116.661</v>
      </c>
      <c r="AK44" s="26">
        <v>116.626</v>
      </c>
      <c r="AL44" s="26">
        <v>3.5000000000000003E-2</v>
      </c>
      <c r="AM44" s="26">
        <v>0</v>
      </c>
      <c r="AN44" s="26">
        <v>0</v>
      </c>
      <c r="AO44" s="26">
        <v>0</v>
      </c>
      <c r="AP44" s="26">
        <v>0</v>
      </c>
      <c r="AQ44" s="26">
        <v>224.72900000000001</v>
      </c>
      <c r="AR44" s="26">
        <v>0</v>
      </c>
      <c r="AS44" s="26">
        <v>0</v>
      </c>
      <c r="AT44" s="26">
        <v>0</v>
      </c>
      <c r="AU44" s="26">
        <v>136.84299999999999</v>
      </c>
      <c r="AV44" s="26">
        <v>969.90300000000002</v>
      </c>
      <c r="AW44" s="26">
        <v>431.13</v>
      </c>
      <c r="AX44" s="26">
        <v>538.77300000000002</v>
      </c>
    </row>
    <row r="45" spans="1:50" x14ac:dyDescent="0.25">
      <c r="A45" s="27" t="s">
        <v>127</v>
      </c>
      <c r="B45" s="26" t="s">
        <v>29</v>
      </c>
      <c r="C45" s="26">
        <v>1</v>
      </c>
      <c r="D45" s="26">
        <v>8.1880000000000006</v>
      </c>
      <c r="E45" s="26">
        <v>0.5</v>
      </c>
      <c r="F45" s="26">
        <v>8.1000000000000003E-2</v>
      </c>
      <c r="G45" s="26">
        <v>0.224</v>
      </c>
      <c r="H45" s="26">
        <v>0</v>
      </c>
      <c r="I45" s="26">
        <v>0</v>
      </c>
      <c r="J45" s="26">
        <v>1</v>
      </c>
      <c r="K45" s="26">
        <v>7.2640000000000002</v>
      </c>
      <c r="L45" s="26">
        <v>0.92400000000000004</v>
      </c>
      <c r="M45" s="26">
        <v>0</v>
      </c>
      <c r="N45" s="26">
        <v>5.52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6.444</v>
      </c>
      <c r="X45" s="26">
        <v>1.6970000000000001</v>
      </c>
      <c r="Y45" s="26">
        <v>71.86</v>
      </c>
      <c r="Z45" s="26">
        <v>0.68899999999999995</v>
      </c>
      <c r="AA45" s="26">
        <v>3.7869999999999999</v>
      </c>
      <c r="AB45" s="26">
        <v>2.7789999999999999</v>
      </c>
      <c r="AC45" s="26">
        <v>0.32100000000000001</v>
      </c>
      <c r="AD45" s="26">
        <v>2.4580000000000002</v>
      </c>
      <c r="AE45" s="26">
        <v>49.475999999999999</v>
      </c>
      <c r="AF45" s="26">
        <v>272.15300000000002</v>
      </c>
      <c r="AG45" s="26">
        <v>23.073</v>
      </c>
      <c r="AH45" s="26">
        <v>2.4580000000000002</v>
      </c>
      <c r="AI45" s="26">
        <v>176.61799999999999</v>
      </c>
      <c r="AJ45" s="26">
        <v>134.74299999999999</v>
      </c>
      <c r="AK45" s="26">
        <v>134.726</v>
      </c>
      <c r="AL45" s="26">
        <v>1.7000000000000001E-2</v>
      </c>
      <c r="AM45" s="26">
        <v>0</v>
      </c>
      <c r="AN45" s="26">
        <v>262.56700000000001</v>
      </c>
      <c r="AO45" s="26">
        <v>0</v>
      </c>
      <c r="AP45" s="26">
        <v>0</v>
      </c>
      <c r="AQ45" s="26">
        <v>0</v>
      </c>
      <c r="AR45" s="26">
        <v>0</v>
      </c>
      <c r="AS45" s="26">
        <v>1.5249999999999999</v>
      </c>
      <c r="AT45" s="26">
        <v>38.133000000000003</v>
      </c>
      <c r="AU45" s="26">
        <v>117.21</v>
      </c>
      <c r="AV45" s="26">
        <v>959.67499999999995</v>
      </c>
      <c r="AW45" s="26">
        <v>79.177999999999997</v>
      </c>
      <c r="AX45" s="26">
        <v>880.49699999999996</v>
      </c>
    </row>
    <row r="46" spans="1:50" x14ac:dyDescent="0.25">
      <c r="A46" s="27" t="s">
        <v>128</v>
      </c>
      <c r="B46" s="26" t="s">
        <v>44</v>
      </c>
      <c r="C46" s="26">
        <v>0</v>
      </c>
      <c r="D46" s="26">
        <v>0</v>
      </c>
      <c r="E46" s="26">
        <v>1</v>
      </c>
      <c r="F46" s="26">
        <v>0.16300000000000001</v>
      </c>
      <c r="G46" s="26">
        <v>0.44700000000000001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0</v>
      </c>
      <c r="AL46" s="26">
        <v>0</v>
      </c>
      <c r="AM46" s="26">
        <v>0</v>
      </c>
      <c r="AN46" s="26">
        <v>0</v>
      </c>
      <c r="AO46" s="26">
        <v>0</v>
      </c>
      <c r="AP46" s="26">
        <v>0</v>
      </c>
      <c r="AQ46" s="26">
        <v>0</v>
      </c>
      <c r="AR46" s="26">
        <v>0</v>
      </c>
      <c r="AS46" s="26">
        <v>0</v>
      </c>
      <c r="AT46" s="26">
        <v>0</v>
      </c>
      <c r="AU46" s="26">
        <v>0</v>
      </c>
      <c r="AV46" s="26">
        <v>0</v>
      </c>
      <c r="AW46" s="26">
        <v>0</v>
      </c>
      <c r="AX46" s="26">
        <v>0</v>
      </c>
    </row>
    <row r="47" spans="1:50" x14ac:dyDescent="0.25">
      <c r="A47" s="27" t="s">
        <v>129</v>
      </c>
      <c r="B47" s="26" t="s">
        <v>44</v>
      </c>
      <c r="C47" s="26">
        <v>1</v>
      </c>
      <c r="D47" s="26">
        <v>8.9789999999999992</v>
      </c>
      <c r="E47" s="26">
        <v>1</v>
      </c>
      <c r="F47" s="26">
        <v>0.16300000000000001</v>
      </c>
      <c r="G47" s="26">
        <v>0.44700000000000001</v>
      </c>
      <c r="H47" s="26">
        <v>0</v>
      </c>
      <c r="I47" s="26">
        <v>0</v>
      </c>
      <c r="J47" s="26">
        <v>1</v>
      </c>
      <c r="K47" s="26">
        <v>2.3E-2</v>
      </c>
      <c r="L47" s="26">
        <v>8.9559999999999995</v>
      </c>
      <c r="M47" s="26">
        <v>0</v>
      </c>
      <c r="N47" s="26">
        <v>1.7000000000000001E-2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8.9730000000000008</v>
      </c>
      <c r="X47" s="26">
        <v>8.9640000000000004</v>
      </c>
      <c r="Y47" s="26">
        <v>20270.031999999999</v>
      </c>
      <c r="Z47" s="26">
        <v>3.0000000000000001E-3</v>
      </c>
      <c r="AA47" s="26">
        <v>3.6030000000000002</v>
      </c>
      <c r="AB47" s="26">
        <v>-5.3579999999999997</v>
      </c>
      <c r="AC47" s="26">
        <v>-3.0409999999999999</v>
      </c>
      <c r="AD47" s="26">
        <v>-2.3159999999999998</v>
      </c>
      <c r="AE47" s="26">
        <v>61.372999999999998</v>
      </c>
      <c r="AF47" s="26">
        <v>73034.252999999997</v>
      </c>
      <c r="AG47" s="26">
        <v>-61643.02</v>
      </c>
      <c r="AH47" s="26">
        <v>-2.3159999999999998</v>
      </c>
      <c r="AI47" s="26">
        <v>-46955.275000000001</v>
      </c>
      <c r="AJ47" s="26">
        <v>319.613</v>
      </c>
      <c r="AK47" s="26">
        <v>319.51799999999997</v>
      </c>
      <c r="AL47" s="26">
        <v>9.5000000000000001E-2</v>
      </c>
      <c r="AM47" s="26">
        <v>0</v>
      </c>
      <c r="AN47" s="26">
        <v>108.48099999999999</v>
      </c>
      <c r="AO47" s="26">
        <v>0</v>
      </c>
      <c r="AP47" s="26">
        <v>0</v>
      </c>
      <c r="AQ47" s="26">
        <v>0</v>
      </c>
      <c r="AR47" s="26">
        <v>0</v>
      </c>
      <c r="AS47" s="26">
        <v>8.9999999999999993E-3</v>
      </c>
      <c r="AT47" s="26">
        <v>0.23699999999999999</v>
      </c>
      <c r="AU47" s="26">
        <v>162.44399999999999</v>
      </c>
      <c r="AV47" s="26">
        <v>1458.521</v>
      </c>
      <c r="AW47" s="26">
        <v>36533.332999999999</v>
      </c>
      <c r="AX47" s="26">
        <v>-35074.811999999998</v>
      </c>
    </row>
    <row r="48" spans="1:50" x14ac:dyDescent="0.25">
      <c r="A48" s="27" t="s">
        <v>130</v>
      </c>
      <c r="B48" s="26" t="s">
        <v>44</v>
      </c>
      <c r="C48" s="26">
        <v>0</v>
      </c>
      <c r="D48" s="26">
        <v>0</v>
      </c>
      <c r="E48" s="26">
        <v>1</v>
      </c>
      <c r="F48" s="26">
        <v>0.16300000000000001</v>
      </c>
      <c r="G48" s="26">
        <v>0.44700000000000001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0</v>
      </c>
      <c r="AJ48" s="26">
        <v>0</v>
      </c>
      <c r="AK48" s="26">
        <v>0</v>
      </c>
      <c r="AL48" s="26">
        <v>0</v>
      </c>
      <c r="AM48" s="26">
        <v>0</v>
      </c>
      <c r="AN48" s="26">
        <v>0</v>
      </c>
      <c r="AO48" s="26">
        <v>0</v>
      </c>
      <c r="AP48" s="26">
        <v>0</v>
      </c>
      <c r="AQ48" s="26">
        <v>0</v>
      </c>
      <c r="AR48" s="26">
        <v>0</v>
      </c>
      <c r="AS48" s="26">
        <v>0</v>
      </c>
      <c r="AT48" s="26">
        <v>0</v>
      </c>
      <c r="AU48" s="26">
        <v>0</v>
      </c>
      <c r="AV48" s="26">
        <v>0</v>
      </c>
      <c r="AW48" s="26">
        <v>0</v>
      </c>
      <c r="AX48" s="26">
        <v>0</v>
      </c>
    </row>
    <row r="49" spans="1:50" x14ac:dyDescent="0.25">
      <c r="A49" s="27" t="s">
        <v>131</v>
      </c>
      <c r="B49" s="26" t="s">
        <v>44</v>
      </c>
      <c r="C49" s="26">
        <v>1</v>
      </c>
      <c r="D49" s="26">
        <v>8.9860000000000007</v>
      </c>
      <c r="E49" s="26">
        <v>1</v>
      </c>
      <c r="F49" s="26">
        <v>0.16300000000000001</v>
      </c>
      <c r="G49" s="26">
        <v>0.44700000000000001</v>
      </c>
      <c r="H49" s="26">
        <v>0</v>
      </c>
      <c r="I49" s="26">
        <v>0</v>
      </c>
      <c r="J49" s="26">
        <v>1</v>
      </c>
      <c r="K49" s="26">
        <v>8.1609999999999996</v>
      </c>
      <c r="L49" s="26">
        <v>0.82499999999999996</v>
      </c>
      <c r="M49" s="26">
        <v>0</v>
      </c>
      <c r="N49" s="26">
        <v>6.202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7.0270000000000001</v>
      </c>
      <c r="X49" s="26">
        <v>3.6</v>
      </c>
      <c r="Y49" s="26">
        <v>35.881999999999998</v>
      </c>
      <c r="Z49" s="26">
        <v>0.88100000000000001</v>
      </c>
      <c r="AA49" s="26">
        <v>8.6780000000000008</v>
      </c>
      <c r="AB49" s="26">
        <v>5.9589999999999996</v>
      </c>
      <c r="AC49" s="26">
        <v>1.3919999999999999</v>
      </c>
      <c r="AD49" s="26">
        <v>4.5670000000000002</v>
      </c>
      <c r="AE49" s="26">
        <v>31.600999999999999</v>
      </c>
      <c r="AF49" s="26">
        <v>311.39499999999998</v>
      </c>
      <c r="AG49" s="26">
        <v>49.963000000000001</v>
      </c>
      <c r="AH49" s="26">
        <v>4.5670000000000002</v>
      </c>
      <c r="AI49" s="26">
        <v>163.86600000000001</v>
      </c>
      <c r="AJ49" s="26">
        <v>319.79199999999997</v>
      </c>
      <c r="AK49" s="26">
        <v>319.78300000000002</v>
      </c>
      <c r="AL49" s="26">
        <v>8.9999999999999993E-3</v>
      </c>
      <c r="AM49" s="26">
        <v>0</v>
      </c>
      <c r="AN49" s="26">
        <v>281.666</v>
      </c>
      <c r="AO49" s="26">
        <v>0</v>
      </c>
      <c r="AP49" s="26">
        <v>0</v>
      </c>
      <c r="AQ49" s="26">
        <v>0</v>
      </c>
      <c r="AR49" s="26">
        <v>0</v>
      </c>
      <c r="AS49" s="26">
        <v>3.4279999999999999</v>
      </c>
      <c r="AT49" s="26">
        <v>85.69</v>
      </c>
      <c r="AU49" s="26">
        <v>127.77</v>
      </c>
      <c r="AV49" s="26">
        <v>1148.144</v>
      </c>
      <c r="AW49" s="26">
        <v>75.551000000000002</v>
      </c>
      <c r="AX49" s="26">
        <v>1072.5920000000001</v>
      </c>
    </row>
    <row r="50" spans="1:50" x14ac:dyDescent="0.25">
      <c r="A50" s="27" t="s">
        <v>132</v>
      </c>
      <c r="B50" s="26" t="s">
        <v>44</v>
      </c>
      <c r="C50" s="26">
        <v>0</v>
      </c>
      <c r="D50" s="26">
        <v>0</v>
      </c>
      <c r="E50" s="26">
        <v>1</v>
      </c>
      <c r="F50" s="26">
        <v>0.16300000000000001</v>
      </c>
      <c r="G50" s="26">
        <v>0.44700000000000001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0</v>
      </c>
      <c r="AJ50" s="26">
        <v>0</v>
      </c>
      <c r="AK50" s="26">
        <v>0</v>
      </c>
      <c r="AL50" s="26">
        <v>0</v>
      </c>
      <c r="AM50" s="26">
        <v>0</v>
      </c>
      <c r="AN50" s="26">
        <v>0</v>
      </c>
      <c r="AO50" s="26">
        <v>0</v>
      </c>
      <c r="AP50" s="26">
        <v>0</v>
      </c>
      <c r="AQ50" s="26">
        <v>0</v>
      </c>
      <c r="AR50" s="26">
        <v>0</v>
      </c>
      <c r="AS50" s="26">
        <v>0</v>
      </c>
      <c r="AT50" s="26">
        <v>0</v>
      </c>
      <c r="AU50" s="26">
        <v>0</v>
      </c>
      <c r="AV50" s="26">
        <v>0</v>
      </c>
      <c r="AW50" s="26">
        <v>0</v>
      </c>
      <c r="AX50" s="26">
        <v>0</v>
      </c>
    </row>
    <row r="51" spans="1:50" x14ac:dyDescent="0.25">
      <c r="A51" s="27" t="s">
        <v>133</v>
      </c>
      <c r="B51" s="26" t="s">
        <v>44</v>
      </c>
      <c r="C51" s="26">
        <v>1</v>
      </c>
      <c r="D51" s="26">
        <v>4.0060000000000002</v>
      </c>
      <c r="E51" s="26">
        <v>1</v>
      </c>
      <c r="F51" s="26">
        <v>0.16300000000000001</v>
      </c>
      <c r="G51" s="26">
        <v>0.44700000000000001</v>
      </c>
      <c r="H51" s="26">
        <v>0</v>
      </c>
      <c r="I51" s="26">
        <v>0</v>
      </c>
      <c r="J51" s="26">
        <v>0</v>
      </c>
      <c r="K51" s="26">
        <v>0</v>
      </c>
      <c r="L51" s="26">
        <v>4.0060000000000002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4.0060000000000002</v>
      </c>
      <c r="X51" s="26">
        <v>4.0060000000000002</v>
      </c>
      <c r="Y51" s="26">
        <v>26.826000000000001</v>
      </c>
      <c r="Z51" s="26">
        <v>0.63400000000000001</v>
      </c>
      <c r="AA51" s="26">
        <v>4.6529999999999996</v>
      </c>
      <c r="AB51" s="26">
        <v>1.2809999999999999</v>
      </c>
      <c r="AC51" s="26">
        <v>0.21299999999999999</v>
      </c>
      <c r="AD51" s="26">
        <v>1.0680000000000001</v>
      </c>
      <c r="AE51" s="26">
        <v>17.010999999999999</v>
      </c>
      <c r="AF51" s="26">
        <v>124.816</v>
      </c>
      <c r="AG51" s="26">
        <v>5.7089999999999996</v>
      </c>
      <c r="AH51" s="26">
        <v>1.0680000000000001</v>
      </c>
      <c r="AI51" s="26">
        <v>28.651</v>
      </c>
      <c r="AJ51" s="26">
        <v>142.608</v>
      </c>
      <c r="AK51" s="26">
        <v>142.566</v>
      </c>
      <c r="AL51" s="26">
        <v>4.2000000000000003E-2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6">
        <v>0</v>
      </c>
      <c r="AT51" s="26">
        <v>0</v>
      </c>
      <c r="AU51" s="26">
        <v>118.178</v>
      </c>
      <c r="AV51" s="26">
        <v>473.43900000000002</v>
      </c>
      <c r="AW51" s="26">
        <v>154.64400000000001</v>
      </c>
      <c r="AX51" s="26">
        <v>318.79500000000002</v>
      </c>
    </row>
    <row r="52" spans="1:50" x14ac:dyDescent="0.25">
      <c r="A52" s="27" t="s">
        <v>134</v>
      </c>
      <c r="B52" s="26" t="s">
        <v>44</v>
      </c>
      <c r="C52" s="26">
        <v>1</v>
      </c>
      <c r="D52" s="26">
        <v>2.2730000000000001</v>
      </c>
      <c r="E52" s="26">
        <v>1</v>
      </c>
      <c r="F52" s="26">
        <v>0.16300000000000001</v>
      </c>
      <c r="G52" s="26">
        <v>0.44700000000000001</v>
      </c>
      <c r="H52" s="26">
        <v>0</v>
      </c>
      <c r="I52" s="26">
        <v>0</v>
      </c>
      <c r="J52" s="26">
        <v>0</v>
      </c>
      <c r="K52" s="26">
        <v>0</v>
      </c>
      <c r="L52" s="26">
        <v>0.34300000000000003</v>
      </c>
      <c r="M52" s="26">
        <v>0</v>
      </c>
      <c r="N52" s="26">
        <v>0</v>
      </c>
      <c r="O52" s="26">
        <v>0</v>
      </c>
      <c r="P52" s="26">
        <v>0</v>
      </c>
      <c r="Q52" s="26">
        <v>1</v>
      </c>
      <c r="R52" s="26">
        <v>1.929</v>
      </c>
      <c r="S52" s="26">
        <v>0</v>
      </c>
      <c r="T52" s="26">
        <v>0</v>
      </c>
      <c r="U52" s="26">
        <v>0</v>
      </c>
      <c r="V52" s="26">
        <v>0</v>
      </c>
      <c r="W52" s="26">
        <v>2.2730000000000001</v>
      </c>
      <c r="X52" s="26">
        <v>1.0760000000000001</v>
      </c>
      <c r="Y52" s="26">
        <v>23.721</v>
      </c>
      <c r="Z52" s="26">
        <v>0.43</v>
      </c>
      <c r="AA52" s="26">
        <v>2.1269999999999998</v>
      </c>
      <c r="AB52" s="26">
        <v>1.4810000000000001</v>
      </c>
      <c r="AC52" s="26">
        <v>0.124</v>
      </c>
      <c r="AD52" s="26">
        <v>1.3580000000000001</v>
      </c>
      <c r="AE52" s="26">
        <v>10.207000000000001</v>
      </c>
      <c r="AF52" s="26">
        <v>50.465000000000003</v>
      </c>
      <c r="AG52" s="26">
        <v>2.9319999999999999</v>
      </c>
      <c r="AH52" s="26">
        <v>1.3580000000000001</v>
      </c>
      <c r="AI52" s="26">
        <v>32.204999999999998</v>
      </c>
      <c r="AJ52" s="26">
        <v>80.881</v>
      </c>
      <c r="AK52" s="26">
        <v>80.878</v>
      </c>
      <c r="AL52" s="26">
        <v>4.0000000000000001E-3</v>
      </c>
      <c r="AM52" s="26">
        <v>0</v>
      </c>
      <c r="AN52" s="26">
        <v>0</v>
      </c>
      <c r="AO52" s="26">
        <v>0</v>
      </c>
      <c r="AP52" s="26">
        <v>89.611000000000004</v>
      </c>
      <c r="AQ52" s="26">
        <v>0</v>
      </c>
      <c r="AR52" s="26">
        <v>0</v>
      </c>
      <c r="AS52" s="26">
        <v>0</v>
      </c>
      <c r="AT52" s="26">
        <v>0</v>
      </c>
      <c r="AU52" s="26">
        <v>142.61600000000001</v>
      </c>
      <c r="AV52" s="26">
        <v>324.12299999999999</v>
      </c>
      <c r="AW52" s="26">
        <v>57.820999999999998</v>
      </c>
      <c r="AX52" s="26">
        <v>266.30200000000002</v>
      </c>
    </row>
    <row r="53" spans="1:50" x14ac:dyDescent="0.25">
      <c r="A53" s="27" t="s">
        <v>135</v>
      </c>
      <c r="B53" s="26" t="s">
        <v>44</v>
      </c>
      <c r="C53" s="26">
        <v>0</v>
      </c>
      <c r="D53" s="26">
        <v>0</v>
      </c>
      <c r="E53" s="26">
        <v>1</v>
      </c>
      <c r="F53" s="26">
        <v>0.16300000000000001</v>
      </c>
      <c r="G53" s="26">
        <v>0.44700000000000001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>
        <v>0</v>
      </c>
      <c r="AF53" s="26">
        <v>0</v>
      </c>
      <c r="AG53" s="26">
        <v>0</v>
      </c>
      <c r="AH53" s="26">
        <v>0</v>
      </c>
      <c r="AI53" s="26">
        <v>0</v>
      </c>
      <c r="AJ53" s="26">
        <v>0</v>
      </c>
      <c r="AK53" s="26">
        <v>0</v>
      </c>
      <c r="AL53" s="26">
        <v>0</v>
      </c>
      <c r="AM53" s="26">
        <v>0</v>
      </c>
      <c r="AN53" s="26">
        <v>0</v>
      </c>
      <c r="AO53" s="26">
        <v>0</v>
      </c>
      <c r="AP53" s="26">
        <v>0</v>
      </c>
      <c r="AQ53" s="26">
        <v>0</v>
      </c>
      <c r="AR53" s="26">
        <v>0</v>
      </c>
      <c r="AS53" s="26">
        <v>0</v>
      </c>
      <c r="AT53" s="26">
        <v>0</v>
      </c>
      <c r="AU53" s="26">
        <v>0</v>
      </c>
      <c r="AV53" s="26">
        <v>0</v>
      </c>
      <c r="AW53" s="26">
        <v>0</v>
      </c>
      <c r="AX53" s="26">
        <v>0</v>
      </c>
    </row>
    <row r="54" spans="1:50" x14ac:dyDescent="0.25">
      <c r="A54" s="27" t="s">
        <v>136</v>
      </c>
      <c r="B54" s="26" t="s">
        <v>44</v>
      </c>
      <c r="C54" s="26">
        <v>0</v>
      </c>
      <c r="D54" s="26">
        <v>0</v>
      </c>
      <c r="E54" s="26">
        <v>1</v>
      </c>
      <c r="F54" s="26">
        <v>0.16300000000000001</v>
      </c>
      <c r="G54" s="26">
        <v>0.44700000000000001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6">
        <v>0</v>
      </c>
      <c r="AN54" s="26">
        <v>0</v>
      </c>
      <c r="AO54" s="26">
        <v>0</v>
      </c>
      <c r="AP54" s="26">
        <v>0</v>
      </c>
      <c r="AQ54" s="26">
        <v>0</v>
      </c>
      <c r="AR54" s="26">
        <v>0</v>
      </c>
      <c r="AS54" s="26">
        <v>0</v>
      </c>
      <c r="AT54" s="26">
        <v>0</v>
      </c>
      <c r="AU54" s="26">
        <v>0</v>
      </c>
      <c r="AV54" s="26">
        <v>0</v>
      </c>
      <c r="AW54" s="26">
        <v>0</v>
      </c>
      <c r="AX54" s="26">
        <v>0</v>
      </c>
    </row>
    <row r="55" spans="1:50" x14ac:dyDescent="0.25">
      <c r="A55" s="27" t="s">
        <v>137</v>
      </c>
      <c r="B55" s="26" t="s">
        <v>44</v>
      </c>
      <c r="C55" s="26">
        <v>1</v>
      </c>
      <c r="D55" s="26">
        <v>4.782</v>
      </c>
      <c r="E55" s="26">
        <v>1</v>
      </c>
      <c r="F55" s="26">
        <v>0.16300000000000001</v>
      </c>
      <c r="G55" s="26">
        <v>0.44700000000000001</v>
      </c>
      <c r="H55" s="26">
        <v>0</v>
      </c>
      <c r="I55" s="26">
        <v>0</v>
      </c>
      <c r="J55" s="26">
        <v>1</v>
      </c>
      <c r="K55" s="26">
        <v>4.2089999999999996</v>
      </c>
      <c r="L55" s="26">
        <v>0.57299999999999995</v>
      </c>
      <c r="M55" s="26">
        <v>0</v>
      </c>
      <c r="N55" s="26">
        <v>3.1989999999999998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3.7719999999999998</v>
      </c>
      <c r="X55" s="26">
        <v>2.004</v>
      </c>
      <c r="Y55" s="26">
        <v>16.632999999999999</v>
      </c>
      <c r="Z55" s="26">
        <v>0.52100000000000002</v>
      </c>
      <c r="AA55" s="26">
        <v>4.6050000000000004</v>
      </c>
      <c r="AB55" s="26">
        <v>3.1219999999999999</v>
      </c>
      <c r="AC55" s="26">
        <v>0.44800000000000001</v>
      </c>
      <c r="AD55" s="26">
        <v>2.6739999999999999</v>
      </c>
      <c r="AE55" s="26">
        <v>8.6609999999999996</v>
      </c>
      <c r="AF55" s="26">
        <v>76.594999999999999</v>
      </c>
      <c r="AG55" s="26">
        <v>7.452</v>
      </c>
      <c r="AH55" s="26">
        <v>2.6739999999999999</v>
      </c>
      <c r="AI55" s="26">
        <v>44.472999999999999</v>
      </c>
      <c r="AJ55" s="26">
        <v>170.17500000000001</v>
      </c>
      <c r="AK55" s="26">
        <v>170.16900000000001</v>
      </c>
      <c r="AL55" s="26">
        <v>6.0000000000000001E-3</v>
      </c>
      <c r="AM55" s="26">
        <v>0</v>
      </c>
      <c r="AN55" s="26">
        <v>197.566</v>
      </c>
      <c r="AO55" s="26">
        <v>0</v>
      </c>
      <c r="AP55" s="26">
        <v>0</v>
      </c>
      <c r="AQ55" s="26">
        <v>0</v>
      </c>
      <c r="AR55" s="26">
        <v>0</v>
      </c>
      <c r="AS55" s="26">
        <v>1.768</v>
      </c>
      <c r="AT55" s="26">
        <v>44.194000000000003</v>
      </c>
      <c r="AU55" s="26">
        <v>163.88200000000001</v>
      </c>
      <c r="AV55" s="26">
        <v>783.65300000000002</v>
      </c>
      <c r="AW55" s="26">
        <v>322.92500000000001</v>
      </c>
      <c r="AX55" s="26">
        <v>460.72899999999998</v>
      </c>
    </row>
    <row r="56" spans="1:50" x14ac:dyDescent="0.25">
      <c r="A56" s="27" t="s">
        <v>138</v>
      </c>
      <c r="B56" s="26" t="s">
        <v>44</v>
      </c>
      <c r="C56" s="26">
        <v>0</v>
      </c>
      <c r="D56" s="26">
        <v>0</v>
      </c>
      <c r="E56" s="26">
        <v>1</v>
      </c>
      <c r="F56" s="26">
        <v>0.16300000000000001</v>
      </c>
      <c r="G56" s="26">
        <v>0.44700000000000001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26">
        <v>0</v>
      </c>
      <c r="AO56" s="26">
        <v>0</v>
      </c>
      <c r="AP56" s="26">
        <v>0</v>
      </c>
      <c r="AQ56" s="26">
        <v>0</v>
      </c>
      <c r="AR56" s="26">
        <v>0</v>
      </c>
      <c r="AS56" s="26">
        <v>0</v>
      </c>
      <c r="AT56" s="26">
        <v>0</v>
      </c>
      <c r="AU56" s="26">
        <v>0</v>
      </c>
      <c r="AV56" s="26">
        <v>0</v>
      </c>
      <c r="AW56" s="26">
        <v>0</v>
      </c>
      <c r="AX56" s="26">
        <v>0</v>
      </c>
    </row>
    <row r="57" spans="1:50" x14ac:dyDescent="0.25">
      <c r="A57" s="27" t="s">
        <v>139</v>
      </c>
      <c r="B57" s="26" t="s">
        <v>44</v>
      </c>
      <c r="C57" s="26">
        <v>1</v>
      </c>
      <c r="D57" s="26">
        <v>7.3250000000000002</v>
      </c>
      <c r="E57" s="26">
        <v>1</v>
      </c>
      <c r="F57" s="26">
        <v>0.16300000000000001</v>
      </c>
      <c r="G57" s="26">
        <v>0.44700000000000001</v>
      </c>
      <c r="H57" s="26">
        <v>1</v>
      </c>
      <c r="I57" s="26">
        <v>6.4000000000000001E-2</v>
      </c>
      <c r="J57" s="26">
        <v>0</v>
      </c>
      <c r="K57" s="26">
        <v>0</v>
      </c>
      <c r="L57" s="26">
        <v>7.26</v>
      </c>
      <c r="M57" s="26">
        <v>5.5E-2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7.3159999999999998</v>
      </c>
      <c r="X57" s="26">
        <v>7.2690000000000001</v>
      </c>
      <c r="Y57" s="26">
        <v>16.835000000000001</v>
      </c>
      <c r="Z57" s="26">
        <v>0.60499999999999998</v>
      </c>
      <c r="AA57" s="26">
        <v>7.8239999999999998</v>
      </c>
      <c r="AB57" s="26">
        <v>1.159</v>
      </c>
      <c r="AC57" s="26">
        <v>0.65200000000000002</v>
      </c>
      <c r="AD57" s="26">
        <v>0.50800000000000001</v>
      </c>
      <c r="AE57" s="26">
        <v>10.183999999999999</v>
      </c>
      <c r="AF57" s="26">
        <v>131.715</v>
      </c>
      <c r="AG57" s="26">
        <v>10.971</v>
      </c>
      <c r="AH57" s="26">
        <v>0.50800000000000001</v>
      </c>
      <c r="AI57" s="26">
        <v>8.5449999999999999</v>
      </c>
      <c r="AJ57" s="26">
        <v>260.73399999999998</v>
      </c>
      <c r="AK57" s="26">
        <v>260.65699999999998</v>
      </c>
      <c r="AL57" s="26">
        <v>7.6999999999999999E-2</v>
      </c>
      <c r="AM57" s="26">
        <v>119.821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6">
        <v>4.5999999999999999E-2</v>
      </c>
      <c r="AT57" s="26">
        <v>1.155</v>
      </c>
      <c r="AU57" s="26">
        <v>139.904</v>
      </c>
      <c r="AV57" s="26">
        <v>1024.7349999999999</v>
      </c>
      <c r="AW57" s="26">
        <v>483.92</v>
      </c>
      <c r="AX57" s="26">
        <v>540.81500000000005</v>
      </c>
    </row>
    <row r="58" spans="1:50" x14ac:dyDescent="0.25">
      <c r="A58" s="27" t="s">
        <v>140</v>
      </c>
      <c r="B58" s="26" t="s">
        <v>44</v>
      </c>
      <c r="C58" s="26">
        <v>0</v>
      </c>
      <c r="D58" s="26">
        <v>0</v>
      </c>
      <c r="E58" s="26">
        <v>1</v>
      </c>
      <c r="F58" s="26">
        <v>0.16300000000000001</v>
      </c>
      <c r="G58" s="26">
        <v>0.44700000000000001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0</v>
      </c>
      <c r="AW58" s="26">
        <v>0</v>
      </c>
      <c r="AX58" s="26">
        <v>0</v>
      </c>
    </row>
    <row r="59" spans="1:50" x14ac:dyDescent="0.25">
      <c r="A59" s="27" t="s">
        <v>141</v>
      </c>
      <c r="B59" s="26" t="s">
        <v>44</v>
      </c>
      <c r="C59" s="26">
        <v>0</v>
      </c>
      <c r="D59" s="26">
        <v>0</v>
      </c>
      <c r="E59" s="26">
        <v>1</v>
      </c>
      <c r="F59" s="26">
        <v>0.16300000000000001</v>
      </c>
      <c r="G59" s="26">
        <v>0.44700000000000001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6">
        <v>0</v>
      </c>
      <c r="AT59" s="26">
        <v>0</v>
      </c>
      <c r="AU59" s="26">
        <v>0</v>
      </c>
      <c r="AV59" s="26">
        <v>0</v>
      </c>
      <c r="AW59" s="26">
        <v>0</v>
      </c>
      <c r="AX59" s="26">
        <v>0</v>
      </c>
    </row>
    <row r="60" spans="1:50" x14ac:dyDescent="0.25">
      <c r="A60" s="27" t="s">
        <v>142</v>
      </c>
      <c r="B60" s="26" t="s">
        <v>44</v>
      </c>
      <c r="C60" s="26">
        <v>0</v>
      </c>
      <c r="D60" s="26">
        <v>0</v>
      </c>
      <c r="E60" s="26">
        <v>1</v>
      </c>
      <c r="F60" s="26">
        <v>0.16300000000000001</v>
      </c>
      <c r="G60" s="26">
        <v>0.44700000000000001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26">
        <v>0</v>
      </c>
      <c r="AO60" s="26">
        <v>0</v>
      </c>
      <c r="AP60" s="26">
        <v>0</v>
      </c>
      <c r="AQ60" s="26">
        <v>0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6">
        <v>0</v>
      </c>
      <c r="AX60" s="26">
        <v>0</v>
      </c>
    </row>
    <row r="61" spans="1:50" x14ac:dyDescent="0.25">
      <c r="A61" s="27" t="s">
        <v>143</v>
      </c>
      <c r="B61" s="26" t="s">
        <v>44</v>
      </c>
      <c r="C61" s="26">
        <v>0</v>
      </c>
      <c r="D61" s="26">
        <v>0</v>
      </c>
      <c r="E61" s="26">
        <v>1</v>
      </c>
      <c r="F61" s="26">
        <v>0.16300000000000001</v>
      </c>
      <c r="G61" s="26">
        <v>0.44700000000000001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6">
        <v>0</v>
      </c>
      <c r="AT61" s="26">
        <v>0</v>
      </c>
      <c r="AU61" s="26">
        <v>0</v>
      </c>
      <c r="AV61" s="26">
        <v>0</v>
      </c>
      <c r="AW61" s="26">
        <v>0</v>
      </c>
      <c r="AX61" s="26">
        <v>0</v>
      </c>
    </row>
    <row r="62" spans="1:50" x14ac:dyDescent="0.25">
      <c r="A62" s="27" t="s">
        <v>144</v>
      </c>
      <c r="B62" s="26" t="s">
        <v>44</v>
      </c>
      <c r="C62" s="26">
        <v>0</v>
      </c>
      <c r="D62" s="26">
        <v>0</v>
      </c>
      <c r="E62" s="26">
        <v>1</v>
      </c>
      <c r="F62" s="26">
        <v>0.16300000000000001</v>
      </c>
      <c r="G62" s="26">
        <v>0.44700000000000001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6">
        <v>0</v>
      </c>
      <c r="AN62" s="26">
        <v>0</v>
      </c>
      <c r="AO62" s="26">
        <v>0</v>
      </c>
      <c r="AP62" s="26">
        <v>0</v>
      </c>
      <c r="AQ62" s="26">
        <v>0</v>
      </c>
      <c r="AR62" s="26">
        <v>0</v>
      </c>
      <c r="AS62" s="26">
        <v>0</v>
      </c>
      <c r="AT62" s="26">
        <v>0</v>
      </c>
      <c r="AU62" s="26">
        <v>0</v>
      </c>
      <c r="AV62" s="26">
        <v>0</v>
      </c>
      <c r="AW62" s="26">
        <v>0</v>
      </c>
      <c r="AX62" s="26">
        <v>0</v>
      </c>
    </row>
    <row r="63" spans="1:50" x14ac:dyDescent="0.25">
      <c r="A63" s="27" t="s">
        <v>145</v>
      </c>
      <c r="B63" s="26" t="s">
        <v>44</v>
      </c>
      <c r="C63" s="26">
        <v>0</v>
      </c>
      <c r="D63" s="26">
        <v>0</v>
      </c>
      <c r="E63" s="26">
        <v>1</v>
      </c>
      <c r="F63" s="26">
        <v>0.16300000000000001</v>
      </c>
      <c r="G63" s="26">
        <v>0.44700000000000001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</row>
    <row r="64" spans="1:50" x14ac:dyDescent="0.25">
      <c r="A64" s="27" t="s">
        <v>146</v>
      </c>
      <c r="B64" s="26" t="s">
        <v>44</v>
      </c>
      <c r="C64" s="26">
        <v>0</v>
      </c>
      <c r="D64" s="26">
        <v>0</v>
      </c>
      <c r="E64" s="26">
        <v>1</v>
      </c>
      <c r="F64" s="26">
        <v>0.16300000000000001</v>
      </c>
      <c r="G64" s="26">
        <v>0.44700000000000001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6">
        <v>0</v>
      </c>
      <c r="AN64" s="26">
        <v>0</v>
      </c>
      <c r="AO64" s="26">
        <v>0</v>
      </c>
      <c r="AP64" s="26">
        <v>0</v>
      </c>
      <c r="AQ64" s="26">
        <v>0</v>
      </c>
      <c r="AR64" s="26">
        <v>0</v>
      </c>
      <c r="AS64" s="26">
        <v>0</v>
      </c>
      <c r="AT64" s="26">
        <v>0</v>
      </c>
      <c r="AU64" s="26">
        <v>0</v>
      </c>
      <c r="AV64" s="26">
        <v>0</v>
      </c>
      <c r="AW64" s="26">
        <v>0</v>
      </c>
      <c r="AX64" s="26">
        <v>0</v>
      </c>
    </row>
    <row r="65" spans="1:50" x14ac:dyDescent="0.25">
      <c r="A65" s="27" t="s">
        <v>147</v>
      </c>
      <c r="B65" s="26" t="s">
        <v>44</v>
      </c>
      <c r="C65" s="26">
        <v>0</v>
      </c>
      <c r="D65" s="26">
        <v>0</v>
      </c>
      <c r="E65" s="26">
        <v>1</v>
      </c>
      <c r="F65" s="26">
        <v>0.16300000000000001</v>
      </c>
      <c r="G65" s="26">
        <v>0.44700000000000001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0</v>
      </c>
      <c r="AJ65" s="26">
        <v>0</v>
      </c>
      <c r="AK65" s="26">
        <v>0</v>
      </c>
      <c r="AL65" s="26">
        <v>0</v>
      </c>
      <c r="AM65" s="26">
        <v>0</v>
      </c>
      <c r="AN65" s="26">
        <v>0</v>
      </c>
      <c r="AO65" s="26">
        <v>0</v>
      </c>
      <c r="AP65" s="26">
        <v>0</v>
      </c>
      <c r="AQ65" s="26">
        <v>0</v>
      </c>
      <c r="AR65" s="26">
        <v>0</v>
      </c>
      <c r="AS65" s="26">
        <v>0</v>
      </c>
      <c r="AT65" s="26">
        <v>0</v>
      </c>
      <c r="AU65" s="26">
        <v>0</v>
      </c>
      <c r="AV65" s="26">
        <v>0</v>
      </c>
      <c r="AW65" s="26">
        <v>0</v>
      </c>
      <c r="AX65" s="26">
        <v>0</v>
      </c>
    </row>
    <row r="66" spans="1:50" x14ac:dyDescent="0.25">
      <c r="A66" s="27" t="s">
        <v>148</v>
      </c>
      <c r="B66" s="26" t="s">
        <v>292</v>
      </c>
      <c r="C66" s="26">
        <v>1</v>
      </c>
      <c r="D66" s="26">
        <v>2.0699999999999998</v>
      </c>
      <c r="E66" s="26">
        <v>0.1</v>
      </c>
      <c r="F66" s="26">
        <v>1.6E-2</v>
      </c>
      <c r="G66" s="26">
        <v>4.4999999999999998E-2</v>
      </c>
      <c r="H66" s="26">
        <v>0</v>
      </c>
      <c r="I66" s="26">
        <v>0</v>
      </c>
      <c r="J66" s="26">
        <v>0</v>
      </c>
      <c r="K66" s="26">
        <v>0</v>
      </c>
      <c r="L66" s="26">
        <v>2.0699999999999998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2.0699999999999998</v>
      </c>
      <c r="X66" s="26">
        <v>0.20699999999999999</v>
      </c>
      <c r="Y66" s="26">
        <v>256.48399999999998</v>
      </c>
      <c r="Z66" s="26">
        <v>5.5E-2</v>
      </c>
      <c r="AA66" s="26">
        <v>8.5000000000000006E-2</v>
      </c>
      <c r="AB66" s="26">
        <v>-6.7000000000000004E-2</v>
      </c>
      <c r="AC66" s="26">
        <v>-1.4999999999999999E-2</v>
      </c>
      <c r="AD66" s="26">
        <v>-5.1999999999999998E-2</v>
      </c>
      <c r="AE66" s="26">
        <v>14.223000000000001</v>
      </c>
      <c r="AF66" s="26">
        <v>21.814</v>
      </c>
      <c r="AG66" s="26">
        <v>-3.7570000000000001</v>
      </c>
      <c r="AH66" s="26">
        <v>-5.1999999999999998E-2</v>
      </c>
      <c r="AI66" s="26">
        <v>-13.311</v>
      </c>
      <c r="AJ66" s="26">
        <v>212.02500000000001</v>
      </c>
      <c r="AK66" s="26">
        <v>212.018</v>
      </c>
      <c r="AL66" s="26">
        <v>7.0000000000000001E-3</v>
      </c>
      <c r="AM66" s="26">
        <v>0</v>
      </c>
      <c r="AN66" s="26">
        <v>0</v>
      </c>
      <c r="AO66" s="26">
        <v>0</v>
      </c>
      <c r="AP66" s="26">
        <v>0</v>
      </c>
      <c r="AQ66" s="26">
        <v>0</v>
      </c>
      <c r="AR66" s="26">
        <v>0</v>
      </c>
      <c r="AS66" s="26">
        <v>0</v>
      </c>
      <c r="AT66" s="26">
        <v>0</v>
      </c>
      <c r="AU66" s="26">
        <v>135.92599999999999</v>
      </c>
      <c r="AV66" s="26">
        <v>281.43400000000003</v>
      </c>
      <c r="AW66" s="26">
        <v>50.439</v>
      </c>
      <c r="AX66" s="26">
        <v>230.995</v>
      </c>
    </row>
    <row r="67" spans="1:50" x14ac:dyDescent="0.25">
      <c r="A67" s="27" t="s">
        <v>149</v>
      </c>
      <c r="B67" s="26" t="s">
        <v>292</v>
      </c>
      <c r="C67" s="26">
        <v>1</v>
      </c>
      <c r="D67" s="26">
        <v>2.0699999999999998</v>
      </c>
      <c r="E67" s="26">
        <v>0.1</v>
      </c>
      <c r="F67" s="26">
        <v>1.6E-2</v>
      </c>
      <c r="G67" s="26">
        <v>4.4999999999999998E-2</v>
      </c>
      <c r="H67" s="26">
        <v>0</v>
      </c>
      <c r="I67" s="26">
        <v>0</v>
      </c>
      <c r="J67" s="26">
        <v>0</v>
      </c>
      <c r="K67" s="26">
        <v>0</v>
      </c>
      <c r="L67" s="26">
        <v>2.0699999999999998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2.0699999999999998</v>
      </c>
      <c r="X67" s="26">
        <v>0.20699999999999999</v>
      </c>
      <c r="Y67" s="26">
        <v>275.524</v>
      </c>
      <c r="Z67" s="26">
        <v>5.3999999999999999E-2</v>
      </c>
      <c r="AA67" s="26">
        <v>8.3000000000000004E-2</v>
      </c>
      <c r="AB67" s="26">
        <v>-7.0999999999999994E-2</v>
      </c>
      <c r="AC67" s="26">
        <v>-1.4999999999999999E-2</v>
      </c>
      <c r="AD67" s="26">
        <v>-5.5E-2</v>
      </c>
      <c r="AE67" s="26">
        <v>14.778</v>
      </c>
      <c r="AF67" s="26">
        <v>22.835000000000001</v>
      </c>
      <c r="AG67" s="26">
        <v>-4.1479999999999997</v>
      </c>
      <c r="AH67" s="26">
        <v>-5.5E-2</v>
      </c>
      <c r="AI67" s="26">
        <v>-15.286</v>
      </c>
      <c r="AJ67" s="26">
        <v>212.02500000000001</v>
      </c>
      <c r="AK67" s="26">
        <v>212.018</v>
      </c>
      <c r="AL67" s="26">
        <v>7.0000000000000001E-3</v>
      </c>
      <c r="AM67" s="26">
        <v>0</v>
      </c>
      <c r="AN67" s="26">
        <v>0</v>
      </c>
      <c r="AO67" s="26">
        <v>0</v>
      </c>
      <c r="AP67" s="26">
        <v>0</v>
      </c>
      <c r="AQ67" s="26">
        <v>0</v>
      </c>
      <c r="AR67" s="26">
        <v>0</v>
      </c>
      <c r="AS67" s="26">
        <v>0</v>
      </c>
      <c r="AT67" s="26">
        <v>0</v>
      </c>
      <c r="AU67" s="26">
        <v>135.63</v>
      </c>
      <c r="AV67" s="26">
        <v>280.82</v>
      </c>
      <c r="AW67" s="26">
        <v>50.616999999999997</v>
      </c>
      <c r="AX67" s="26">
        <v>230.203</v>
      </c>
    </row>
    <row r="68" spans="1:50" x14ac:dyDescent="0.25">
      <c r="A68" s="27" t="s">
        <v>150</v>
      </c>
      <c r="B68" s="26" t="s">
        <v>292</v>
      </c>
      <c r="C68" s="26">
        <v>0</v>
      </c>
      <c r="D68" s="26">
        <v>0</v>
      </c>
      <c r="E68" s="26">
        <v>0.1</v>
      </c>
      <c r="F68" s="26">
        <v>1.6E-2</v>
      </c>
      <c r="G68" s="26">
        <v>4.4999999999999998E-2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6">
        <v>0</v>
      </c>
      <c r="AD68" s="26">
        <v>0</v>
      </c>
      <c r="AE68" s="26">
        <v>0</v>
      </c>
      <c r="AF68" s="26">
        <v>0</v>
      </c>
      <c r="AG68" s="26">
        <v>0</v>
      </c>
      <c r="AH68" s="26">
        <v>0</v>
      </c>
      <c r="AI68" s="26">
        <v>0</v>
      </c>
      <c r="AJ68" s="26">
        <v>0</v>
      </c>
      <c r="AK68" s="26">
        <v>0</v>
      </c>
      <c r="AL68" s="26">
        <v>0</v>
      </c>
      <c r="AM68" s="26">
        <v>0</v>
      </c>
      <c r="AN68" s="26">
        <v>0</v>
      </c>
      <c r="AO68" s="26">
        <v>0</v>
      </c>
      <c r="AP68" s="26">
        <v>0</v>
      </c>
      <c r="AQ68" s="26">
        <v>0</v>
      </c>
      <c r="AR68" s="26">
        <v>0</v>
      </c>
      <c r="AS68" s="26">
        <v>0</v>
      </c>
      <c r="AT68" s="26">
        <v>0</v>
      </c>
      <c r="AU68" s="26">
        <v>0</v>
      </c>
      <c r="AV68" s="26">
        <v>0</v>
      </c>
      <c r="AW68" s="26">
        <v>0</v>
      </c>
      <c r="AX68" s="26">
        <v>0</v>
      </c>
    </row>
    <row r="69" spans="1:50" x14ac:dyDescent="0.25">
      <c r="A69" s="27" t="s">
        <v>151</v>
      </c>
      <c r="B69" s="26" t="s">
        <v>292</v>
      </c>
      <c r="C69" s="26">
        <v>1</v>
      </c>
      <c r="D69" s="26">
        <v>2.2330000000000001</v>
      </c>
      <c r="E69" s="26">
        <v>0.1</v>
      </c>
      <c r="F69" s="26">
        <v>1.6E-2</v>
      </c>
      <c r="G69" s="26">
        <v>4.4999999999999998E-2</v>
      </c>
      <c r="H69" s="26">
        <v>0</v>
      </c>
      <c r="I69" s="26">
        <v>0</v>
      </c>
      <c r="J69" s="26">
        <v>0</v>
      </c>
      <c r="K69" s="26">
        <v>0</v>
      </c>
      <c r="L69" s="26">
        <v>2.2330000000000001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2.2330000000000001</v>
      </c>
      <c r="X69" s="26">
        <v>0.223</v>
      </c>
      <c r="Y69" s="26">
        <v>256.70400000000001</v>
      </c>
      <c r="Z69" s="26">
        <v>5.8999999999999997E-2</v>
      </c>
      <c r="AA69" s="26">
        <v>9.1999999999999998E-2</v>
      </c>
      <c r="AB69" s="26">
        <v>-7.1999999999999995E-2</v>
      </c>
      <c r="AC69" s="26">
        <v>-1.6E-2</v>
      </c>
      <c r="AD69" s="26">
        <v>-5.6000000000000001E-2</v>
      </c>
      <c r="AE69" s="26">
        <v>15.250999999999999</v>
      </c>
      <c r="AF69" s="26">
        <v>23.706</v>
      </c>
      <c r="AG69" s="26">
        <v>-4.0380000000000003</v>
      </c>
      <c r="AH69" s="26">
        <v>-5.6000000000000001E-2</v>
      </c>
      <c r="AI69" s="26">
        <v>-14.339</v>
      </c>
      <c r="AJ69" s="26">
        <v>228.715</v>
      </c>
      <c r="AK69" s="26">
        <v>228.708</v>
      </c>
      <c r="AL69" s="26">
        <v>7.0000000000000001E-3</v>
      </c>
      <c r="AM69" s="26">
        <v>0</v>
      </c>
      <c r="AN69" s="26">
        <v>0</v>
      </c>
      <c r="AO69" s="26">
        <v>0</v>
      </c>
      <c r="AP69" s="26">
        <v>0</v>
      </c>
      <c r="AQ69" s="26">
        <v>0</v>
      </c>
      <c r="AR69" s="26">
        <v>0</v>
      </c>
      <c r="AS69" s="26">
        <v>0</v>
      </c>
      <c r="AT69" s="26">
        <v>0</v>
      </c>
      <c r="AU69" s="26">
        <v>135.84</v>
      </c>
      <c r="AV69" s="26">
        <v>303.39600000000002</v>
      </c>
      <c r="AW69" s="26">
        <v>54.100999999999999</v>
      </c>
      <c r="AX69" s="26">
        <v>249.29499999999999</v>
      </c>
    </row>
    <row r="70" spans="1:50" x14ac:dyDescent="0.25">
      <c r="A70" s="27" t="s">
        <v>152</v>
      </c>
      <c r="B70" s="26" t="s">
        <v>292</v>
      </c>
      <c r="C70" s="26">
        <v>1</v>
      </c>
      <c r="D70" s="26">
        <v>14.089</v>
      </c>
      <c r="E70" s="26">
        <v>0.1</v>
      </c>
      <c r="F70" s="26">
        <v>1.6E-2</v>
      </c>
      <c r="G70" s="26">
        <v>4.4999999999999998E-2</v>
      </c>
      <c r="H70" s="26">
        <v>0</v>
      </c>
      <c r="I70" s="26">
        <v>0</v>
      </c>
      <c r="J70" s="26">
        <v>0</v>
      </c>
      <c r="K70" s="26">
        <v>0</v>
      </c>
      <c r="L70" s="26">
        <v>14.089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14.089</v>
      </c>
      <c r="X70" s="26">
        <v>1.409</v>
      </c>
      <c r="Y70" s="26">
        <v>90.436999999999998</v>
      </c>
      <c r="Z70" s="26">
        <v>0.3</v>
      </c>
      <c r="AA70" s="26">
        <v>1.038</v>
      </c>
      <c r="AB70" s="26">
        <v>-7.0000000000000007E-2</v>
      </c>
      <c r="AC70" s="26">
        <v>-1.7999999999999999E-2</v>
      </c>
      <c r="AD70" s="26">
        <v>-5.1999999999999998E-2</v>
      </c>
      <c r="AE70" s="26">
        <v>27.152999999999999</v>
      </c>
      <c r="AF70" s="26">
        <v>93.897999999999996</v>
      </c>
      <c r="AG70" s="26">
        <v>-1.659</v>
      </c>
      <c r="AH70" s="26">
        <v>-5.1999999999999998E-2</v>
      </c>
      <c r="AI70" s="26">
        <v>-4.71</v>
      </c>
      <c r="AJ70" s="26">
        <v>1442.797</v>
      </c>
      <c r="AK70" s="26">
        <v>1442.752</v>
      </c>
      <c r="AL70" s="26">
        <v>4.4999999999999998E-2</v>
      </c>
      <c r="AM70" s="26">
        <v>0</v>
      </c>
      <c r="AN70" s="26">
        <v>0</v>
      </c>
      <c r="AO70" s="26">
        <v>0</v>
      </c>
      <c r="AP70" s="26">
        <v>0</v>
      </c>
      <c r="AQ70" s="26">
        <v>0</v>
      </c>
      <c r="AR70" s="26">
        <v>0</v>
      </c>
      <c r="AS70" s="26">
        <v>0</v>
      </c>
      <c r="AT70" s="26">
        <v>0</v>
      </c>
      <c r="AU70" s="26">
        <v>122.52800000000001</v>
      </c>
      <c r="AV70" s="26">
        <v>1726.337</v>
      </c>
      <c r="AW70" s="26">
        <v>168.85900000000001</v>
      </c>
      <c r="AX70" s="26">
        <v>1557.4780000000001</v>
      </c>
    </row>
    <row r="71" spans="1:50" x14ac:dyDescent="0.25">
      <c r="A71" s="27" t="s">
        <v>153</v>
      </c>
      <c r="B71" s="26" t="s">
        <v>292</v>
      </c>
      <c r="C71" s="26">
        <v>0</v>
      </c>
      <c r="D71" s="26">
        <v>0</v>
      </c>
      <c r="E71" s="26">
        <v>0.1</v>
      </c>
      <c r="F71" s="26">
        <v>1.6E-2</v>
      </c>
      <c r="G71" s="26">
        <v>4.4999999999999998E-2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26">
        <v>0</v>
      </c>
      <c r="AD71" s="26">
        <v>0</v>
      </c>
      <c r="AE71" s="26">
        <v>0</v>
      </c>
      <c r="AF71" s="26">
        <v>0</v>
      </c>
      <c r="AG71" s="26">
        <v>0</v>
      </c>
      <c r="AH71" s="26">
        <v>0</v>
      </c>
      <c r="AI71" s="26">
        <v>0</v>
      </c>
      <c r="AJ71" s="26">
        <v>0</v>
      </c>
      <c r="AK71" s="26">
        <v>0</v>
      </c>
      <c r="AL71" s="26">
        <v>0</v>
      </c>
      <c r="AM71" s="26">
        <v>0</v>
      </c>
      <c r="AN71" s="26">
        <v>0</v>
      </c>
      <c r="AO71" s="26">
        <v>0</v>
      </c>
      <c r="AP71" s="26">
        <v>0</v>
      </c>
      <c r="AQ71" s="26">
        <v>0</v>
      </c>
      <c r="AR71" s="26">
        <v>0</v>
      </c>
      <c r="AS71" s="26">
        <v>0</v>
      </c>
      <c r="AT71" s="26">
        <v>0</v>
      </c>
      <c r="AU71" s="26">
        <v>0</v>
      </c>
      <c r="AV71" s="26">
        <v>0</v>
      </c>
      <c r="AW71" s="26">
        <v>0</v>
      </c>
      <c r="AX71" s="26">
        <v>0</v>
      </c>
    </row>
    <row r="72" spans="1:50" x14ac:dyDescent="0.25">
      <c r="A72" s="27" t="s">
        <v>154</v>
      </c>
      <c r="B72" s="26" t="s">
        <v>59</v>
      </c>
      <c r="C72" s="26">
        <v>0</v>
      </c>
      <c r="D72" s="26">
        <v>0</v>
      </c>
      <c r="E72" s="26">
        <v>0.1</v>
      </c>
      <c r="F72" s="26">
        <v>1.6E-2</v>
      </c>
      <c r="G72" s="26">
        <v>4.4999999999999998E-2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6">
        <v>0</v>
      </c>
      <c r="O72" s="26">
        <v>0</v>
      </c>
      <c r="P72" s="26">
        <v>0</v>
      </c>
      <c r="Q72" s="26">
        <v>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6">
        <v>0</v>
      </c>
      <c r="AF72" s="26">
        <v>0</v>
      </c>
      <c r="AG72" s="26">
        <v>0</v>
      </c>
      <c r="AH72" s="26">
        <v>0</v>
      </c>
      <c r="AI72" s="26">
        <v>0</v>
      </c>
      <c r="AJ72" s="26">
        <v>0</v>
      </c>
      <c r="AK72" s="26">
        <v>0</v>
      </c>
      <c r="AL72" s="26">
        <v>0</v>
      </c>
      <c r="AM72" s="26">
        <v>0</v>
      </c>
      <c r="AN72" s="26">
        <v>0</v>
      </c>
      <c r="AO72" s="26">
        <v>0</v>
      </c>
      <c r="AP72" s="26">
        <v>0</v>
      </c>
      <c r="AQ72" s="26">
        <v>0</v>
      </c>
      <c r="AR72" s="26">
        <v>0</v>
      </c>
      <c r="AS72" s="26">
        <v>0</v>
      </c>
      <c r="AT72" s="26">
        <v>0</v>
      </c>
      <c r="AU72" s="26">
        <v>0</v>
      </c>
      <c r="AV72" s="26">
        <v>0</v>
      </c>
      <c r="AW72" s="26">
        <v>0</v>
      </c>
      <c r="AX72" s="26">
        <v>0</v>
      </c>
    </row>
    <row r="73" spans="1:50" x14ac:dyDescent="0.25">
      <c r="A73" s="27" t="s">
        <v>155</v>
      </c>
      <c r="B73" s="26" t="s">
        <v>59</v>
      </c>
      <c r="C73" s="26">
        <v>1</v>
      </c>
      <c r="D73" s="26">
        <v>11.441000000000001</v>
      </c>
      <c r="E73" s="26">
        <v>0.1</v>
      </c>
      <c r="F73" s="26">
        <v>1.6E-2</v>
      </c>
      <c r="G73" s="26">
        <v>4.4999999999999998E-2</v>
      </c>
      <c r="H73" s="26">
        <v>0</v>
      </c>
      <c r="I73" s="26">
        <v>0</v>
      </c>
      <c r="J73" s="26">
        <v>0</v>
      </c>
      <c r="K73" s="26">
        <v>0</v>
      </c>
      <c r="L73" s="26">
        <v>11.441000000000001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11.441000000000001</v>
      </c>
      <c r="X73" s="26">
        <v>1.1439999999999999</v>
      </c>
      <c r="Y73" s="26">
        <v>238.42400000000001</v>
      </c>
      <c r="Z73" s="26">
        <v>0.28499999999999998</v>
      </c>
      <c r="AA73" s="26">
        <v>1.018</v>
      </c>
      <c r="AB73" s="26">
        <v>0.159</v>
      </c>
      <c r="AC73" s="26">
        <v>-3.5000000000000003E-2</v>
      </c>
      <c r="AD73" s="26">
        <v>0.19400000000000001</v>
      </c>
      <c r="AE73" s="26">
        <v>67.924000000000007</v>
      </c>
      <c r="AF73" s="26">
        <v>242.74</v>
      </c>
      <c r="AG73" s="26">
        <v>-8.4309999999999992</v>
      </c>
      <c r="AH73" s="26">
        <v>0.19400000000000001</v>
      </c>
      <c r="AI73" s="26">
        <v>46.313000000000002</v>
      </c>
      <c r="AJ73" s="26">
        <v>606.67399999999998</v>
      </c>
      <c r="AK73" s="26">
        <v>606.67399999999998</v>
      </c>
      <c r="AL73" s="26">
        <v>0</v>
      </c>
      <c r="AM73" s="26">
        <v>0</v>
      </c>
      <c r="AN73" s="26">
        <v>0</v>
      </c>
      <c r="AO73" s="26">
        <v>0</v>
      </c>
      <c r="AP73" s="26">
        <v>0</v>
      </c>
      <c r="AQ73" s="26">
        <v>0</v>
      </c>
      <c r="AR73" s="26">
        <v>0</v>
      </c>
      <c r="AS73" s="26">
        <v>0</v>
      </c>
      <c r="AT73" s="26">
        <v>0</v>
      </c>
      <c r="AU73" s="26">
        <v>112.34099999999999</v>
      </c>
      <c r="AV73" s="26">
        <v>1285.297</v>
      </c>
      <c r="AW73" s="26">
        <v>330.077</v>
      </c>
      <c r="AX73" s="26">
        <v>955.21900000000005</v>
      </c>
    </row>
    <row r="74" spans="1:50" x14ac:dyDescent="0.25">
      <c r="A74" s="27" t="s">
        <v>156</v>
      </c>
      <c r="B74" s="26" t="s">
        <v>59</v>
      </c>
      <c r="C74" s="26">
        <v>1</v>
      </c>
      <c r="D74" s="26">
        <v>3.5979999999999999</v>
      </c>
      <c r="E74" s="26">
        <v>0.1</v>
      </c>
      <c r="F74" s="26">
        <v>1.6E-2</v>
      </c>
      <c r="G74" s="26">
        <v>4.4999999999999998E-2</v>
      </c>
      <c r="H74" s="26">
        <v>0</v>
      </c>
      <c r="I74" s="26">
        <v>0</v>
      </c>
      <c r="J74" s="26">
        <v>0</v>
      </c>
      <c r="K74" s="26">
        <v>0</v>
      </c>
      <c r="L74" s="26">
        <v>3.5979999999999999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3.5979999999999999</v>
      </c>
      <c r="X74" s="26">
        <v>0.36</v>
      </c>
      <c r="Y74" s="26">
        <v>184.315</v>
      </c>
      <c r="Z74" s="26">
        <v>0.129</v>
      </c>
      <c r="AA74" s="26">
        <v>0.32700000000000001</v>
      </c>
      <c r="AB74" s="26">
        <v>9.7000000000000003E-2</v>
      </c>
      <c r="AC74" s="26">
        <v>-0.01</v>
      </c>
      <c r="AD74" s="26">
        <v>0.106</v>
      </c>
      <c r="AE74" s="26">
        <v>23.844000000000001</v>
      </c>
      <c r="AF74" s="26">
        <v>60.273000000000003</v>
      </c>
      <c r="AG74" s="26">
        <v>-1.823</v>
      </c>
      <c r="AH74" s="26">
        <v>0.106</v>
      </c>
      <c r="AI74" s="26">
        <v>19.626999999999999</v>
      </c>
      <c r="AJ74" s="26">
        <v>190.77500000000001</v>
      </c>
      <c r="AK74" s="26">
        <v>190.77500000000001</v>
      </c>
      <c r="AL74" s="26">
        <v>0</v>
      </c>
      <c r="AM74" s="26">
        <v>0</v>
      </c>
      <c r="AN74" s="26">
        <v>0</v>
      </c>
      <c r="AO74" s="26">
        <v>0</v>
      </c>
      <c r="AP74" s="26">
        <v>0</v>
      </c>
      <c r="AQ74" s="26">
        <v>0</v>
      </c>
      <c r="AR74" s="26">
        <v>0</v>
      </c>
      <c r="AS74" s="26">
        <v>0</v>
      </c>
      <c r="AT74" s="26">
        <v>0</v>
      </c>
      <c r="AU74" s="26">
        <v>129.78200000000001</v>
      </c>
      <c r="AV74" s="26">
        <v>466.923</v>
      </c>
      <c r="AW74" s="26">
        <v>174.22800000000001</v>
      </c>
      <c r="AX74" s="26">
        <v>292.69499999999999</v>
      </c>
    </row>
    <row r="75" spans="1:50" x14ac:dyDescent="0.25">
      <c r="A75" s="27" t="s">
        <v>157</v>
      </c>
      <c r="B75" s="26" t="s">
        <v>59</v>
      </c>
      <c r="C75" s="26">
        <v>1</v>
      </c>
      <c r="D75" s="26">
        <v>0.4</v>
      </c>
      <c r="E75" s="26">
        <v>0.1</v>
      </c>
      <c r="F75" s="26">
        <v>1.6E-2</v>
      </c>
      <c r="G75" s="26">
        <v>4.4999999999999998E-2</v>
      </c>
      <c r="H75" s="26">
        <v>0</v>
      </c>
      <c r="I75" s="26">
        <v>0</v>
      </c>
      <c r="J75" s="26">
        <v>0</v>
      </c>
      <c r="K75" s="26">
        <v>0</v>
      </c>
      <c r="L75" s="26">
        <v>0.4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0.4</v>
      </c>
      <c r="X75" s="26">
        <v>0.04</v>
      </c>
      <c r="Y75" s="26">
        <v>181.619</v>
      </c>
      <c r="Z75" s="26">
        <v>1.7999999999999999E-2</v>
      </c>
      <c r="AA75" s="26">
        <v>0.04</v>
      </c>
      <c r="AB75" s="26">
        <v>1.7999999999999999E-2</v>
      </c>
      <c r="AC75" s="26">
        <v>-1E-3</v>
      </c>
      <c r="AD75" s="26">
        <v>1.9E-2</v>
      </c>
      <c r="AE75" s="26">
        <v>3.2610000000000001</v>
      </c>
      <c r="AF75" s="26">
        <v>7.2729999999999997</v>
      </c>
      <c r="AG75" s="26">
        <v>-0.124</v>
      </c>
      <c r="AH75" s="26">
        <v>1.9E-2</v>
      </c>
      <c r="AI75" s="26">
        <v>3.3919999999999999</v>
      </c>
      <c r="AJ75" s="26">
        <v>21.21</v>
      </c>
      <c r="AK75" s="26">
        <v>21.21</v>
      </c>
      <c r="AL75" s="26">
        <v>0</v>
      </c>
      <c r="AM75" s="26">
        <v>0</v>
      </c>
      <c r="AN75" s="26">
        <v>0</v>
      </c>
      <c r="AO75" s="26">
        <v>0</v>
      </c>
      <c r="AP75" s="26">
        <v>0</v>
      </c>
      <c r="AQ75" s="26">
        <v>0</v>
      </c>
      <c r="AR75" s="26">
        <v>0</v>
      </c>
      <c r="AS75" s="26">
        <v>0</v>
      </c>
      <c r="AT75" s="26">
        <v>0</v>
      </c>
      <c r="AU75" s="26">
        <v>134.37799999999999</v>
      </c>
      <c r="AV75" s="26">
        <v>53.750999999999998</v>
      </c>
      <c r="AW75" s="26">
        <v>18.739000000000001</v>
      </c>
      <c r="AX75" s="26">
        <v>35.012</v>
      </c>
    </row>
    <row r="76" spans="1:50" x14ac:dyDescent="0.25">
      <c r="A76" s="27" t="s">
        <v>158</v>
      </c>
      <c r="B76" s="26" t="s">
        <v>59</v>
      </c>
      <c r="C76" s="26">
        <v>0</v>
      </c>
      <c r="D76" s="26">
        <v>0</v>
      </c>
      <c r="E76" s="26">
        <v>0.1</v>
      </c>
      <c r="F76" s="26">
        <v>1.6E-2</v>
      </c>
      <c r="G76" s="26">
        <v>4.4999999999999998E-2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6">
        <v>0</v>
      </c>
      <c r="AC76" s="26">
        <v>0</v>
      </c>
      <c r="AD76" s="26">
        <v>0</v>
      </c>
      <c r="AE76" s="26">
        <v>0</v>
      </c>
      <c r="AF76" s="26">
        <v>0</v>
      </c>
      <c r="AG76" s="26">
        <v>0</v>
      </c>
      <c r="AH76" s="26">
        <v>0</v>
      </c>
      <c r="AI76" s="26">
        <v>0</v>
      </c>
      <c r="AJ76" s="26">
        <v>0</v>
      </c>
      <c r="AK76" s="26">
        <v>0</v>
      </c>
      <c r="AL76" s="26">
        <v>0</v>
      </c>
      <c r="AM76" s="26">
        <v>0</v>
      </c>
      <c r="AN76" s="26">
        <v>0</v>
      </c>
      <c r="AO76" s="26">
        <v>0</v>
      </c>
      <c r="AP76" s="26">
        <v>0</v>
      </c>
      <c r="AQ76" s="26">
        <v>0</v>
      </c>
      <c r="AR76" s="26">
        <v>0</v>
      </c>
      <c r="AS76" s="26">
        <v>0</v>
      </c>
      <c r="AT76" s="26">
        <v>0</v>
      </c>
      <c r="AU76" s="26">
        <v>0</v>
      </c>
      <c r="AV76" s="26">
        <v>0</v>
      </c>
      <c r="AW76" s="26">
        <v>0</v>
      </c>
      <c r="AX76" s="26">
        <v>0</v>
      </c>
    </row>
    <row r="77" spans="1:50" x14ac:dyDescent="0.25">
      <c r="A77" s="27" t="s">
        <v>159</v>
      </c>
      <c r="B77" s="26" t="s">
        <v>59</v>
      </c>
      <c r="C77" s="26">
        <v>1</v>
      </c>
      <c r="D77" s="26">
        <v>0.19400000000000001</v>
      </c>
      <c r="E77" s="26">
        <v>0.1</v>
      </c>
      <c r="F77" s="26">
        <v>1.6E-2</v>
      </c>
      <c r="G77" s="26">
        <v>4.4999999999999998E-2</v>
      </c>
      <c r="H77" s="26">
        <v>0</v>
      </c>
      <c r="I77" s="26">
        <v>0</v>
      </c>
      <c r="J77" s="26">
        <v>0</v>
      </c>
      <c r="K77" s="26">
        <v>0</v>
      </c>
      <c r="L77" s="26">
        <v>0.19400000000000001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0.19400000000000001</v>
      </c>
      <c r="X77" s="26">
        <v>1.9E-2</v>
      </c>
      <c r="Y77" s="26">
        <v>209.03</v>
      </c>
      <c r="Z77" s="26">
        <v>7.0000000000000001E-3</v>
      </c>
      <c r="AA77" s="26">
        <v>1.6E-2</v>
      </c>
      <c r="AB77" s="26">
        <v>4.0000000000000001E-3</v>
      </c>
      <c r="AC77" s="26">
        <v>-1E-3</v>
      </c>
      <c r="AD77" s="26">
        <v>5.0000000000000001E-3</v>
      </c>
      <c r="AE77" s="26">
        <v>1.554</v>
      </c>
      <c r="AF77" s="26">
        <v>3.3479999999999999</v>
      </c>
      <c r="AG77" s="26">
        <v>-0.153</v>
      </c>
      <c r="AH77" s="26">
        <v>5.0000000000000001E-3</v>
      </c>
      <c r="AI77" s="26">
        <v>1.0049999999999999</v>
      </c>
      <c r="AJ77" s="26">
        <v>10.273</v>
      </c>
      <c r="AK77" s="26">
        <v>10.273</v>
      </c>
      <c r="AL77" s="26">
        <v>0</v>
      </c>
      <c r="AM77" s="26">
        <v>0</v>
      </c>
      <c r="AN77" s="26">
        <v>0</v>
      </c>
      <c r="AO77" s="26">
        <v>0</v>
      </c>
      <c r="AP77" s="26">
        <v>0</v>
      </c>
      <c r="AQ77" s="26">
        <v>0</v>
      </c>
      <c r="AR77" s="26">
        <v>0</v>
      </c>
      <c r="AS77" s="26">
        <v>0</v>
      </c>
      <c r="AT77" s="26">
        <v>0</v>
      </c>
      <c r="AU77" s="26">
        <v>129.839</v>
      </c>
      <c r="AV77" s="26">
        <v>25.155999999999999</v>
      </c>
      <c r="AW77" s="26">
        <v>9.1270000000000007</v>
      </c>
      <c r="AX77" s="26">
        <v>16.029</v>
      </c>
    </row>
    <row r="78" spans="1:50" x14ac:dyDescent="0.25">
      <c r="A78" s="27" t="s">
        <v>160</v>
      </c>
      <c r="B78" s="26" t="s">
        <v>59</v>
      </c>
      <c r="C78" s="26">
        <v>0</v>
      </c>
      <c r="D78" s="26">
        <v>0</v>
      </c>
      <c r="E78" s="26">
        <v>0.1</v>
      </c>
      <c r="F78" s="26">
        <v>1.6E-2</v>
      </c>
      <c r="G78" s="26">
        <v>4.4999999999999998E-2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6">
        <v>0</v>
      </c>
      <c r="AC78" s="26">
        <v>0</v>
      </c>
      <c r="AD78" s="26">
        <v>0</v>
      </c>
      <c r="AE78" s="26">
        <v>0</v>
      </c>
      <c r="AF78" s="26">
        <v>0</v>
      </c>
      <c r="AG78" s="26">
        <v>0</v>
      </c>
      <c r="AH78" s="26">
        <v>0</v>
      </c>
      <c r="AI78" s="26">
        <v>0</v>
      </c>
      <c r="AJ78" s="26">
        <v>0</v>
      </c>
      <c r="AK78" s="26">
        <v>0</v>
      </c>
      <c r="AL78" s="26">
        <v>0</v>
      </c>
      <c r="AM78" s="26">
        <v>0</v>
      </c>
      <c r="AN78" s="26">
        <v>0</v>
      </c>
      <c r="AO78" s="26">
        <v>0</v>
      </c>
      <c r="AP78" s="26">
        <v>0</v>
      </c>
      <c r="AQ78" s="26">
        <v>0</v>
      </c>
      <c r="AR78" s="26">
        <v>0</v>
      </c>
      <c r="AS78" s="26">
        <v>0</v>
      </c>
      <c r="AT78" s="26">
        <v>0</v>
      </c>
      <c r="AU78" s="26">
        <v>0</v>
      </c>
      <c r="AV78" s="26">
        <v>0</v>
      </c>
      <c r="AW78" s="26">
        <v>0</v>
      </c>
      <c r="AX78" s="26">
        <v>0</v>
      </c>
    </row>
    <row r="79" spans="1:50" x14ac:dyDescent="0.25">
      <c r="A79" s="27" t="s">
        <v>161</v>
      </c>
      <c r="B79" s="26" t="s">
        <v>59</v>
      </c>
      <c r="C79" s="26">
        <v>1</v>
      </c>
      <c r="D79" s="26">
        <v>18.399000000000001</v>
      </c>
      <c r="E79" s="26">
        <v>0.1</v>
      </c>
      <c r="F79" s="26">
        <v>1.6E-2</v>
      </c>
      <c r="G79" s="26">
        <v>4.4999999999999998E-2</v>
      </c>
      <c r="H79" s="26">
        <v>0</v>
      </c>
      <c r="I79" s="26">
        <v>0</v>
      </c>
      <c r="J79" s="26">
        <v>0</v>
      </c>
      <c r="K79" s="26">
        <v>0</v>
      </c>
      <c r="L79" s="26">
        <v>18.399000000000001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18.399000000000001</v>
      </c>
      <c r="X79" s="26">
        <v>1.84</v>
      </c>
      <c r="Y79" s="26">
        <v>276.49700000000001</v>
      </c>
      <c r="Z79" s="26">
        <v>0.39400000000000002</v>
      </c>
      <c r="AA79" s="26">
        <v>1.667</v>
      </c>
      <c r="AB79" s="26">
        <v>0.221</v>
      </c>
      <c r="AC79" s="26">
        <v>-4.2999999999999997E-2</v>
      </c>
      <c r="AD79" s="26">
        <v>0.26400000000000001</v>
      </c>
      <c r="AE79" s="26">
        <v>108.804</v>
      </c>
      <c r="AF79" s="26">
        <v>461.02100000000002</v>
      </c>
      <c r="AG79" s="26">
        <v>-11.961</v>
      </c>
      <c r="AH79" s="26">
        <v>0.26400000000000001</v>
      </c>
      <c r="AI79" s="26">
        <v>73.046999999999997</v>
      </c>
      <c r="AJ79" s="26">
        <v>975.64499999999998</v>
      </c>
      <c r="AK79" s="26">
        <v>975.64499999999998</v>
      </c>
      <c r="AL79" s="26">
        <v>0</v>
      </c>
      <c r="AM79" s="26">
        <v>0</v>
      </c>
      <c r="AN79" s="26">
        <v>0</v>
      </c>
      <c r="AO79" s="26">
        <v>0</v>
      </c>
      <c r="AP79" s="26">
        <v>0</v>
      </c>
      <c r="AQ79" s="26">
        <v>0</v>
      </c>
      <c r="AR79" s="26">
        <v>0</v>
      </c>
      <c r="AS79" s="26">
        <v>0</v>
      </c>
      <c r="AT79" s="26">
        <v>0</v>
      </c>
      <c r="AU79" s="26">
        <v>107.181</v>
      </c>
      <c r="AV79" s="26">
        <v>1972.0709999999999</v>
      </c>
      <c r="AW79" s="26">
        <v>365.51400000000001</v>
      </c>
      <c r="AX79" s="26">
        <v>1606.556</v>
      </c>
    </row>
    <row r="80" spans="1:50" x14ac:dyDescent="0.25">
      <c r="A80" s="27" t="s">
        <v>162</v>
      </c>
      <c r="B80" s="26" t="s">
        <v>59</v>
      </c>
      <c r="C80" s="26">
        <v>1</v>
      </c>
      <c r="D80" s="26">
        <v>0.24399999999999999</v>
      </c>
      <c r="E80" s="26">
        <v>0.1</v>
      </c>
      <c r="F80" s="26">
        <v>1.6E-2</v>
      </c>
      <c r="G80" s="26">
        <v>4.4999999999999998E-2</v>
      </c>
      <c r="H80" s="26">
        <v>0</v>
      </c>
      <c r="I80" s="26">
        <v>0</v>
      </c>
      <c r="J80" s="26">
        <v>0</v>
      </c>
      <c r="K80" s="26">
        <v>0</v>
      </c>
      <c r="L80" s="26">
        <v>0.24399999999999999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0.24399999999999999</v>
      </c>
      <c r="X80" s="26">
        <v>2.4E-2</v>
      </c>
      <c r="Y80" s="26">
        <v>209.24299999999999</v>
      </c>
      <c r="Z80" s="26">
        <v>8.9999999999999993E-3</v>
      </c>
      <c r="AA80" s="26">
        <v>0.02</v>
      </c>
      <c r="AB80" s="26">
        <v>5.0000000000000001E-3</v>
      </c>
      <c r="AC80" s="26">
        <v>-1E-3</v>
      </c>
      <c r="AD80" s="26">
        <v>6.0000000000000001E-3</v>
      </c>
      <c r="AE80" s="26">
        <v>1.9450000000000001</v>
      </c>
      <c r="AF80" s="26">
        <v>4.1920000000000002</v>
      </c>
      <c r="AG80" s="26">
        <v>-0.19500000000000001</v>
      </c>
      <c r="AH80" s="26">
        <v>6.0000000000000001E-3</v>
      </c>
      <c r="AI80" s="26">
        <v>1.2350000000000001</v>
      </c>
      <c r="AJ80" s="26">
        <v>12.917</v>
      </c>
      <c r="AK80" s="26">
        <v>12.917</v>
      </c>
      <c r="AL80" s="26">
        <v>0</v>
      </c>
      <c r="AM80" s="26">
        <v>0</v>
      </c>
      <c r="AN80" s="26">
        <v>0</v>
      </c>
      <c r="AO80" s="26">
        <v>0</v>
      </c>
      <c r="AP80" s="26">
        <v>0</v>
      </c>
      <c r="AQ80" s="26">
        <v>0</v>
      </c>
      <c r="AR80" s="26">
        <v>0</v>
      </c>
      <c r="AS80" s="26">
        <v>0</v>
      </c>
      <c r="AT80" s="26">
        <v>0</v>
      </c>
      <c r="AU80" s="26">
        <v>129.63499999999999</v>
      </c>
      <c r="AV80" s="26">
        <v>31.579000000000001</v>
      </c>
      <c r="AW80" s="26">
        <v>11.484999999999999</v>
      </c>
      <c r="AX80" s="26">
        <v>20.093</v>
      </c>
    </row>
    <row r="81" spans="1:50" x14ac:dyDescent="0.25">
      <c r="A81" s="27" t="s">
        <v>163</v>
      </c>
      <c r="B81" s="26" t="s">
        <v>59</v>
      </c>
      <c r="C81" s="26">
        <v>1</v>
      </c>
      <c r="D81" s="26">
        <v>3.6040000000000001</v>
      </c>
      <c r="E81" s="26">
        <v>0.1</v>
      </c>
      <c r="F81" s="26">
        <v>1.6E-2</v>
      </c>
      <c r="G81" s="26">
        <v>4.4999999999999998E-2</v>
      </c>
      <c r="H81" s="26">
        <v>0</v>
      </c>
      <c r="I81" s="26">
        <v>0</v>
      </c>
      <c r="J81" s="26">
        <v>0</v>
      </c>
      <c r="K81" s="26">
        <v>0</v>
      </c>
      <c r="L81" s="26">
        <v>3.6040000000000001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3.6040000000000001</v>
      </c>
      <c r="X81" s="26">
        <v>0.36</v>
      </c>
      <c r="Y81" s="26">
        <v>253.53</v>
      </c>
      <c r="Z81" s="26">
        <v>0.108</v>
      </c>
      <c r="AA81" s="26">
        <v>0.32200000000000001</v>
      </c>
      <c r="AB81" s="26">
        <v>7.0000000000000007E-2</v>
      </c>
      <c r="AC81" s="26">
        <v>-1.2999999999999999E-2</v>
      </c>
      <c r="AD81" s="26">
        <v>8.3000000000000004E-2</v>
      </c>
      <c r="AE81" s="26">
        <v>27.327999999999999</v>
      </c>
      <c r="AF81" s="26">
        <v>81.665999999999997</v>
      </c>
      <c r="AG81" s="26">
        <v>-3.3439999999999999</v>
      </c>
      <c r="AH81" s="26">
        <v>8.3000000000000004E-2</v>
      </c>
      <c r="AI81" s="26">
        <v>20.965</v>
      </c>
      <c r="AJ81" s="26">
        <v>191.107</v>
      </c>
      <c r="AK81" s="26">
        <v>191.107</v>
      </c>
      <c r="AL81" s="26">
        <v>0</v>
      </c>
      <c r="AM81" s="26">
        <v>0</v>
      </c>
      <c r="AN81" s="26">
        <v>0</v>
      </c>
      <c r="AO81" s="26">
        <v>0</v>
      </c>
      <c r="AP81" s="26">
        <v>0</v>
      </c>
      <c r="AQ81" s="26">
        <v>0</v>
      </c>
      <c r="AR81" s="26">
        <v>0</v>
      </c>
      <c r="AS81" s="26">
        <v>0</v>
      </c>
      <c r="AT81" s="26">
        <v>0</v>
      </c>
      <c r="AU81" s="26">
        <v>130.554</v>
      </c>
      <c r="AV81" s="26">
        <v>470.52199999999999</v>
      </c>
      <c r="AW81" s="26">
        <v>152.80000000000001</v>
      </c>
      <c r="AX81" s="26">
        <v>317.72199999999998</v>
      </c>
    </row>
    <row r="82" spans="1:50" x14ac:dyDescent="0.25">
      <c r="A82" s="27" t="s">
        <v>164</v>
      </c>
      <c r="B82" s="26" t="s">
        <v>59</v>
      </c>
      <c r="C82" s="26">
        <v>1</v>
      </c>
      <c r="D82" s="26">
        <v>1.264</v>
      </c>
      <c r="E82" s="26">
        <v>0.1</v>
      </c>
      <c r="F82" s="26">
        <v>1.6E-2</v>
      </c>
      <c r="G82" s="26">
        <v>4.4999999999999998E-2</v>
      </c>
      <c r="H82" s="26">
        <v>0</v>
      </c>
      <c r="I82" s="26">
        <v>0</v>
      </c>
      <c r="J82" s="26">
        <v>0</v>
      </c>
      <c r="K82" s="26">
        <v>0</v>
      </c>
      <c r="L82" s="26">
        <v>1.264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1.264</v>
      </c>
      <c r="X82" s="26">
        <v>0.126</v>
      </c>
      <c r="Y82" s="26">
        <v>180.46199999999999</v>
      </c>
      <c r="Z82" s="26">
        <v>5.2999999999999999E-2</v>
      </c>
      <c r="AA82" s="26">
        <v>0.121</v>
      </c>
      <c r="AB82" s="26">
        <v>4.8000000000000001E-2</v>
      </c>
      <c r="AC82" s="26">
        <v>-3.0000000000000001E-3</v>
      </c>
      <c r="AD82" s="26">
        <v>0.05</v>
      </c>
      <c r="AE82" s="26">
        <v>9.5950000000000006</v>
      </c>
      <c r="AF82" s="26">
        <v>21.835000000000001</v>
      </c>
      <c r="AG82" s="26">
        <v>-0.47899999999999998</v>
      </c>
      <c r="AH82" s="26">
        <v>0.05</v>
      </c>
      <c r="AI82" s="26">
        <v>9.0990000000000002</v>
      </c>
      <c r="AJ82" s="26">
        <v>67.022999999999996</v>
      </c>
      <c r="AK82" s="26">
        <v>67.022999999999996</v>
      </c>
      <c r="AL82" s="26">
        <v>0</v>
      </c>
      <c r="AM82" s="26">
        <v>0</v>
      </c>
      <c r="AN82" s="26">
        <v>0</v>
      </c>
      <c r="AO82" s="26">
        <v>0</v>
      </c>
      <c r="AP82" s="26">
        <v>0</v>
      </c>
      <c r="AQ82" s="26">
        <v>0</v>
      </c>
      <c r="AR82" s="26">
        <v>0</v>
      </c>
      <c r="AS82" s="26">
        <v>0</v>
      </c>
      <c r="AT82" s="26">
        <v>0</v>
      </c>
      <c r="AU82" s="26">
        <v>132.09100000000001</v>
      </c>
      <c r="AV82" s="26">
        <v>166.958</v>
      </c>
      <c r="AW82" s="26">
        <v>59.884999999999998</v>
      </c>
      <c r="AX82" s="26">
        <v>107.07299999999999</v>
      </c>
    </row>
    <row r="83" spans="1:50" x14ac:dyDescent="0.25">
      <c r="A83" s="27" t="s">
        <v>165</v>
      </c>
      <c r="B83" s="26" t="s">
        <v>59</v>
      </c>
      <c r="C83" s="26">
        <v>0</v>
      </c>
      <c r="D83" s="26">
        <v>0</v>
      </c>
      <c r="E83" s="26">
        <v>0.1</v>
      </c>
      <c r="F83" s="26">
        <v>1.6E-2</v>
      </c>
      <c r="G83" s="26">
        <v>4.4999999999999998E-2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26">
        <v>0</v>
      </c>
      <c r="AD83" s="26">
        <v>0</v>
      </c>
      <c r="AE83" s="26">
        <v>0</v>
      </c>
      <c r="AF83" s="26">
        <v>0</v>
      </c>
      <c r="AG83" s="26">
        <v>0</v>
      </c>
      <c r="AH83" s="26">
        <v>0</v>
      </c>
      <c r="AI83" s="26">
        <v>0</v>
      </c>
      <c r="AJ83" s="26">
        <v>0</v>
      </c>
      <c r="AK83" s="26">
        <v>0</v>
      </c>
      <c r="AL83" s="26">
        <v>0</v>
      </c>
      <c r="AM83" s="26">
        <v>0</v>
      </c>
      <c r="AN83" s="26">
        <v>0</v>
      </c>
      <c r="AO83" s="26">
        <v>0</v>
      </c>
      <c r="AP83" s="26">
        <v>0</v>
      </c>
      <c r="AQ83" s="26">
        <v>0</v>
      </c>
      <c r="AR83" s="26">
        <v>0</v>
      </c>
      <c r="AS83" s="26">
        <v>0</v>
      </c>
      <c r="AT83" s="26">
        <v>0</v>
      </c>
      <c r="AU83" s="26">
        <v>0</v>
      </c>
      <c r="AV83" s="26">
        <v>0</v>
      </c>
      <c r="AW83" s="26">
        <v>0</v>
      </c>
      <c r="AX83" s="26">
        <v>0</v>
      </c>
    </row>
    <row r="84" spans="1:50" x14ac:dyDescent="0.25">
      <c r="A84" s="27" t="s">
        <v>166</v>
      </c>
      <c r="B84" s="26" t="s">
        <v>59</v>
      </c>
      <c r="C84" s="26">
        <v>1</v>
      </c>
      <c r="D84" s="26">
        <v>2.1800000000000002</v>
      </c>
      <c r="E84" s="26">
        <v>0.1</v>
      </c>
      <c r="F84" s="26">
        <v>1.6E-2</v>
      </c>
      <c r="G84" s="26">
        <v>4.4999999999999998E-2</v>
      </c>
      <c r="H84" s="26">
        <v>0</v>
      </c>
      <c r="I84" s="26">
        <v>0</v>
      </c>
      <c r="J84" s="26">
        <v>0</v>
      </c>
      <c r="K84" s="26">
        <v>0</v>
      </c>
      <c r="L84" s="26">
        <v>2.1800000000000002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2.1800000000000002</v>
      </c>
      <c r="X84" s="26">
        <v>0.218</v>
      </c>
      <c r="Y84" s="26">
        <v>218.55600000000001</v>
      </c>
      <c r="Z84" s="26">
        <v>0.08</v>
      </c>
      <c r="AA84" s="26">
        <v>0.20200000000000001</v>
      </c>
      <c r="AB84" s="26">
        <v>6.4000000000000001E-2</v>
      </c>
      <c r="AC84" s="26">
        <v>-6.0000000000000001E-3</v>
      </c>
      <c r="AD84" s="26">
        <v>7.0000000000000007E-2</v>
      </c>
      <c r="AE84" s="26">
        <v>17.466999999999999</v>
      </c>
      <c r="AF84" s="26">
        <v>44.082999999999998</v>
      </c>
      <c r="AG84" s="26">
        <v>-1.33</v>
      </c>
      <c r="AH84" s="26">
        <v>7.0000000000000007E-2</v>
      </c>
      <c r="AI84" s="26">
        <v>15.244999999999999</v>
      </c>
      <c r="AJ84" s="26">
        <v>115.57299999999999</v>
      </c>
      <c r="AK84" s="26">
        <v>115.57299999999999</v>
      </c>
      <c r="AL84" s="26">
        <v>0</v>
      </c>
      <c r="AM84" s="26">
        <v>0</v>
      </c>
      <c r="AN84" s="26">
        <v>0</v>
      </c>
      <c r="AO84" s="26">
        <v>0</v>
      </c>
      <c r="AP84" s="26">
        <v>0</v>
      </c>
      <c r="AQ84" s="26">
        <v>0</v>
      </c>
      <c r="AR84" s="26">
        <v>0</v>
      </c>
      <c r="AS84" s="26">
        <v>0</v>
      </c>
      <c r="AT84" s="26">
        <v>0</v>
      </c>
      <c r="AU84" s="26">
        <v>131.49299999999999</v>
      </c>
      <c r="AV84" s="26">
        <v>286.59500000000003</v>
      </c>
      <c r="AW84" s="26">
        <v>95.557000000000002</v>
      </c>
      <c r="AX84" s="26">
        <v>191.03800000000001</v>
      </c>
    </row>
    <row r="85" spans="1:50" x14ac:dyDescent="0.25">
      <c r="A85" s="27" t="s">
        <v>167</v>
      </c>
      <c r="B85" s="26" t="s">
        <v>59</v>
      </c>
      <c r="C85" s="26">
        <v>1</v>
      </c>
      <c r="D85" s="26">
        <v>0.19400000000000001</v>
      </c>
      <c r="E85" s="26">
        <v>0.1</v>
      </c>
      <c r="F85" s="26">
        <v>1.6E-2</v>
      </c>
      <c r="G85" s="26">
        <v>4.4999999999999998E-2</v>
      </c>
      <c r="H85" s="26">
        <v>0</v>
      </c>
      <c r="I85" s="26">
        <v>0</v>
      </c>
      <c r="J85" s="26">
        <v>0</v>
      </c>
      <c r="K85" s="26">
        <v>0</v>
      </c>
      <c r="L85" s="26">
        <v>0.19400000000000001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0.19400000000000001</v>
      </c>
      <c r="X85" s="26">
        <v>1.9E-2</v>
      </c>
      <c r="Y85" s="26">
        <v>209.03700000000001</v>
      </c>
      <c r="Z85" s="26">
        <v>7.0000000000000001E-3</v>
      </c>
      <c r="AA85" s="26">
        <v>1.6E-2</v>
      </c>
      <c r="AB85" s="26">
        <v>4.0000000000000001E-3</v>
      </c>
      <c r="AC85" s="26">
        <v>-1E-3</v>
      </c>
      <c r="AD85" s="26">
        <v>5.0000000000000001E-3</v>
      </c>
      <c r="AE85" s="26">
        <v>1.554</v>
      </c>
      <c r="AF85" s="26">
        <v>3.3490000000000002</v>
      </c>
      <c r="AG85" s="26">
        <v>-0.153</v>
      </c>
      <c r="AH85" s="26">
        <v>5.0000000000000001E-3</v>
      </c>
      <c r="AI85" s="26">
        <v>1.0049999999999999</v>
      </c>
      <c r="AJ85" s="26">
        <v>10.273</v>
      </c>
      <c r="AK85" s="26">
        <v>10.273</v>
      </c>
      <c r="AL85" s="26">
        <v>0</v>
      </c>
      <c r="AM85" s="26">
        <v>0</v>
      </c>
      <c r="AN85" s="26">
        <v>0</v>
      </c>
      <c r="AO85" s="26">
        <v>0</v>
      </c>
      <c r="AP85" s="26">
        <v>0</v>
      </c>
      <c r="AQ85" s="26">
        <v>0</v>
      </c>
      <c r="AR85" s="26">
        <v>0</v>
      </c>
      <c r="AS85" s="26">
        <v>0</v>
      </c>
      <c r="AT85" s="26">
        <v>0</v>
      </c>
      <c r="AU85" s="26">
        <v>129.839</v>
      </c>
      <c r="AV85" s="26">
        <v>25.155999999999999</v>
      </c>
      <c r="AW85" s="26">
        <v>9.1270000000000007</v>
      </c>
      <c r="AX85" s="26">
        <v>16.029</v>
      </c>
    </row>
    <row r="86" spans="1:50" x14ac:dyDescent="0.25">
      <c r="A86" s="27" t="s">
        <v>168</v>
      </c>
      <c r="B86" s="26" t="s">
        <v>59</v>
      </c>
      <c r="C86" s="26">
        <v>0</v>
      </c>
      <c r="D86" s="26">
        <v>0</v>
      </c>
      <c r="E86" s="26">
        <v>0.1</v>
      </c>
      <c r="F86" s="26">
        <v>1.6E-2</v>
      </c>
      <c r="G86" s="26">
        <v>4.4999999999999998E-2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>
        <v>0</v>
      </c>
      <c r="AB86" s="26">
        <v>0</v>
      </c>
      <c r="AC86" s="26">
        <v>0</v>
      </c>
      <c r="AD86" s="26">
        <v>0</v>
      </c>
      <c r="AE86" s="26">
        <v>0</v>
      </c>
      <c r="AF86" s="26">
        <v>0</v>
      </c>
      <c r="AG86" s="26">
        <v>0</v>
      </c>
      <c r="AH86" s="26">
        <v>0</v>
      </c>
      <c r="AI86" s="26">
        <v>0</v>
      </c>
      <c r="AJ86" s="26">
        <v>0</v>
      </c>
      <c r="AK86" s="26">
        <v>0</v>
      </c>
      <c r="AL86" s="26">
        <v>0</v>
      </c>
      <c r="AM86" s="26">
        <v>0</v>
      </c>
      <c r="AN86" s="26">
        <v>0</v>
      </c>
      <c r="AO86" s="26">
        <v>0</v>
      </c>
      <c r="AP86" s="26">
        <v>0</v>
      </c>
      <c r="AQ86" s="26">
        <v>0</v>
      </c>
      <c r="AR86" s="26">
        <v>0</v>
      </c>
      <c r="AS86" s="26">
        <v>0</v>
      </c>
      <c r="AT86" s="26">
        <v>0</v>
      </c>
      <c r="AU86" s="26">
        <v>0</v>
      </c>
      <c r="AV86" s="26">
        <v>0</v>
      </c>
      <c r="AW86" s="26">
        <v>0</v>
      </c>
      <c r="AX86" s="26">
        <v>0</v>
      </c>
    </row>
    <row r="87" spans="1:50" x14ac:dyDescent="0.25">
      <c r="A87" s="27" t="s">
        <v>169</v>
      </c>
      <c r="B87" s="26" t="s">
        <v>59</v>
      </c>
      <c r="C87" s="26">
        <v>1</v>
      </c>
      <c r="D87" s="26">
        <v>3.6040000000000001</v>
      </c>
      <c r="E87" s="26">
        <v>0.1</v>
      </c>
      <c r="F87" s="26">
        <v>1.6E-2</v>
      </c>
      <c r="G87" s="26">
        <v>4.4999999999999998E-2</v>
      </c>
      <c r="H87" s="26">
        <v>0</v>
      </c>
      <c r="I87" s="26">
        <v>0</v>
      </c>
      <c r="J87" s="26">
        <v>0</v>
      </c>
      <c r="K87" s="26">
        <v>0</v>
      </c>
      <c r="L87" s="26">
        <v>3.6040000000000001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3.6040000000000001</v>
      </c>
      <c r="X87" s="26">
        <v>0.36</v>
      </c>
      <c r="Y87" s="26">
        <v>253.53</v>
      </c>
      <c r="Z87" s="26">
        <v>0.108</v>
      </c>
      <c r="AA87" s="26">
        <v>0.32200000000000001</v>
      </c>
      <c r="AB87" s="26">
        <v>7.0000000000000007E-2</v>
      </c>
      <c r="AC87" s="26">
        <v>-1.2999999999999999E-2</v>
      </c>
      <c r="AD87" s="26">
        <v>8.3000000000000004E-2</v>
      </c>
      <c r="AE87" s="26">
        <v>27.327999999999999</v>
      </c>
      <c r="AF87" s="26">
        <v>81.665999999999997</v>
      </c>
      <c r="AG87" s="26">
        <v>-3.3439999999999999</v>
      </c>
      <c r="AH87" s="26">
        <v>8.3000000000000004E-2</v>
      </c>
      <c r="AI87" s="26">
        <v>20.965</v>
      </c>
      <c r="AJ87" s="26">
        <v>191.107</v>
      </c>
      <c r="AK87" s="26">
        <v>191.107</v>
      </c>
      <c r="AL87" s="26">
        <v>0</v>
      </c>
      <c r="AM87" s="26">
        <v>0</v>
      </c>
      <c r="AN87" s="26">
        <v>0</v>
      </c>
      <c r="AO87" s="26">
        <v>0</v>
      </c>
      <c r="AP87" s="26">
        <v>0</v>
      </c>
      <c r="AQ87" s="26">
        <v>0</v>
      </c>
      <c r="AR87" s="26">
        <v>0</v>
      </c>
      <c r="AS87" s="26">
        <v>0</v>
      </c>
      <c r="AT87" s="26">
        <v>0</v>
      </c>
      <c r="AU87" s="26">
        <v>130.554</v>
      </c>
      <c r="AV87" s="26">
        <v>470.52199999999999</v>
      </c>
      <c r="AW87" s="26">
        <v>152.80000000000001</v>
      </c>
      <c r="AX87" s="26">
        <v>317.72199999999998</v>
      </c>
    </row>
    <row r="88" spans="1:50" x14ac:dyDescent="0.25">
      <c r="A88" s="27" t="s">
        <v>170</v>
      </c>
      <c r="B88" s="26" t="s">
        <v>59</v>
      </c>
      <c r="C88" s="26">
        <v>1</v>
      </c>
      <c r="D88" s="26">
        <v>0.99299999999999999</v>
      </c>
      <c r="E88" s="26">
        <v>0.1</v>
      </c>
      <c r="F88" s="26">
        <v>1.6E-2</v>
      </c>
      <c r="G88" s="26">
        <v>4.4999999999999998E-2</v>
      </c>
      <c r="H88" s="26">
        <v>0</v>
      </c>
      <c r="I88" s="26">
        <v>0</v>
      </c>
      <c r="J88" s="26">
        <v>0</v>
      </c>
      <c r="K88" s="26">
        <v>0</v>
      </c>
      <c r="L88" s="26">
        <v>0.99299999999999999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0.99299999999999999</v>
      </c>
      <c r="X88" s="26">
        <v>9.9000000000000005E-2</v>
      </c>
      <c r="Y88" s="26">
        <v>206.50200000000001</v>
      </c>
      <c r="Z88" s="26">
        <v>3.6999999999999998E-2</v>
      </c>
      <c r="AA88" s="26">
        <v>8.1000000000000003E-2</v>
      </c>
      <c r="AB88" s="26">
        <v>1.7999999999999999E-2</v>
      </c>
      <c r="AC88" s="26">
        <v>-4.0000000000000001E-3</v>
      </c>
      <c r="AD88" s="26">
        <v>2.1999999999999999E-2</v>
      </c>
      <c r="AE88" s="26">
        <v>7.5720000000000001</v>
      </c>
      <c r="AF88" s="26">
        <v>16.631</v>
      </c>
      <c r="AG88" s="26">
        <v>-0.81499999999999995</v>
      </c>
      <c r="AH88" s="26">
        <v>2.1999999999999999E-2</v>
      </c>
      <c r="AI88" s="26">
        <v>4.5110000000000001</v>
      </c>
      <c r="AJ88" s="26">
        <v>52.661999999999999</v>
      </c>
      <c r="AK88" s="26">
        <v>52.661999999999999</v>
      </c>
      <c r="AL88" s="26">
        <v>0</v>
      </c>
      <c r="AM88" s="26">
        <v>0</v>
      </c>
      <c r="AN88" s="26">
        <v>0</v>
      </c>
      <c r="AO88" s="26">
        <v>0</v>
      </c>
      <c r="AP88" s="26">
        <v>0</v>
      </c>
      <c r="AQ88" s="26">
        <v>0</v>
      </c>
      <c r="AR88" s="26">
        <v>0</v>
      </c>
      <c r="AS88" s="26">
        <v>0</v>
      </c>
      <c r="AT88" s="26">
        <v>0</v>
      </c>
      <c r="AU88" s="26">
        <v>128.78100000000001</v>
      </c>
      <c r="AV88" s="26">
        <v>127.89700000000001</v>
      </c>
      <c r="AW88" s="26">
        <v>47.337000000000003</v>
      </c>
      <c r="AX88" s="26">
        <v>80.561000000000007</v>
      </c>
    </row>
    <row r="89" spans="1:50" x14ac:dyDescent="0.25">
      <c r="A89" s="27" t="s">
        <v>171</v>
      </c>
      <c r="B89" s="26" t="s">
        <v>59</v>
      </c>
      <c r="C89" s="26">
        <v>1</v>
      </c>
      <c r="D89" s="26">
        <v>0.49299999999999999</v>
      </c>
      <c r="E89" s="26">
        <v>0.1</v>
      </c>
      <c r="F89" s="26">
        <v>1.6E-2</v>
      </c>
      <c r="G89" s="26">
        <v>4.4999999999999998E-2</v>
      </c>
      <c r="H89" s="26">
        <v>0</v>
      </c>
      <c r="I89" s="26">
        <v>0</v>
      </c>
      <c r="J89" s="26">
        <v>0</v>
      </c>
      <c r="K89" s="26">
        <v>0</v>
      </c>
      <c r="L89" s="26">
        <v>0.49299999999999999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0.49299999999999999</v>
      </c>
      <c r="X89" s="26">
        <v>4.9000000000000002E-2</v>
      </c>
      <c r="Y89" s="26">
        <v>209.17599999999999</v>
      </c>
      <c r="Z89" s="26">
        <v>1.9E-2</v>
      </c>
      <c r="AA89" s="26">
        <v>0.04</v>
      </c>
      <c r="AB89" s="26">
        <v>8.9999999999999993E-3</v>
      </c>
      <c r="AC89" s="26">
        <v>-2E-3</v>
      </c>
      <c r="AD89" s="26">
        <v>1.0999999999999999E-2</v>
      </c>
      <c r="AE89" s="26">
        <v>3.875</v>
      </c>
      <c r="AF89" s="26">
        <v>8.3949999999999996</v>
      </c>
      <c r="AG89" s="26">
        <v>-0.40699999999999997</v>
      </c>
      <c r="AH89" s="26">
        <v>1.0999999999999999E-2</v>
      </c>
      <c r="AI89" s="26">
        <v>2.359</v>
      </c>
      <c r="AJ89" s="26">
        <v>26.157</v>
      </c>
      <c r="AK89" s="26">
        <v>26.157</v>
      </c>
      <c r="AL89" s="26">
        <v>0</v>
      </c>
      <c r="AM89" s="26">
        <v>0</v>
      </c>
      <c r="AN89" s="26">
        <v>0</v>
      </c>
      <c r="AO89" s="26">
        <v>0</v>
      </c>
      <c r="AP89" s="26">
        <v>0</v>
      </c>
      <c r="AQ89" s="26">
        <v>0</v>
      </c>
      <c r="AR89" s="26">
        <v>0</v>
      </c>
      <c r="AS89" s="26">
        <v>0</v>
      </c>
      <c r="AT89" s="26">
        <v>0</v>
      </c>
      <c r="AU89" s="26">
        <v>129.15899999999999</v>
      </c>
      <c r="AV89" s="26">
        <v>63.713000000000001</v>
      </c>
      <c r="AW89" s="26">
        <v>23.334</v>
      </c>
      <c r="AX89" s="26">
        <v>40.378999999999998</v>
      </c>
    </row>
    <row r="90" spans="1:50" x14ac:dyDescent="0.25">
      <c r="A90" s="27" t="s">
        <v>172</v>
      </c>
      <c r="B90" s="26" t="s">
        <v>59</v>
      </c>
      <c r="C90" s="26">
        <v>1</v>
      </c>
      <c r="D90" s="26">
        <v>0.4</v>
      </c>
      <c r="E90" s="26">
        <v>0.1</v>
      </c>
      <c r="F90" s="26">
        <v>1.6E-2</v>
      </c>
      <c r="G90" s="26">
        <v>4.4999999999999998E-2</v>
      </c>
      <c r="H90" s="26">
        <v>0</v>
      </c>
      <c r="I90" s="26">
        <v>0</v>
      </c>
      <c r="J90" s="26">
        <v>0</v>
      </c>
      <c r="K90" s="26">
        <v>0</v>
      </c>
      <c r="L90" s="26">
        <v>0.4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0.4</v>
      </c>
      <c r="X90" s="26">
        <v>0.04</v>
      </c>
      <c r="Y90" s="26">
        <v>181.40299999999999</v>
      </c>
      <c r="Z90" s="26">
        <v>1.7999999999999999E-2</v>
      </c>
      <c r="AA90" s="26">
        <v>0.04</v>
      </c>
      <c r="AB90" s="26">
        <v>1.7999999999999999E-2</v>
      </c>
      <c r="AC90" s="26">
        <v>-1E-3</v>
      </c>
      <c r="AD90" s="26">
        <v>1.9E-2</v>
      </c>
      <c r="AE90" s="26">
        <v>3.258</v>
      </c>
      <c r="AF90" s="26">
        <v>7.2640000000000002</v>
      </c>
      <c r="AG90" s="26">
        <v>-0.123</v>
      </c>
      <c r="AH90" s="26">
        <v>1.9E-2</v>
      </c>
      <c r="AI90" s="26">
        <v>3.39</v>
      </c>
      <c r="AJ90" s="26">
        <v>21.21</v>
      </c>
      <c r="AK90" s="26">
        <v>21.21</v>
      </c>
      <c r="AL90" s="26">
        <v>0</v>
      </c>
      <c r="AM90" s="26">
        <v>0</v>
      </c>
      <c r="AN90" s="26">
        <v>0</v>
      </c>
      <c r="AO90" s="26">
        <v>0</v>
      </c>
      <c r="AP90" s="26">
        <v>0</v>
      </c>
      <c r="AQ90" s="26">
        <v>0</v>
      </c>
      <c r="AR90" s="26">
        <v>0</v>
      </c>
      <c r="AS90" s="26">
        <v>0</v>
      </c>
      <c r="AT90" s="26">
        <v>0</v>
      </c>
      <c r="AU90" s="26">
        <v>134.376</v>
      </c>
      <c r="AV90" s="26">
        <v>53.75</v>
      </c>
      <c r="AW90" s="26">
        <v>18.75</v>
      </c>
      <c r="AX90" s="26">
        <v>34.999000000000002</v>
      </c>
    </row>
    <row r="91" spans="1:50" x14ac:dyDescent="0.25">
      <c r="A91" s="27" t="s">
        <v>173</v>
      </c>
      <c r="B91" s="26" t="s">
        <v>59</v>
      </c>
      <c r="C91" s="26">
        <v>0</v>
      </c>
      <c r="D91" s="26">
        <v>0</v>
      </c>
      <c r="E91" s="26">
        <v>0.1</v>
      </c>
      <c r="F91" s="26">
        <v>1.6E-2</v>
      </c>
      <c r="G91" s="26">
        <v>4.4999999999999998E-2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</row>
    <row r="92" spans="1:50" x14ac:dyDescent="0.25">
      <c r="A92" s="27" t="s">
        <v>174</v>
      </c>
      <c r="B92" s="26" t="s">
        <v>59</v>
      </c>
      <c r="C92" s="26">
        <v>1</v>
      </c>
      <c r="D92" s="26">
        <v>1.264</v>
      </c>
      <c r="E92" s="26">
        <v>0.1</v>
      </c>
      <c r="F92" s="26">
        <v>1.6E-2</v>
      </c>
      <c r="G92" s="26">
        <v>4.4999999999999998E-2</v>
      </c>
      <c r="H92" s="26">
        <v>0</v>
      </c>
      <c r="I92" s="26">
        <v>0</v>
      </c>
      <c r="J92" s="26">
        <v>0</v>
      </c>
      <c r="K92" s="26">
        <v>0</v>
      </c>
      <c r="L92" s="26">
        <v>1.264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1.264</v>
      </c>
      <c r="X92" s="26">
        <v>0.126</v>
      </c>
      <c r="Y92" s="26">
        <v>182.90199999999999</v>
      </c>
      <c r="Z92" s="26">
        <v>5.2999999999999999E-2</v>
      </c>
      <c r="AA92" s="26">
        <v>0.121</v>
      </c>
      <c r="AB92" s="26">
        <v>4.7E-2</v>
      </c>
      <c r="AC92" s="26">
        <v>-3.0000000000000001E-3</v>
      </c>
      <c r="AD92" s="26">
        <v>0.05</v>
      </c>
      <c r="AE92" s="26">
        <v>9.6790000000000003</v>
      </c>
      <c r="AF92" s="26">
        <v>22.122</v>
      </c>
      <c r="AG92" s="26">
        <v>-0.49099999999999999</v>
      </c>
      <c r="AH92" s="26">
        <v>0.05</v>
      </c>
      <c r="AI92" s="26">
        <v>9.173</v>
      </c>
      <c r="AJ92" s="26">
        <v>67.025999999999996</v>
      </c>
      <c r="AK92" s="26">
        <v>67.025999999999996</v>
      </c>
      <c r="AL92" s="26">
        <v>0</v>
      </c>
      <c r="AM92" s="26">
        <v>0</v>
      </c>
      <c r="AN92" s="26">
        <v>0</v>
      </c>
      <c r="AO92" s="26">
        <v>0</v>
      </c>
      <c r="AP92" s="26">
        <v>0</v>
      </c>
      <c r="AQ92" s="26">
        <v>0</v>
      </c>
      <c r="AR92" s="26">
        <v>0</v>
      </c>
      <c r="AS92" s="26">
        <v>0</v>
      </c>
      <c r="AT92" s="26">
        <v>0</v>
      </c>
      <c r="AU92" s="26">
        <v>132.08699999999999</v>
      </c>
      <c r="AV92" s="26">
        <v>166.96100000000001</v>
      </c>
      <c r="AW92" s="26">
        <v>59.451999999999998</v>
      </c>
      <c r="AX92" s="26">
        <v>107.509</v>
      </c>
    </row>
    <row r="93" spans="1:50" x14ac:dyDescent="0.25">
      <c r="A93" s="27" t="s">
        <v>175</v>
      </c>
      <c r="B93" s="26" t="s">
        <v>59</v>
      </c>
      <c r="C93" s="26">
        <v>1</v>
      </c>
      <c r="D93" s="26">
        <v>0.24399999999999999</v>
      </c>
      <c r="E93" s="26">
        <v>0.1</v>
      </c>
      <c r="F93" s="26">
        <v>1.6E-2</v>
      </c>
      <c r="G93" s="26">
        <v>4.4999999999999998E-2</v>
      </c>
      <c r="H93" s="26">
        <v>0</v>
      </c>
      <c r="I93" s="26">
        <v>0</v>
      </c>
      <c r="J93" s="26">
        <v>0</v>
      </c>
      <c r="K93" s="26">
        <v>0</v>
      </c>
      <c r="L93" s="26">
        <v>0.24399999999999999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0.24399999999999999</v>
      </c>
      <c r="X93" s="26">
        <v>2.4E-2</v>
      </c>
      <c r="Y93" s="26">
        <v>209.26599999999999</v>
      </c>
      <c r="Z93" s="26">
        <v>8.9999999999999993E-3</v>
      </c>
      <c r="AA93" s="26">
        <v>0.02</v>
      </c>
      <c r="AB93" s="26">
        <v>5.0000000000000001E-3</v>
      </c>
      <c r="AC93" s="26">
        <v>-1E-3</v>
      </c>
      <c r="AD93" s="26">
        <v>6.0000000000000001E-3</v>
      </c>
      <c r="AE93" s="26">
        <v>1.9450000000000001</v>
      </c>
      <c r="AF93" s="26">
        <v>4.1920000000000002</v>
      </c>
      <c r="AG93" s="26">
        <v>-0.19500000000000001</v>
      </c>
      <c r="AH93" s="26">
        <v>6.0000000000000001E-3</v>
      </c>
      <c r="AI93" s="26">
        <v>1.2350000000000001</v>
      </c>
      <c r="AJ93" s="26">
        <v>12.917</v>
      </c>
      <c r="AK93" s="26">
        <v>12.917</v>
      </c>
      <c r="AL93" s="26">
        <v>0</v>
      </c>
      <c r="AM93" s="26">
        <v>0</v>
      </c>
      <c r="AN93" s="26">
        <v>0</v>
      </c>
      <c r="AO93" s="26">
        <v>0</v>
      </c>
      <c r="AP93" s="26">
        <v>0</v>
      </c>
      <c r="AQ93" s="26">
        <v>0</v>
      </c>
      <c r="AR93" s="26">
        <v>0</v>
      </c>
      <c r="AS93" s="26">
        <v>0</v>
      </c>
      <c r="AT93" s="26">
        <v>0</v>
      </c>
      <c r="AU93" s="26">
        <v>129.63499999999999</v>
      </c>
      <c r="AV93" s="26">
        <v>31.579000000000001</v>
      </c>
      <c r="AW93" s="26">
        <v>11.484999999999999</v>
      </c>
      <c r="AX93" s="26">
        <v>20.094000000000001</v>
      </c>
    </row>
    <row r="94" spans="1:50" x14ac:dyDescent="0.25">
      <c r="A94" s="27" t="s">
        <v>176</v>
      </c>
      <c r="B94" s="26" t="s">
        <v>59</v>
      </c>
      <c r="C94" s="26">
        <v>1</v>
      </c>
      <c r="D94" s="26">
        <v>0.20399999999999999</v>
      </c>
      <c r="E94" s="26">
        <v>0.1</v>
      </c>
      <c r="F94" s="26">
        <v>1.6E-2</v>
      </c>
      <c r="G94" s="26">
        <v>4.4999999999999998E-2</v>
      </c>
      <c r="H94" s="26">
        <v>0</v>
      </c>
      <c r="I94" s="26">
        <v>0</v>
      </c>
      <c r="J94" s="26">
        <v>0</v>
      </c>
      <c r="K94" s="26">
        <v>0</v>
      </c>
      <c r="L94" s="26">
        <v>0.20399999999999999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0.20399999999999999</v>
      </c>
      <c r="X94" s="26">
        <v>0.02</v>
      </c>
      <c r="Y94" s="26">
        <v>209.006</v>
      </c>
      <c r="Z94" s="26">
        <v>8.0000000000000002E-3</v>
      </c>
      <c r="AA94" s="26">
        <v>1.7000000000000001E-2</v>
      </c>
      <c r="AB94" s="26">
        <v>4.0000000000000001E-3</v>
      </c>
      <c r="AC94" s="26">
        <v>-1E-3</v>
      </c>
      <c r="AD94" s="26">
        <v>5.0000000000000001E-3</v>
      </c>
      <c r="AE94" s="26">
        <v>1.6319999999999999</v>
      </c>
      <c r="AF94" s="26">
        <v>3.516</v>
      </c>
      <c r="AG94" s="26">
        <v>-0.161</v>
      </c>
      <c r="AH94" s="26">
        <v>5.0000000000000001E-3</v>
      </c>
      <c r="AI94" s="26">
        <v>1.0509999999999999</v>
      </c>
      <c r="AJ94" s="26">
        <v>10.802</v>
      </c>
      <c r="AK94" s="26">
        <v>10.802</v>
      </c>
      <c r="AL94" s="26">
        <v>0</v>
      </c>
      <c r="AM94" s="26">
        <v>0</v>
      </c>
      <c r="AN94" s="26">
        <v>0</v>
      </c>
      <c r="AO94" s="26">
        <v>0</v>
      </c>
      <c r="AP94" s="26">
        <v>0</v>
      </c>
      <c r="AQ94" s="26">
        <v>0</v>
      </c>
      <c r="AR94" s="26">
        <v>0</v>
      </c>
      <c r="AS94" s="26">
        <v>0</v>
      </c>
      <c r="AT94" s="26">
        <v>0</v>
      </c>
      <c r="AU94" s="26">
        <v>129.792</v>
      </c>
      <c r="AV94" s="26">
        <v>26.44</v>
      </c>
      <c r="AW94" s="26">
        <v>9.6</v>
      </c>
      <c r="AX94" s="26">
        <v>16.84</v>
      </c>
    </row>
    <row r="95" spans="1:50" x14ac:dyDescent="0.25">
      <c r="A95" s="27" t="s">
        <v>177</v>
      </c>
      <c r="B95" s="26" t="s">
        <v>59</v>
      </c>
      <c r="C95" s="26">
        <v>0</v>
      </c>
      <c r="D95" s="26">
        <v>0</v>
      </c>
      <c r="E95" s="26">
        <v>0.1</v>
      </c>
      <c r="F95" s="26">
        <v>1.6E-2</v>
      </c>
      <c r="G95" s="26">
        <v>4.4999999999999998E-2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0</v>
      </c>
      <c r="AC95" s="26">
        <v>0</v>
      </c>
      <c r="AD95" s="26">
        <v>0</v>
      </c>
      <c r="AE95" s="26">
        <v>0</v>
      </c>
      <c r="AF95" s="26">
        <v>0</v>
      </c>
      <c r="AG95" s="26">
        <v>0</v>
      </c>
      <c r="AH95" s="26">
        <v>0</v>
      </c>
      <c r="AI95" s="26">
        <v>0</v>
      </c>
      <c r="AJ95" s="26">
        <v>0</v>
      </c>
      <c r="AK95" s="26">
        <v>0</v>
      </c>
      <c r="AL95" s="26">
        <v>0</v>
      </c>
      <c r="AM95" s="26">
        <v>0</v>
      </c>
      <c r="AN95" s="26">
        <v>0</v>
      </c>
      <c r="AO95" s="26">
        <v>0</v>
      </c>
      <c r="AP95" s="26">
        <v>0</v>
      </c>
      <c r="AQ95" s="26">
        <v>0</v>
      </c>
      <c r="AR95" s="26">
        <v>0</v>
      </c>
      <c r="AS95" s="26">
        <v>0</v>
      </c>
      <c r="AT95" s="26">
        <v>0</v>
      </c>
      <c r="AU95" s="26">
        <v>0</v>
      </c>
      <c r="AV95" s="26">
        <v>0</v>
      </c>
      <c r="AW95" s="26">
        <v>0</v>
      </c>
      <c r="AX95" s="26">
        <v>0</v>
      </c>
    </row>
    <row r="96" spans="1:50" x14ac:dyDescent="0.25">
      <c r="A96" s="27" t="s">
        <v>178</v>
      </c>
      <c r="B96" s="26" t="s">
        <v>59</v>
      </c>
      <c r="C96" s="26">
        <v>0</v>
      </c>
      <c r="D96" s="26">
        <v>0</v>
      </c>
      <c r="E96" s="26">
        <v>0.1</v>
      </c>
      <c r="F96" s="26">
        <v>1.6E-2</v>
      </c>
      <c r="G96" s="26">
        <v>4.4999999999999998E-2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6">
        <v>0</v>
      </c>
      <c r="AD96" s="26">
        <v>0</v>
      </c>
      <c r="AE96" s="26">
        <v>0</v>
      </c>
      <c r="AF96" s="26">
        <v>0</v>
      </c>
      <c r="AG96" s="26">
        <v>0</v>
      </c>
      <c r="AH96" s="26">
        <v>0</v>
      </c>
      <c r="AI96" s="26">
        <v>0</v>
      </c>
      <c r="AJ96" s="26">
        <v>0</v>
      </c>
      <c r="AK96" s="26">
        <v>0</v>
      </c>
      <c r="AL96" s="26">
        <v>0</v>
      </c>
      <c r="AM96" s="26">
        <v>0</v>
      </c>
      <c r="AN96" s="26">
        <v>0</v>
      </c>
      <c r="AO96" s="26">
        <v>0</v>
      </c>
      <c r="AP96" s="26">
        <v>0</v>
      </c>
      <c r="AQ96" s="26">
        <v>0</v>
      </c>
      <c r="AR96" s="26">
        <v>0</v>
      </c>
      <c r="AS96" s="26">
        <v>0</v>
      </c>
      <c r="AT96" s="26">
        <v>0</v>
      </c>
      <c r="AU96" s="26">
        <v>0</v>
      </c>
      <c r="AV96" s="26">
        <v>0</v>
      </c>
      <c r="AW96" s="26">
        <v>0</v>
      </c>
      <c r="AX96" s="26">
        <v>0</v>
      </c>
    </row>
    <row r="97" spans="1:50" x14ac:dyDescent="0.25">
      <c r="A97" s="27" t="s">
        <v>179</v>
      </c>
      <c r="B97" s="26" t="s">
        <v>59</v>
      </c>
      <c r="C97" s="26">
        <v>0</v>
      </c>
      <c r="D97" s="26">
        <v>0</v>
      </c>
      <c r="E97" s="26">
        <v>0.1</v>
      </c>
      <c r="F97" s="26">
        <v>1.6E-2</v>
      </c>
      <c r="G97" s="26">
        <v>4.4999999999999998E-2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6">
        <v>0</v>
      </c>
      <c r="AE97" s="26">
        <v>0</v>
      </c>
      <c r="AF97" s="26">
        <v>0</v>
      </c>
      <c r="AG97" s="26">
        <v>0</v>
      </c>
      <c r="AH97" s="26">
        <v>0</v>
      </c>
      <c r="AI97" s="26">
        <v>0</v>
      </c>
      <c r="AJ97" s="26">
        <v>0</v>
      </c>
      <c r="AK97" s="26">
        <v>0</v>
      </c>
      <c r="AL97" s="26">
        <v>0</v>
      </c>
      <c r="AM97" s="26">
        <v>0</v>
      </c>
      <c r="AN97" s="26">
        <v>0</v>
      </c>
      <c r="AO97" s="26">
        <v>0</v>
      </c>
      <c r="AP97" s="26">
        <v>0</v>
      </c>
      <c r="AQ97" s="26">
        <v>0</v>
      </c>
      <c r="AR97" s="26">
        <v>0</v>
      </c>
      <c r="AS97" s="26">
        <v>0</v>
      </c>
      <c r="AT97" s="26">
        <v>0</v>
      </c>
      <c r="AU97" s="26">
        <v>0</v>
      </c>
      <c r="AV97" s="26">
        <v>0</v>
      </c>
      <c r="AW97" s="26">
        <v>0</v>
      </c>
      <c r="AX97" s="26">
        <v>0</v>
      </c>
    </row>
    <row r="98" spans="1:50" x14ac:dyDescent="0.25">
      <c r="A98" s="27" t="s">
        <v>180</v>
      </c>
      <c r="B98" s="26" t="s">
        <v>59</v>
      </c>
      <c r="C98" s="26">
        <v>0</v>
      </c>
      <c r="D98" s="26">
        <v>0</v>
      </c>
      <c r="E98" s="26">
        <v>0.1</v>
      </c>
      <c r="F98" s="26">
        <v>1.6E-2</v>
      </c>
      <c r="G98" s="26">
        <v>4.4999999999999998E-2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6">
        <v>0</v>
      </c>
      <c r="AD98" s="26">
        <v>0</v>
      </c>
      <c r="AE98" s="26">
        <v>0</v>
      </c>
      <c r="AF98" s="26">
        <v>0</v>
      </c>
      <c r="AG98" s="26">
        <v>0</v>
      </c>
      <c r="AH98" s="26">
        <v>0</v>
      </c>
      <c r="AI98" s="26">
        <v>0</v>
      </c>
      <c r="AJ98" s="26">
        <v>0</v>
      </c>
      <c r="AK98" s="26">
        <v>0</v>
      </c>
      <c r="AL98" s="26">
        <v>0</v>
      </c>
      <c r="AM98" s="26">
        <v>0</v>
      </c>
      <c r="AN98" s="26">
        <v>0</v>
      </c>
      <c r="AO98" s="26">
        <v>0</v>
      </c>
      <c r="AP98" s="26">
        <v>0</v>
      </c>
      <c r="AQ98" s="26">
        <v>0</v>
      </c>
      <c r="AR98" s="26">
        <v>0</v>
      </c>
      <c r="AS98" s="26">
        <v>0</v>
      </c>
      <c r="AT98" s="26">
        <v>0</v>
      </c>
      <c r="AU98" s="26">
        <v>0</v>
      </c>
      <c r="AV98" s="26">
        <v>0</v>
      </c>
      <c r="AW98" s="26">
        <v>0</v>
      </c>
      <c r="AX98" s="26">
        <v>0</v>
      </c>
    </row>
    <row r="99" spans="1:50" x14ac:dyDescent="0.25">
      <c r="A99" s="27" t="s">
        <v>181</v>
      </c>
      <c r="B99" s="26" t="s">
        <v>59</v>
      </c>
      <c r="C99" s="26">
        <v>0</v>
      </c>
      <c r="D99" s="26">
        <v>0</v>
      </c>
      <c r="E99" s="26">
        <v>0.1</v>
      </c>
      <c r="F99" s="26">
        <v>1.6E-2</v>
      </c>
      <c r="G99" s="26">
        <v>4.4999999999999998E-2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6">
        <v>0</v>
      </c>
      <c r="AE99" s="26">
        <v>0</v>
      </c>
      <c r="AF99" s="26">
        <v>0</v>
      </c>
      <c r="AG99" s="26">
        <v>0</v>
      </c>
      <c r="AH99" s="26">
        <v>0</v>
      </c>
      <c r="AI99" s="26">
        <v>0</v>
      </c>
      <c r="AJ99" s="26">
        <v>0</v>
      </c>
      <c r="AK99" s="26">
        <v>0</v>
      </c>
      <c r="AL99" s="26">
        <v>0</v>
      </c>
      <c r="AM99" s="26">
        <v>0</v>
      </c>
      <c r="AN99" s="26">
        <v>0</v>
      </c>
      <c r="AO99" s="26">
        <v>0</v>
      </c>
      <c r="AP99" s="26">
        <v>0</v>
      </c>
      <c r="AQ99" s="26">
        <v>0</v>
      </c>
      <c r="AR99" s="26">
        <v>0</v>
      </c>
      <c r="AS99" s="26">
        <v>0</v>
      </c>
      <c r="AT99" s="26">
        <v>0</v>
      </c>
      <c r="AU99" s="26">
        <v>0</v>
      </c>
      <c r="AV99" s="26">
        <v>0</v>
      </c>
      <c r="AW99" s="26">
        <v>0</v>
      </c>
      <c r="AX99" s="26">
        <v>0</v>
      </c>
    </row>
    <row r="100" spans="1:50" x14ac:dyDescent="0.25">
      <c r="A100" s="27" t="s">
        <v>182</v>
      </c>
      <c r="B100" s="26" t="s">
        <v>59</v>
      </c>
      <c r="C100" s="26">
        <v>0</v>
      </c>
      <c r="D100" s="26">
        <v>0</v>
      </c>
      <c r="E100" s="26">
        <v>0.1</v>
      </c>
      <c r="F100" s="26">
        <v>1.6E-2</v>
      </c>
      <c r="G100" s="26">
        <v>4.4999999999999998E-2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0</v>
      </c>
      <c r="AF100" s="26">
        <v>0</v>
      </c>
      <c r="AG100" s="26">
        <v>0</v>
      </c>
      <c r="AH100" s="26">
        <v>0</v>
      </c>
      <c r="AI100" s="26">
        <v>0</v>
      </c>
      <c r="AJ100" s="26">
        <v>0</v>
      </c>
      <c r="AK100" s="26">
        <v>0</v>
      </c>
      <c r="AL100" s="26">
        <v>0</v>
      </c>
      <c r="AM100" s="26">
        <v>0</v>
      </c>
      <c r="AN100" s="26">
        <v>0</v>
      </c>
      <c r="AO100" s="26">
        <v>0</v>
      </c>
      <c r="AP100" s="26">
        <v>0</v>
      </c>
      <c r="AQ100" s="26">
        <v>0</v>
      </c>
      <c r="AR100" s="26">
        <v>0</v>
      </c>
      <c r="AS100" s="26">
        <v>0</v>
      </c>
      <c r="AT100" s="26">
        <v>0</v>
      </c>
      <c r="AU100" s="26">
        <v>0</v>
      </c>
      <c r="AV100" s="26">
        <v>0</v>
      </c>
      <c r="AW100" s="26">
        <v>0</v>
      </c>
      <c r="AX100" s="26">
        <v>0</v>
      </c>
    </row>
    <row r="101" spans="1:50" x14ac:dyDescent="0.25">
      <c r="A101" s="27" t="s">
        <v>183</v>
      </c>
      <c r="B101" s="26" t="s">
        <v>59</v>
      </c>
      <c r="C101" s="26">
        <v>1</v>
      </c>
      <c r="D101" s="26">
        <v>9.4E-2</v>
      </c>
      <c r="E101" s="26">
        <v>0.1</v>
      </c>
      <c r="F101" s="26">
        <v>1.6E-2</v>
      </c>
      <c r="G101" s="26">
        <v>4.4999999999999998E-2</v>
      </c>
      <c r="H101" s="26">
        <v>0</v>
      </c>
      <c r="I101" s="26">
        <v>0</v>
      </c>
      <c r="J101" s="26">
        <v>0</v>
      </c>
      <c r="K101" s="26">
        <v>0</v>
      </c>
      <c r="L101" s="26">
        <v>9.4E-2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9.4E-2</v>
      </c>
      <c r="X101" s="26">
        <v>8.9999999999999993E-3</v>
      </c>
      <c r="Y101" s="26">
        <v>206.53800000000001</v>
      </c>
      <c r="Z101" s="26">
        <v>4.0000000000000001E-3</v>
      </c>
      <c r="AA101" s="26">
        <v>8.0000000000000002E-3</v>
      </c>
      <c r="AB101" s="26">
        <v>2E-3</v>
      </c>
      <c r="AC101" s="26">
        <v>0</v>
      </c>
      <c r="AD101" s="26">
        <v>3.0000000000000001E-3</v>
      </c>
      <c r="AE101" s="26">
        <v>0.76600000000000001</v>
      </c>
      <c r="AF101" s="26">
        <v>1.653</v>
      </c>
      <c r="AG101" s="26">
        <v>-6.8000000000000005E-2</v>
      </c>
      <c r="AH101" s="26">
        <v>3.0000000000000001E-3</v>
      </c>
      <c r="AI101" s="26">
        <v>0.53700000000000003</v>
      </c>
      <c r="AJ101" s="26">
        <v>5.0069999999999997</v>
      </c>
      <c r="AK101" s="26">
        <v>5.0069999999999997</v>
      </c>
      <c r="AL101" s="26">
        <v>0</v>
      </c>
      <c r="AM101" s="26">
        <v>0</v>
      </c>
      <c r="AN101" s="26">
        <v>0</v>
      </c>
      <c r="AO101" s="26">
        <v>0</v>
      </c>
      <c r="AP101" s="26">
        <v>0</v>
      </c>
      <c r="AQ101" s="26">
        <v>0</v>
      </c>
      <c r="AR101" s="26">
        <v>0</v>
      </c>
      <c r="AS101" s="26">
        <v>0</v>
      </c>
      <c r="AT101" s="26">
        <v>0</v>
      </c>
      <c r="AU101" s="26">
        <v>130.68100000000001</v>
      </c>
      <c r="AV101" s="26">
        <v>12.340999999999999</v>
      </c>
      <c r="AW101" s="26">
        <v>4.4459999999999997</v>
      </c>
      <c r="AX101" s="26">
        <v>7.8949999999999996</v>
      </c>
    </row>
    <row r="102" spans="1:50" x14ac:dyDescent="0.25">
      <c r="A102" s="27" t="s">
        <v>184</v>
      </c>
      <c r="B102" s="26" t="s">
        <v>59</v>
      </c>
      <c r="C102" s="26">
        <v>0</v>
      </c>
      <c r="D102" s="26">
        <v>0</v>
      </c>
      <c r="E102" s="26">
        <v>0.1</v>
      </c>
      <c r="F102" s="26">
        <v>1.6E-2</v>
      </c>
      <c r="G102" s="26">
        <v>4.4999999999999998E-2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6">
        <v>0</v>
      </c>
      <c r="AC102" s="26">
        <v>0</v>
      </c>
      <c r="AD102" s="26">
        <v>0</v>
      </c>
      <c r="AE102" s="26">
        <v>0</v>
      </c>
      <c r="AF102" s="26">
        <v>0</v>
      </c>
      <c r="AG102" s="26">
        <v>0</v>
      </c>
      <c r="AH102" s="26">
        <v>0</v>
      </c>
      <c r="AI102" s="26">
        <v>0</v>
      </c>
      <c r="AJ102" s="26">
        <v>0</v>
      </c>
      <c r="AK102" s="26">
        <v>0</v>
      </c>
      <c r="AL102" s="26">
        <v>0</v>
      </c>
      <c r="AM102" s="26">
        <v>0</v>
      </c>
      <c r="AN102" s="26">
        <v>0</v>
      </c>
      <c r="AO102" s="26">
        <v>0</v>
      </c>
      <c r="AP102" s="26">
        <v>0</v>
      </c>
      <c r="AQ102" s="26">
        <v>0</v>
      </c>
      <c r="AR102" s="26">
        <v>0</v>
      </c>
      <c r="AS102" s="26">
        <v>0</v>
      </c>
      <c r="AT102" s="26">
        <v>0</v>
      </c>
      <c r="AU102" s="26">
        <v>0</v>
      </c>
      <c r="AV102" s="26">
        <v>0</v>
      </c>
      <c r="AW102" s="26">
        <v>0</v>
      </c>
      <c r="AX102" s="26">
        <v>0</v>
      </c>
    </row>
    <row r="103" spans="1:50" x14ac:dyDescent="0.25">
      <c r="A103" s="27" t="s">
        <v>185</v>
      </c>
      <c r="B103" s="26" t="s">
        <v>59</v>
      </c>
      <c r="C103" s="26">
        <v>0</v>
      </c>
      <c r="D103" s="26">
        <v>0</v>
      </c>
      <c r="E103" s="26">
        <v>0.1</v>
      </c>
      <c r="F103" s="26">
        <v>1.6E-2</v>
      </c>
      <c r="G103" s="26">
        <v>4.4999999999999998E-2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26">
        <v>0</v>
      </c>
      <c r="AB103" s="26">
        <v>0</v>
      </c>
      <c r="AC103" s="26">
        <v>0</v>
      </c>
      <c r="AD103" s="26">
        <v>0</v>
      </c>
      <c r="AE103" s="26">
        <v>0</v>
      </c>
      <c r="AF103" s="26">
        <v>0</v>
      </c>
      <c r="AG103" s="26">
        <v>0</v>
      </c>
      <c r="AH103" s="26">
        <v>0</v>
      </c>
      <c r="AI103" s="26">
        <v>0</v>
      </c>
      <c r="AJ103" s="26">
        <v>0</v>
      </c>
      <c r="AK103" s="26">
        <v>0</v>
      </c>
      <c r="AL103" s="26">
        <v>0</v>
      </c>
      <c r="AM103" s="26">
        <v>0</v>
      </c>
      <c r="AN103" s="26">
        <v>0</v>
      </c>
      <c r="AO103" s="26">
        <v>0</v>
      </c>
      <c r="AP103" s="26">
        <v>0</v>
      </c>
      <c r="AQ103" s="26">
        <v>0</v>
      </c>
      <c r="AR103" s="26">
        <v>0</v>
      </c>
      <c r="AS103" s="26">
        <v>0</v>
      </c>
      <c r="AT103" s="26">
        <v>0</v>
      </c>
      <c r="AU103" s="26">
        <v>0</v>
      </c>
      <c r="AV103" s="26">
        <v>0</v>
      </c>
      <c r="AW103" s="26">
        <v>0</v>
      </c>
      <c r="AX103" s="26">
        <v>0</v>
      </c>
    </row>
    <row r="104" spans="1:50" x14ac:dyDescent="0.25">
      <c r="A104" s="27" t="s">
        <v>186</v>
      </c>
      <c r="B104" s="26" t="s">
        <v>59</v>
      </c>
      <c r="C104" s="26">
        <v>0</v>
      </c>
      <c r="D104" s="26">
        <v>0</v>
      </c>
      <c r="E104" s="26">
        <v>0.1</v>
      </c>
      <c r="F104" s="26">
        <v>1.6E-2</v>
      </c>
      <c r="G104" s="26">
        <v>4.4999999999999998E-2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26">
        <v>0</v>
      </c>
      <c r="AB104" s="26">
        <v>0</v>
      </c>
      <c r="AC104" s="26">
        <v>0</v>
      </c>
      <c r="AD104" s="26">
        <v>0</v>
      </c>
      <c r="AE104" s="26">
        <v>0</v>
      </c>
      <c r="AF104" s="26">
        <v>0</v>
      </c>
      <c r="AG104" s="26">
        <v>0</v>
      </c>
      <c r="AH104" s="26">
        <v>0</v>
      </c>
      <c r="AI104" s="26">
        <v>0</v>
      </c>
      <c r="AJ104" s="26">
        <v>0</v>
      </c>
      <c r="AK104" s="26">
        <v>0</v>
      </c>
      <c r="AL104" s="26">
        <v>0</v>
      </c>
      <c r="AM104" s="26">
        <v>0</v>
      </c>
      <c r="AN104" s="26">
        <v>0</v>
      </c>
      <c r="AO104" s="26">
        <v>0</v>
      </c>
      <c r="AP104" s="26">
        <v>0</v>
      </c>
      <c r="AQ104" s="26">
        <v>0</v>
      </c>
      <c r="AR104" s="26">
        <v>0</v>
      </c>
      <c r="AS104" s="26">
        <v>0</v>
      </c>
      <c r="AT104" s="26">
        <v>0</v>
      </c>
      <c r="AU104" s="26">
        <v>0</v>
      </c>
      <c r="AV104" s="26">
        <v>0</v>
      </c>
      <c r="AW104" s="26">
        <v>0</v>
      </c>
      <c r="AX104" s="26">
        <v>0</v>
      </c>
    </row>
    <row r="105" spans="1:50" x14ac:dyDescent="0.25">
      <c r="A105" s="27" t="s">
        <v>187</v>
      </c>
      <c r="B105" s="26" t="s">
        <v>59</v>
      </c>
      <c r="C105" s="26">
        <v>1</v>
      </c>
      <c r="D105" s="26">
        <v>7.6999999999999999E-2</v>
      </c>
      <c r="E105" s="26">
        <v>0.1</v>
      </c>
      <c r="F105" s="26">
        <v>1.6E-2</v>
      </c>
      <c r="G105" s="26">
        <v>4.4999999999999998E-2</v>
      </c>
      <c r="H105" s="26">
        <v>0</v>
      </c>
      <c r="I105" s="26">
        <v>0</v>
      </c>
      <c r="J105" s="26">
        <v>0</v>
      </c>
      <c r="K105" s="26">
        <v>0</v>
      </c>
      <c r="L105" s="26">
        <v>7.6999999999999999E-2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7.6999999999999999E-2</v>
      </c>
      <c r="X105" s="26">
        <v>8.0000000000000002E-3</v>
      </c>
      <c r="Y105" s="26">
        <v>179.61600000000001</v>
      </c>
      <c r="Z105" s="26">
        <v>4.0000000000000001E-3</v>
      </c>
      <c r="AA105" s="26">
        <v>8.0000000000000002E-3</v>
      </c>
      <c r="AB105" s="26">
        <v>4.0000000000000001E-3</v>
      </c>
      <c r="AC105" s="26">
        <v>0</v>
      </c>
      <c r="AD105" s="26">
        <v>4.0000000000000001E-3</v>
      </c>
      <c r="AE105" s="26">
        <v>0.64800000000000002</v>
      </c>
      <c r="AF105" s="26">
        <v>1.4339999999999999</v>
      </c>
      <c r="AG105" s="26">
        <v>-0.02</v>
      </c>
      <c r="AH105" s="26">
        <v>4.0000000000000001E-3</v>
      </c>
      <c r="AI105" s="26">
        <v>0.71299999999999997</v>
      </c>
      <c r="AJ105" s="26">
        <v>4.1020000000000003</v>
      </c>
      <c r="AK105" s="26">
        <v>4.1020000000000003</v>
      </c>
      <c r="AL105" s="26">
        <v>0</v>
      </c>
      <c r="AM105" s="26">
        <v>0</v>
      </c>
      <c r="AN105" s="26">
        <v>0</v>
      </c>
      <c r="AO105" s="26">
        <v>0</v>
      </c>
      <c r="AP105" s="26">
        <v>0</v>
      </c>
      <c r="AQ105" s="26">
        <v>0</v>
      </c>
      <c r="AR105" s="26">
        <v>0</v>
      </c>
      <c r="AS105" s="26">
        <v>0</v>
      </c>
      <c r="AT105" s="26">
        <v>0</v>
      </c>
      <c r="AU105" s="26">
        <v>135.82599999999999</v>
      </c>
      <c r="AV105" s="26">
        <v>10.506</v>
      </c>
      <c r="AW105" s="26">
        <v>3.6280000000000001</v>
      </c>
      <c r="AX105" s="26">
        <v>6.8780000000000001</v>
      </c>
    </row>
    <row r="106" spans="1:50" x14ac:dyDescent="0.25">
      <c r="A106" s="27" t="s">
        <v>188</v>
      </c>
      <c r="B106" s="26" t="s">
        <v>59</v>
      </c>
      <c r="C106" s="26">
        <v>1</v>
      </c>
      <c r="D106" s="26">
        <v>1.093</v>
      </c>
      <c r="E106" s="26">
        <v>0.1</v>
      </c>
      <c r="F106" s="26">
        <v>1.6E-2</v>
      </c>
      <c r="G106" s="26">
        <v>4.4999999999999998E-2</v>
      </c>
      <c r="H106" s="26">
        <v>0</v>
      </c>
      <c r="I106" s="26">
        <v>0</v>
      </c>
      <c r="J106" s="26">
        <v>0</v>
      </c>
      <c r="K106" s="26">
        <v>0</v>
      </c>
      <c r="L106" s="26">
        <v>1.093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1.093</v>
      </c>
      <c r="X106" s="26">
        <v>0.109</v>
      </c>
      <c r="Y106" s="26">
        <v>204.874</v>
      </c>
      <c r="Z106" s="26">
        <v>0.04</v>
      </c>
      <c r="AA106" s="26">
        <v>8.8999999999999996E-2</v>
      </c>
      <c r="AB106" s="26">
        <v>0.02</v>
      </c>
      <c r="AC106" s="26">
        <v>-4.0000000000000001E-3</v>
      </c>
      <c r="AD106" s="26">
        <v>2.4E-2</v>
      </c>
      <c r="AE106" s="26">
        <v>8.2620000000000005</v>
      </c>
      <c r="AF106" s="26">
        <v>18.164999999999999</v>
      </c>
      <c r="AG106" s="26">
        <v>-0.88700000000000001</v>
      </c>
      <c r="AH106" s="26">
        <v>2.4E-2</v>
      </c>
      <c r="AI106" s="26">
        <v>4.9189999999999996</v>
      </c>
      <c r="AJ106" s="26">
        <v>57.963999999999999</v>
      </c>
      <c r="AK106" s="26">
        <v>57.963999999999999</v>
      </c>
      <c r="AL106" s="26">
        <v>0</v>
      </c>
      <c r="AM106" s="26">
        <v>0</v>
      </c>
      <c r="AN106" s="26">
        <v>0</v>
      </c>
      <c r="AO106" s="26">
        <v>0</v>
      </c>
      <c r="AP106" s="26">
        <v>0</v>
      </c>
      <c r="AQ106" s="26">
        <v>0</v>
      </c>
      <c r="AR106" s="26">
        <v>0</v>
      </c>
      <c r="AS106" s="26">
        <v>0</v>
      </c>
      <c r="AT106" s="26">
        <v>0</v>
      </c>
      <c r="AU106" s="26">
        <v>128.66900000000001</v>
      </c>
      <c r="AV106" s="26">
        <v>140.65100000000001</v>
      </c>
      <c r="AW106" s="26">
        <v>52.228999999999999</v>
      </c>
      <c r="AX106" s="26">
        <v>88.421999999999997</v>
      </c>
    </row>
    <row r="107" spans="1:50" x14ac:dyDescent="0.25">
      <c r="A107" s="27" t="s">
        <v>189</v>
      </c>
      <c r="B107" s="26" t="s">
        <v>59</v>
      </c>
      <c r="C107" s="26">
        <v>0</v>
      </c>
      <c r="D107" s="26">
        <v>0</v>
      </c>
      <c r="E107" s="26">
        <v>0.1</v>
      </c>
      <c r="F107" s="26">
        <v>1.6E-2</v>
      </c>
      <c r="G107" s="26">
        <v>4.4999999999999998E-2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6">
        <v>0</v>
      </c>
      <c r="AJ107" s="26">
        <v>0</v>
      </c>
      <c r="AK107" s="26">
        <v>0</v>
      </c>
      <c r="AL107" s="26">
        <v>0</v>
      </c>
      <c r="AM107" s="26">
        <v>0</v>
      </c>
      <c r="AN107" s="26">
        <v>0</v>
      </c>
      <c r="AO107" s="26">
        <v>0</v>
      </c>
      <c r="AP107" s="26">
        <v>0</v>
      </c>
      <c r="AQ107" s="26">
        <v>0</v>
      </c>
      <c r="AR107" s="26">
        <v>0</v>
      </c>
      <c r="AS107" s="26">
        <v>0</v>
      </c>
      <c r="AT107" s="26">
        <v>0</v>
      </c>
      <c r="AU107" s="26">
        <v>0</v>
      </c>
      <c r="AV107" s="26">
        <v>0</v>
      </c>
      <c r="AW107" s="26">
        <v>0</v>
      </c>
      <c r="AX107" s="26">
        <v>0</v>
      </c>
    </row>
    <row r="108" spans="1:50" x14ac:dyDescent="0.25">
      <c r="A108" s="27" t="s">
        <v>190</v>
      </c>
      <c r="B108" s="26" t="s">
        <v>59</v>
      </c>
      <c r="C108" s="26">
        <v>1</v>
      </c>
      <c r="D108" s="26">
        <v>7.6999999999999999E-2</v>
      </c>
      <c r="E108" s="26">
        <v>0.1</v>
      </c>
      <c r="F108" s="26">
        <v>1.6E-2</v>
      </c>
      <c r="G108" s="26">
        <v>4.4999999999999998E-2</v>
      </c>
      <c r="H108" s="26">
        <v>0</v>
      </c>
      <c r="I108" s="26">
        <v>0</v>
      </c>
      <c r="J108" s="26">
        <v>0</v>
      </c>
      <c r="K108" s="26">
        <v>0</v>
      </c>
      <c r="L108" s="26">
        <v>7.6999999999999999E-2</v>
      </c>
      <c r="M108" s="26">
        <v>0</v>
      </c>
      <c r="N108" s="26">
        <v>0</v>
      </c>
      <c r="O108" s="26">
        <v>0</v>
      </c>
      <c r="P108" s="26">
        <v>0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7.6999999999999999E-2</v>
      </c>
      <c r="X108" s="26">
        <v>8.0000000000000002E-3</v>
      </c>
      <c r="Y108" s="26">
        <v>179.58699999999999</v>
      </c>
      <c r="Z108" s="26">
        <v>4.0000000000000001E-3</v>
      </c>
      <c r="AA108" s="26">
        <v>8.0000000000000002E-3</v>
      </c>
      <c r="AB108" s="26">
        <v>4.0000000000000001E-3</v>
      </c>
      <c r="AC108" s="26">
        <v>0</v>
      </c>
      <c r="AD108" s="26">
        <v>4.0000000000000001E-3</v>
      </c>
      <c r="AE108" s="26">
        <v>0.64800000000000002</v>
      </c>
      <c r="AF108" s="26">
        <v>1.4339999999999999</v>
      </c>
      <c r="AG108" s="26">
        <v>-0.02</v>
      </c>
      <c r="AH108" s="26">
        <v>4.0000000000000001E-3</v>
      </c>
      <c r="AI108" s="26">
        <v>0.71299999999999997</v>
      </c>
      <c r="AJ108" s="26">
        <v>4.1020000000000003</v>
      </c>
      <c r="AK108" s="26">
        <v>4.1020000000000003</v>
      </c>
      <c r="AL108" s="26">
        <v>0</v>
      </c>
      <c r="AM108" s="26">
        <v>0</v>
      </c>
      <c r="AN108" s="26">
        <v>0</v>
      </c>
      <c r="AO108" s="26">
        <v>0</v>
      </c>
      <c r="AP108" s="26">
        <v>0</v>
      </c>
      <c r="AQ108" s="26">
        <v>0</v>
      </c>
      <c r="AR108" s="26">
        <v>0</v>
      </c>
      <c r="AS108" s="26">
        <v>0</v>
      </c>
      <c r="AT108" s="26">
        <v>0</v>
      </c>
      <c r="AU108" s="26">
        <v>135.82599999999999</v>
      </c>
      <c r="AV108" s="26">
        <v>10.506</v>
      </c>
      <c r="AW108" s="26">
        <v>3.629</v>
      </c>
      <c r="AX108" s="26">
        <v>6.8780000000000001</v>
      </c>
    </row>
    <row r="109" spans="1:50" x14ac:dyDescent="0.25">
      <c r="A109" s="27" t="s">
        <v>191</v>
      </c>
      <c r="B109" s="26" t="s">
        <v>59</v>
      </c>
      <c r="C109" s="26">
        <v>1</v>
      </c>
      <c r="D109" s="26">
        <v>4.9930000000000003</v>
      </c>
      <c r="E109" s="26">
        <v>0.1</v>
      </c>
      <c r="F109" s="26">
        <v>1.6E-2</v>
      </c>
      <c r="G109" s="26">
        <v>4.4999999999999998E-2</v>
      </c>
      <c r="H109" s="26">
        <v>0</v>
      </c>
      <c r="I109" s="26">
        <v>0</v>
      </c>
      <c r="J109" s="26">
        <v>0</v>
      </c>
      <c r="K109" s="26">
        <v>0</v>
      </c>
      <c r="L109" s="26">
        <v>4.9930000000000003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4.9930000000000003</v>
      </c>
      <c r="X109" s="26">
        <v>0.499</v>
      </c>
      <c r="Y109" s="26">
        <v>320.24299999999999</v>
      </c>
      <c r="Z109" s="26">
        <v>0.115</v>
      </c>
      <c r="AA109" s="26">
        <v>0.4</v>
      </c>
      <c r="AB109" s="26">
        <v>1.6E-2</v>
      </c>
      <c r="AC109" s="26">
        <v>-2.7E-2</v>
      </c>
      <c r="AD109" s="26">
        <v>4.2999999999999997E-2</v>
      </c>
      <c r="AE109" s="26">
        <v>36.889000000000003</v>
      </c>
      <c r="AF109" s="26">
        <v>128.154</v>
      </c>
      <c r="AG109" s="26">
        <v>-8.7050000000000001</v>
      </c>
      <c r="AH109" s="26">
        <v>4.2999999999999997E-2</v>
      </c>
      <c r="AI109" s="26">
        <v>13.849</v>
      </c>
      <c r="AJ109" s="26">
        <v>264.75900000000001</v>
      </c>
      <c r="AK109" s="26">
        <v>264.75900000000001</v>
      </c>
      <c r="AL109" s="26">
        <v>0</v>
      </c>
      <c r="AM109" s="26">
        <v>0</v>
      </c>
      <c r="AN109" s="26">
        <v>0</v>
      </c>
      <c r="AO109" s="26">
        <v>0</v>
      </c>
      <c r="AP109" s="26">
        <v>0</v>
      </c>
      <c r="AQ109" s="26">
        <v>0</v>
      </c>
      <c r="AR109" s="26">
        <v>0</v>
      </c>
      <c r="AS109" s="26">
        <v>0</v>
      </c>
      <c r="AT109" s="26">
        <v>0</v>
      </c>
      <c r="AU109" s="26">
        <v>128.45099999999999</v>
      </c>
      <c r="AV109" s="26">
        <v>641.36</v>
      </c>
      <c r="AW109" s="26">
        <v>206.41399999999999</v>
      </c>
      <c r="AX109" s="26">
        <v>434.94600000000003</v>
      </c>
    </row>
    <row r="110" spans="1:50" x14ac:dyDescent="0.25">
      <c r="A110" s="27" t="s">
        <v>192</v>
      </c>
      <c r="B110" s="26" t="s">
        <v>59</v>
      </c>
      <c r="C110" s="26">
        <v>0</v>
      </c>
      <c r="D110" s="26">
        <v>0</v>
      </c>
      <c r="E110" s="26">
        <v>0.1</v>
      </c>
      <c r="F110" s="26">
        <v>1.6E-2</v>
      </c>
      <c r="G110" s="26">
        <v>4.4999999999999998E-2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0</v>
      </c>
      <c r="AA110" s="26">
        <v>0</v>
      </c>
      <c r="AB110" s="26">
        <v>0</v>
      </c>
      <c r="AC110" s="26">
        <v>0</v>
      </c>
      <c r="AD110" s="26">
        <v>0</v>
      </c>
      <c r="AE110" s="26">
        <v>0</v>
      </c>
      <c r="AF110" s="26">
        <v>0</v>
      </c>
      <c r="AG110" s="26">
        <v>0</v>
      </c>
      <c r="AH110" s="26">
        <v>0</v>
      </c>
      <c r="AI110" s="26">
        <v>0</v>
      </c>
      <c r="AJ110" s="26">
        <v>0</v>
      </c>
      <c r="AK110" s="26">
        <v>0</v>
      </c>
      <c r="AL110" s="26">
        <v>0</v>
      </c>
      <c r="AM110" s="26">
        <v>0</v>
      </c>
      <c r="AN110" s="26">
        <v>0</v>
      </c>
      <c r="AO110" s="26">
        <v>0</v>
      </c>
      <c r="AP110" s="26">
        <v>0</v>
      </c>
      <c r="AQ110" s="26">
        <v>0</v>
      </c>
      <c r="AR110" s="26">
        <v>0</v>
      </c>
      <c r="AS110" s="26">
        <v>0</v>
      </c>
      <c r="AT110" s="26">
        <v>0</v>
      </c>
      <c r="AU110" s="26">
        <v>0</v>
      </c>
      <c r="AV110" s="26">
        <v>0</v>
      </c>
      <c r="AW110" s="26">
        <v>0</v>
      </c>
      <c r="AX110" s="26">
        <v>0</v>
      </c>
    </row>
    <row r="111" spans="1:50" x14ac:dyDescent="0.25">
      <c r="A111" s="27" t="s">
        <v>193</v>
      </c>
      <c r="B111" s="26" t="s">
        <v>59</v>
      </c>
      <c r="C111" s="26">
        <v>1</v>
      </c>
      <c r="D111" s="26">
        <v>14.993</v>
      </c>
      <c r="E111" s="26">
        <v>0.1</v>
      </c>
      <c r="F111" s="26">
        <v>1.6E-2</v>
      </c>
      <c r="G111" s="26">
        <v>4.4999999999999998E-2</v>
      </c>
      <c r="H111" s="26">
        <v>0</v>
      </c>
      <c r="I111" s="26">
        <v>0</v>
      </c>
      <c r="J111" s="26">
        <v>0</v>
      </c>
      <c r="K111" s="26">
        <v>0</v>
      </c>
      <c r="L111" s="26">
        <v>14.993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14.993</v>
      </c>
      <c r="X111" s="26">
        <v>1.4990000000000001</v>
      </c>
      <c r="Y111" s="26">
        <v>436.82100000000003</v>
      </c>
      <c r="Z111" s="26">
        <v>0.32400000000000001</v>
      </c>
      <c r="AA111" s="26">
        <v>1.2889999999999999</v>
      </c>
      <c r="AB111" s="26">
        <v>0.115</v>
      </c>
      <c r="AC111" s="26">
        <v>-5.1999999999999998E-2</v>
      </c>
      <c r="AD111" s="26">
        <v>0.16700000000000001</v>
      </c>
      <c r="AE111" s="26">
        <v>141.70099999999999</v>
      </c>
      <c r="AF111" s="26">
        <v>563.24400000000003</v>
      </c>
      <c r="AG111" s="26">
        <v>-22.920999999999999</v>
      </c>
      <c r="AH111" s="26">
        <v>0.16700000000000001</v>
      </c>
      <c r="AI111" s="26">
        <v>72.941000000000003</v>
      </c>
      <c r="AJ111" s="26">
        <v>795.01800000000003</v>
      </c>
      <c r="AK111" s="26">
        <v>795.01800000000003</v>
      </c>
      <c r="AL111" s="26">
        <v>0</v>
      </c>
      <c r="AM111" s="26">
        <v>0</v>
      </c>
      <c r="AN111" s="26">
        <v>0</v>
      </c>
      <c r="AO111" s="26">
        <v>0</v>
      </c>
      <c r="AP111" s="26">
        <v>0</v>
      </c>
      <c r="AQ111" s="26">
        <v>0</v>
      </c>
      <c r="AR111" s="26">
        <v>0</v>
      </c>
      <c r="AS111" s="26">
        <v>0</v>
      </c>
      <c r="AT111" s="26">
        <v>0</v>
      </c>
      <c r="AU111" s="26">
        <v>121.532</v>
      </c>
      <c r="AV111" s="26">
        <v>1822.1289999999999</v>
      </c>
      <c r="AW111" s="26">
        <v>272.14600000000002</v>
      </c>
      <c r="AX111" s="26">
        <v>1549.9829999999999</v>
      </c>
    </row>
    <row r="112" spans="1:50" x14ac:dyDescent="0.25">
      <c r="A112" s="27" t="s">
        <v>194</v>
      </c>
      <c r="B112" s="26" t="s">
        <v>59</v>
      </c>
      <c r="C112" s="26">
        <v>0</v>
      </c>
      <c r="D112" s="26">
        <v>0</v>
      </c>
      <c r="E112" s="26">
        <v>0.1</v>
      </c>
      <c r="F112" s="26">
        <v>1.6E-2</v>
      </c>
      <c r="G112" s="26">
        <v>4.4999999999999998E-2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>
        <v>0</v>
      </c>
      <c r="Z112" s="26">
        <v>0</v>
      </c>
      <c r="AA112" s="26">
        <v>0</v>
      </c>
      <c r="AB112" s="26">
        <v>0</v>
      </c>
      <c r="AC112" s="26">
        <v>0</v>
      </c>
      <c r="AD112" s="26">
        <v>0</v>
      </c>
      <c r="AE112" s="26">
        <v>0</v>
      </c>
      <c r="AF112" s="26">
        <v>0</v>
      </c>
      <c r="AG112" s="26">
        <v>0</v>
      </c>
      <c r="AH112" s="26">
        <v>0</v>
      </c>
      <c r="AI112" s="26">
        <v>0</v>
      </c>
      <c r="AJ112" s="26">
        <v>0</v>
      </c>
      <c r="AK112" s="26">
        <v>0</v>
      </c>
      <c r="AL112" s="26">
        <v>0</v>
      </c>
      <c r="AM112" s="26">
        <v>0</v>
      </c>
      <c r="AN112" s="26">
        <v>0</v>
      </c>
      <c r="AO112" s="26">
        <v>0</v>
      </c>
      <c r="AP112" s="26">
        <v>0</v>
      </c>
      <c r="AQ112" s="26">
        <v>0</v>
      </c>
      <c r="AR112" s="26">
        <v>0</v>
      </c>
      <c r="AS112" s="26">
        <v>0</v>
      </c>
      <c r="AT112" s="26">
        <v>0</v>
      </c>
      <c r="AU112" s="26">
        <v>0</v>
      </c>
      <c r="AV112" s="26">
        <v>0</v>
      </c>
      <c r="AW112" s="26">
        <v>0</v>
      </c>
      <c r="AX112" s="26">
        <v>0</v>
      </c>
    </row>
    <row r="113" spans="1:50" x14ac:dyDescent="0.25">
      <c r="A113" s="27" t="s">
        <v>195</v>
      </c>
      <c r="B113" s="26" t="s">
        <v>59</v>
      </c>
      <c r="C113" s="26">
        <v>1</v>
      </c>
      <c r="D113" s="26">
        <v>0.10100000000000001</v>
      </c>
      <c r="E113" s="26">
        <v>0.1</v>
      </c>
      <c r="F113" s="26">
        <v>1.6E-2</v>
      </c>
      <c r="G113" s="26">
        <v>4.4999999999999998E-2</v>
      </c>
      <c r="H113" s="26">
        <v>0</v>
      </c>
      <c r="I113" s="26">
        <v>0</v>
      </c>
      <c r="J113" s="26">
        <v>0</v>
      </c>
      <c r="K113" s="26">
        <v>0</v>
      </c>
      <c r="L113" s="26">
        <v>0.10100000000000001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0.10100000000000001</v>
      </c>
      <c r="X113" s="26">
        <v>0.01</v>
      </c>
      <c r="Y113" s="26">
        <v>179.786</v>
      </c>
      <c r="Z113" s="26">
        <v>5.0000000000000001E-3</v>
      </c>
      <c r="AA113" s="26">
        <v>0.01</v>
      </c>
      <c r="AB113" s="26">
        <v>5.0000000000000001E-3</v>
      </c>
      <c r="AC113" s="26">
        <v>0</v>
      </c>
      <c r="AD113" s="26">
        <v>5.0000000000000001E-3</v>
      </c>
      <c r="AE113" s="26">
        <v>0.84399999999999997</v>
      </c>
      <c r="AF113" s="26">
        <v>1.867</v>
      </c>
      <c r="AG113" s="26">
        <v>-2.5999999999999999E-2</v>
      </c>
      <c r="AH113" s="26">
        <v>5.0000000000000001E-3</v>
      </c>
      <c r="AI113" s="26">
        <v>0.92300000000000004</v>
      </c>
      <c r="AJ113" s="26">
        <v>5.3479999999999999</v>
      </c>
      <c r="AK113" s="26">
        <v>5.3479999999999999</v>
      </c>
      <c r="AL113" s="26">
        <v>0</v>
      </c>
      <c r="AM113" s="26">
        <v>0</v>
      </c>
      <c r="AN113" s="26">
        <v>0</v>
      </c>
      <c r="AO113" s="26">
        <v>0</v>
      </c>
      <c r="AP113" s="26">
        <v>0</v>
      </c>
      <c r="AQ113" s="26">
        <v>0</v>
      </c>
      <c r="AR113" s="26">
        <v>0</v>
      </c>
      <c r="AS113" s="26">
        <v>0</v>
      </c>
      <c r="AT113" s="26">
        <v>0</v>
      </c>
      <c r="AU113" s="26">
        <v>135.70099999999999</v>
      </c>
      <c r="AV113" s="26">
        <v>13.686</v>
      </c>
      <c r="AW113" s="26">
        <v>4.7300000000000004</v>
      </c>
      <c r="AX113" s="26">
        <v>8.9559999999999995</v>
      </c>
    </row>
    <row r="114" spans="1:50" x14ac:dyDescent="0.25">
      <c r="A114" s="27" t="s">
        <v>196</v>
      </c>
      <c r="B114" s="26" t="s">
        <v>59</v>
      </c>
      <c r="C114" s="26">
        <v>0</v>
      </c>
      <c r="D114" s="26">
        <v>0</v>
      </c>
      <c r="E114" s="26">
        <v>0.1</v>
      </c>
      <c r="F114" s="26">
        <v>1.6E-2</v>
      </c>
      <c r="G114" s="26">
        <v>4.4999999999999998E-2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  <c r="AH114" s="26">
        <v>0</v>
      </c>
      <c r="AI114" s="26">
        <v>0</v>
      </c>
      <c r="AJ114" s="26">
        <v>0</v>
      </c>
      <c r="AK114" s="26">
        <v>0</v>
      </c>
      <c r="AL114" s="26">
        <v>0</v>
      </c>
      <c r="AM114" s="26">
        <v>0</v>
      </c>
      <c r="AN114" s="26">
        <v>0</v>
      </c>
      <c r="AO114" s="26">
        <v>0</v>
      </c>
      <c r="AP114" s="26">
        <v>0</v>
      </c>
      <c r="AQ114" s="26">
        <v>0</v>
      </c>
      <c r="AR114" s="26">
        <v>0</v>
      </c>
      <c r="AS114" s="26">
        <v>0</v>
      </c>
      <c r="AT114" s="26">
        <v>0</v>
      </c>
      <c r="AU114" s="26">
        <v>0</v>
      </c>
      <c r="AV114" s="26">
        <v>0</v>
      </c>
      <c r="AW114" s="26">
        <v>0</v>
      </c>
      <c r="AX114" s="26">
        <v>0</v>
      </c>
    </row>
    <row r="115" spans="1:50" x14ac:dyDescent="0.25">
      <c r="A115" s="27" t="s">
        <v>197</v>
      </c>
      <c r="B115" s="26" t="s">
        <v>59</v>
      </c>
      <c r="C115" s="26">
        <v>1</v>
      </c>
      <c r="D115" s="26">
        <v>0.49299999999999999</v>
      </c>
      <c r="E115" s="26">
        <v>0.1</v>
      </c>
      <c r="F115" s="26">
        <v>1.6E-2</v>
      </c>
      <c r="G115" s="26">
        <v>4.4999999999999998E-2</v>
      </c>
      <c r="H115" s="26">
        <v>0</v>
      </c>
      <c r="I115" s="26">
        <v>0</v>
      </c>
      <c r="J115" s="26">
        <v>0</v>
      </c>
      <c r="K115" s="26">
        <v>0</v>
      </c>
      <c r="L115" s="26">
        <v>0.49299999999999999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0.49299999999999999</v>
      </c>
      <c r="X115" s="26">
        <v>4.9000000000000002E-2</v>
      </c>
      <c r="Y115" s="26">
        <v>209.2</v>
      </c>
      <c r="Z115" s="26">
        <v>1.9E-2</v>
      </c>
      <c r="AA115" s="26">
        <v>0.04</v>
      </c>
      <c r="AB115" s="26">
        <v>8.9999999999999993E-3</v>
      </c>
      <c r="AC115" s="26">
        <v>-2E-3</v>
      </c>
      <c r="AD115" s="26">
        <v>1.0999999999999999E-2</v>
      </c>
      <c r="AE115" s="26">
        <v>3.875</v>
      </c>
      <c r="AF115" s="26">
        <v>8.3960000000000008</v>
      </c>
      <c r="AG115" s="26">
        <v>-0.40699999999999997</v>
      </c>
      <c r="AH115" s="26">
        <v>1.0999999999999999E-2</v>
      </c>
      <c r="AI115" s="26">
        <v>2.359</v>
      </c>
      <c r="AJ115" s="26">
        <v>26.157</v>
      </c>
      <c r="AK115" s="26">
        <v>26.157</v>
      </c>
      <c r="AL115" s="26">
        <v>0</v>
      </c>
      <c r="AM115" s="26">
        <v>0</v>
      </c>
      <c r="AN115" s="26">
        <v>0</v>
      </c>
      <c r="AO115" s="26">
        <v>0</v>
      </c>
      <c r="AP115" s="26">
        <v>0</v>
      </c>
      <c r="AQ115" s="26">
        <v>0</v>
      </c>
      <c r="AR115" s="26">
        <v>0</v>
      </c>
      <c r="AS115" s="26">
        <v>0</v>
      </c>
      <c r="AT115" s="26">
        <v>0</v>
      </c>
      <c r="AU115" s="26">
        <v>129.15899999999999</v>
      </c>
      <c r="AV115" s="26">
        <v>63.713000000000001</v>
      </c>
      <c r="AW115" s="26">
        <v>23.332999999999998</v>
      </c>
      <c r="AX115" s="26">
        <v>40.380000000000003</v>
      </c>
    </row>
    <row r="116" spans="1:50" x14ac:dyDescent="0.25">
      <c r="A116" s="27" t="s">
        <v>198</v>
      </c>
      <c r="B116" s="26" t="s">
        <v>59</v>
      </c>
      <c r="C116" s="26">
        <v>1</v>
      </c>
      <c r="D116" s="26">
        <v>0.29299999999999998</v>
      </c>
      <c r="E116" s="26">
        <v>0.1</v>
      </c>
      <c r="F116" s="26">
        <v>1.6E-2</v>
      </c>
      <c r="G116" s="26">
        <v>4.4999999999999998E-2</v>
      </c>
      <c r="H116" s="26">
        <v>0</v>
      </c>
      <c r="I116" s="26">
        <v>0</v>
      </c>
      <c r="J116" s="26">
        <v>0</v>
      </c>
      <c r="K116" s="26">
        <v>0</v>
      </c>
      <c r="L116" s="26">
        <v>0.29299999999999998</v>
      </c>
      <c r="M116" s="26">
        <v>0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0.29299999999999998</v>
      </c>
      <c r="X116" s="26">
        <v>2.9000000000000001E-2</v>
      </c>
      <c r="Y116" s="26">
        <v>209.369</v>
      </c>
      <c r="Z116" s="26">
        <v>1.0999999999999999E-2</v>
      </c>
      <c r="AA116" s="26">
        <v>2.4E-2</v>
      </c>
      <c r="AB116" s="26">
        <v>6.0000000000000001E-3</v>
      </c>
      <c r="AC116" s="26">
        <v>-1E-3</v>
      </c>
      <c r="AD116" s="26">
        <v>7.0000000000000001E-3</v>
      </c>
      <c r="AE116" s="26">
        <v>2.335</v>
      </c>
      <c r="AF116" s="26">
        <v>5.0350000000000001</v>
      </c>
      <c r="AG116" s="26">
        <v>-0.23799999999999999</v>
      </c>
      <c r="AH116" s="26">
        <v>7.0000000000000001E-3</v>
      </c>
      <c r="AI116" s="26">
        <v>1.462</v>
      </c>
      <c r="AJ116" s="26">
        <v>15.563000000000001</v>
      </c>
      <c r="AK116" s="26">
        <v>15.563000000000001</v>
      </c>
      <c r="AL116" s="26">
        <v>0</v>
      </c>
      <c r="AM116" s="26">
        <v>0</v>
      </c>
      <c r="AN116" s="26">
        <v>0</v>
      </c>
      <c r="AO116" s="26">
        <v>0</v>
      </c>
      <c r="AP116" s="26">
        <v>0</v>
      </c>
      <c r="AQ116" s="26">
        <v>0</v>
      </c>
      <c r="AR116" s="26">
        <v>0</v>
      </c>
      <c r="AS116" s="26">
        <v>0</v>
      </c>
      <c r="AT116" s="26">
        <v>0</v>
      </c>
      <c r="AU116" s="26">
        <v>129.49</v>
      </c>
      <c r="AV116" s="26">
        <v>38.005000000000003</v>
      </c>
      <c r="AW116" s="26">
        <v>13.848000000000001</v>
      </c>
      <c r="AX116" s="26">
        <v>24.157</v>
      </c>
    </row>
    <row r="117" spans="1:50" x14ac:dyDescent="0.25">
      <c r="A117" s="27" t="s">
        <v>199</v>
      </c>
      <c r="B117" s="26" t="s">
        <v>59</v>
      </c>
      <c r="C117" s="26">
        <v>0</v>
      </c>
      <c r="D117" s="26">
        <v>0</v>
      </c>
      <c r="E117" s="26">
        <v>0.1</v>
      </c>
      <c r="F117" s="26">
        <v>1.6E-2</v>
      </c>
      <c r="G117" s="26">
        <v>4.4999999999999998E-2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>
        <v>0</v>
      </c>
      <c r="AB117" s="26">
        <v>0</v>
      </c>
      <c r="AC117" s="26">
        <v>0</v>
      </c>
      <c r="AD117" s="26">
        <v>0</v>
      </c>
      <c r="AE117" s="26">
        <v>0</v>
      </c>
      <c r="AF117" s="26">
        <v>0</v>
      </c>
      <c r="AG117" s="26">
        <v>0</v>
      </c>
      <c r="AH117" s="26">
        <v>0</v>
      </c>
      <c r="AI117" s="26">
        <v>0</v>
      </c>
      <c r="AJ117" s="26">
        <v>0</v>
      </c>
      <c r="AK117" s="26">
        <v>0</v>
      </c>
      <c r="AL117" s="26">
        <v>0</v>
      </c>
      <c r="AM117" s="26">
        <v>0</v>
      </c>
      <c r="AN117" s="26">
        <v>0</v>
      </c>
      <c r="AO117" s="26">
        <v>0</v>
      </c>
      <c r="AP117" s="26">
        <v>0</v>
      </c>
      <c r="AQ117" s="26">
        <v>0</v>
      </c>
      <c r="AR117" s="26">
        <v>0</v>
      </c>
      <c r="AS117" s="26">
        <v>0</v>
      </c>
      <c r="AT117" s="26">
        <v>0</v>
      </c>
      <c r="AU117" s="26">
        <v>0</v>
      </c>
      <c r="AV117" s="26">
        <v>0</v>
      </c>
      <c r="AW117" s="26">
        <v>0</v>
      </c>
      <c r="AX117" s="26">
        <v>0</v>
      </c>
    </row>
    <row r="118" spans="1:50" x14ac:dyDescent="0.25">
      <c r="A118" s="27" t="s">
        <v>200</v>
      </c>
      <c r="B118" s="26" t="s">
        <v>59</v>
      </c>
      <c r="C118" s="26">
        <v>1</v>
      </c>
      <c r="D118" s="26">
        <v>0.39300000000000002</v>
      </c>
      <c r="E118" s="26">
        <v>0.1</v>
      </c>
      <c r="F118" s="26">
        <v>1.6E-2</v>
      </c>
      <c r="G118" s="26">
        <v>4.4999999999999998E-2</v>
      </c>
      <c r="H118" s="26">
        <v>0</v>
      </c>
      <c r="I118" s="26">
        <v>0</v>
      </c>
      <c r="J118" s="26">
        <v>0</v>
      </c>
      <c r="K118" s="26">
        <v>0</v>
      </c>
      <c r="L118" s="26">
        <v>0.39300000000000002</v>
      </c>
      <c r="M118" s="26">
        <v>0</v>
      </c>
      <c r="N118" s="26">
        <v>0</v>
      </c>
      <c r="O118" s="26">
        <v>0</v>
      </c>
      <c r="P118" s="26">
        <v>0</v>
      </c>
      <c r="Q118" s="26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0.39300000000000002</v>
      </c>
      <c r="X118" s="26">
        <v>3.9E-2</v>
      </c>
      <c r="Y118" s="26">
        <v>209.22</v>
      </c>
      <c r="Z118" s="26">
        <v>1.4999999999999999E-2</v>
      </c>
      <c r="AA118" s="26">
        <v>3.2000000000000001E-2</v>
      </c>
      <c r="AB118" s="26">
        <v>8.0000000000000002E-3</v>
      </c>
      <c r="AC118" s="26">
        <v>-2E-3</v>
      </c>
      <c r="AD118" s="26">
        <v>8.9999999999999993E-3</v>
      </c>
      <c r="AE118" s="26">
        <v>3.1070000000000002</v>
      </c>
      <c r="AF118" s="26">
        <v>6.7130000000000001</v>
      </c>
      <c r="AG118" s="26">
        <v>-0.32200000000000001</v>
      </c>
      <c r="AH118" s="26">
        <v>8.9999999999999993E-3</v>
      </c>
      <c r="AI118" s="26">
        <v>1.913</v>
      </c>
      <c r="AJ118" s="26">
        <v>20.859000000000002</v>
      </c>
      <c r="AK118" s="26">
        <v>20.859000000000002</v>
      </c>
      <c r="AL118" s="26">
        <v>0</v>
      </c>
      <c r="AM118" s="26">
        <v>0</v>
      </c>
      <c r="AN118" s="26">
        <v>0</v>
      </c>
      <c r="AO118" s="26">
        <v>0</v>
      </c>
      <c r="AP118" s="26">
        <v>0</v>
      </c>
      <c r="AQ118" s="26">
        <v>0</v>
      </c>
      <c r="AR118" s="26">
        <v>0</v>
      </c>
      <c r="AS118" s="26">
        <v>0</v>
      </c>
      <c r="AT118" s="26">
        <v>0</v>
      </c>
      <c r="AU118" s="26">
        <v>129.29</v>
      </c>
      <c r="AV118" s="26">
        <v>50.859000000000002</v>
      </c>
      <c r="AW118" s="26">
        <v>18.588999999999999</v>
      </c>
      <c r="AX118" s="26">
        <v>32.270000000000003</v>
      </c>
    </row>
    <row r="119" spans="1:50" x14ac:dyDescent="0.25">
      <c r="A119" s="27" t="s">
        <v>201</v>
      </c>
      <c r="B119" s="26" t="s">
        <v>59</v>
      </c>
      <c r="C119" s="26">
        <v>0</v>
      </c>
      <c r="D119" s="26">
        <v>0</v>
      </c>
      <c r="E119" s="26">
        <v>0.1</v>
      </c>
      <c r="F119" s="26">
        <v>1.6E-2</v>
      </c>
      <c r="G119" s="26">
        <v>4.4999999999999998E-2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  <c r="AB119" s="26">
        <v>0</v>
      </c>
      <c r="AC119" s="26">
        <v>0</v>
      </c>
      <c r="AD119" s="26">
        <v>0</v>
      </c>
      <c r="AE119" s="26">
        <v>0</v>
      </c>
      <c r="AF119" s="26">
        <v>0</v>
      </c>
      <c r="AG119" s="26">
        <v>0</v>
      </c>
      <c r="AH119" s="26">
        <v>0</v>
      </c>
      <c r="AI119" s="26">
        <v>0</v>
      </c>
      <c r="AJ119" s="26">
        <v>0</v>
      </c>
      <c r="AK119" s="26">
        <v>0</v>
      </c>
      <c r="AL119" s="26">
        <v>0</v>
      </c>
      <c r="AM119" s="26">
        <v>0</v>
      </c>
      <c r="AN119" s="26">
        <v>0</v>
      </c>
      <c r="AO119" s="26">
        <v>0</v>
      </c>
      <c r="AP119" s="26">
        <v>0</v>
      </c>
      <c r="AQ119" s="26">
        <v>0</v>
      </c>
      <c r="AR119" s="26">
        <v>0</v>
      </c>
      <c r="AS119" s="26">
        <v>0</v>
      </c>
      <c r="AT119" s="26">
        <v>0</v>
      </c>
      <c r="AU119" s="26">
        <v>0</v>
      </c>
      <c r="AV119" s="26">
        <v>0</v>
      </c>
      <c r="AW119" s="26">
        <v>0</v>
      </c>
      <c r="AX119" s="26">
        <v>0</v>
      </c>
    </row>
    <row r="120" spans="1:50" x14ac:dyDescent="0.25">
      <c r="A120" s="27" t="s">
        <v>202</v>
      </c>
      <c r="B120" s="26" t="s">
        <v>59</v>
      </c>
      <c r="C120" s="26">
        <v>1</v>
      </c>
      <c r="D120" s="26">
        <v>0.49299999999999999</v>
      </c>
      <c r="E120" s="26">
        <v>0.1</v>
      </c>
      <c r="F120" s="26">
        <v>1.6E-2</v>
      </c>
      <c r="G120" s="26">
        <v>4.4999999999999998E-2</v>
      </c>
      <c r="H120" s="26">
        <v>0</v>
      </c>
      <c r="I120" s="26">
        <v>0</v>
      </c>
      <c r="J120" s="26">
        <v>0</v>
      </c>
      <c r="K120" s="26">
        <v>0</v>
      </c>
      <c r="L120" s="26">
        <v>0.49299999999999999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0.49299999999999999</v>
      </c>
      <c r="X120" s="26">
        <v>4.9000000000000002E-2</v>
      </c>
      <c r="Y120" s="26">
        <v>208.79499999999999</v>
      </c>
      <c r="Z120" s="26">
        <v>1.9E-2</v>
      </c>
      <c r="AA120" s="26">
        <v>0.04</v>
      </c>
      <c r="AB120" s="26">
        <v>8.9999999999999993E-3</v>
      </c>
      <c r="AC120" s="26">
        <v>-2E-3</v>
      </c>
      <c r="AD120" s="26">
        <v>1.0999999999999999E-2</v>
      </c>
      <c r="AE120" s="26">
        <v>3.871</v>
      </c>
      <c r="AF120" s="26">
        <v>8.3810000000000002</v>
      </c>
      <c r="AG120" s="26">
        <v>-0.40600000000000003</v>
      </c>
      <c r="AH120" s="26">
        <v>1.0999999999999999E-2</v>
      </c>
      <c r="AI120" s="26">
        <v>2.3580000000000001</v>
      </c>
      <c r="AJ120" s="26">
        <v>26.157</v>
      </c>
      <c r="AK120" s="26">
        <v>26.157</v>
      </c>
      <c r="AL120" s="26">
        <v>0</v>
      </c>
      <c r="AM120" s="26">
        <v>0</v>
      </c>
      <c r="AN120" s="26">
        <v>0</v>
      </c>
      <c r="AO120" s="26">
        <v>0</v>
      </c>
      <c r="AP120" s="26">
        <v>0</v>
      </c>
      <c r="AQ120" s="26">
        <v>0</v>
      </c>
      <c r="AR120" s="26">
        <v>0</v>
      </c>
      <c r="AS120" s="26">
        <v>0</v>
      </c>
      <c r="AT120" s="26">
        <v>0</v>
      </c>
      <c r="AU120" s="26">
        <v>129.15700000000001</v>
      </c>
      <c r="AV120" s="26">
        <v>63.712000000000003</v>
      </c>
      <c r="AW120" s="26">
        <v>23.352</v>
      </c>
      <c r="AX120" s="26">
        <v>40.36</v>
      </c>
    </row>
    <row r="121" spans="1:50" x14ac:dyDescent="0.25">
      <c r="A121" s="27" t="s">
        <v>203</v>
      </c>
      <c r="B121" s="26" t="s">
        <v>59</v>
      </c>
      <c r="C121" s="26">
        <v>1</v>
      </c>
      <c r="D121" s="26">
        <v>7.6999999999999999E-2</v>
      </c>
      <c r="E121" s="26">
        <v>0.1</v>
      </c>
      <c r="F121" s="26">
        <v>1.6E-2</v>
      </c>
      <c r="G121" s="26">
        <v>4.4999999999999998E-2</v>
      </c>
      <c r="H121" s="26">
        <v>0</v>
      </c>
      <c r="I121" s="26">
        <v>0</v>
      </c>
      <c r="J121" s="26">
        <v>0</v>
      </c>
      <c r="K121" s="26">
        <v>0</v>
      </c>
      <c r="L121" s="26">
        <v>7.6999999999999999E-2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7.6999999999999999E-2</v>
      </c>
      <c r="X121" s="26">
        <v>8.0000000000000002E-3</v>
      </c>
      <c r="Y121" s="26">
        <v>179.619</v>
      </c>
      <c r="Z121" s="26">
        <v>4.0000000000000001E-3</v>
      </c>
      <c r="AA121" s="26">
        <v>8.0000000000000002E-3</v>
      </c>
      <c r="AB121" s="26">
        <v>4.0000000000000001E-3</v>
      </c>
      <c r="AC121" s="26">
        <v>0</v>
      </c>
      <c r="AD121" s="26">
        <v>4.0000000000000001E-3</v>
      </c>
      <c r="AE121" s="26">
        <v>0.64800000000000002</v>
      </c>
      <c r="AF121" s="26">
        <v>1.4339999999999999</v>
      </c>
      <c r="AG121" s="26">
        <v>-0.02</v>
      </c>
      <c r="AH121" s="26">
        <v>4.0000000000000001E-3</v>
      </c>
      <c r="AI121" s="26">
        <v>0.71299999999999997</v>
      </c>
      <c r="AJ121" s="26">
        <v>4.1020000000000003</v>
      </c>
      <c r="AK121" s="26">
        <v>4.1020000000000003</v>
      </c>
      <c r="AL121" s="26">
        <v>0</v>
      </c>
      <c r="AM121" s="26">
        <v>0</v>
      </c>
      <c r="AN121" s="26">
        <v>0</v>
      </c>
      <c r="AO121" s="26">
        <v>0</v>
      </c>
      <c r="AP121" s="26">
        <v>0</v>
      </c>
      <c r="AQ121" s="26">
        <v>0</v>
      </c>
      <c r="AR121" s="26">
        <v>0</v>
      </c>
      <c r="AS121" s="26">
        <v>0</v>
      </c>
      <c r="AT121" s="26">
        <v>0</v>
      </c>
      <c r="AU121" s="26">
        <v>135.82599999999999</v>
      </c>
      <c r="AV121" s="26">
        <v>10.506</v>
      </c>
      <c r="AW121" s="26">
        <v>3.6280000000000001</v>
      </c>
      <c r="AX121" s="26">
        <v>6.8780000000000001</v>
      </c>
    </row>
    <row r="122" spans="1:50" x14ac:dyDescent="0.25">
      <c r="A122" s="27" t="s">
        <v>204</v>
      </c>
      <c r="B122" s="26" t="s">
        <v>59</v>
      </c>
      <c r="C122" s="26">
        <v>1</v>
      </c>
      <c r="D122" s="26">
        <v>0.49299999999999999</v>
      </c>
      <c r="E122" s="26">
        <v>0.1</v>
      </c>
      <c r="F122" s="26">
        <v>1.6E-2</v>
      </c>
      <c r="G122" s="26">
        <v>4.4999999999999998E-2</v>
      </c>
      <c r="H122" s="26">
        <v>0</v>
      </c>
      <c r="I122" s="26">
        <v>0</v>
      </c>
      <c r="J122" s="26">
        <v>0</v>
      </c>
      <c r="K122" s="26">
        <v>0</v>
      </c>
      <c r="L122" s="26">
        <v>0.49299999999999999</v>
      </c>
      <c r="M122" s="26">
        <v>0</v>
      </c>
      <c r="N122" s="26">
        <v>0</v>
      </c>
      <c r="O122" s="26">
        <v>0</v>
      </c>
      <c r="P122" s="26">
        <v>0</v>
      </c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0.49299999999999999</v>
      </c>
      <c r="X122" s="26">
        <v>4.9000000000000002E-2</v>
      </c>
      <c r="Y122" s="26">
        <v>209.239</v>
      </c>
      <c r="Z122" s="26">
        <v>1.9E-2</v>
      </c>
      <c r="AA122" s="26">
        <v>0.04</v>
      </c>
      <c r="AB122" s="26">
        <v>8.9999999999999993E-3</v>
      </c>
      <c r="AC122" s="26">
        <v>-2E-3</v>
      </c>
      <c r="AD122" s="26">
        <v>1.0999999999999999E-2</v>
      </c>
      <c r="AE122" s="26">
        <v>3.875</v>
      </c>
      <c r="AF122" s="26">
        <v>8.3979999999999997</v>
      </c>
      <c r="AG122" s="26">
        <v>-0.40799999999999997</v>
      </c>
      <c r="AH122" s="26">
        <v>1.0999999999999999E-2</v>
      </c>
      <c r="AI122" s="26">
        <v>2.359</v>
      </c>
      <c r="AJ122" s="26">
        <v>26.157</v>
      </c>
      <c r="AK122" s="26">
        <v>26.157</v>
      </c>
      <c r="AL122" s="26">
        <v>0</v>
      </c>
      <c r="AM122" s="26">
        <v>0</v>
      </c>
      <c r="AN122" s="26">
        <v>0</v>
      </c>
      <c r="AO122" s="26">
        <v>0</v>
      </c>
      <c r="AP122" s="26">
        <v>0</v>
      </c>
      <c r="AQ122" s="26">
        <v>0</v>
      </c>
      <c r="AR122" s="26">
        <v>0</v>
      </c>
      <c r="AS122" s="26">
        <v>0</v>
      </c>
      <c r="AT122" s="26">
        <v>0</v>
      </c>
      <c r="AU122" s="26">
        <v>129.15700000000001</v>
      </c>
      <c r="AV122" s="26">
        <v>63.712000000000003</v>
      </c>
      <c r="AW122" s="26">
        <v>23.33</v>
      </c>
      <c r="AX122" s="26">
        <v>40.381999999999998</v>
      </c>
    </row>
    <row r="123" spans="1:50" x14ac:dyDescent="0.25">
      <c r="A123" s="27" t="s">
        <v>205</v>
      </c>
      <c r="B123" s="26" t="s">
        <v>59</v>
      </c>
      <c r="C123" s="26">
        <v>1</v>
      </c>
      <c r="D123" s="26">
        <v>0.59299999999999997</v>
      </c>
      <c r="E123" s="26">
        <v>0.1</v>
      </c>
      <c r="F123" s="26">
        <v>1.6E-2</v>
      </c>
      <c r="G123" s="26">
        <v>4.4999999999999998E-2</v>
      </c>
      <c r="H123" s="26">
        <v>0</v>
      </c>
      <c r="I123" s="26">
        <v>0</v>
      </c>
      <c r="J123" s="26">
        <v>0</v>
      </c>
      <c r="K123" s="26">
        <v>0</v>
      </c>
      <c r="L123" s="26">
        <v>0.59299999999999997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0.59299999999999997</v>
      </c>
      <c r="X123" s="26">
        <v>5.8999999999999997E-2</v>
      </c>
      <c r="Y123" s="26">
        <v>208.77</v>
      </c>
      <c r="Z123" s="26">
        <v>2.1999999999999999E-2</v>
      </c>
      <c r="AA123" s="26">
        <v>4.8000000000000001E-2</v>
      </c>
      <c r="AB123" s="26">
        <v>1.0999999999999999E-2</v>
      </c>
      <c r="AC123" s="26">
        <v>-2E-3</v>
      </c>
      <c r="AD123" s="26">
        <v>1.2999999999999999E-2</v>
      </c>
      <c r="AE123" s="26">
        <v>4.6319999999999997</v>
      </c>
      <c r="AF123" s="26">
        <v>10.061999999999999</v>
      </c>
      <c r="AG123" s="26">
        <v>-0.49099999999999999</v>
      </c>
      <c r="AH123" s="26">
        <v>1.2999999999999999E-2</v>
      </c>
      <c r="AI123" s="26">
        <v>2.7989999999999999</v>
      </c>
      <c r="AJ123" s="26">
        <v>31.457000000000001</v>
      </c>
      <c r="AK123" s="26">
        <v>31.457000000000001</v>
      </c>
      <c r="AL123" s="26">
        <v>0</v>
      </c>
      <c r="AM123" s="26">
        <v>0</v>
      </c>
      <c r="AN123" s="26">
        <v>0</v>
      </c>
      <c r="AO123" s="26">
        <v>0</v>
      </c>
      <c r="AP123" s="26">
        <v>0</v>
      </c>
      <c r="AQ123" s="26">
        <v>0</v>
      </c>
      <c r="AR123" s="26">
        <v>0</v>
      </c>
      <c r="AS123" s="26">
        <v>0</v>
      </c>
      <c r="AT123" s="26">
        <v>0</v>
      </c>
      <c r="AU123" s="26">
        <v>129.05699999999999</v>
      </c>
      <c r="AV123" s="26">
        <v>76.561999999999998</v>
      </c>
      <c r="AW123" s="26">
        <v>28.103000000000002</v>
      </c>
      <c r="AX123" s="26">
        <v>48.459000000000003</v>
      </c>
    </row>
    <row r="124" spans="1:50" x14ac:dyDescent="0.25">
      <c r="A124" s="27" t="s">
        <v>206</v>
      </c>
      <c r="B124" s="26" t="s">
        <v>59</v>
      </c>
      <c r="C124" s="26">
        <v>1</v>
      </c>
      <c r="D124" s="26">
        <v>0.99299999999999999</v>
      </c>
      <c r="E124" s="26">
        <v>0.1</v>
      </c>
      <c r="F124" s="26">
        <v>1.6E-2</v>
      </c>
      <c r="G124" s="26">
        <v>4.4999999999999998E-2</v>
      </c>
      <c r="H124" s="26">
        <v>0</v>
      </c>
      <c r="I124" s="26">
        <v>0</v>
      </c>
      <c r="J124" s="26">
        <v>0</v>
      </c>
      <c r="K124" s="26">
        <v>0</v>
      </c>
      <c r="L124" s="26">
        <v>0.99299999999999999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0.99299999999999999</v>
      </c>
      <c r="X124" s="26">
        <v>9.9000000000000005E-2</v>
      </c>
      <c r="Y124" s="26">
        <v>205.26499999999999</v>
      </c>
      <c r="Z124" s="26">
        <v>3.6999999999999998E-2</v>
      </c>
      <c r="AA124" s="26">
        <v>8.1000000000000003E-2</v>
      </c>
      <c r="AB124" s="26">
        <v>1.7999999999999999E-2</v>
      </c>
      <c r="AC124" s="26">
        <v>-4.0000000000000001E-3</v>
      </c>
      <c r="AD124" s="26">
        <v>2.1999999999999999E-2</v>
      </c>
      <c r="AE124" s="26">
        <v>7.5439999999999996</v>
      </c>
      <c r="AF124" s="26">
        <v>16.533999999999999</v>
      </c>
      <c r="AG124" s="26">
        <v>-0.80800000000000005</v>
      </c>
      <c r="AH124" s="26">
        <v>2.1999999999999999E-2</v>
      </c>
      <c r="AI124" s="26">
        <v>4.5010000000000003</v>
      </c>
      <c r="AJ124" s="26">
        <v>52.661999999999999</v>
      </c>
      <c r="AK124" s="26">
        <v>52.661999999999999</v>
      </c>
      <c r="AL124" s="26">
        <v>0</v>
      </c>
      <c r="AM124" s="26">
        <v>0</v>
      </c>
      <c r="AN124" s="26">
        <v>0</v>
      </c>
      <c r="AO124" s="26">
        <v>0</v>
      </c>
      <c r="AP124" s="26">
        <v>0</v>
      </c>
      <c r="AQ124" s="26">
        <v>0</v>
      </c>
      <c r="AR124" s="26">
        <v>0</v>
      </c>
      <c r="AS124" s="26">
        <v>0</v>
      </c>
      <c r="AT124" s="26">
        <v>0</v>
      </c>
      <c r="AU124" s="26">
        <v>128.78399999999999</v>
      </c>
      <c r="AV124" s="26">
        <v>127.9</v>
      </c>
      <c r="AW124" s="26">
        <v>47.466999999999999</v>
      </c>
      <c r="AX124" s="26">
        <v>80.433000000000007</v>
      </c>
    </row>
    <row r="125" spans="1:50" x14ac:dyDescent="0.25">
      <c r="A125" s="27" t="s">
        <v>207</v>
      </c>
      <c r="B125" s="26" t="s">
        <v>59</v>
      </c>
      <c r="C125" s="26">
        <v>1</v>
      </c>
      <c r="D125" s="26">
        <v>0.49299999999999999</v>
      </c>
      <c r="E125" s="26">
        <v>0.1</v>
      </c>
      <c r="F125" s="26">
        <v>1.6E-2</v>
      </c>
      <c r="G125" s="26">
        <v>4.4999999999999998E-2</v>
      </c>
      <c r="H125" s="26">
        <v>0</v>
      </c>
      <c r="I125" s="26">
        <v>0</v>
      </c>
      <c r="J125" s="26">
        <v>0</v>
      </c>
      <c r="K125" s="26">
        <v>0</v>
      </c>
      <c r="L125" s="26">
        <v>0.49299999999999999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0.49299999999999999</v>
      </c>
      <c r="X125" s="26">
        <v>4.9000000000000002E-2</v>
      </c>
      <c r="Y125" s="26">
        <v>209.239</v>
      </c>
      <c r="Z125" s="26">
        <v>1.9E-2</v>
      </c>
      <c r="AA125" s="26">
        <v>0.04</v>
      </c>
      <c r="AB125" s="26">
        <v>8.9999999999999993E-3</v>
      </c>
      <c r="AC125" s="26">
        <v>-2E-3</v>
      </c>
      <c r="AD125" s="26">
        <v>1.0999999999999999E-2</v>
      </c>
      <c r="AE125" s="26">
        <v>3.875</v>
      </c>
      <c r="AF125" s="26">
        <v>8.3979999999999997</v>
      </c>
      <c r="AG125" s="26">
        <v>-0.40799999999999997</v>
      </c>
      <c r="AH125" s="26">
        <v>1.0999999999999999E-2</v>
      </c>
      <c r="AI125" s="26">
        <v>2.359</v>
      </c>
      <c r="AJ125" s="26">
        <v>26.157</v>
      </c>
      <c r="AK125" s="26">
        <v>26.157</v>
      </c>
      <c r="AL125" s="26">
        <v>0</v>
      </c>
      <c r="AM125" s="26">
        <v>0</v>
      </c>
      <c r="AN125" s="26">
        <v>0</v>
      </c>
      <c r="AO125" s="26">
        <v>0</v>
      </c>
      <c r="AP125" s="26">
        <v>0</v>
      </c>
      <c r="AQ125" s="26">
        <v>0</v>
      </c>
      <c r="AR125" s="26">
        <v>0</v>
      </c>
      <c r="AS125" s="26">
        <v>0</v>
      </c>
      <c r="AT125" s="26">
        <v>0</v>
      </c>
      <c r="AU125" s="26">
        <v>129.15700000000001</v>
      </c>
      <c r="AV125" s="26">
        <v>63.712000000000003</v>
      </c>
      <c r="AW125" s="26">
        <v>23.33</v>
      </c>
      <c r="AX125" s="26">
        <v>40.381999999999998</v>
      </c>
    </row>
    <row r="126" spans="1:50" x14ac:dyDescent="0.25">
      <c r="A126" s="27" t="s">
        <v>208</v>
      </c>
      <c r="B126" s="26" t="s">
        <v>59</v>
      </c>
      <c r="C126" s="26">
        <v>1</v>
      </c>
      <c r="D126" s="26">
        <v>3.9929999999999999</v>
      </c>
      <c r="E126" s="26">
        <v>0.1</v>
      </c>
      <c r="F126" s="26">
        <v>1.6E-2</v>
      </c>
      <c r="G126" s="26">
        <v>4.4999999999999998E-2</v>
      </c>
      <c r="H126" s="26">
        <v>0</v>
      </c>
      <c r="I126" s="26">
        <v>0</v>
      </c>
      <c r="J126" s="26">
        <v>0</v>
      </c>
      <c r="K126" s="26">
        <v>0</v>
      </c>
      <c r="L126" s="26">
        <v>3.9929999999999999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3.9929999999999999</v>
      </c>
      <c r="X126" s="26">
        <v>0.39900000000000002</v>
      </c>
      <c r="Y126" s="26">
        <v>284.76100000000002</v>
      </c>
      <c r="Z126" s="26">
        <v>0.105</v>
      </c>
      <c r="AA126" s="26">
        <v>0.32100000000000001</v>
      </c>
      <c r="AB126" s="26">
        <v>2.7E-2</v>
      </c>
      <c r="AC126" s="26">
        <v>-0.02</v>
      </c>
      <c r="AD126" s="26">
        <v>4.7E-2</v>
      </c>
      <c r="AE126" s="26">
        <v>29.849</v>
      </c>
      <c r="AF126" s="26">
        <v>91.504999999999995</v>
      </c>
      <c r="AG126" s="26">
        <v>-5.782</v>
      </c>
      <c r="AH126" s="26">
        <v>4.7E-2</v>
      </c>
      <c r="AI126" s="26">
        <v>13.43</v>
      </c>
      <c r="AJ126" s="26">
        <v>211.73400000000001</v>
      </c>
      <c r="AK126" s="26">
        <v>211.73400000000001</v>
      </c>
      <c r="AL126" s="26">
        <v>0</v>
      </c>
      <c r="AM126" s="26">
        <v>0</v>
      </c>
      <c r="AN126" s="26">
        <v>0</v>
      </c>
      <c r="AO126" s="26">
        <v>0</v>
      </c>
      <c r="AP126" s="26">
        <v>0</v>
      </c>
      <c r="AQ126" s="26">
        <v>0</v>
      </c>
      <c r="AR126" s="26">
        <v>0</v>
      </c>
      <c r="AS126" s="26">
        <v>0</v>
      </c>
      <c r="AT126" s="26">
        <v>0</v>
      </c>
      <c r="AU126" s="26">
        <v>128.63999999999999</v>
      </c>
      <c r="AV126" s="26">
        <v>513.66099999999994</v>
      </c>
      <c r="AW126" s="26">
        <v>172.92500000000001</v>
      </c>
      <c r="AX126" s="26">
        <v>340.73599999999999</v>
      </c>
    </row>
    <row r="127" spans="1:50" x14ac:dyDescent="0.25">
      <c r="A127" s="27" t="s">
        <v>209</v>
      </c>
      <c r="B127" s="26" t="s">
        <v>59</v>
      </c>
      <c r="C127" s="26">
        <v>0</v>
      </c>
      <c r="D127" s="26">
        <v>0</v>
      </c>
      <c r="E127" s="26">
        <v>0.1</v>
      </c>
      <c r="F127" s="26">
        <v>1.6E-2</v>
      </c>
      <c r="G127" s="26">
        <v>4.4999999999999998E-2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  <c r="AB127" s="26">
        <v>0</v>
      </c>
      <c r="AC127" s="26">
        <v>0</v>
      </c>
      <c r="AD127" s="26">
        <v>0</v>
      </c>
      <c r="AE127" s="26">
        <v>0</v>
      </c>
      <c r="AF127" s="26">
        <v>0</v>
      </c>
      <c r="AG127" s="26">
        <v>0</v>
      </c>
      <c r="AH127" s="26">
        <v>0</v>
      </c>
      <c r="AI127" s="26">
        <v>0</v>
      </c>
      <c r="AJ127" s="26">
        <v>0</v>
      </c>
      <c r="AK127" s="26">
        <v>0</v>
      </c>
      <c r="AL127" s="26">
        <v>0</v>
      </c>
      <c r="AM127" s="26">
        <v>0</v>
      </c>
      <c r="AN127" s="26">
        <v>0</v>
      </c>
      <c r="AO127" s="26">
        <v>0</v>
      </c>
      <c r="AP127" s="26">
        <v>0</v>
      </c>
      <c r="AQ127" s="26">
        <v>0</v>
      </c>
      <c r="AR127" s="26">
        <v>0</v>
      </c>
      <c r="AS127" s="26">
        <v>0</v>
      </c>
      <c r="AT127" s="26">
        <v>0</v>
      </c>
      <c r="AU127" s="26">
        <v>0</v>
      </c>
      <c r="AV127" s="26">
        <v>0</v>
      </c>
      <c r="AW127" s="26">
        <v>0</v>
      </c>
      <c r="AX127" s="26">
        <v>0</v>
      </c>
    </row>
    <row r="128" spans="1:50" x14ac:dyDescent="0.25">
      <c r="A128" s="27" t="s">
        <v>210</v>
      </c>
      <c r="B128" s="26" t="s">
        <v>59</v>
      </c>
      <c r="C128" s="26">
        <v>1</v>
      </c>
      <c r="D128" s="26">
        <v>5.9930000000000003</v>
      </c>
      <c r="E128" s="26">
        <v>0.1</v>
      </c>
      <c r="F128" s="26">
        <v>1.6E-2</v>
      </c>
      <c r="G128" s="26">
        <v>4.4999999999999998E-2</v>
      </c>
      <c r="H128" s="26">
        <v>0</v>
      </c>
      <c r="I128" s="26">
        <v>0</v>
      </c>
      <c r="J128" s="26">
        <v>0</v>
      </c>
      <c r="K128" s="26">
        <v>0</v>
      </c>
      <c r="L128" s="26">
        <v>5.9930000000000003</v>
      </c>
      <c r="M128" s="26">
        <v>0</v>
      </c>
      <c r="N128" s="26">
        <v>0</v>
      </c>
      <c r="O128" s="26">
        <v>0</v>
      </c>
      <c r="P128" s="26">
        <v>0</v>
      </c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5.9930000000000003</v>
      </c>
      <c r="X128" s="26">
        <v>0.59899999999999998</v>
      </c>
      <c r="Y128" s="26">
        <v>221.47</v>
      </c>
      <c r="Z128" s="26">
        <v>0.16900000000000001</v>
      </c>
      <c r="AA128" s="26">
        <v>0.49299999999999999</v>
      </c>
      <c r="AB128" s="26">
        <v>6.3E-2</v>
      </c>
      <c r="AC128" s="26">
        <v>-2.5999999999999999E-2</v>
      </c>
      <c r="AD128" s="26">
        <v>8.7999999999999995E-2</v>
      </c>
      <c r="AE128" s="26">
        <v>37.430999999999997</v>
      </c>
      <c r="AF128" s="26">
        <v>109.197</v>
      </c>
      <c r="AG128" s="26">
        <v>-5.6859999999999999</v>
      </c>
      <c r="AH128" s="26">
        <v>8.7999999999999995E-2</v>
      </c>
      <c r="AI128" s="26">
        <v>19.587</v>
      </c>
      <c r="AJ128" s="26">
        <v>317.78500000000003</v>
      </c>
      <c r="AK128" s="26">
        <v>317.78500000000003</v>
      </c>
      <c r="AL128" s="26">
        <v>0</v>
      </c>
      <c r="AM128" s="26">
        <v>0</v>
      </c>
      <c r="AN128" s="26">
        <v>0</v>
      </c>
      <c r="AO128" s="26">
        <v>0</v>
      </c>
      <c r="AP128" s="26">
        <v>0</v>
      </c>
      <c r="AQ128" s="26">
        <v>0</v>
      </c>
      <c r="AR128" s="26">
        <v>0</v>
      </c>
      <c r="AS128" s="26">
        <v>0</v>
      </c>
      <c r="AT128" s="26">
        <v>0</v>
      </c>
      <c r="AU128" s="26">
        <v>125.91500000000001</v>
      </c>
      <c r="AV128" s="26">
        <v>754.61099999999999</v>
      </c>
      <c r="AW128" s="26">
        <v>276.29700000000003</v>
      </c>
      <c r="AX128" s="26">
        <v>478.31400000000002</v>
      </c>
    </row>
    <row r="129" spans="1:50" x14ac:dyDescent="0.25">
      <c r="A129" s="27" t="s">
        <v>211</v>
      </c>
      <c r="B129" s="26" t="s">
        <v>59</v>
      </c>
      <c r="C129" s="26">
        <v>1</v>
      </c>
      <c r="D129" s="26">
        <v>0.49299999999999999</v>
      </c>
      <c r="E129" s="26">
        <v>0.1</v>
      </c>
      <c r="F129" s="26">
        <v>1.6E-2</v>
      </c>
      <c r="G129" s="26">
        <v>4.4999999999999998E-2</v>
      </c>
      <c r="H129" s="26">
        <v>0</v>
      </c>
      <c r="I129" s="26">
        <v>0</v>
      </c>
      <c r="J129" s="26">
        <v>0</v>
      </c>
      <c r="K129" s="26">
        <v>0</v>
      </c>
      <c r="L129" s="26">
        <v>0.49299999999999999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0.49299999999999999</v>
      </c>
      <c r="X129" s="26">
        <v>4.9000000000000002E-2</v>
      </c>
      <c r="Y129" s="26">
        <v>209.27600000000001</v>
      </c>
      <c r="Z129" s="26">
        <v>1.9E-2</v>
      </c>
      <c r="AA129" s="26">
        <v>0.04</v>
      </c>
      <c r="AB129" s="26">
        <v>8.9999999999999993E-3</v>
      </c>
      <c r="AC129" s="26">
        <v>-2E-3</v>
      </c>
      <c r="AD129" s="26">
        <v>1.0999999999999999E-2</v>
      </c>
      <c r="AE129" s="26">
        <v>3.8759999999999999</v>
      </c>
      <c r="AF129" s="26">
        <v>8.3989999999999991</v>
      </c>
      <c r="AG129" s="26">
        <v>-0.40799999999999997</v>
      </c>
      <c r="AH129" s="26">
        <v>1.0999999999999999E-2</v>
      </c>
      <c r="AI129" s="26">
        <v>2.359</v>
      </c>
      <c r="AJ129" s="26">
        <v>26.157</v>
      </c>
      <c r="AK129" s="26">
        <v>26.157</v>
      </c>
      <c r="AL129" s="26">
        <v>0</v>
      </c>
      <c r="AM129" s="26">
        <v>0</v>
      </c>
      <c r="AN129" s="26">
        <v>0</v>
      </c>
      <c r="AO129" s="26">
        <v>0</v>
      </c>
      <c r="AP129" s="26">
        <v>0</v>
      </c>
      <c r="AQ129" s="26">
        <v>0</v>
      </c>
      <c r="AR129" s="26">
        <v>0</v>
      </c>
      <c r="AS129" s="26">
        <v>0</v>
      </c>
      <c r="AT129" s="26">
        <v>0</v>
      </c>
      <c r="AU129" s="26">
        <v>129.15600000000001</v>
      </c>
      <c r="AV129" s="26">
        <v>63.712000000000003</v>
      </c>
      <c r="AW129" s="26">
        <v>23.327000000000002</v>
      </c>
      <c r="AX129" s="26">
        <v>40.384</v>
      </c>
    </row>
    <row r="130" spans="1:50" x14ac:dyDescent="0.25">
      <c r="A130" s="27" t="s">
        <v>212</v>
      </c>
      <c r="B130" s="26" t="s">
        <v>59</v>
      </c>
      <c r="C130" s="26">
        <v>1</v>
      </c>
      <c r="D130" s="26">
        <v>0.19400000000000001</v>
      </c>
      <c r="E130" s="26">
        <v>0.1</v>
      </c>
      <c r="F130" s="26">
        <v>1.6E-2</v>
      </c>
      <c r="G130" s="26">
        <v>4.4999999999999998E-2</v>
      </c>
      <c r="H130" s="26">
        <v>0</v>
      </c>
      <c r="I130" s="26">
        <v>0</v>
      </c>
      <c r="J130" s="26">
        <v>0</v>
      </c>
      <c r="K130" s="26">
        <v>0</v>
      </c>
      <c r="L130" s="26">
        <v>0.19400000000000001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26">
        <v>0</v>
      </c>
      <c r="S130" s="26">
        <v>0</v>
      </c>
      <c r="T130" s="26">
        <v>0</v>
      </c>
      <c r="U130" s="26">
        <v>0</v>
      </c>
      <c r="V130" s="26">
        <v>0</v>
      </c>
      <c r="W130" s="26">
        <v>0.19400000000000001</v>
      </c>
      <c r="X130" s="26">
        <v>1.9E-2</v>
      </c>
      <c r="Y130" s="26">
        <v>208.91399999999999</v>
      </c>
      <c r="Z130" s="26">
        <v>7.0000000000000001E-3</v>
      </c>
      <c r="AA130" s="26">
        <v>1.6E-2</v>
      </c>
      <c r="AB130" s="26">
        <v>4.0000000000000001E-3</v>
      </c>
      <c r="AC130" s="26">
        <v>-1E-3</v>
      </c>
      <c r="AD130" s="26">
        <v>5.0000000000000001E-3</v>
      </c>
      <c r="AE130" s="26">
        <v>1.554</v>
      </c>
      <c r="AF130" s="26">
        <v>3.347</v>
      </c>
      <c r="AG130" s="26">
        <v>-0.152</v>
      </c>
      <c r="AH130" s="26">
        <v>5.0000000000000001E-3</v>
      </c>
      <c r="AI130" s="26">
        <v>1.0049999999999999</v>
      </c>
      <c r="AJ130" s="26">
        <v>10.273</v>
      </c>
      <c r="AK130" s="26">
        <v>10.273</v>
      </c>
      <c r="AL130" s="26">
        <v>0</v>
      </c>
      <c r="AM130" s="26">
        <v>0</v>
      </c>
      <c r="AN130" s="26">
        <v>0</v>
      </c>
      <c r="AO130" s="26">
        <v>0</v>
      </c>
      <c r="AP130" s="26">
        <v>0</v>
      </c>
      <c r="AQ130" s="26">
        <v>0</v>
      </c>
      <c r="AR130" s="26">
        <v>0</v>
      </c>
      <c r="AS130" s="26">
        <v>0</v>
      </c>
      <c r="AT130" s="26">
        <v>0</v>
      </c>
      <c r="AU130" s="26">
        <v>129.839</v>
      </c>
      <c r="AV130" s="26">
        <v>25.155999999999999</v>
      </c>
      <c r="AW130" s="26">
        <v>9.1289999999999996</v>
      </c>
      <c r="AX130" s="26">
        <v>16.027000000000001</v>
      </c>
    </row>
    <row r="131" spans="1:50" x14ac:dyDescent="0.25">
      <c r="A131" s="27" t="s">
        <v>213</v>
      </c>
      <c r="B131" s="26" t="s">
        <v>59</v>
      </c>
      <c r="C131" s="26">
        <v>1</v>
      </c>
      <c r="D131" s="26">
        <v>7.6999999999999999E-2</v>
      </c>
      <c r="E131" s="26">
        <v>0.1</v>
      </c>
      <c r="F131" s="26">
        <v>1.6E-2</v>
      </c>
      <c r="G131" s="26">
        <v>4.4999999999999998E-2</v>
      </c>
      <c r="H131" s="26">
        <v>0</v>
      </c>
      <c r="I131" s="26">
        <v>0</v>
      </c>
      <c r="J131" s="26">
        <v>0</v>
      </c>
      <c r="K131" s="26">
        <v>0</v>
      </c>
      <c r="L131" s="26">
        <v>7.6999999999999999E-2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7.6999999999999999E-2</v>
      </c>
      <c r="X131" s="26">
        <v>8.0000000000000002E-3</v>
      </c>
      <c r="Y131" s="26">
        <v>179.58699999999999</v>
      </c>
      <c r="Z131" s="26">
        <v>4.0000000000000001E-3</v>
      </c>
      <c r="AA131" s="26">
        <v>8.0000000000000002E-3</v>
      </c>
      <c r="AB131" s="26">
        <v>4.0000000000000001E-3</v>
      </c>
      <c r="AC131" s="26">
        <v>0</v>
      </c>
      <c r="AD131" s="26">
        <v>4.0000000000000001E-3</v>
      </c>
      <c r="AE131" s="26">
        <v>0.64800000000000002</v>
      </c>
      <c r="AF131" s="26">
        <v>1.4339999999999999</v>
      </c>
      <c r="AG131" s="26">
        <v>-0.02</v>
      </c>
      <c r="AH131" s="26">
        <v>4.0000000000000001E-3</v>
      </c>
      <c r="AI131" s="26">
        <v>0.71299999999999997</v>
      </c>
      <c r="AJ131" s="26">
        <v>4.1020000000000003</v>
      </c>
      <c r="AK131" s="26">
        <v>4.1020000000000003</v>
      </c>
      <c r="AL131" s="26">
        <v>0</v>
      </c>
      <c r="AM131" s="26">
        <v>0</v>
      </c>
      <c r="AN131" s="26">
        <v>0</v>
      </c>
      <c r="AO131" s="26">
        <v>0</v>
      </c>
      <c r="AP131" s="26">
        <v>0</v>
      </c>
      <c r="AQ131" s="26">
        <v>0</v>
      </c>
      <c r="AR131" s="26">
        <v>0</v>
      </c>
      <c r="AS131" s="26">
        <v>0</v>
      </c>
      <c r="AT131" s="26">
        <v>0</v>
      </c>
      <c r="AU131" s="26">
        <v>135.82599999999999</v>
      </c>
      <c r="AV131" s="26">
        <v>10.506</v>
      </c>
      <c r="AW131" s="26">
        <v>3.629</v>
      </c>
      <c r="AX131" s="26">
        <v>6.8780000000000001</v>
      </c>
    </row>
    <row r="132" spans="1:50" x14ac:dyDescent="0.25">
      <c r="A132" s="27" t="s">
        <v>214</v>
      </c>
      <c r="B132" s="26" t="s">
        <v>59</v>
      </c>
      <c r="C132" s="26">
        <v>1</v>
      </c>
      <c r="D132" s="26">
        <v>2.9929999999999999</v>
      </c>
      <c r="E132" s="26">
        <v>0.1</v>
      </c>
      <c r="F132" s="26">
        <v>1.6E-2</v>
      </c>
      <c r="G132" s="26">
        <v>4.4999999999999998E-2</v>
      </c>
      <c r="H132" s="26">
        <v>0</v>
      </c>
      <c r="I132" s="26">
        <v>0</v>
      </c>
      <c r="J132" s="26">
        <v>0</v>
      </c>
      <c r="K132" s="26">
        <v>0</v>
      </c>
      <c r="L132" s="26">
        <v>2.9929999999999999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2.9929999999999999</v>
      </c>
      <c r="X132" s="26">
        <v>0.29899999999999999</v>
      </c>
      <c r="Y132" s="26">
        <v>284.00799999999998</v>
      </c>
      <c r="Z132" s="26">
        <v>8.5000000000000006E-2</v>
      </c>
      <c r="AA132" s="26">
        <v>0.24099999999999999</v>
      </c>
      <c r="AB132" s="26">
        <v>2.7E-2</v>
      </c>
      <c r="AC132" s="26">
        <v>-1.4999999999999999E-2</v>
      </c>
      <c r="AD132" s="26">
        <v>4.1000000000000002E-2</v>
      </c>
      <c r="AE132" s="26">
        <v>24.221</v>
      </c>
      <c r="AF132" s="26">
        <v>68.373000000000005</v>
      </c>
      <c r="AG132" s="26">
        <v>-4.181</v>
      </c>
      <c r="AH132" s="26">
        <v>4.1000000000000002E-2</v>
      </c>
      <c r="AI132" s="26">
        <v>11.77</v>
      </c>
      <c r="AJ132" s="26">
        <v>158.709</v>
      </c>
      <c r="AK132" s="26">
        <v>158.709</v>
      </c>
      <c r="AL132" s="26">
        <v>0</v>
      </c>
      <c r="AM132" s="26">
        <v>0</v>
      </c>
      <c r="AN132" s="26">
        <v>0</v>
      </c>
      <c r="AO132" s="26">
        <v>0</v>
      </c>
      <c r="AP132" s="26">
        <v>0</v>
      </c>
      <c r="AQ132" s="26">
        <v>0</v>
      </c>
      <c r="AR132" s="26">
        <v>0</v>
      </c>
      <c r="AS132" s="26">
        <v>0</v>
      </c>
      <c r="AT132" s="26">
        <v>0</v>
      </c>
      <c r="AU132" s="26">
        <v>129.04400000000001</v>
      </c>
      <c r="AV132" s="26">
        <v>386.23200000000003</v>
      </c>
      <c r="AW132" s="26">
        <v>127.339</v>
      </c>
      <c r="AX132" s="26">
        <v>258.89299999999997</v>
      </c>
    </row>
    <row r="133" spans="1:50" x14ac:dyDescent="0.25">
      <c r="A133" s="27" t="s">
        <v>215</v>
      </c>
      <c r="B133" s="26" t="s">
        <v>293</v>
      </c>
      <c r="C133" s="26">
        <v>1</v>
      </c>
      <c r="D133" s="26">
        <v>0.49299999999999999</v>
      </c>
      <c r="E133" s="26">
        <v>0.08</v>
      </c>
      <c r="F133" s="26">
        <v>1.2999999999999999E-2</v>
      </c>
      <c r="G133" s="26">
        <v>3.5999999999999997E-2</v>
      </c>
      <c r="H133" s="26">
        <v>0</v>
      </c>
      <c r="I133" s="26">
        <v>0</v>
      </c>
      <c r="J133" s="26">
        <v>0</v>
      </c>
      <c r="K133" s="26">
        <v>0</v>
      </c>
      <c r="L133" s="26">
        <v>0.49299999999999999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0.49299999999999999</v>
      </c>
      <c r="X133" s="26">
        <v>3.9E-2</v>
      </c>
      <c r="Y133" s="26">
        <v>259.36200000000002</v>
      </c>
      <c r="Z133" s="26">
        <v>1.6E-2</v>
      </c>
      <c r="AA133" s="26">
        <v>2.5000000000000001E-2</v>
      </c>
      <c r="AB133" s="26">
        <v>1E-3</v>
      </c>
      <c r="AC133" s="26">
        <v>-2E-3</v>
      </c>
      <c r="AD133" s="26">
        <v>3.0000000000000001E-3</v>
      </c>
      <c r="AE133" s="26">
        <v>4.0670000000000002</v>
      </c>
      <c r="AF133" s="26">
        <v>6.4859999999999998</v>
      </c>
      <c r="AG133" s="26">
        <v>-0.47299999999999998</v>
      </c>
      <c r="AH133" s="26">
        <v>3.0000000000000001E-3</v>
      </c>
      <c r="AI133" s="26">
        <v>0.78900000000000003</v>
      </c>
      <c r="AJ133" s="26">
        <v>24.035</v>
      </c>
      <c r="AK133" s="26">
        <v>24.035</v>
      </c>
      <c r="AL133" s="26">
        <v>0</v>
      </c>
      <c r="AM133" s="26">
        <v>0</v>
      </c>
      <c r="AN133" s="26">
        <v>0</v>
      </c>
      <c r="AO133" s="26">
        <v>0</v>
      </c>
      <c r="AP133" s="26">
        <v>0</v>
      </c>
      <c r="AQ133" s="26">
        <v>0</v>
      </c>
      <c r="AR133" s="26">
        <v>0</v>
      </c>
      <c r="AS133" s="26">
        <v>0</v>
      </c>
      <c r="AT133" s="26">
        <v>0</v>
      </c>
      <c r="AU133" s="26">
        <v>125.18600000000001</v>
      </c>
      <c r="AV133" s="26">
        <v>61.76</v>
      </c>
      <c r="AW133" s="26">
        <v>26.856000000000002</v>
      </c>
      <c r="AX133" s="26">
        <v>34.904000000000003</v>
      </c>
    </row>
    <row r="134" spans="1:50" x14ac:dyDescent="0.25">
      <c r="A134" s="27" t="s">
        <v>216</v>
      </c>
      <c r="B134" s="26" t="s">
        <v>293</v>
      </c>
      <c r="C134" s="26">
        <v>1</v>
      </c>
      <c r="D134" s="26">
        <v>0.36699999999999999</v>
      </c>
      <c r="E134" s="26">
        <v>0.08</v>
      </c>
      <c r="F134" s="26">
        <v>1.2999999999999999E-2</v>
      </c>
      <c r="G134" s="26">
        <v>3.5999999999999997E-2</v>
      </c>
      <c r="H134" s="26">
        <v>0</v>
      </c>
      <c r="I134" s="26">
        <v>0</v>
      </c>
      <c r="J134" s="26">
        <v>0</v>
      </c>
      <c r="K134" s="26">
        <v>0</v>
      </c>
      <c r="L134" s="26">
        <v>0.36699999999999999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0.36699999999999999</v>
      </c>
      <c r="X134" s="26">
        <v>2.9000000000000001E-2</v>
      </c>
      <c r="Y134" s="26">
        <v>226.95400000000001</v>
      </c>
      <c r="Z134" s="26">
        <v>1.4999999999999999E-2</v>
      </c>
      <c r="AA134" s="26">
        <v>2.4E-2</v>
      </c>
      <c r="AB134" s="26">
        <v>0.01</v>
      </c>
      <c r="AC134" s="26">
        <v>-1E-3</v>
      </c>
      <c r="AD134" s="26">
        <v>0.01</v>
      </c>
      <c r="AE134" s="26">
        <v>3.327</v>
      </c>
      <c r="AF134" s="26">
        <v>5.5590000000000002</v>
      </c>
      <c r="AG134" s="26">
        <v>-0.159</v>
      </c>
      <c r="AH134" s="26">
        <v>0.01</v>
      </c>
      <c r="AI134" s="26">
        <v>2.379</v>
      </c>
      <c r="AJ134" s="26">
        <v>17.885999999999999</v>
      </c>
      <c r="AK134" s="26">
        <v>17.885999999999999</v>
      </c>
      <c r="AL134" s="26">
        <v>0</v>
      </c>
      <c r="AM134" s="26">
        <v>0</v>
      </c>
      <c r="AN134" s="26">
        <v>0</v>
      </c>
      <c r="AO134" s="26">
        <v>0</v>
      </c>
      <c r="AP134" s="26">
        <v>0</v>
      </c>
      <c r="AQ134" s="26">
        <v>0</v>
      </c>
      <c r="AR134" s="26">
        <v>0</v>
      </c>
      <c r="AS134" s="26">
        <v>0</v>
      </c>
      <c r="AT134" s="26">
        <v>0</v>
      </c>
      <c r="AU134" s="26">
        <v>130.09899999999999</v>
      </c>
      <c r="AV134" s="26">
        <v>47.764000000000003</v>
      </c>
      <c r="AW134" s="26">
        <v>18.771000000000001</v>
      </c>
      <c r="AX134" s="26">
        <v>28.992999999999999</v>
      </c>
    </row>
    <row r="135" spans="1:50" x14ac:dyDescent="0.25">
      <c r="A135" s="27" t="s">
        <v>217</v>
      </c>
      <c r="B135" s="26" t="s">
        <v>293</v>
      </c>
      <c r="C135" s="26">
        <v>1</v>
      </c>
      <c r="D135" s="26">
        <v>0.49299999999999999</v>
      </c>
      <c r="E135" s="26">
        <v>0.08</v>
      </c>
      <c r="F135" s="26">
        <v>1.2999999999999999E-2</v>
      </c>
      <c r="G135" s="26">
        <v>3.5999999999999997E-2</v>
      </c>
      <c r="H135" s="26">
        <v>0</v>
      </c>
      <c r="I135" s="26">
        <v>0</v>
      </c>
      <c r="J135" s="26">
        <v>0</v>
      </c>
      <c r="K135" s="26">
        <v>0</v>
      </c>
      <c r="L135" s="26">
        <v>0.49299999999999999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0.49299999999999999</v>
      </c>
      <c r="X135" s="26">
        <v>3.9E-2</v>
      </c>
      <c r="Y135" s="26">
        <v>259.447</v>
      </c>
      <c r="Z135" s="26">
        <v>1.6E-2</v>
      </c>
      <c r="AA135" s="26">
        <v>2.5000000000000001E-2</v>
      </c>
      <c r="AB135" s="26">
        <v>1E-3</v>
      </c>
      <c r="AC135" s="26">
        <v>-2E-3</v>
      </c>
      <c r="AD135" s="26">
        <v>3.0000000000000001E-3</v>
      </c>
      <c r="AE135" s="26">
        <v>4.0679999999999996</v>
      </c>
      <c r="AF135" s="26">
        <v>6.4880000000000004</v>
      </c>
      <c r="AG135" s="26">
        <v>-0.47299999999999998</v>
      </c>
      <c r="AH135" s="26">
        <v>3.0000000000000001E-3</v>
      </c>
      <c r="AI135" s="26">
        <v>0.78900000000000003</v>
      </c>
      <c r="AJ135" s="26">
        <v>24.035</v>
      </c>
      <c r="AK135" s="26">
        <v>24.035</v>
      </c>
      <c r="AL135" s="26">
        <v>0</v>
      </c>
      <c r="AM135" s="26">
        <v>0</v>
      </c>
      <c r="AN135" s="26">
        <v>0</v>
      </c>
      <c r="AO135" s="26">
        <v>0</v>
      </c>
      <c r="AP135" s="26">
        <v>0</v>
      </c>
      <c r="AQ135" s="26">
        <v>0</v>
      </c>
      <c r="AR135" s="26">
        <v>0</v>
      </c>
      <c r="AS135" s="26">
        <v>0</v>
      </c>
      <c r="AT135" s="26">
        <v>0</v>
      </c>
      <c r="AU135" s="26">
        <v>125.18</v>
      </c>
      <c r="AV135" s="26">
        <v>61.758000000000003</v>
      </c>
      <c r="AW135" s="26">
        <v>26.850999999999999</v>
      </c>
      <c r="AX135" s="26">
        <v>34.905999999999999</v>
      </c>
    </row>
    <row r="136" spans="1:50" x14ac:dyDescent="0.25">
      <c r="A136" s="27" t="s">
        <v>218</v>
      </c>
      <c r="B136" s="26" t="s">
        <v>293</v>
      </c>
      <c r="C136" s="26">
        <v>1</v>
      </c>
      <c r="D136" s="26">
        <v>0.49299999999999999</v>
      </c>
      <c r="E136" s="26">
        <v>0.08</v>
      </c>
      <c r="F136" s="26">
        <v>1.2999999999999999E-2</v>
      </c>
      <c r="G136" s="26">
        <v>3.5999999999999997E-2</v>
      </c>
      <c r="H136" s="26">
        <v>0</v>
      </c>
      <c r="I136" s="26">
        <v>0</v>
      </c>
      <c r="J136" s="26">
        <v>0</v>
      </c>
      <c r="K136" s="26">
        <v>0</v>
      </c>
      <c r="L136" s="26">
        <v>0.49299999999999999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0.49299999999999999</v>
      </c>
      <c r="X136" s="26">
        <v>3.9E-2</v>
      </c>
      <c r="Y136" s="26">
        <v>259.411</v>
      </c>
      <c r="Z136" s="26">
        <v>1.6E-2</v>
      </c>
      <c r="AA136" s="26">
        <v>2.5000000000000001E-2</v>
      </c>
      <c r="AB136" s="26">
        <v>1E-3</v>
      </c>
      <c r="AC136" s="26">
        <v>-2E-3</v>
      </c>
      <c r="AD136" s="26">
        <v>3.0000000000000001E-3</v>
      </c>
      <c r="AE136" s="26">
        <v>4.0679999999999996</v>
      </c>
      <c r="AF136" s="26">
        <v>6.4870000000000001</v>
      </c>
      <c r="AG136" s="26">
        <v>-0.47299999999999998</v>
      </c>
      <c r="AH136" s="26">
        <v>3.0000000000000001E-3</v>
      </c>
      <c r="AI136" s="26">
        <v>0.78900000000000003</v>
      </c>
      <c r="AJ136" s="26">
        <v>24.035</v>
      </c>
      <c r="AK136" s="26">
        <v>24.035</v>
      </c>
      <c r="AL136" s="26">
        <v>0</v>
      </c>
      <c r="AM136" s="26">
        <v>0</v>
      </c>
      <c r="AN136" s="26">
        <v>0</v>
      </c>
      <c r="AO136" s="26">
        <v>0</v>
      </c>
      <c r="AP136" s="26">
        <v>0</v>
      </c>
      <c r="AQ136" s="26">
        <v>0</v>
      </c>
      <c r="AR136" s="26">
        <v>0</v>
      </c>
      <c r="AS136" s="26">
        <v>0</v>
      </c>
      <c r="AT136" s="26">
        <v>0</v>
      </c>
      <c r="AU136" s="26">
        <v>125.18600000000001</v>
      </c>
      <c r="AV136" s="26">
        <v>61.761000000000003</v>
      </c>
      <c r="AW136" s="26">
        <v>26.855</v>
      </c>
      <c r="AX136" s="26">
        <v>34.905000000000001</v>
      </c>
    </row>
    <row r="137" spans="1:50" x14ac:dyDescent="0.25">
      <c r="A137" s="27" t="s">
        <v>219</v>
      </c>
      <c r="B137" s="26" t="s">
        <v>293</v>
      </c>
      <c r="C137" s="26">
        <v>1</v>
      </c>
      <c r="D137" s="26">
        <v>0.49299999999999999</v>
      </c>
      <c r="E137" s="26">
        <v>0.08</v>
      </c>
      <c r="F137" s="26">
        <v>1.2999999999999999E-2</v>
      </c>
      <c r="G137" s="26">
        <v>3.5999999999999997E-2</v>
      </c>
      <c r="H137" s="26">
        <v>0</v>
      </c>
      <c r="I137" s="26">
        <v>0</v>
      </c>
      <c r="J137" s="26">
        <v>0</v>
      </c>
      <c r="K137" s="26">
        <v>0</v>
      </c>
      <c r="L137" s="26">
        <v>0.49299999999999999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0.49299999999999999</v>
      </c>
      <c r="X137" s="26">
        <v>3.9E-2</v>
      </c>
      <c r="Y137" s="26">
        <v>258.82400000000001</v>
      </c>
      <c r="Z137" s="26">
        <v>1.6E-2</v>
      </c>
      <c r="AA137" s="26">
        <v>2.5000000000000001E-2</v>
      </c>
      <c r="AB137" s="26">
        <v>1E-3</v>
      </c>
      <c r="AC137" s="26">
        <v>-2E-3</v>
      </c>
      <c r="AD137" s="26">
        <v>3.0000000000000001E-3</v>
      </c>
      <c r="AE137" s="26">
        <v>4.0609999999999999</v>
      </c>
      <c r="AF137" s="26">
        <v>6.4740000000000002</v>
      </c>
      <c r="AG137" s="26">
        <v>-0.47099999999999997</v>
      </c>
      <c r="AH137" s="26">
        <v>3.0000000000000001E-3</v>
      </c>
      <c r="AI137" s="26">
        <v>0.79100000000000004</v>
      </c>
      <c r="AJ137" s="26">
        <v>24.035</v>
      </c>
      <c r="AK137" s="26">
        <v>24.035</v>
      </c>
      <c r="AL137" s="26">
        <v>0</v>
      </c>
      <c r="AM137" s="26">
        <v>0</v>
      </c>
      <c r="AN137" s="26">
        <v>0</v>
      </c>
      <c r="AO137" s="26">
        <v>0</v>
      </c>
      <c r="AP137" s="26">
        <v>0</v>
      </c>
      <c r="AQ137" s="26">
        <v>0</v>
      </c>
      <c r="AR137" s="26">
        <v>0</v>
      </c>
      <c r="AS137" s="26">
        <v>0</v>
      </c>
      <c r="AT137" s="26">
        <v>0</v>
      </c>
      <c r="AU137" s="26">
        <v>125.18600000000001</v>
      </c>
      <c r="AV137" s="26">
        <v>61.76</v>
      </c>
      <c r="AW137" s="26">
        <v>26.870999999999999</v>
      </c>
      <c r="AX137" s="26">
        <v>34.89</v>
      </c>
    </row>
    <row r="138" spans="1:50" x14ac:dyDescent="0.25">
      <c r="A138" s="27" t="s">
        <v>220</v>
      </c>
      <c r="B138" s="26" t="s">
        <v>293</v>
      </c>
      <c r="C138" s="26">
        <v>1</v>
      </c>
      <c r="D138" s="26">
        <v>0.49299999999999999</v>
      </c>
      <c r="E138" s="26">
        <v>0.08</v>
      </c>
      <c r="F138" s="26">
        <v>1.2999999999999999E-2</v>
      </c>
      <c r="G138" s="26">
        <v>3.5999999999999997E-2</v>
      </c>
      <c r="H138" s="26">
        <v>0</v>
      </c>
      <c r="I138" s="26">
        <v>0</v>
      </c>
      <c r="J138" s="26">
        <v>0</v>
      </c>
      <c r="K138" s="26">
        <v>0</v>
      </c>
      <c r="L138" s="26">
        <v>0.49299999999999999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0.49299999999999999</v>
      </c>
      <c r="X138" s="26">
        <v>3.9E-2</v>
      </c>
      <c r="Y138" s="26">
        <v>258.87400000000002</v>
      </c>
      <c r="Z138" s="26">
        <v>1.6E-2</v>
      </c>
      <c r="AA138" s="26">
        <v>2.5000000000000001E-2</v>
      </c>
      <c r="AB138" s="26">
        <v>1E-3</v>
      </c>
      <c r="AC138" s="26">
        <v>-2E-3</v>
      </c>
      <c r="AD138" s="26">
        <v>3.0000000000000001E-3</v>
      </c>
      <c r="AE138" s="26">
        <v>4.0620000000000003</v>
      </c>
      <c r="AF138" s="26">
        <v>6.4749999999999996</v>
      </c>
      <c r="AG138" s="26">
        <v>-0.47099999999999997</v>
      </c>
      <c r="AH138" s="26">
        <v>3.0000000000000001E-3</v>
      </c>
      <c r="AI138" s="26">
        <v>0.79100000000000004</v>
      </c>
      <c r="AJ138" s="26">
        <v>24.035</v>
      </c>
      <c r="AK138" s="26">
        <v>24.035</v>
      </c>
      <c r="AL138" s="26">
        <v>0</v>
      </c>
      <c r="AM138" s="26">
        <v>0</v>
      </c>
      <c r="AN138" s="26">
        <v>0</v>
      </c>
      <c r="AO138" s="26">
        <v>0</v>
      </c>
      <c r="AP138" s="26">
        <v>0</v>
      </c>
      <c r="AQ138" s="26">
        <v>0</v>
      </c>
      <c r="AR138" s="26">
        <v>0</v>
      </c>
      <c r="AS138" s="26">
        <v>0</v>
      </c>
      <c r="AT138" s="26">
        <v>0</v>
      </c>
      <c r="AU138" s="26">
        <v>125.18600000000001</v>
      </c>
      <c r="AV138" s="26">
        <v>61.76</v>
      </c>
      <c r="AW138" s="26">
        <v>26.87</v>
      </c>
      <c r="AX138" s="26">
        <v>34.890999999999998</v>
      </c>
    </row>
    <row r="139" spans="1:50" x14ac:dyDescent="0.25">
      <c r="A139" s="27" t="s">
        <v>221</v>
      </c>
      <c r="B139" s="26" t="s">
        <v>293</v>
      </c>
      <c r="C139" s="26">
        <v>1</v>
      </c>
      <c r="D139" s="26">
        <v>0.49299999999999999</v>
      </c>
      <c r="E139" s="26">
        <v>0.08</v>
      </c>
      <c r="F139" s="26">
        <v>1.2999999999999999E-2</v>
      </c>
      <c r="G139" s="26">
        <v>3.5999999999999997E-2</v>
      </c>
      <c r="H139" s="26">
        <v>0</v>
      </c>
      <c r="I139" s="26">
        <v>0</v>
      </c>
      <c r="J139" s="26">
        <v>0</v>
      </c>
      <c r="K139" s="26">
        <v>0</v>
      </c>
      <c r="L139" s="26">
        <v>0.49299999999999999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0.49299999999999999</v>
      </c>
      <c r="X139" s="26">
        <v>3.9E-2</v>
      </c>
      <c r="Y139" s="26">
        <v>259.45299999999997</v>
      </c>
      <c r="Z139" s="26">
        <v>1.6E-2</v>
      </c>
      <c r="AA139" s="26">
        <v>2.5000000000000001E-2</v>
      </c>
      <c r="AB139" s="26">
        <v>1E-3</v>
      </c>
      <c r="AC139" s="26">
        <v>-2E-3</v>
      </c>
      <c r="AD139" s="26">
        <v>3.0000000000000001E-3</v>
      </c>
      <c r="AE139" s="26">
        <v>4.0679999999999996</v>
      </c>
      <c r="AF139" s="26">
        <v>6.4880000000000004</v>
      </c>
      <c r="AG139" s="26">
        <v>-0.47299999999999998</v>
      </c>
      <c r="AH139" s="26">
        <v>3.0000000000000001E-3</v>
      </c>
      <c r="AI139" s="26">
        <v>0.78900000000000003</v>
      </c>
      <c r="AJ139" s="26">
        <v>24.035</v>
      </c>
      <c r="AK139" s="26">
        <v>24.035</v>
      </c>
      <c r="AL139" s="26">
        <v>0</v>
      </c>
      <c r="AM139" s="26">
        <v>0</v>
      </c>
      <c r="AN139" s="26">
        <v>0</v>
      </c>
      <c r="AO139" s="26">
        <v>0</v>
      </c>
      <c r="AP139" s="26">
        <v>0</v>
      </c>
      <c r="AQ139" s="26">
        <v>0</v>
      </c>
      <c r="AR139" s="26">
        <v>0</v>
      </c>
      <c r="AS139" s="26">
        <v>0</v>
      </c>
      <c r="AT139" s="26">
        <v>0</v>
      </c>
      <c r="AU139" s="26">
        <v>125.18</v>
      </c>
      <c r="AV139" s="26">
        <v>61.758000000000003</v>
      </c>
      <c r="AW139" s="26">
        <v>26.850999999999999</v>
      </c>
      <c r="AX139" s="26">
        <v>34.906999999999996</v>
      </c>
    </row>
    <row r="140" spans="1:50" x14ac:dyDescent="0.25">
      <c r="A140" s="27" t="s">
        <v>222</v>
      </c>
      <c r="B140" s="26" t="s">
        <v>293</v>
      </c>
      <c r="C140" s="26">
        <v>1</v>
      </c>
      <c r="D140" s="26">
        <v>0.49299999999999999</v>
      </c>
      <c r="E140" s="26">
        <v>0.08</v>
      </c>
      <c r="F140" s="26">
        <v>1.2999999999999999E-2</v>
      </c>
      <c r="G140" s="26">
        <v>3.5999999999999997E-2</v>
      </c>
      <c r="H140" s="26">
        <v>0</v>
      </c>
      <c r="I140" s="26">
        <v>0</v>
      </c>
      <c r="J140" s="26">
        <v>0</v>
      </c>
      <c r="K140" s="26">
        <v>0</v>
      </c>
      <c r="L140" s="26">
        <v>0.49299999999999999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0.49299999999999999</v>
      </c>
      <c r="X140" s="26">
        <v>3.9E-2</v>
      </c>
      <c r="Y140" s="26">
        <v>258.827</v>
      </c>
      <c r="Z140" s="26">
        <v>1.6E-2</v>
      </c>
      <c r="AA140" s="26">
        <v>2.5000000000000001E-2</v>
      </c>
      <c r="AB140" s="26">
        <v>1E-3</v>
      </c>
      <c r="AC140" s="26">
        <v>-2E-3</v>
      </c>
      <c r="AD140" s="26">
        <v>3.0000000000000001E-3</v>
      </c>
      <c r="AE140" s="26">
        <v>4.0609999999999999</v>
      </c>
      <c r="AF140" s="26">
        <v>6.4740000000000002</v>
      </c>
      <c r="AG140" s="26">
        <v>-0.47099999999999997</v>
      </c>
      <c r="AH140" s="26">
        <v>3.0000000000000001E-3</v>
      </c>
      <c r="AI140" s="26">
        <v>0.79100000000000004</v>
      </c>
      <c r="AJ140" s="26">
        <v>24.035</v>
      </c>
      <c r="AK140" s="26">
        <v>24.035</v>
      </c>
      <c r="AL140" s="26">
        <v>0</v>
      </c>
      <c r="AM140" s="26">
        <v>0</v>
      </c>
      <c r="AN140" s="26">
        <v>0</v>
      </c>
      <c r="AO140" s="26">
        <v>0</v>
      </c>
      <c r="AP140" s="26">
        <v>0</v>
      </c>
      <c r="AQ140" s="26">
        <v>0</v>
      </c>
      <c r="AR140" s="26">
        <v>0</v>
      </c>
      <c r="AS140" s="26">
        <v>0</v>
      </c>
      <c r="AT140" s="26">
        <v>0</v>
      </c>
      <c r="AU140" s="26">
        <v>125.185</v>
      </c>
      <c r="AV140" s="26">
        <v>61.76</v>
      </c>
      <c r="AW140" s="26">
        <v>26.87</v>
      </c>
      <c r="AX140" s="26">
        <v>34.89</v>
      </c>
    </row>
    <row r="141" spans="1:50" x14ac:dyDescent="0.25">
      <c r="A141" s="27" t="s">
        <v>223</v>
      </c>
      <c r="B141" s="26" t="s">
        <v>293</v>
      </c>
      <c r="C141" s="26">
        <v>1</v>
      </c>
      <c r="D141" s="26">
        <v>0.49299999999999999</v>
      </c>
      <c r="E141" s="26">
        <v>0.08</v>
      </c>
      <c r="F141" s="26">
        <v>1.2999999999999999E-2</v>
      </c>
      <c r="G141" s="26">
        <v>3.5999999999999997E-2</v>
      </c>
      <c r="H141" s="26">
        <v>0</v>
      </c>
      <c r="I141" s="26">
        <v>0</v>
      </c>
      <c r="J141" s="26">
        <v>0</v>
      </c>
      <c r="K141" s="26">
        <v>0</v>
      </c>
      <c r="L141" s="26">
        <v>0.49299999999999999</v>
      </c>
      <c r="M141" s="26">
        <v>0</v>
      </c>
      <c r="N141" s="26">
        <v>0</v>
      </c>
      <c r="O141" s="26">
        <v>0</v>
      </c>
      <c r="P141" s="26">
        <v>0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0.49299999999999999</v>
      </c>
      <c r="X141" s="26">
        <v>3.9E-2</v>
      </c>
      <c r="Y141" s="26">
        <v>259.36900000000003</v>
      </c>
      <c r="Z141" s="26">
        <v>1.6E-2</v>
      </c>
      <c r="AA141" s="26">
        <v>2.5000000000000001E-2</v>
      </c>
      <c r="AB141" s="26">
        <v>1E-3</v>
      </c>
      <c r="AC141" s="26">
        <v>-2E-3</v>
      </c>
      <c r="AD141" s="26">
        <v>3.0000000000000001E-3</v>
      </c>
      <c r="AE141" s="26">
        <v>4.0670000000000002</v>
      </c>
      <c r="AF141" s="26">
        <v>6.4859999999999998</v>
      </c>
      <c r="AG141" s="26">
        <v>-0.47299999999999998</v>
      </c>
      <c r="AH141" s="26">
        <v>3.0000000000000001E-3</v>
      </c>
      <c r="AI141" s="26">
        <v>0.78900000000000003</v>
      </c>
      <c r="AJ141" s="26">
        <v>24.035</v>
      </c>
      <c r="AK141" s="26">
        <v>24.035</v>
      </c>
      <c r="AL141" s="26">
        <v>0</v>
      </c>
      <c r="AM141" s="26">
        <v>0</v>
      </c>
      <c r="AN141" s="26">
        <v>0</v>
      </c>
      <c r="AO141" s="26">
        <v>0</v>
      </c>
      <c r="AP141" s="26">
        <v>0</v>
      </c>
      <c r="AQ141" s="26">
        <v>0</v>
      </c>
      <c r="AR141" s="26">
        <v>0</v>
      </c>
      <c r="AS141" s="26">
        <v>0</v>
      </c>
      <c r="AT141" s="26">
        <v>0</v>
      </c>
      <c r="AU141" s="26">
        <v>125.18600000000001</v>
      </c>
      <c r="AV141" s="26">
        <v>61.76</v>
      </c>
      <c r="AW141" s="26">
        <v>26.856000000000002</v>
      </c>
      <c r="AX141" s="26">
        <v>34.904000000000003</v>
      </c>
    </row>
    <row r="142" spans="1:50" x14ac:dyDescent="0.25">
      <c r="A142" s="27" t="s">
        <v>224</v>
      </c>
      <c r="B142" s="26" t="s">
        <v>293</v>
      </c>
      <c r="C142" s="26">
        <v>1</v>
      </c>
      <c r="D142" s="26">
        <v>0.49299999999999999</v>
      </c>
      <c r="E142" s="26">
        <v>0.08</v>
      </c>
      <c r="F142" s="26">
        <v>1.2999999999999999E-2</v>
      </c>
      <c r="G142" s="26">
        <v>3.5999999999999997E-2</v>
      </c>
      <c r="H142" s="26">
        <v>0</v>
      </c>
      <c r="I142" s="26">
        <v>0</v>
      </c>
      <c r="J142" s="26">
        <v>0</v>
      </c>
      <c r="K142" s="26">
        <v>0</v>
      </c>
      <c r="L142" s="26">
        <v>0.49299999999999999</v>
      </c>
      <c r="M142" s="26">
        <v>0</v>
      </c>
      <c r="N142" s="26">
        <v>0</v>
      </c>
      <c r="O142" s="26">
        <v>0</v>
      </c>
      <c r="P142" s="26">
        <v>0</v>
      </c>
      <c r="Q142" s="26">
        <v>0</v>
      </c>
      <c r="R142" s="26">
        <v>0</v>
      </c>
      <c r="S142" s="26">
        <v>0</v>
      </c>
      <c r="T142" s="26">
        <v>0</v>
      </c>
      <c r="U142" s="26">
        <v>0</v>
      </c>
      <c r="V142" s="26">
        <v>0</v>
      </c>
      <c r="W142" s="26">
        <v>0.49299999999999999</v>
      </c>
      <c r="X142" s="26">
        <v>3.9E-2</v>
      </c>
      <c r="Y142" s="26">
        <v>259.41000000000003</v>
      </c>
      <c r="Z142" s="26">
        <v>1.6E-2</v>
      </c>
      <c r="AA142" s="26">
        <v>2.5000000000000001E-2</v>
      </c>
      <c r="AB142" s="26">
        <v>1E-3</v>
      </c>
      <c r="AC142" s="26">
        <v>-2E-3</v>
      </c>
      <c r="AD142" s="26">
        <v>3.0000000000000001E-3</v>
      </c>
      <c r="AE142" s="26">
        <v>4.0679999999999996</v>
      </c>
      <c r="AF142" s="26">
        <v>6.4870000000000001</v>
      </c>
      <c r="AG142" s="26">
        <v>-0.47299999999999998</v>
      </c>
      <c r="AH142" s="26">
        <v>3.0000000000000001E-3</v>
      </c>
      <c r="AI142" s="26">
        <v>0.78900000000000003</v>
      </c>
      <c r="AJ142" s="26">
        <v>24.035</v>
      </c>
      <c r="AK142" s="26">
        <v>24.035</v>
      </c>
      <c r="AL142" s="26">
        <v>0</v>
      </c>
      <c r="AM142" s="26">
        <v>0</v>
      </c>
      <c r="AN142" s="26">
        <v>0</v>
      </c>
      <c r="AO142" s="26">
        <v>0</v>
      </c>
      <c r="AP142" s="26">
        <v>0</v>
      </c>
      <c r="AQ142" s="26">
        <v>0</v>
      </c>
      <c r="AR142" s="26">
        <v>0</v>
      </c>
      <c r="AS142" s="26">
        <v>0</v>
      </c>
      <c r="AT142" s="26">
        <v>0</v>
      </c>
      <c r="AU142" s="26">
        <v>125.18300000000001</v>
      </c>
      <c r="AV142" s="26">
        <v>61.759</v>
      </c>
      <c r="AW142" s="26">
        <v>26.853000000000002</v>
      </c>
      <c r="AX142" s="26">
        <v>34.905000000000001</v>
      </c>
    </row>
    <row r="143" spans="1:50" x14ac:dyDescent="0.25">
      <c r="A143" s="27" t="s">
        <v>225</v>
      </c>
      <c r="B143" s="26" t="s">
        <v>293</v>
      </c>
      <c r="C143" s="26">
        <v>0</v>
      </c>
      <c r="D143" s="26">
        <v>0</v>
      </c>
      <c r="E143" s="26">
        <v>0.08</v>
      </c>
      <c r="F143" s="26">
        <v>1.2999999999999999E-2</v>
      </c>
      <c r="G143" s="26">
        <v>3.5999999999999997E-2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6">
        <v>0</v>
      </c>
      <c r="AB143" s="26">
        <v>0</v>
      </c>
      <c r="AC143" s="26">
        <v>0</v>
      </c>
      <c r="AD143" s="26">
        <v>0</v>
      </c>
      <c r="AE143" s="26">
        <v>0</v>
      </c>
      <c r="AF143" s="26">
        <v>0</v>
      </c>
      <c r="AG143" s="26">
        <v>0</v>
      </c>
      <c r="AH143" s="26">
        <v>0</v>
      </c>
      <c r="AI143" s="26">
        <v>0</v>
      </c>
      <c r="AJ143" s="26">
        <v>0</v>
      </c>
      <c r="AK143" s="26">
        <v>0</v>
      </c>
      <c r="AL143" s="26">
        <v>0</v>
      </c>
      <c r="AM143" s="26">
        <v>0</v>
      </c>
      <c r="AN143" s="26">
        <v>0</v>
      </c>
      <c r="AO143" s="26">
        <v>0</v>
      </c>
      <c r="AP143" s="26">
        <v>0</v>
      </c>
      <c r="AQ143" s="26">
        <v>0</v>
      </c>
      <c r="AR143" s="26">
        <v>0</v>
      </c>
      <c r="AS143" s="26">
        <v>0</v>
      </c>
      <c r="AT143" s="26">
        <v>0</v>
      </c>
      <c r="AU143" s="26">
        <v>0</v>
      </c>
      <c r="AV143" s="26">
        <v>0</v>
      </c>
      <c r="AW143" s="26">
        <v>0</v>
      </c>
      <c r="AX143" s="26">
        <v>0</v>
      </c>
    </row>
    <row r="144" spans="1:50" x14ac:dyDescent="0.25">
      <c r="A144" s="27" t="s">
        <v>226</v>
      </c>
      <c r="B144" s="26" t="s">
        <v>293</v>
      </c>
      <c r="C144" s="26">
        <v>1</v>
      </c>
      <c r="D144" s="26">
        <v>0.49299999999999999</v>
      </c>
      <c r="E144" s="26">
        <v>0.08</v>
      </c>
      <c r="F144" s="26">
        <v>1.2999999999999999E-2</v>
      </c>
      <c r="G144" s="26">
        <v>3.5999999999999997E-2</v>
      </c>
      <c r="H144" s="26">
        <v>0</v>
      </c>
      <c r="I144" s="26">
        <v>0</v>
      </c>
      <c r="J144" s="26">
        <v>0</v>
      </c>
      <c r="K144" s="26">
        <v>0</v>
      </c>
      <c r="L144" s="26">
        <v>0.49299999999999999</v>
      </c>
      <c r="M144" s="26">
        <v>0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0.49299999999999999</v>
      </c>
      <c r="X144" s="26">
        <v>3.9E-2</v>
      </c>
      <c r="Y144" s="26">
        <v>259.40499999999997</v>
      </c>
      <c r="Z144" s="26">
        <v>1.6E-2</v>
      </c>
      <c r="AA144" s="26">
        <v>2.5000000000000001E-2</v>
      </c>
      <c r="AB144" s="26">
        <v>1E-3</v>
      </c>
      <c r="AC144" s="26">
        <v>-2E-3</v>
      </c>
      <c r="AD144" s="26">
        <v>3.0000000000000001E-3</v>
      </c>
      <c r="AE144" s="26">
        <v>4.0679999999999996</v>
      </c>
      <c r="AF144" s="26">
        <v>6.4870000000000001</v>
      </c>
      <c r="AG144" s="26">
        <v>-0.47299999999999998</v>
      </c>
      <c r="AH144" s="26">
        <v>3.0000000000000001E-3</v>
      </c>
      <c r="AI144" s="26">
        <v>0.78900000000000003</v>
      </c>
      <c r="AJ144" s="26">
        <v>24.035</v>
      </c>
      <c r="AK144" s="26">
        <v>24.035</v>
      </c>
      <c r="AL144" s="26">
        <v>0</v>
      </c>
      <c r="AM144" s="26">
        <v>0</v>
      </c>
      <c r="AN144" s="26">
        <v>0</v>
      </c>
      <c r="AO144" s="26">
        <v>0</v>
      </c>
      <c r="AP144" s="26">
        <v>0</v>
      </c>
      <c r="AQ144" s="26">
        <v>0</v>
      </c>
      <c r="AR144" s="26">
        <v>0</v>
      </c>
      <c r="AS144" s="26">
        <v>0</v>
      </c>
      <c r="AT144" s="26">
        <v>0</v>
      </c>
      <c r="AU144" s="26">
        <v>125.18300000000001</v>
      </c>
      <c r="AV144" s="26">
        <v>61.759</v>
      </c>
      <c r="AW144" s="26">
        <v>26.853999999999999</v>
      </c>
      <c r="AX144" s="26">
        <v>34.905000000000001</v>
      </c>
    </row>
    <row r="145" spans="1:50" x14ac:dyDescent="0.25">
      <c r="A145" s="27" t="s">
        <v>227</v>
      </c>
      <c r="B145" s="26" t="s">
        <v>293</v>
      </c>
      <c r="C145" s="26">
        <v>1</v>
      </c>
      <c r="D145" s="26">
        <v>0.49299999999999999</v>
      </c>
      <c r="E145" s="26">
        <v>0.08</v>
      </c>
      <c r="F145" s="26">
        <v>1.2999999999999999E-2</v>
      </c>
      <c r="G145" s="26">
        <v>3.5999999999999997E-2</v>
      </c>
      <c r="H145" s="26">
        <v>0</v>
      </c>
      <c r="I145" s="26">
        <v>0</v>
      </c>
      <c r="J145" s="26">
        <v>0</v>
      </c>
      <c r="K145" s="26">
        <v>0</v>
      </c>
      <c r="L145" s="26">
        <v>0.49299999999999999</v>
      </c>
      <c r="M145" s="26">
        <v>0</v>
      </c>
      <c r="N145" s="26">
        <v>0</v>
      </c>
      <c r="O145" s="26">
        <v>0</v>
      </c>
      <c r="P145" s="26">
        <v>0</v>
      </c>
      <c r="Q145" s="26">
        <v>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6">
        <v>0.49299999999999999</v>
      </c>
      <c r="X145" s="26">
        <v>3.9E-2</v>
      </c>
      <c r="Y145" s="26">
        <v>259.447</v>
      </c>
      <c r="Z145" s="26">
        <v>1.6E-2</v>
      </c>
      <c r="AA145" s="26">
        <v>2.5000000000000001E-2</v>
      </c>
      <c r="AB145" s="26">
        <v>1E-3</v>
      </c>
      <c r="AC145" s="26">
        <v>-2E-3</v>
      </c>
      <c r="AD145" s="26">
        <v>3.0000000000000001E-3</v>
      </c>
      <c r="AE145" s="26">
        <v>4.0679999999999996</v>
      </c>
      <c r="AF145" s="26">
        <v>6.4880000000000004</v>
      </c>
      <c r="AG145" s="26">
        <v>-0.47299999999999998</v>
      </c>
      <c r="AH145" s="26">
        <v>3.0000000000000001E-3</v>
      </c>
      <c r="AI145" s="26">
        <v>0.78900000000000003</v>
      </c>
      <c r="AJ145" s="26">
        <v>24.035</v>
      </c>
      <c r="AK145" s="26">
        <v>24.035</v>
      </c>
      <c r="AL145" s="26">
        <v>0</v>
      </c>
      <c r="AM145" s="26">
        <v>0</v>
      </c>
      <c r="AN145" s="26">
        <v>0</v>
      </c>
      <c r="AO145" s="26">
        <v>0</v>
      </c>
      <c r="AP145" s="26">
        <v>0</v>
      </c>
      <c r="AQ145" s="26">
        <v>0</v>
      </c>
      <c r="AR145" s="26">
        <v>0</v>
      </c>
      <c r="AS145" s="26">
        <v>0</v>
      </c>
      <c r="AT145" s="26">
        <v>0</v>
      </c>
      <c r="AU145" s="26">
        <v>125.18</v>
      </c>
      <c r="AV145" s="26">
        <v>61.758000000000003</v>
      </c>
      <c r="AW145" s="26">
        <v>26.850999999999999</v>
      </c>
      <c r="AX145" s="26">
        <v>34.905999999999999</v>
      </c>
    </row>
    <row r="146" spans="1:50" x14ac:dyDescent="0.25">
      <c r="A146" s="27" t="s">
        <v>228</v>
      </c>
      <c r="B146" s="26" t="s">
        <v>293</v>
      </c>
      <c r="C146" s="26">
        <v>1</v>
      </c>
      <c r="D146" s="26">
        <v>0.99299999999999999</v>
      </c>
      <c r="E146" s="26">
        <v>0.08</v>
      </c>
      <c r="F146" s="26">
        <v>1.2999999999999999E-2</v>
      </c>
      <c r="G146" s="26">
        <v>3.5999999999999997E-2</v>
      </c>
      <c r="H146" s="26">
        <v>0</v>
      </c>
      <c r="I146" s="26">
        <v>0</v>
      </c>
      <c r="J146" s="26">
        <v>0</v>
      </c>
      <c r="K146" s="26">
        <v>0</v>
      </c>
      <c r="L146" s="26">
        <v>0.99299999999999999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6">
        <v>0.99299999999999999</v>
      </c>
      <c r="X146" s="26">
        <v>7.9000000000000001E-2</v>
      </c>
      <c r="Y146" s="26">
        <v>255.28800000000001</v>
      </c>
      <c r="Z146" s="26">
        <v>3.1E-2</v>
      </c>
      <c r="AA146" s="26">
        <v>5.0999999999999997E-2</v>
      </c>
      <c r="AB146" s="26">
        <v>2E-3</v>
      </c>
      <c r="AC146" s="26">
        <v>-4.0000000000000001E-3</v>
      </c>
      <c r="AD146" s="26">
        <v>6.0000000000000001E-3</v>
      </c>
      <c r="AE146" s="26">
        <v>7.9269999999999996</v>
      </c>
      <c r="AF146" s="26">
        <v>12.904</v>
      </c>
      <c r="AG146" s="26">
        <v>-0.93200000000000005</v>
      </c>
      <c r="AH146" s="26">
        <v>6.0000000000000001E-3</v>
      </c>
      <c r="AI146" s="26">
        <v>1.4790000000000001</v>
      </c>
      <c r="AJ146" s="26">
        <v>48.389000000000003</v>
      </c>
      <c r="AK146" s="26">
        <v>48.389000000000003</v>
      </c>
      <c r="AL146" s="26">
        <v>0</v>
      </c>
      <c r="AM146" s="26">
        <v>0</v>
      </c>
      <c r="AN146" s="26">
        <v>0</v>
      </c>
      <c r="AO146" s="26">
        <v>0</v>
      </c>
      <c r="AP146" s="26">
        <v>0</v>
      </c>
      <c r="AQ146" s="26">
        <v>0</v>
      </c>
      <c r="AR146" s="26">
        <v>0</v>
      </c>
      <c r="AS146" s="26">
        <v>0</v>
      </c>
      <c r="AT146" s="26">
        <v>0</v>
      </c>
      <c r="AU146" s="26">
        <v>124.92700000000001</v>
      </c>
      <c r="AV146" s="26">
        <v>124.083</v>
      </c>
      <c r="AW146" s="26">
        <v>54.316000000000003</v>
      </c>
      <c r="AX146" s="26">
        <v>69.766999999999996</v>
      </c>
    </row>
    <row r="147" spans="1:50" x14ac:dyDescent="0.25">
      <c r="A147" s="27" t="s">
        <v>229</v>
      </c>
      <c r="B147" s="26" t="s">
        <v>293</v>
      </c>
      <c r="C147" s="26">
        <v>0</v>
      </c>
      <c r="D147" s="26">
        <v>0</v>
      </c>
      <c r="E147" s="26">
        <v>0.08</v>
      </c>
      <c r="F147" s="26">
        <v>1.2999999999999999E-2</v>
      </c>
      <c r="G147" s="26">
        <v>3.5999999999999997E-2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0</v>
      </c>
      <c r="Z147" s="26">
        <v>0</v>
      </c>
      <c r="AA147" s="26">
        <v>0</v>
      </c>
      <c r="AB147" s="26">
        <v>0</v>
      </c>
      <c r="AC147" s="26">
        <v>0</v>
      </c>
      <c r="AD147" s="26">
        <v>0</v>
      </c>
      <c r="AE147" s="26">
        <v>0</v>
      </c>
      <c r="AF147" s="26">
        <v>0</v>
      </c>
      <c r="AG147" s="26">
        <v>0</v>
      </c>
      <c r="AH147" s="26">
        <v>0</v>
      </c>
      <c r="AI147" s="26">
        <v>0</v>
      </c>
      <c r="AJ147" s="26">
        <v>0</v>
      </c>
      <c r="AK147" s="26">
        <v>0</v>
      </c>
      <c r="AL147" s="26">
        <v>0</v>
      </c>
      <c r="AM147" s="26">
        <v>0</v>
      </c>
      <c r="AN147" s="26">
        <v>0</v>
      </c>
      <c r="AO147" s="26">
        <v>0</v>
      </c>
      <c r="AP147" s="26">
        <v>0</v>
      </c>
      <c r="AQ147" s="26">
        <v>0</v>
      </c>
      <c r="AR147" s="26">
        <v>0</v>
      </c>
      <c r="AS147" s="26">
        <v>0</v>
      </c>
      <c r="AT147" s="26">
        <v>0</v>
      </c>
      <c r="AU147" s="26">
        <v>0</v>
      </c>
      <c r="AV147" s="26">
        <v>0</v>
      </c>
      <c r="AW147" s="26">
        <v>0</v>
      </c>
      <c r="AX147" s="26">
        <v>0</v>
      </c>
    </row>
    <row r="148" spans="1:50" x14ac:dyDescent="0.25">
      <c r="A148" s="27" t="s">
        <v>230</v>
      </c>
      <c r="B148" s="26" t="s">
        <v>293</v>
      </c>
      <c r="C148" s="26">
        <v>0</v>
      </c>
      <c r="D148" s="26">
        <v>0</v>
      </c>
      <c r="E148" s="26">
        <v>0.08</v>
      </c>
      <c r="F148" s="26">
        <v>1.2999999999999999E-2</v>
      </c>
      <c r="G148" s="26">
        <v>3.5999999999999997E-2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26">
        <v>0</v>
      </c>
      <c r="N148" s="26">
        <v>0</v>
      </c>
      <c r="O148" s="26">
        <v>0</v>
      </c>
      <c r="P148" s="26">
        <v>0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0</v>
      </c>
      <c r="W148" s="26">
        <v>0</v>
      </c>
      <c r="X148" s="26">
        <v>0</v>
      </c>
      <c r="Y148" s="26">
        <v>0</v>
      </c>
      <c r="Z148" s="26">
        <v>0</v>
      </c>
      <c r="AA148" s="26">
        <v>0</v>
      </c>
      <c r="AB148" s="26">
        <v>0</v>
      </c>
      <c r="AC148" s="26">
        <v>0</v>
      </c>
      <c r="AD148" s="26">
        <v>0</v>
      </c>
      <c r="AE148" s="26">
        <v>0</v>
      </c>
      <c r="AF148" s="26">
        <v>0</v>
      </c>
      <c r="AG148" s="26">
        <v>0</v>
      </c>
      <c r="AH148" s="26">
        <v>0</v>
      </c>
      <c r="AI148" s="26">
        <v>0</v>
      </c>
      <c r="AJ148" s="26">
        <v>0</v>
      </c>
      <c r="AK148" s="26">
        <v>0</v>
      </c>
      <c r="AL148" s="26">
        <v>0</v>
      </c>
      <c r="AM148" s="26">
        <v>0</v>
      </c>
      <c r="AN148" s="26">
        <v>0</v>
      </c>
      <c r="AO148" s="26">
        <v>0</v>
      </c>
      <c r="AP148" s="26">
        <v>0</v>
      </c>
      <c r="AQ148" s="26">
        <v>0</v>
      </c>
      <c r="AR148" s="26">
        <v>0</v>
      </c>
      <c r="AS148" s="26">
        <v>0</v>
      </c>
      <c r="AT148" s="26">
        <v>0</v>
      </c>
      <c r="AU148" s="26">
        <v>0</v>
      </c>
      <c r="AV148" s="26">
        <v>0</v>
      </c>
      <c r="AW148" s="26">
        <v>0</v>
      </c>
      <c r="AX148" s="26">
        <v>0</v>
      </c>
    </row>
    <row r="149" spans="1:50" x14ac:dyDescent="0.25">
      <c r="A149" s="27" t="s">
        <v>231</v>
      </c>
      <c r="B149" s="26" t="s">
        <v>293</v>
      </c>
      <c r="C149" s="26">
        <v>1</v>
      </c>
      <c r="D149" s="26">
        <v>0.49299999999999999</v>
      </c>
      <c r="E149" s="26">
        <v>0.08</v>
      </c>
      <c r="F149" s="26">
        <v>1.2999999999999999E-2</v>
      </c>
      <c r="G149" s="26">
        <v>3.5999999999999997E-2</v>
      </c>
      <c r="H149" s="26">
        <v>0</v>
      </c>
      <c r="I149" s="26">
        <v>0</v>
      </c>
      <c r="J149" s="26">
        <v>0</v>
      </c>
      <c r="K149" s="26">
        <v>0</v>
      </c>
      <c r="L149" s="26">
        <v>0.49299999999999999</v>
      </c>
      <c r="M149" s="26">
        <v>0</v>
      </c>
      <c r="N149" s="26">
        <v>0</v>
      </c>
      <c r="O149" s="26">
        <v>0</v>
      </c>
      <c r="P149" s="26">
        <v>0</v>
      </c>
      <c r="Q149" s="26">
        <v>0</v>
      </c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26">
        <v>0.49299999999999999</v>
      </c>
      <c r="X149" s="26">
        <v>3.9E-2</v>
      </c>
      <c r="Y149" s="26">
        <v>258.82499999999999</v>
      </c>
      <c r="Z149" s="26">
        <v>1.6E-2</v>
      </c>
      <c r="AA149" s="26">
        <v>2.5000000000000001E-2</v>
      </c>
      <c r="AB149" s="26">
        <v>1E-3</v>
      </c>
      <c r="AC149" s="26">
        <v>-2E-3</v>
      </c>
      <c r="AD149" s="26">
        <v>3.0000000000000001E-3</v>
      </c>
      <c r="AE149" s="26">
        <v>4.0609999999999999</v>
      </c>
      <c r="AF149" s="26">
        <v>6.4740000000000002</v>
      </c>
      <c r="AG149" s="26">
        <v>-0.47099999999999997</v>
      </c>
      <c r="AH149" s="26">
        <v>3.0000000000000001E-3</v>
      </c>
      <c r="AI149" s="26">
        <v>0.79100000000000004</v>
      </c>
      <c r="AJ149" s="26">
        <v>24.035</v>
      </c>
      <c r="AK149" s="26">
        <v>24.035</v>
      </c>
      <c r="AL149" s="26">
        <v>0</v>
      </c>
      <c r="AM149" s="26">
        <v>0</v>
      </c>
      <c r="AN149" s="26">
        <v>0</v>
      </c>
      <c r="AO149" s="26">
        <v>0</v>
      </c>
      <c r="AP149" s="26">
        <v>0</v>
      </c>
      <c r="AQ149" s="26">
        <v>0</v>
      </c>
      <c r="AR149" s="26">
        <v>0</v>
      </c>
      <c r="AS149" s="26">
        <v>0</v>
      </c>
      <c r="AT149" s="26">
        <v>0</v>
      </c>
      <c r="AU149" s="26">
        <v>125.185</v>
      </c>
      <c r="AV149" s="26">
        <v>61.76</v>
      </c>
      <c r="AW149" s="26">
        <v>26.87</v>
      </c>
      <c r="AX149" s="26">
        <v>34.89</v>
      </c>
    </row>
    <row r="150" spans="1:50" x14ac:dyDescent="0.25">
      <c r="A150" s="27" t="s">
        <v>232</v>
      </c>
      <c r="B150" s="26" t="s">
        <v>293</v>
      </c>
      <c r="C150" s="26">
        <v>1</v>
      </c>
      <c r="D150" s="26">
        <v>0.49299999999999999</v>
      </c>
      <c r="E150" s="26">
        <v>0.08</v>
      </c>
      <c r="F150" s="26">
        <v>1.2999999999999999E-2</v>
      </c>
      <c r="G150" s="26">
        <v>3.5999999999999997E-2</v>
      </c>
      <c r="H150" s="26">
        <v>0</v>
      </c>
      <c r="I150" s="26">
        <v>0</v>
      </c>
      <c r="J150" s="26">
        <v>0</v>
      </c>
      <c r="K150" s="26">
        <v>0</v>
      </c>
      <c r="L150" s="26">
        <v>0.49299999999999999</v>
      </c>
      <c r="M150" s="26">
        <v>0</v>
      </c>
      <c r="N150" s="26">
        <v>0</v>
      </c>
      <c r="O150" s="26">
        <v>0</v>
      </c>
      <c r="P150" s="26">
        <v>0</v>
      </c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0.49299999999999999</v>
      </c>
      <c r="X150" s="26">
        <v>3.9E-2</v>
      </c>
      <c r="Y150" s="26">
        <v>259.38200000000001</v>
      </c>
      <c r="Z150" s="26">
        <v>1.6E-2</v>
      </c>
      <c r="AA150" s="26">
        <v>2.5000000000000001E-2</v>
      </c>
      <c r="AB150" s="26">
        <v>1E-3</v>
      </c>
      <c r="AC150" s="26">
        <v>-2E-3</v>
      </c>
      <c r="AD150" s="26">
        <v>3.0000000000000001E-3</v>
      </c>
      <c r="AE150" s="26">
        <v>4.0670000000000002</v>
      </c>
      <c r="AF150" s="26">
        <v>6.4859999999999998</v>
      </c>
      <c r="AG150" s="26">
        <v>-0.47299999999999998</v>
      </c>
      <c r="AH150" s="26">
        <v>3.0000000000000001E-3</v>
      </c>
      <c r="AI150" s="26">
        <v>0.78900000000000003</v>
      </c>
      <c r="AJ150" s="26">
        <v>24.035</v>
      </c>
      <c r="AK150" s="26">
        <v>24.035</v>
      </c>
      <c r="AL150" s="26">
        <v>0</v>
      </c>
      <c r="AM150" s="26">
        <v>0</v>
      </c>
      <c r="AN150" s="26">
        <v>0</v>
      </c>
      <c r="AO150" s="26">
        <v>0</v>
      </c>
      <c r="AP150" s="26">
        <v>0</v>
      </c>
      <c r="AQ150" s="26">
        <v>0</v>
      </c>
      <c r="AR150" s="26">
        <v>0</v>
      </c>
      <c r="AS150" s="26">
        <v>0</v>
      </c>
      <c r="AT150" s="26">
        <v>0</v>
      </c>
      <c r="AU150" s="26">
        <v>125.18600000000001</v>
      </c>
      <c r="AV150" s="26">
        <v>61.76</v>
      </c>
      <c r="AW150" s="26">
        <v>26.856000000000002</v>
      </c>
      <c r="AX150" s="26">
        <v>34.905000000000001</v>
      </c>
    </row>
    <row r="151" spans="1:50" x14ac:dyDescent="0.25">
      <c r="A151" s="27" t="s">
        <v>233</v>
      </c>
      <c r="B151" s="26" t="s">
        <v>293</v>
      </c>
      <c r="C151" s="26">
        <v>1</v>
      </c>
      <c r="D151" s="26">
        <v>0.49299999999999999</v>
      </c>
      <c r="E151" s="26">
        <v>0.08</v>
      </c>
      <c r="F151" s="26">
        <v>1.2999999999999999E-2</v>
      </c>
      <c r="G151" s="26">
        <v>3.5999999999999997E-2</v>
      </c>
      <c r="H151" s="26">
        <v>0</v>
      </c>
      <c r="I151" s="26">
        <v>0</v>
      </c>
      <c r="J151" s="26">
        <v>0</v>
      </c>
      <c r="K151" s="26">
        <v>0</v>
      </c>
      <c r="L151" s="26">
        <v>0.49299999999999999</v>
      </c>
      <c r="M151" s="26">
        <v>0</v>
      </c>
      <c r="N151" s="26">
        <v>0</v>
      </c>
      <c r="O151" s="26">
        <v>0</v>
      </c>
      <c r="P151" s="26">
        <v>0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0.49299999999999999</v>
      </c>
      <c r="X151" s="26">
        <v>3.9E-2</v>
      </c>
      <c r="Y151" s="26">
        <v>259.45499999999998</v>
      </c>
      <c r="Z151" s="26">
        <v>1.6E-2</v>
      </c>
      <c r="AA151" s="26">
        <v>2.5000000000000001E-2</v>
      </c>
      <c r="AB151" s="26">
        <v>1E-3</v>
      </c>
      <c r="AC151" s="26">
        <v>-2E-3</v>
      </c>
      <c r="AD151" s="26">
        <v>3.0000000000000001E-3</v>
      </c>
      <c r="AE151" s="26">
        <v>4.0679999999999996</v>
      </c>
      <c r="AF151" s="26">
        <v>6.4880000000000004</v>
      </c>
      <c r="AG151" s="26">
        <v>-0.47299999999999998</v>
      </c>
      <c r="AH151" s="26">
        <v>3.0000000000000001E-3</v>
      </c>
      <c r="AI151" s="26">
        <v>0.78800000000000003</v>
      </c>
      <c r="AJ151" s="26">
        <v>24.035</v>
      </c>
      <c r="AK151" s="26">
        <v>24.035</v>
      </c>
      <c r="AL151" s="26">
        <v>0</v>
      </c>
      <c r="AM151" s="26">
        <v>0</v>
      </c>
      <c r="AN151" s="26">
        <v>0</v>
      </c>
      <c r="AO151" s="26">
        <v>0</v>
      </c>
      <c r="AP151" s="26">
        <v>0</v>
      </c>
      <c r="AQ151" s="26">
        <v>0</v>
      </c>
      <c r="AR151" s="26">
        <v>0</v>
      </c>
      <c r="AS151" s="26">
        <v>0</v>
      </c>
      <c r="AT151" s="26">
        <v>0</v>
      </c>
      <c r="AU151" s="26">
        <v>125.18300000000001</v>
      </c>
      <c r="AV151" s="26">
        <v>61.759</v>
      </c>
      <c r="AW151" s="26">
        <v>26.853000000000002</v>
      </c>
      <c r="AX151" s="26">
        <v>34.906999999999996</v>
      </c>
    </row>
    <row r="152" spans="1:50" x14ac:dyDescent="0.25">
      <c r="A152" s="27" t="s">
        <v>234</v>
      </c>
      <c r="B152" s="26" t="s">
        <v>293</v>
      </c>
      <c r="C152" s="26">
        <v>1</v>
      </c>
      <c r="D152" s="26">
        <v>0.49299999999999999</v>
      </c>
      <c r="E152" s="26">
        <v>0.08</v>
      </c>
      <c r="F152" s="26">
        <v>1.2999999999999999E-2</v>
      </c>
      <c r="G152" s="26">
        <v>3.5999999999999997E-2</v>
      </c>
      <c r="H152" s="26">
        <v>0</v>
      </c>
      <c r="I152" s="26">
        <v>0</v>
      </c>
      <c r="J152" s="26">
        <v>0</v>
      </c>
      <c r="K152" s="26">
        <v>0</v>
      </c>
      <c r="L152" s="26">
        <v>0.49299999999999999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0.49299999999999999</v>
      </c>
      <c r="X152" s="26">
        <v>3.9E-2</v>
      </c>
      <c r="Y152" s="26">
        <v>259.40699999999998</v>
      </c>
      <c r="Z152" s="26">
        <v>1.6E-2</v>
      </c>
      <c r="AA152" s="26">
        <v>2.5000000000000001E-2</v>
      </c>
      <c r="AB152" s="26">
        <v>1E-3</v>
      </c>
      <c r="AC152" s="26">
        <v>-2E-3</v>
      </c>
      <c r="AD152" s="26">
        <v>3.0000000000000001E-3</v>
      </c>
      <c r="AE152" s="26">
        <v>4.0679999999999996</v>
      </c>
      <c r="AF152" s="26">
        <v>6.4870000000000001</v>
      </c>
      <c r="AG152" s="26">
        <v>-0.47299999999999998</v>
      </c>
      <c r="AH152" s="26">
        <v>3.0000000000000001E-3</v>
      </c>
      <c r="AI152" s="26">
        <v>0.78900000000000003</v>
      </c>
      <c r="AJ152" s="26">
        <v>24.035</v>
      </c>
      <c r="AK152" s="26">
        <v>24.035</v>
      </c>
      <c r="AL152" s="26">
        <v>0</v>
      </c>
      <c r="AM152" s="26">
        <v>0</v>
      </c>
      <c r="AN152" s="26">
        <v>0</v>
      </c>
      <c r="AO152" s="26">
        <v>0</v>
      </c>
      <c r="AP152" s="26">
        <v>0</v>
      </c>
      <c r="AQ152" s="26">
        <v>0</v>
      </c>
      <c r="AR152" s="26">
        <v>0</v>
      </c>
      <c r="AS152" s="26">
        <v>0</v>
      </c>
      <c r="AT152" s="26">
        <v>0</v>
      </c>
      <c r="AU152" s="26">
        <v>125.184</v>
      </c>
      <c r="AV152" s="26">
        <v>61.76</v>
      </c>
      <c r="AW152" s="26">
        <v>26.853999999999999</v>
      </c>
      <c r="AX152" s="26">
        <v>34.905000000000001</v>
      </c>
    </row>
    <row r="153" spans="1:50" x14ac:dyDescent="0.25">
      <c r="A153" s="27" t="s">
        <v>235</v>
      </c>
      <c r="B153" s="26" t="s">
        <v>293</v>
      </c>
      <c r="C153" s="26">
        <v>1</v>
      </c>
      <c r="D153" s="26">
        <v>0.49299999999999999</v>
      </c>
      <c r="E153" s="26">
        <v>0.08</v>
      </c>
      <c r="F153" s="26">
        <v>1.2999999999999999E-2</v>
      </c>
      <c r="G153" s="26">
        <v>3.5999999999999997E-2</v>
      </c>
      <c r="H153" s="26">
        <v>0</v>
      </c>
      <c r="I153" s="26">
        <v>0</v>
      </c>
      <c r="J153" s="26">
        <v>0</v>
      </c>
      <c r="K153" s="26">
        <v>0</v>
      </c>
      <c r="L153" s="26">
        <v>0.49299999999999999</v>
      </c>
      <c r="M153" s="26">
        <v>0</v>
      </c>
      <c r="N153" s="26">
        <v>0</v>
      </c>
      <c r="O153" s="26">
        <v>0</v>
      </c>
      <c r="P153" s="26">
        <v>0</v>
      </c>
      <c r="Q153" s="26">
        <v>0</v>
      </c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0.49299999999999999</v>
      </c>
      <c r="X153" s="26">
        <v>3.9E-2</v>
      </c>
      <c r="Y153" s="26">
        <v>259.36900000000003</v>
      </c>
      <c r="Z153" s="26">
        <v>1.6E-2</v>
      </c>
      <c r="AA153" s="26">
        <v>2.5000000000000001E-2</v>
      </c>
      <c r="AB153" s="26">
        <v>1E-3</v>
      </c>
      <c r="AC153" s="26">
        <v>-2E-3</v>
      </c>
      <c r="AD153" s="26">
        <v>3.0000000000000001E-3</v>
      </c>
      <c r="AE153" s="26">
        <v>4.0670000000000002</v>
      </c>
      <c r="AF153" s="26">
        <v>6.4859999999999998</v>
      </c>
      <c r="AG153" s="26">
        <v>-0.47299999999999998</v>
      </c>
      <c r="AH153" s="26">
        <v>3.0000000000000001E-3</v>
      </c>
      <c r="AI153" s="26">
        <v>0.78900000000000003</v>
      </c>
      <c r="AJ153" s="26">
        <v>24.035</v>
      </c>
      <c r="AK153" s="26">
        <v>24.035</v>
      </c>
      <c r="AL153" s="26">
        <v>0</v>
      </c>
      <c r="AM153" s="26">
        <v>0</v>
      </c>
      <c r="AN153" s="26">
        <v>0</v>
      </c>
      <c r="AO153" s="26">
        <v>0</v>
      </c>
      <c r="AP153" s="26">
        <v>0</v>
      </c>
      <c r="AQ153" s="26">
        <v>0</v>
      </c>
      <c r="AR153" s="26">
        <v>0</v>
      </c>
      <c r="AS153" s="26">
        <v>0</v>
      </c>
      <c r="AT153" s="26">
        <v>0</v>
      </c>
      <c r="AU153" s="26">
        <v>125.18600000000001</v>
      </c>
      <c r="AV153" s="26">
        <v>61.76</v>
      </c>
      <c r="AW153" s="26">
        <v>26.856000000000002</v>
      </c>
      <c r="AX153" s="26">
        <v>34.904000000000003</v>
      </c>
    </row>
    <row r="154" spans="1:50" x14ac:dyDescent="0.25">
      <c r="A154" s="27" t="s">
        <v>236</v>
      </c>
      <c r="B154" s="26" t="s">
        <v>293</v>
      </c>
      <c r="C154" s="26">
        <v>1</v>
      </c>
      <c r="D154" s="26">
        <v>0.49299999999999999</v>
      </c>
      <c r="E154" s="26">
        <v>0.08</v>
      </c>
      <c r="F154" s="26">
        <v>1.2999999999999999E-2</v>
      </c>
      <c r="G154" s="26">
        <v>3.5999999999999997E-2</v>
      </c>
      <c r="H154" s="26">
        <v>0</v>
      </c>
      <c r="I154" s="26">
        <v>0</v>
      </c>
      <c r="J154" s="26">
        <v>0</v>
      </c>
      <c r="K154" s="26">
        <v>0</v>
      </c>
      <c r="L154" s="26">
        <v>0.49299999999999999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26">
        <v>0.49299999999999999</v>
      </c>
      <c r="X154" s="26">
        <v>3.9E-2</v>
      </c>
      <c r="Y154" s="26">
        <v>259.45299999999997</v>
      </c>
      <c r="Z154" s="26">
        <v>1.6E-2</v>
      </c>
      <c r="AA154" s="26">
        <v>2.5000000000000001E-2</v>
      </c>
      <c r="AB154" s="26">
        <v>1E-3</v>
      </c>
      <c r="AC154" s="26">
        <v>-2E-3</v>
      </c>
      <c r="AD154" s="26">
        <v>3.0000000000000001E-3</v>
      </c>
      <c r="AE154" s="26">
        <v>4.0679999999999996</v>
      </c>
      <c r="AF154" s="26">
        <v>6.4880000000000004</v>
      </c>
      <c r="AG154" s="26">
        <v>-0.47299999999999998</v>
      </c>
      <c r="AH154" s="26">
        <v>3.0000000000000001E-3</v>
      </c>
      <c r="AI154" s="26">
        <v>0.78900000000000003</v>
      </c>
      <c r="AJ154" s="26">
        <v>24.035</v>
      </c>
      <c r="AK154" s="26">
        <v>24.035</v>
      </c>
      <c r="AL154" s="26">
        <v>0</v>
      </c>
      <c r="AM154" s="26">
        <v>0</v>
      </c>
      <c r="AN154" s="26">
        <v>0</v>
      </c>
      <c r="AO154" s="26">
        <v>0</v>
      </c>
      <c r="AP154" s="26">
        <v>0</v>
      </c>
      <c r="AQ154" s="26">
        <v>0</v>
      </c>
      <c r="AR154" s="26">
        <v>0</v>
      </c>
      <c r="AS154" s="26">
        <v>0</v>
      </c>
      <c r="AT154" s="26">
        <v>0</v>
      </c>
      <c r="AU154" s="26">
        <v>125.18</v>
      </c>
      <c r="AV154" s="26">
        <v>61.758000000000003</v>
      </c>
      <c r="AW154" s="26">
        <v>26.850999999999999</v>
      </c>
      <c r="AX154" s="26">
        <v>34.906999999999996</v>
      </c>
    </row>
    <row r="155" spans="1:50" x14ac:dyDescent="0.25">
      <c r="A155" s="27" t="s">
        <v>237</v>
      </c>
      <c r="B155" s="26" t="s">
        <v>293</v>
      </c>
      <c r="C155" s="26">
        <v>1</v>
      </c>
      <c r="D155" s="26">
        <v>0.49299999999999999</v>
      </c>
      <c r="E155" s="26">
        <v>0.08</v>
      </c>
      <c r="F155" s="26">
        <v>1.2999999999999999E-2</v>
      </c>
      <c r="G155" s="26">
        <v>3.5999999999999997E-2</v>
      </c>
      <c r="H155" s="26">
        <v>0</v>
      </c>
      <c r="I155" s="26">
        <v>0</v>
      </c>
      <c r="J155" s="26">
        <v>0</v>
      </c>
      <c r="K155" s="26">
        <v>0</v>
      </c>
      <c r="L155" s="26">
        <v>0.49299999999999999</v>
      </c>
      <c r="M155" s="26">
        <v>0</v>
      </c>
      <c r="N155" s="26">
        <v>0</v>
      </c>
      <c r="O155" s="26">
        <v>0</v>
      </c>
      <c r="P155" s="26">
        <v>0</v>
      </c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0.49299999999999999</v>
      </c>
      <c r="X155" s="26">
        <v>3.9E-2</v>
      </c>
      <c r="Y155" s="26">
        <v>258.291</v>
      </c>
      <c r="Z155" s="26">
        <v>1.6E-2</v>
      </c>
      <c r="AA155" s="26">
        <v>2.5000000000000001E-2</v>
      </c>
      <c r="AB155" s="26">
        <v>1E-3</v>
      </c>
      <c r="AC155" s="26">
        <v>-2E-3</v>
      </c>
      <c r="AD155" s="26">
        <v>3.0000000000000001E-3</v>
      </c>
      <c r="AE155" s="26">
        <v>4.056</v>
      </c>
      <c r="AF155" s="26">
        <v>6.4619999999999997</v>
      </c>
      <c r="AG155" s="26">
        <v>-0.47</v>
      </c>
      <c r="AH155" s="26">
        <v>3.0000000000000001E-3</v>
      </c>
      <c r="AI155" s="26">
        <v>0.79300000000000004</v>
      </c>
      <c r="AJ155" s="26">
        <v>24.035</v>
      </c>
      <c r="AK155" s="26">
        <v>24.035</v>
      </c>
      <c r="AL155" s="26">
        <v>0</v>
      </c>
      <c r="AM155" s="26">
        <v>0</v>
      </c>
      <c r="AN155" s="26">
        <v>0</v>
      </c>
      <c r="AO155" s="26">
        <v>0</v>
      </c>
      <c r="AP155" s="26">
        <v>0</v>
      </c>
      <c r="AQ155" s="26">
        <v>0</v>
      </c>
      <c r="AR155" s="26">
        <v>0</v>
      </c>
      <c r="AS155" s="26">
        <v>0</v>
      </c>
      <c r="AT155" s="26">
        <v>0</v>
      </c>
      <c r="AU155" s="26">
        <v>125.184</v>
      </c>
      <c r="AV155" s="26">
        <v>61.759</v>
      </c>
      <c r="AW155" s="26">
        <v>26.884</v>
      </c>
      <c r="AX155" s="26">
        <v>34.875</v>
      </c>
    </row>
    <row r="156" spans="1:50" x14ac:dyDescent="0.25">
      <c r="A156" s="27" t="s">
        <v>238</v>
      </c>
      <c r="B156" s="26" t="s">
        <v>293</v>
      </c>
      <c r="C156" s="26">
        <v>1</v>
      </c>
      <c r="D156" s="26">
        <v>0.49299999999999999</v>
      </c>
      <c r="E156" s="26">
        <v>0.08</v>
      </c>
      <c r="F156" s="26">
        <v>1.2999999999999999E-2</v>
      </c>
      <c r="G156" s="26">
        <v>3.5999999999999997E-2</v>
      </c>
      <c r="H156" s="26">
        <v>0</v>
      </c>
      <c r="I156" s="26">
        <v>0</v>
      </c>
      <c r="J156" s="26">
        <v>0</v>
      </c>
      <c r="K156" s="26">
        <v>0</v>
      </c>
      <c r="L156" s="26">
        <v>0.49299999999999999</v>
      </c>
      <c r="M156" s="26">
        <v>0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26">
        <v>0.49299999999999999</v>
      </c>
      <c r="X156" s="26">
        <v>3.9E-2</v>
      </c>
      <c r="Y156" s="26">
        <v>259.45499999999998</v>
      </c>
      <c r="Z156" s="26">
        <v>1.6E-2</v>
      </c>
      <c r="AA156" s="26">
        <v>2.5000000000000001E-2</v>
      </c>
      <c r="AB156" s="26">
        <v>1E-3</v>
      </c>
      <c r="AC156" s="26">
        <v>-2E-3</v>
      </c>
      <c r="AD156" s="26">
        <v>3.0000000000000001E-3</v>
      </c>
      <c r="AE156" s="26">
        <v>4.0679999999999996</v>
      </c>
      <c r="AF156" s="26">
        <v>6.4880000000000004</v>
      </c>
      <c r="AG156" s="26">
        <v>-0.47299999999999998</v>
      </c>
      <c r="AH156" s="26">
        <v>3.0000000000000001E-3</v>
      </c>
      <c r="AI156" s="26">
        <v>0.78800000000000003</v>
      </c>
      <c r="AJ156" s="26">
        <v>24.035</v>
      </c>
      <c r="AK156" s="26">
        <v>24.035</v>
      </c>
      <c r="AL156" s="26">
        <v>0</v>
      </c>
      <c r="AM156" s="26">
        <v>0</v>
      </c>
      <c r="AN156" s="26">
        <v>0</v>
      </c>
      <c r="AO156" s="26">
        <v>0</v>
      </c>
      <c r="AP156" s="26">
        <v>0</v>
      </c>
      <c r="AQ156" s="26">
        <v>0</v>
      </c>
      <c r="AR156" s="26">
        <v>0</v>
      </c>
      <c r="AS156" s="26">
        <v>0</v>
      </c>
      <c r="AT156" s="26">
        <v>0</v>
      </c>
      <c r="AU156" s="26">
        <v>125.18300000000001</v>
      </c>
      <c r="AV156" s="26">
        <v>61.759</v>
      </c>
      <c r="AW156" s="26">
        <v>26.853000000000002</v>
      </c>
      <c r="AX156" s="26">
        <v>34.906999999999996</v>
      </c>
    </row>
    <row r="157" spans="1:50" x14ac:dyDescent="0.25">
      <c r="A157" s="27" t="s">
        <v>239</v>
      </c>
      <c r="B157" s="26" t="s">
        <v>293</v>
      </c>
      <c r="C157" s="26">
        <v>1</v>
      </c>
      <c r="D157" s="26">
        <v>0.49299999999999999</v>
      </c>
      <c r="E157" s="26">
        <v>0.08</v>
      </c>
      <c r="F157" s="26">
        <v>1.2999999999999999E-2</v>
      </c>
      <c r="G157" s="26">
        <v>3.5999999999999997E-2</v>
      </c>
      <c r="H157" s="26">
        <v>0</v>
      </c>
      <c r="I157" s="26">
        <v>0</v>
      </c>
      <c r="J157" s="26">
        <v>0</v>
      </c>
      <c r="K157" s="26">
        <v>0</v>
      </c>
      <c r="L157" s="26">
        <v>0.49299999999999999</v>
      </c>
      <c r="M157" s="26">
        <v>0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0.49299999999999999</v>
      </c>
      <c r="X157" s="26">
        <v>3.9E-2</v>
      </c>
      <c r="Y157" s="26">
        <v>259.45499999999998</v>
      </c>
      <c r="Z157" s="26">
        <v>1.6E-2</v>
      </c>
      <c r="AA157" s="26">
        <v>2.5000000000000001E-2</v>
      </c>
      <c r="AB157" s="26">
        <v>1E-3</v>
      </c>
      <c r="AC157" s="26">
        <v>-2E-3</v>
      </c>
      <c r="AD157" s="26">
        <v>3.0000000000000001E-3</v>
      </c>
      <c r="AE157" s="26">
        <v>4.0679999999999996</v>
      </c>
      <c r="AF157" s="26">
        <v>6.4880000000000004</v>
      </c>
      <c r="AG157" s="26">
        <v>-0.47299999999999998</v>
      </c>
      <c r="AH157" s="26">
        <v>3.0000000000000001E-3</v>
      </c>
      <c r="AI157" s="26">
        <v>0.78800000000000003</v>
      </c>
      <c r="AJ157" s="26">
        <v>24.035</v>
      </c>
      <c r="AK157" s="26">
        <v>24.035</v>
      </c>
      <c r="AL157" s="26">
        <v>0</v>
      </c>
      <c r="AM157" s="26">
        <v>0</v>
      </c>
      <c r="AN157" s="26">
        <v>0</v>
      </c>
      <c r="AO157" s="26">
        <v>0</v>
      </c>
      <c r="AP157" s="26">
        <v>0</v>
      </c>
      <c r="AQ157" s="26">
        <v>0</v>
      </c>
      <c r="AR157" s="26">
        <v>0</v>
      </c>
      <c r="AS157" s="26">
        <v>0</v>
      </c>
      <c r="AT157" s="26">
        <v>0</v>
      </c>
      <c r="AU157" s="26">
        <v>125.18300000000001</v>
      </c>
      <c r="AV157" s="26">
        <v>61.759</v>
      </c>
      <c r="AW157" s="26">
        <v>26.852</v>
      </c>
      <c r="AX157" s="26">
        <v>34.906999999999996</v>
      </c>
    </row>
    <row r="158" spans="1:50" x14ac:dyDescent="0.25">
      <c r="A158" s="27" t="s">
        <v>240</v>
      </c>
      <c r="B158" s="26" t="s">
        <v>293</v>
      </c>
      <c r="C158" s="26">
        <v>1</v>
      </c>
      <c r="D158" s="26">
        <v>0.49299999999999999</v>
      </c>
      <c r="E158" s="26">
        <v>0.08</v>
      </c>
      <c r="F158" s="26">
        <v>1.2999999999999999E-2</v>
      </c>
      <c r="G158" s="26">
        <v>3.5999999999999997E-2</v>
      </c>
      <c r="H158" s="26">
        <v>0</v>
      </c>
      <c r="I158" s="26">
        <v>0</v>
      </c>
      <c r="J158" s="26">
        <v>0</v>
      </c>
      <c r="K158" s="26">
        <v>0</v>
      </c>
      <c r="L158" s="26">
        <v>0.49299999999999999</v>
      </c>
      <c r="M158" s="26">
        <v>0</v>
      </c>
      <c r="N158" s="26">
        <v>0</v>
      </c>
      <c r="O158" s="26">
        <v>0</v>
      </c>
      <c r="P158" s="26">
        <v>0</v>
      </c>
      <c r="Q158" s="26">
        <v>0</v>
      </c>
      <c r="R158" s="26">
        <v>0</v>
      </c>
      <c r="S158" s="26">
        <v>0</v>
      </c>
      <c r="T158" s="26">
        <v>0</v>
      </c>
      <c r="U158" s="26">
        <v>0</v>
      </c>
      <c r="V158" s="26">
        <v>0</v>
      </c>
      <c r="W158" s="26">
        <v>0.49299999999999999</v>
      </c>
      <c r="X158" s="26">
        <v>3.9E-2</v>
      </c>
      <c r="Y158" s="26">
        <v>259.45299999999997</v>
      </c>
      <c r="Z158" s="26">
        <v>1.6E-2</v>
      </c>
      <c r="AA158" s="26">
        <v>2.5000000000000001E-2</v>
      </c>
      <c r="AB158" s="26">
        <v>1E-3</v>
      </c>
      <c r="AC158" s="26">
        <v>-2E-3</v>
      </c>
      <c r="AD158" s="26">
        <v>3.0000000000000001E-3</v>
      </c>
      <c r="AE158" s="26">
        <v>4.0679999999999996</v>
      </c>
      <c r="AF158" s="26">
        <v>6.4880000000000004</v>
      </c>
      <c r="AG158" s="26">
        <v>-0.47299999999999998</v>
      </c>
      <c r="AH158" s="26">
        <v>3.0000000000000001E-3</v>
      </c>
      <c r="AI158" s="26">
        <v>0.78900000000000003</v>
      </c>
      <c r="AJ158" s="26">
        <v>24.035</v>
      </c>
      <c r="AK158" s="26">
        <v>24.035</v>
      </c>
      <c r="AL158" s="26">
        <v>0</v>
      </c>
      <c r="AM158" s="26">
        <v>0</v>
      </c>
      <c r="AN158" s="26">
        <v>0</v>
      </c>
      <c r="AO158" s="26">
        <v>0</v>
      </c>
      <c r="AP158" s="26">
        <v>0</v>
      </c>
      <c r="AQ158" s="26">
        <v>0</v>
      </c>
      <c r="AR158" s="26">
        <v>0</v>
      </c>
      <c r="AS158" s="26">
        <v>0</v>
      </c>
      <c r="AT158" s="26">
        <v>0</v>
      </c>
      <c r="AU158" s="26">
        <v>125.18</v>
      </c>
      <c r="AV158" s="26">
        <v>61.758000000000003</v>
      </c>
      <c r="AW158" s="26">
        <v>26.850999999999999</v>
      </c>
      <c r="AX158" s="26">
        <v>34.906999999999996</v>
      </c>
    </row>
    <row r="159" spans="1:50" x14ac:dyDescent="0.25">
      <c r="A159" s="27" t="s">
        <v>241</v>
      </c>
      <c r="B159" s="26" t="s">
        <v>293</v>
      </c>
      <c r="C159" s="26">
        <v>1</v>
      </c>
      <c r="D159" s="26">
        <v>0.49299999999999999</v>
      </c>
      <c r="E159" s="26">
        <v>0.08</v>
      </c>
      <c r="F159" s="26">
        <v>1.2999999999999999E-2</v>
      </c>
      <c r="G159" s="26">
        <v>3.5999999999999997E-2</v>
      </c>
      <c r="H159" s="26">
        <v>0</v>
      </c>
      <c r="I159" s="26">
        <v>0</v>
      </c>
      <c r="J159" s="26">
        <v>0</v>
      </c>
      <c r="K159" s="26">
        <v>0</v>
      </c>
      <c r="L159" s="26">
        <v>0.49299999999999999</v>
      </c>
      <c r="M159" s="26">
        <v>0</v>
      </c>
      <c r="N159" s="26">
        <v>0</v>
      </c>
      <c r="O159" s="26">
        <v>0</v>
      </c>
      <c r="P159" s="26">
        <v>0</v>
      </c>
      <c r="Q159" s="26">
        <v>0</v>
      </c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6">
        <v>0.49299999999999999</v>
      </c>
      <c r="X159" s="26">
        <v>3.9E-2</v>
      </c>
      <c r="Y159" s="26">
        <v>259.404</v>
      </c>
      <c r="Z159" s="26">
        <v>1.6E-2</v>
      </c>
      <c r="AA159" s="26">
        <v>2.5000000000000001E-2</v>
      </c>
      <c r="AB159" s="26">
        <v>1E-3</v>
      </c>
      <c r="AC159" s="26">
        <v>-2E-3</v>
      </c>
      <c r="AD159" s="26">
        <v>3.0000000000000001E-3</v>
      </c>
      <c r="AE159" s="26">
        <v>4.0679999999999996</v>
      </c>
      <c r="AF159" s="26">
        <v>6.4870000000000001</v>
      </c>
      <c r="AG159" s="26">
        <v>-0.47299999999999998</v>
      </c>
      <c r="AH159" s="26">
        <v>3.0000000000000001E-3</v>
      </c>
      <c r="AI159" s="26">
        <v>0.78900000000000003</v>
      </c>
      <c r="AJ159" s="26">
        <v>24.035</v>
      </c>
      <c r="AK159" s="26">
        <v>24.035</v>
      </c>
      <c r="AL159" s="26">
        <v>0</v>
      </c>
      <c r="AM159" s="26">
        <v>0</v>
      </c>
      <c r="AN159" s="26">
        <v>0</v>
      </c>
      <c r="AO159" s="26">
        <v>0</v>
      </c>
      <c r="AP159" s="26">
        <v>0</v>
      </c>
      <c r="AQ159" s="26">
        <v>0</v>
      </c>
      <c r="AR159" s="26">
        <v>0</v>
      </c>
      <c r="AS159" s="26">
        <v>0</v>
      </c>
      <c r="AT159" s="26">
        <v>0</v>
      </c>
      <c r="AU159" s="26">
        <v>125.18300000000001</v>
      </c>
      <c r="AV159" s="26">
        <v>61.759</v>
      </c>
      <c r="AW159" s="26">
        <v>26.853999999999999</v>
      </c>
      <c r="AX159" s="26">
        <v>34.905000000000001</v>
      </c>
    </row>
    <row r="160" spans="1:50" x14ac:dyDescent="0.25">
      <c r="A160" s="27" t="s">
        <v>242</v>
      </c>
      <c r="B160" s="26" t="s">
        <v>293</v>
      </c>
      <c r="C160" s="26">
        <v>1</v>
      </c>
      <c r="D160" s="26">
        <v>0.49299999999999999</v>
      </c>
      <c r="E160" s="26">
        <v>0.08</v>
      </c>
      <c r="F160" s="26">
        <v>1.2999999999999999E-2</v>
      </c>
      <c r="G160" s="26">
        <v>3.5999999999999997E-2</v>
      </c>
      <c r="H160" s="26">
        <v>0</v>
      </c>
      <c r="I160" s="26">
        <v>0</v>
      </c>
      <c r="J160" s="26">
        <v>0</v>
      </c>
      <c r="K160" s="26">
        <v>0</v>
      </c>
      <c r="L160" s="26">
        <v>0.49299999999999999</v>
      </c>
      <c r="M160" s="26">
        <v>0</v>
      </c>
      <c r="N160" s="26">
        <v>0</v>
      </c>
      <c r="O160" s="26">
        <v>0</v>
      </c>
      <c r="P160" s="26">
        <v>0</v>
      </c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0.49299999999999999</v>
      </c>
      <c r="X160" s="26">
        <v>3.9E-2</v>
      </c>
      <c r="Y160" s="26">
        <v>258.82400000000001</v>
      </c>
      <c r="Z160" s="26">
        <v>1.6E-2</v>
      </c>
      <c r="AA160" s="26">
        <v>2.5000000000000001E-2</v>
      </c>
      <c r="AB160" s="26">
        <v>1E-3</v>
      </c>
      <c r="AC160" s="26">
        <v>-2E-3</v>
      </c>
      <c r="AD160" s="26">
        <v>3.0000000000000001E-3</v>
      </c>
      <c r="AE160" s="26">
        <v>4.0609999999999999</v>
      </c>
      <c r="AF160" s="26">
        <v>6.4740000000000002</v>
      </c>
      <c r="AG160" s="26">
        <v>-0.47099999999999997</v>
      </c>
      <c r="AH160" s="26">
        <v>3.0000000000000001E-3</v>
      </c>
      <c r="AI160" s="26">
        <v>0.79100000000000004</v>
      </c>
      <c r="AJ160" s="26">
        <v>24.035</v>
      </c>
      <c r="AK160" s="26">
        <v>24.035</v>
      </c>
      <c r="AL160" s="26">
        <v>0</v>
      </c>
      <c r="AM160" s="26">
        <v>0</v>
      </c>
      <c r="AN160" s="26">
        <v>0</v>
      </c>
      <c r="AO160" s="26">
        <v>0</v>
      </c>
      <c r="AP160" s="26">
        <v>0</v>
      </c>
      <c r="AQ160" s="26">
        <v>0</v>
      </c>
      <c r="AR160" s="26">
        <v>0</v>
      </c>
      <c r="AS160" s="26">
        <v>0</v>
      </c>
      <c r="AT160" s="26">
        <v>0</v>
      </c>
      <c r="AU160" s="26">
        <v>125.18600000000001</v>
      </c>
      <c r="AV160" s="26">
        <v>61.76</v>
      </c>
      <c r="AW160" s="26">
        <v>26.870999999999999</v>
      </c>
      <c r="AX160" s="26">
        <v>34.89</v>
      </c>
    </row>
    <row r="161" spans="1:50" x14ac:dyDescent="0.25">
      <c r="A161" s="27" t="s">
        <v>243</v>
      </c>
      <c r="B161" s="26" t="s">
        <v>293</v>
      </c>
      <c r="C161" s="26">
        <v>1</v>
      </c>
      <c r="D161" s="26">
        <v>0.49299999999999999</v>
      </c>
      <c r="E161" s="26">
        <v>0.08</v>
      </c>
      <c r="F161" s="26">
        <v>1.2999999999999999E-2</v>
      </c>
      <c r="G161" s="26">
        <v>3.5999999999999997E-2</v>
      </c>
      <c r="H161" s="26">
        <v>0</v>
      </c>
      <c r="I161" s="26">
        <v>0</v>
      </c>
      <c r="J161" s="26">
        <v>0</v>
      </c>
      <c r="K161" s="26">
        <v>0</v>
      </c>
      <c r="L161" s="26">
        <v>0.49299999999999999</v>
      </c>
      <c r="M161" s="26">
        <v>0</v>
      </c>
      <c r="N161" s="26">
        <v>0</v>
      </c>
      <c r="O161" s="26">
        <v>0</v>
      </c>
      <c r="P161" s="26">
        <v>0</v>
      </c>
      <c r="Q161" s="26">
        <v>0</v>
      </c>
      <c r="R161" s="26">
        <v>0</v>
      </c>
      <c r="S161" s="26">
        <v>0</v>
      </c>
      <c r="T161" s="26">
        <v>0</v>
      </c>
      <c r="U161" s="26">
        <v>0</v>
      </c>
      <c r="V161" s="26">
        <v>0</v>
      </c>
      <c r="W161" s="26">
        <v>0.49299999999999999</v>
      </c>
      <c r="X161" s="26">
        <v>3.9E-2</v>
      </c>
      <c r="Y161" s="26">
        <v>259.36200000000002</v>
      </c>
      <c r="Z161" s="26">
        <v>1.6E-2</v>
      </c>
      <c r="AA161" s="26">
        <v>2.5000000000000001E-2</v>
      </c>
      <c r="AB161" s="26">
        <v>1E-3</v>
      </c>
      <c r="AC161" s="26">
        <v>-2E-3</v>
      </c>
      <c r="AD161" s="26">
        <v>3.0000000000000001E-3</v>
      </c>
      <c r="AE161" s="26">
        <v>4.0670000000000002</v>
      </c>
      <c r="AF161" s="26">
        <v>6.4859999999999998</v>
      </c>
      <c r="AG161" s="26">
        <v>-0.47299999999999998</v>
      </c>
      <c r="AH161" s="26">
        <v>3.0000000000000001E-3</v>
      </c>
      <c r="AI161" s="26">
        <v>0.78900000000000003</v>
      </c>
      <c r="AJ161" s="26">
        <v>24.035</v>
      </c>
      <c r="AK161" s="26">
        <v>24.035</v>
      </c>
      <c r="AL161" s="26">
        <v>0</v>
      </c>
      <c r="AM161" s="26">
        <v>0</v>
      </c>
      <c r="AN161" s="26">
        <v>0</v>
      </c>
      <c r="AO161" s="26">
        <v>0</v>
      </c>
      <c r="AP161" s="26">
        <v>0</v>
      </c>
      <c r="AQ161" s="26">
        <v>0</v>
      </c>
      <c r="AR161" s="26">
        <v>0</v>
      </c>
      <c r="AS161" s="26">
        <v>0</v>
      </c>
      <c r="AT161" s="26">
        <v>0</v>
      </c>
      <c r="AU161" s="26">
        <v>125.18600000000001</v>
      </c>
      <c r="AV161" s="26">
        <v>61.76</v>
      </c>
      <c r="AW161" s="26">
        <v>26.856000000000002</v>
      </c>
      <c r="AX161" s="26">
        <v>34.904000000000003</v>
      </c>
    </row>
    <row r="162" spans="1:50" x14ac:dyDescent="0.25">
      <c r="A162" s="27" t="s">
        <v>244</v>
      </c>
      <c r="B162" s="26" t="s">
        <v>293</v>
      </c>
      <c r="C162" s="26">
        <v>1</v>
      </c>
      <c r="D162" s="26">
        <v>0.49299999999999999</v>
      </c>
      <c r="E162" s="26">
        <v>0.08</v>
      </c>
      <c r="F162" s="26">
        <v>1.2999999999999999E-2</v>
      </c>
      <c r="G162" s="26">
        <v>3.5999999999999997E-2</v>
      </c>
      <c r="H162" s="26">
        <v>0</v>
      </c>
      <c r="I162" s="26">
        <v>0</v>
      </c>
      <c r="J162" s="26">
        <v>0</v>
      </c>
      <c r="K162" s="26">
        <v>0</v>
      </c>
      <c r="L162" s="26">
        <v>0.49299999999999999</v>
      </c>
      <c r="M162" s="26">
        <v>0</v>
      </c>
      <c r="N162" s="26">
        <v>0</v>
      </c>
      <c r="O162" s="26">
        <v>0</v>
      </c>
      <c r="P162" s="26">
        <v>0</v>
      </c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0.49299999999999999</v>
      </c>
      <c r="X162" s="26">
        <v>3.9E-2</v>
      </c>
      <c r="Y162" s="26">
        <v>258.80599999999998</v>
      </c>
      <c r="Z162" s="26">
        <v>1.6E-2</v>
      </c>
      <c r="AA162" s="26">
        <v>2.5000000000000001E-2</v>
      </c>
      <c r="AB162" s="26">
        <v>1E-3</v>
      </c>
      <c r="AC162" s="26">
        <v>-2E-3</v>
      </c>
      <c r="AD162" s="26">
        <v>3.0000000000000001E-3</v>
      </c>
      <c r="AE162" s="26">
        <v>4.0609999999999999</v>
      </c>
      <c r="AF162" s="26">
        <v>6.4729999999999999</v>
      </c>
      <c r="AG162" s="26">
        <v>-0.47099999999999997</v>
      </c>
      <c r="AH162" s="26">
        <v>3.0000000000000001E-3</v>
      </c>
      <c r="AI162" s="26">
        <v>0.79100000000000004</v>
      </c>
      <c r="AJ162" s="26">
        <v>24.035</v>
      </c>
      <c r="AK162" s="26">
        <v>24.035</v>
      </c>
      <c r="AL162" s="26">
        <v>0</v>
      </c>
      <c r="AM162" s="26">
        <v>0</v>
      </c>
      <c r="AN162" s="26">
        <v>0</v>
      </c>
      <c r="AO162" s="26">
        <v>0</v>
      </c>
      <c r="AP162" s="26">
        <v>0</v>
      </c>
      <c r="AQ162" s="26">
        <v>0</v>
      </c>
      <c r="AR162" s="26">
        <v>0</v>
      </c>
      <c r="AS162" s="26">
        <v>0</v>
      </c>
      <c r="AT162" s="26">
        <v>0</v>
      </c>
      <c r="AU162" s="26">
        <v>125.188</v>
      </c>
      <c r="AV162" s="26">
        <v>61.762</v>
      </c>
      <c r="AW162" s="26">
        <v>26.872</v>
      </c>
      <c r="AX162" s="26">
        <v>34.889000000000003</v>
      </c>
    </row>
    <row r="163" spans="1:50" x14ac:dyDescent="0.25">
      <c r="A163" s="27" t="s">
        <v>245</v>
      </c>
      <c r="B163" s="26" t="s">
        <v>293</v>
      </c>
      <c r="C163" s="26">
        <v>1</v>
      </c>
      <c r="D163" s="26">
        <v>0.49299999999999999</v>
      </c>
      <c r="E163" s="26">
        <v>0.08</v>
      </c>
      <c r="F163" s="26">
        <v>1.2999999999999999E-2</v>
      </c>
      <c r="G163" s="26">
        <v>3.5999999999999997E-2</v>
      </c>
      <c r="H163" s="26">
        <v>0</v>
      </c>
      <c r="I163" s="26">
        <v>0</v>
      </c>
      <c r="J163" s="26">
        <v>0</v>
      </c>
      <c r="K163" s="26">
        <v>0</v>
      </c>
      <c r="L163" s="26">
        <v>0.49299999999999999</v>
      </c>
      <c r="M163" s="26">
        <v>0</v>
      </c>
      <c r="N163" s="26">
        <v>0</v>
      </c>
      <c r="O163" s="26">
        <v>0</v>
      </c>
      <c r="P163" s="26">
        <v>0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0.49299999999999999</v>
      </c>
      <c r="X163" s="26">
        <v>3.9E-2</v>
      </c>
      <c r="Y163" s="26">
        <v>259.40499999999997</v>
      </c>
      <c r="Z163" s="26">
        <v>1.6E-2</v>
      </c>
      <c r="AA163" s="26">
        <v>2.5000000000000001E-2</v>
      </c>
      <c r="AB163" s="26">
        <v>1E-3</v>
      </c>
      <c r="AC163" s="26">
        <v>-2E-3</v>
      </c>
      <c r="AD163" s="26">
        <v>3.0000000000000001E-3</v>
      </c>
      <c r="AE163" s="26">
        <v>4.0679999999999996</v>
      </c>
      <c r="AF163" s="26">
        <v>6.4870000000000001</v>
      </c>
      <c r="AG163" s="26">
        <v>-0.47299999999999998</v>
      </c>
      <c r="AH163" s="26">
        <v>3.0000000000000001E-3</v>
      </c>
      <c r="AI163" s="26">
        <v>0.78900000000000003</v>
      </c>
      <c r="AJ163" s="26">
        <v>24.035</v>
      </c>
      <c r="AK163" s="26">
        <v>24.035</v>
      </c>
      <c r="AL163" s="26">
        <v>0</v>
      </c>
      <c r="AM163" s="26">
        <v>0</v>
      </c>
      <c r="AN163" s="26">
        <v>0</v>
      </c>
      <c r="AO163" s="26">
        <v>0</v>
      </c>
      <c r="AP163" s="26">
        <v>0</v>
      </c>
      <c r="AQ163" s="26">
        <v>0</v>
      </c>
      <c r="AR163" s="26">
        <v>0</v>
      </c>
      <c r="AS163" s="26">
        <v>0</v>
      </c>
      <c r="AT163" s="26">
        <v>0</v>
      </c>
      <c r="AU163" s="26">
        <v>125.18300000000001</v>
      </c>
      <c r="AV163" s="26">
        <v>61.759</v>
      </c>
      <c r="AW163" s="26">
        <v>26.853999999999999</v>
      </c>
      <c r="AX163" s="26">
        <v>34.905000000000001</v>
      </c>
    </row>
    <row r="164" spans="1:50" x14ac:dyDescent="0.25">
      <c r="A164" s="27" t="s">
        <v>246</v>
      </c>
      <c r="B164" s="26" t="s">
        <v>293</v>
      </c>
      <c r="C164" s="26">
        <v>1</v>
      </c>
      <c r="D164" s="26">
        <v>0.49299999999999999</v>
      </c>
      <c r="E164" s="26">
        <v>0.08</v>
      </c>
      <c r="F164" s="26">
        <v>1.2999999999999999E-2</v>
      </c>
      <c r="G164" s="26">
        <v>3.5999999999999997E-2</v>
      </c>
      <c r="H164" s="26">
        <v>0</v>
      </c>
      <c r="I164" s="26">
        <v>0</v>
      </c>
      <c r="J164" s="26">
        <v>0</v>
      </c>
      <c r="K164" s="26">
        <v>0</v>
      </c>
      <c r="L164" s="26">
        <v>0.49299999999999999</v>
      </c>
      <c r="M164" s="26">
        <v>0</v>
      </c>
      <c r="N164" s="26">
        <v>0</v>
      </c>
      <c r="O164" s="26">
        <v>0</v>
      </c>
      <c r="P164" s="26">
        <v>0</v>
      </c>
      <c r="Q164" s="26">
        <v>0</v>
      </c>
      <c r="R164" s="26">
        <v>0</v>
      </c>
      <c r="S164" s="26">
        <v>0</v>
      </c>
      <c r="T164" s="26">
        <v>0</v>
      </c>
      <c r="U164" s="26">
        <v>0</v>
      </c>
      <c r="V164" s="26">
        <v>0</v>
      </c>
      <c r="W164" s="26">
        <v>0.49299999999999999</v>
      </c>
      <c r="X164" s="26">
        <v>3.9E-2</v>
      </c>
      <c r="Y164" s="26">
        <v>259.36900000000003</v>
      </c>
      <c r="Z164" s="26">
        <v>1.6E-2</v>
      </c>
      <c r="AA164" s="26">
        <v>2.5000000000000001E-2</v>
      </c>
      <c r="AB164" s="26">
        <v>1E-3</v>
      </c>
      <c r="AC164" s="26">
        <v>-2E-3</v>
      </c>
      <c r="AD164" s="26">
        <v>3.0000000000000001E-3</v>
      </c>
      <c r="AE164" s="26">
        <v>4.0670000000000002</v>
      </c>
      <c r="AF164" s="26">
        <v>6.4859999999999998</v>
      </c>
      <c r="AG164" s="26">
        <v>-0.47299999999999998</v>
      </c>
      <c r="AH164" s="26">
        <v>3.0000000000000001E-3</v>
      </c>
      <c r="AI164" s="26">
        <v>0.78900000000000003</v>
      </c>
      <c r="AJ164" s="26">
        <v>24.035</v>
      </c>
      <c r="AK164" s="26">
        <v>24.035</v>
      </c>
      <c r="AL164" s="26">
        <v>0</v>
      </c>
      <c r="AM164" s="26">
        <v>0</v>
      </c>
      <c r="AN164" s="26">
        <v>0</v>
      </c>
      <c r="AO164" s="26">
        <v>0</v>
      </c>
      <c r="AP164" s="26">
        <v>0</v>
      </c>
      <c r="AQ164" s="26">
        <v>0</v>
      </c>
      <c r="AR164" s="26">
        <v>0</v>
      </c>
      <c r="AS164" s="26">
        <v>0</v>
      </c>
      <c r="AT164" s="26">
        <v>0</v>
      </c>
      <c r="AU164" s="26">
        <v>125.18600000000001</v>
      </c>
      <c r="AV164" s="26">
        <v>61.76</v>
      </c>
      <c r="AW164" s="26">
        <v>26.856000000000002</v>
      </c>
      <c r="AX164" s="26">
        <v>34.904000000000003</v>
      </c>
    </row>
    <row r="165" spans="1:50" x14ac:dyDescent="0.25">
      <c r="A165" s="27" t="s">
        <v>247</v>
      </c>
      <c r="B165" s="26" t="s">
        <v>293</v>
      </c>
      <c r="C165" s="26">
        <v>1</v>
      </c>
      <c r="D165" s="26">
        <v>0.49299999999999999</v>
      </c>
      <c r="E165" s="26">
        <v>0.08</v>
      </c>
      <c r="F165" s="26">
        <v>1.2999999999999999E-2</v>
      </c>
      <c r="G165" s="26">
        <v>3.5999999999999997E-2</v>
      </c>
      <c r="H165" s="26">
        <v>0</v>
      </c>
      <c r="I165" s="26">
        <v>0</v>
      </c>
      <c r="J165" s="26">
        <v>0</v>
      </c>
      <c r="K165" s="26">
        <v>0</v>
      </c>
      <c r="L165" s="26">
        <v>0.49299999999999999</v>
      </c>
      <c r="M165" s="26">
        <v>0</v>
      </c>
      <c r="N165" s="26">
        <v>0</v>
      </c>
      <c r="O165" s="26">
        <v>0</v>
      </c>
      <c r="P165" s="26">
        <v>0</v>
      </c>
      <c r="Q165" s="26">
        <v>0</v>
      </c>
      <c r="R165" s="26">
        <v>0</v>
      </c>
      <c r="S165" s="26">
        <v>0</v>
      </c>
      <c r="T165" s="26">
        <v>0</v>
      </c>
      <c r="U165" s="26">
        <v>0</v>
      </c>
      <c r="V165" s="26">
        <v>0</v>
      </c>
      <c r="W165" s="26">
        <v>0.49299999999999999</v>
      </c>
      <c r="X165" s="26">
        <v>3.9E-2</v>
      </c>
      <c r="Y165" s="26">
        <v>259.41199999999998</v>
      </c>
      <c r="Z165" s="26">
        <v>1.6E-2</v>
      </c>
      <c r="AA165" s="26">
        <v>2.5000000000000001E-2</v>
      </c>
      <c r="AB165" s="26">
        <v>1E-3</v>
      </c>
      <c r="AC165" s="26">
        <v>-2E-3</v>
      </c>
      <c r="AD165" s="26">
        <v>3.0000000000000001E-3</v>
      </c>
      <c r="AE165" s="26">
        <v>4.0679999999999996</v>
      </c>
      <c r="AF165" s="26">
        <v>6.4870000000000001</v>
      </c>
      <c r="AG165" s="26">
        <v>-0.47299999999999998</v>
      </c>
      <c r="AH165" s="26">
        <v>3.0000000000000001E-3</v>
      </c>
      <c r="AI165" s="26">
        <v>0.78900000000000003</v>
      </c>
      <c r="AJ165" s="26">
        <v>24.035</v>
      </c>
      <c r="AK165" s="26">
        <v>24.035</v>
      </c>
      <c r="AL165" s="26">
        <v>0</v>
      </c>
      <c r="AM165" s="26">
        <v>0</v>
      </c>
      <c r="AN165" s="26">
        <v>0</v>
      </c>
      <c r="AO165" s="26">
        <v>0</v>
      </c>
      <c r="AP165" s="26">
        <v>0</v>
      </c>
      <c r="AQ165" s="26">
        <v>0</v>
      </c>
      <c r="AR165" s="26">
        <v>0</v>
      </c>
      <c r="AS165" s="26">
        <v>0</v>
      </c>
      <c r="AT165" s="26">
        <v>0</v>
      </c>
      <c r="AU165" s="26">
        <v>125.18300000000001</v>
      </c>
      <c r="AV165" s="26">
        <v>61.759</v>
      </c>
      <c r="AW165" s="26">
        <v>26.853999999999999</v>
      </c>
      <c r="AX165" s="26">
        <v>34.905000000000001</v>
      </c>
    </row>
    <row r="166" spans="1:50" x14ac:dyDescent="0.25">
      <c r="A166" s="27" t="s">
        <v>248</v>
      </c>
      <c r="B166" s="26" t="s">
        <v>293</v>
      </c>
      <c r="C166" s="26">
        <v>1</v>
      </c>
      <c r="D166" s="26">
        <v>0.49299999999999999</v>
      </c>
      <c r="E166" s="26">
        <v>0.08</v>
      </c>
      <c r="F166" s="26">
        <v>1.2999999999999999E-2</v>
      </c>
      <c r="G166" s="26">
        <v>3.5999999999999997E-2</v>
      </c>
      <c r="H166" s="26">
        <v>0</v>
      </c>
      <c r="I166" s="26">
        <v>0</v>
      </c>
      <c r="J166" s="26">
        <v>0</v>
      </c>
      <c r="K166" s="26">
        <v>0</v>
      </c>
      <c r="L166" s="26">
        <v>0.49299999999999999</v>
      </c>
      <c r="M166" s="26">
        <v>0</v>
      </c>
      <c r="N166" s="26">
        <v>0</v>
      </c>
      <c r="O166" s="26">
        <v>0</v>
      </c>
      <c r="P166" s="26">
        <v>0</v>
      </c>
      <c r="Q166" s="26">
        <v>0</v>
      </c>
      <c r="R166" s="26">
        <v>0</v>
      </c>
      <c r="S166" s="26">
        <v>0</v>
      </c>
      <c r="T166" s="26">
        <v>0</v>
      </c>
      <c r="U166" s="26">
        <v>0</v>
      </c>
      <c r="V166" s="26">
        <v>0</v>
      </c>
      <c r="W166" s="26">
        <v>0.49299999999999999</v>
      </c>
      <c r="X166" s="26">
        <v>3.9E-2</v>
      </c>
      <c r="Y166" s="26">
        <v>259.37099999999998</v>
      </c>
      <c r="Z166" s="26">
        <v>1.6E-2</v>
      </c>
      <c r="AA166" s="26">
        <v>2.5000000000000001E-2</v>
      </c>
      <c r="AB166" s="26">
        <v>1E-3</v>
      </c>
      <c r="AC166" s="26">
        <v>-2E-3</v>
      </c>
      <c r="AD166" s="26">
        <v>3.0000000000000001E-3</v>
      </c>
      <c r="AE166" s="26">
        <v>4.0670000000000002</v>
      </c>
      <c r="AF166" s="26">
        <v>6.4859999999999998</v>
      </c>
      <c r="AG166" s="26">
        <v>-0.47299999999999998</v>
      </c>
      <c r="AH166" s="26">
        <v>3.0000000000000001E-3</v>
      </c>
      <c r="AI166" s="26">
        <v>0.78900000000000003</v>
      </c>
      <c r="AJ166" s="26">
        <v>24.035</v>
      </c>
      <c r="AK166" s="26">
        <v>24.035</v>
      </c>
      <c r="AL166" s="26">
        <v>0</v>
      </c>
      <c r="AM166" s="26">
        <v>0</v>
      </c>
      <c r="AN166" s="26">
        <v>0</v>
      </c>
      <c r="AO166" s="26">
        <v>0</v>
      </c>
      <c r="AP166" s="26">
        <v>0</v>
      </c>
      <c r="AQ166" s="26">
        <v>0</v>
      </c>
      <c r="AR166" s="26">
        <v>0</v>
      </c>
      <c r="AS166" s="26">
        <v>0</v>
      </c>
      <c r="AT166" s="26">
        <v>0</v>
      </c>
      <c r="AU166" s="26">
        <v>125.18600000000001</v>
      </c>
      <c r="AV166" s="26">
        <v>61.76</v>
      </c>
      <c r="AW166" s="26">
        <v>26.856000000000002</v>
      </c>
      <c r="AX166" s="26">
        <v>34.904000000000003</v>
      </c>
    </row>
    <row r="167" spans="1:50" x14ac:dyDescent="0.25">
      <c r="A167" s="27" t="s">
        <v>249</v>
      </c>
      <c r="B167" s="26" t="s">
        <v>293</v>
      </c>
      <c r="C167" s="26">
        <v>1</v>
      </c>
      <c r="D167" s="26">
        <v>0.49299999999999999</v>
      </c>
      <c r="E167" s="26">
        <v>0.08</v>
      </c>
      <c r="F167" s="26">
        <v>1.2999999999999999E-2</v>
      </c>
      <c r="G167" s="26">
        <v>3.5999999999999997E-2</v>
      </c>
      <c r="H167" s="26">
        <v>0</v>
      </c>
      <c r="I167" s="26">
        <v>0</v>
      </c>
      <c r="J167" s="26">
        <v>0</v>
      </c>
      <c r="K167" s="26">
        <v>0</v>
      </c>
      <c r="L167" s="26">
        <v>0.49299999999999999</v>
      </c>
      <c r="M167" s="26">
        <v>0</v>
      </c>
      <c r="N167" s="26">
        <v>0</v>
      </c>
      <c r="O167" s="26">
        <v>0</v>
      </c>
      <c r="P167" s="26">
        <v>0</v>
      </c>
      <c r="Q167" s="26">
        <v>0</v>
      </c>
      <c r="R167" s="26"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0.49299999999999999</v>
      </c>
      <c r="X167" s="26">
        <v>3.9E-2</v>
      </c>
      <c r="Y167" s="26">
        <v>258.83</v>
      </c>
      <c r="Z167" s="26">
        <v>1.6E-2</v>
      </c>
      <c r="AA167" s="26">
        <v>2.5000000000000001E-2</v>
      </c>
      <c r="AB167" s="26">
        <v>1E-3</v>
      </c>
      <c r="AC167" s="26">
        <v>-2E-3</v>
      </c>
      <c r="AD167" s="26">
        <v>3.0000000000000001E-3</v>
      </c>
      <c r="AE167" s="26">
        <v>4.0609999999999999</v>
      </c>
      <c r="AF167" s="26">
        <v>6.4740000000000002</v>
      </c>
      <c r="AG167" s="26">
        <v>-0.47099999999999997</v>
      </c>
      <c r="AH167" s="26">
        <v>3.0000000000000001E-3</v>
      </c>
      <c r="AI167" s="26">
        <v>0.79100000000000004</v>
      </c>
      <c r="AJ167" s="26">
        <v>24.035</v>
      </c>
      <c r="AK167" s="26">
        <v>24.035</v>
      </c>
      <c r="AL167" s="26">
        <v>0</v>
      </c>
      <c r="AM167" s="26">
        <v>0</v>
      </c>
      <c r="AN167" s="26">
        <v>0</v>
      </c>
      <c r="AO167" s="26">
        <v>0</v>
      </c>
      <c r="AP167" s="26">
        <v>0</v>
      </c>
      <c r="AQ167" s="26">
        <v>0</v>
      </c>
      <c r="AR167" s="26">
        <v>0</v>
      </c>
      <c r="AS167" s="26">
        <v>0</v>
      </c>
      <c r="AT167" s="26">
        <v>0</v>
      </c>
      <c r="AU167" s="26">
        <v>125.188</v>
      </c>
      <c r="AV167" s="26">
        <v>61.762</v>
      </c>
      <c r="AW167" s="26">
        <v>26.872</v>
      </c>
      <c r="AX167" s="26">
        <v>34.89</v>
      </c>
    </row>
    <row r="168" spans="1:50" x14ac:dyDescent="0.25">
      <c r="A168" s="27" t="s">
        <v>250</v>
      </c>
      <c r="B168" s="26" t="s">
        <v>293</v>
      </c>
      <c r="C168" s="26">
        <v>0</v>
      </c>
      <c r="D168" s="26">
        <v>0</v>
      </c>
      <c r="E168" s="26">
        <v>0.08</v>
      </c>
      <c r="F168" s="26">
        <v>1.2999999999999999E-2</v>
      </c>
      <c r="G168" s="26">
        <v>3.5999999999999997E-2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26">
        <v>0</v>
      </c>
      <c r="N168" s="26">
        <v>0</v>
      </c>
      <c r="O168" s="26">
        <v>0</v>
      </c>
      <c r="P168" s="26">
        <v>0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26">
        <v>0</v>
      </c>
      <c r="Z168" s="26">
        <v>0</v>
      </c>
      <c r="AA168" s="26">
        <v>0</v>
      </c>
      <c r="AB168" s="26">
        <v>0</v>
      </c>
      <c r="AC168" s="26">
        <v>0</v>
      </c>
      <c r="AD168" s="26">
        <v>0</v>
      </c>
      <c r="AE168" s="26">
        <v>0</v>
      </c>
      <c r="AF168" s="26">
        <v>0</v>
      </c>
      <c r="AG168" s="26">
        <v>0</v>
      </c>
      <c r="AH168" s="26">
        <v>0</v>
      </c>
      <c r="AI168" s="26">
        <v>0</v>
      </c>
      <c r="AJ168" s="26">
        <v>0</v>
      </c>
      <c r="AK168" s="26">
        <v>0</v>
      </c>
      <c r="AL168" s="26">
        <v>0</v>
      </c>
      <c r="AM168" s="26">
        <v>0</v>
      </c>
      <c r="AN168" s="26">
        <v>0</v>
      </c>
      <c r="AO168" s="26">
        <v>0</v>
      </c>
      <c r="AP168" s="26">
        <v>0</v>
      </c>
      <c r="AQ168" s="26">
        <v>0</v>
      </c>
      <c r="AR168" s="26">
        <v>0</v>
      </c>
      <c r="AS168" s="26">
        <v>0</v>
      </c>
      <c r="AT168" s="26">
        <v>0</v>
      </c>
      <c r="AU168" s="26">
        <v>0</v>
      </c>
      <c r="AV168" s="26">
        <v>0</v>
      </c>
      <c r="AW168" s="26">
        <v>0</v>
      </c>
      <c r="AX168" s="26">
        <v>0</v>
      </c>
    </row>
    <row r="169" spans="1:50" x14ac:dyDescent="0.25">
      <c r="A169" s="27" t="s">
        <v>251</v>
      </c>
      <c r="B169" s="26" t="s">
        <v>293</v>
      </c>
      <c r="C169" s="26">
        <v>1</v>
      </c>
      <c r="D169" s="26">
        <v>0.49299999999999999</v>
      </c>
      <c r="E169" s="26">
        <v>0.08</v>
      </c>
      <c r="F169" s="26">
        <v>1.2999999999999999E-2</v>
      </c>
      <c r="G169" s="26">
        <v>3.5999999999999997E-2</v>
      </c>
      <c r="H169" s="26">
        <v>0</v>
      </c>
      <c r="I169" s="26">
        <v>0</v>
      </c>
      <c r="J169" s="26">
        <v>0</v>
      </c>
      <c r="K169" s="26">
        <v>0</v>
      </c>
      <c r="L169" s="26">
        <v>0.49299999999999999</v>
      </c>
      <c r="M169" s="26">
        <v>0</v>
      </c>
      <c r="N169" s="26">
        <v>0</v>
      </c>
      <c r="O169" s="26">
        <v>0</v>
      </c>
      <c r="P169" s="26">
        <v>0</v>
      </c>
      <c r="Q169" s="26">
        <v>0</v>
      </c>
      <c r="R169" s="26">
        <v>0</v>
      </c>
      <c r="S169" s="26">
        <v>0</v>
      </c>
      <c r="T169" s="26">
        <v>0</v>
      </c>
      <c r="U169" s="26">
        <v>0</v>
      </c>
      <c r="V169" s="26">
        <v>0</v>
      </c>
      <c r="W169" s="26">
        <v>0.49299999999999999</v>
      </c>
      <c r="X169" s="26">
        <v>3.9E-2</v>
      </c>
      <c r="Y169" s="26">
        <v>259.411</v>
      </c>
      <c r="Z169" s="26">
        <v>1.6E-2</v>
      </c>
      <c r="AA169" s="26">
        <v>2.5000000000000001E-2</v>
      </c>
      <c r="AB169" s="26">
        <v>1E-3</v>
      </c>
      <c r="AC169" s="26">
        <v>-2E-3</v>
      </c>
      <c r="AD169" s="26">
        <v>3.0000000000000001E-3</v>
      </c>
      <c r="AE169" s="26">
        <v>4.0679999999999996</v>
      </c>
      <c r="AF169" s="26">
        <v>6.4870000000000001</v>
      </c>
      <c r="AG169" s="26">
        <v>-0.47299999999999998</v>
      </c>
      <c r="AH169" s="26">
        <v>3.0000000000000001E-3</v>
      </c>
      <c r="AI169" s="26">
        <v>0.78900000000000003</v>
      </c>
      <c r="AJ169" s="26">
        <v>24.035</v>
      </c>
      <c r="AK169" s="26">
        <v>24.035</v>
      </c>
      <c r="AL169" s="26">
        <v>0</v>
      </c>
      <c r="AM169" s="26">
        <v>0</v>
      </c>
      <c r="AN169" s="26">
        <v>0</v>
      </c>
      <c r="AO169" s="26">
        <v>0</v>
      </c>
      <c r="AP169" s="26">
        <v>0</v>
      </c>
      <c r="AQ169" s="26">
        <v>0</v>
      </c>
      <c r="AR169" s="26">
        <v>0</v>
      </c>
      <c r="AS169" s="26">
        <v>0</v>
      </c>
      <c r="AT169" s="26">
        <v>0</v>
      </c>
      <c r="AU169" s="26">
        <v>125.18300000000001</v>
      </c>
      <c r="AV169" s="26">
        <v>61.759</v>
      </c>
      <c r="AW169" s="26">
        <v>26.853999999999999</v>
      </c>
      <c r="AX169" s="26">
        <v>34.905000000000001</v>
      </c>
    </row>
    <row r="170" spans="1:50" x14ac:dyDescent="0.25">
      <c r="A170" s="27" t="s">
        <v>252</v>
      </c>
      <c r="B170" s="26" t="s">
        <v>293</v>
      </c>
      <c r="C170" s="26">
        <v>1</v>
      </c>
      <c r="D170" s="26">
        <v>0.49299999999999999</v>
      </c>
      <c r="E170" s="26">
        <v>0.08</v>
      </c>
      <c r="F170" s="26">
        <v>1.2999999999999999E-2</v>
      </c>
      <c r="G170" s="26">
        <v>3.5999999999999997E-2</v>
      </c>
      <c r="H170" s="26">
        <v>0</v>
      </c>
      <c r="I170" s="26">
        <v>0</v>
      </c>
      <c r="J170" s="26">
        <v>0</v>
      </c>
      <c r="K170" s="26">
        <v>0</v>
      </c>
      <c r="L170" s="26">
        <v>0.49299999999999999</v>
      </c>
      <c r="M170" s="26">
        <v>0</v>
      </c>
      <c r="N170" s="26">
        <v>0</v>
      </c>
      <c r="O170" s="26">
        <v>0</v>
      </c>
      <c r="P170" s="26">
        <v>0</v>
      </c>
      <c r="Q170" s="26">
        <v>0</v>
      </c>
      <c r="R170" s="26">
        <v>0</v>
      </c>
      <c r="S170" s="26">
        <v>0</v>
      </c>
      <c r="T170" s="26">
        <v>0</v>
      </c>
      <c r="U170" s="26">
        <v>0</v>
      </c>
      <c r="V170" s="26">
        <v>0</v>
      </c>
      <c r="W170" s="26">
        <v>0.49299999999999999</v>
      </c>
      <c r="X170" s="26">
        <v>3.9E-2</v>
      </c>
      <c r="Y170" s="26">
        <v>259.41000000000003</v>
      </c>
      <c r="Z170" s="26">
        <v>1.6E-2</v>
      </c>
      <c r="AA170" s="26">
        <v>2.5000000000000001E-2</v>
      </c>
      <c r="AB170" s="26">
        <v>1E-3</v>
      </c>
      <c r="AC170" s="26">
        <v>-2E-3</v>
      </c>
      <c r="AD170" s="26">
        <v>3.0000000000000001E-3</v>
      </c>
      <c r="AE170" s="26">
        <v>4.0679999999999996</v>
      </c>
      <c r="AF170" s="26">
        <v>6.4870000000000001</v>
      </c>
      <c r="AG170" s="26">
        <v>-0.47299999999999998</v>
      </c>
      <c r="AH170" s="26">
        <v>3.0000000000000001E-3</v>
      </c>
      <c r="AI170" s="26">
        <v>0.78900000000000003</v>
      </c>
      <c r="AJ170" s="26">
        <v>24.035</v>
      </c>
      <c r="AK170" s="26">
        <v>24.035</v>
      </c>
      <c r="AL170" s="26">
        <v>0</v>
      </c>
      <c r="AM170" s="26">
        <v>0</v>
      </c>
      <c r="AN170" s="26">
        <v>0</v>
      </c>
      <c r="AO170" s="26">
        <v>0</v>
      </c>
      <c r="AP170" s="26">
        <v>0</v>
      </c>
      <c r="AQ170" s="26">
        <v>0</v>
      </c>
      <c r="AR170" s="26">
        <v>0</v>
      </c>
      <c r="AS170" s="26">
        <v>0</v>
      </c>
      <c r="AT170" s="26">
        <v>0</v>
      </c>
      <c r="AU170" s="26">
        <v>125.182</v>
      </c>
      <c r="AV170" s="26">
        <v>61.759</v>
      </c>
      <c r="AW170" s="26">
        <v>26.853000000000002</v>
      </c>
      <c r="AX170" s="26">
        <v>34.905000000000001</v>
      </c>
    </row>
    <row r="171" spans="1:50" x14ac:dyDescent="0.25">
      <c r="A171" s="27" t="s">
        <v>253</v>
      </c>
      <c r="B171" s="26" t="s">
        <v>293</v>
      </c>
      <c r="C171" s="26">
        <v>1</v>
      </c>
      <c r="D171" s="26">
        <v>4.0410000000000004</v>
      </c>
      <c r="E171" s="26">
        <v>0.08</v>
      </c>
      <c r="F171" s="26">
        <v>1.2999999999999999E-2</v>
      </c>
      <c r="G171" s="26">
        <v>3.5999999999999997E-2</v>
      </c>
      <c r="H171" s="26">
        <v>0</v>
      </c>
      <c r="I171" s="26">
        <v>0</v>
      </c>
      <c r="J171" s="26">
        <v>0</v>
      </c>
      <c r="K171" s="26">
        <v>0</v>
      </c>
      <c r="L171" s="26">
        <v>4.0410000000000004</v>
      </c>
      <c r="M171" s="26">
        <v>0</v>
      </c>
      <c r="N171" s="26">
        <v>0</v>
      </c>
      <c r="O171" s="26">
        <v>0</v>
      </c>
      <c r="P171" s="26">
        <v>0</v>
      </c>
      <c r="Q171" s="26">
        <v>0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4.0410000000000004</v>
      </c>
      <c r="X171" s="26">
        <v>0.32300000000000001</v>
      </c>
      <c r="Y171" s="26">
        <v>384.78500000000003</v>
      </c>
      <c r="Z171" s="26">
        <v>0.09</v>
      </c>
      <c r="AA171" s="26">
        <v>0.216</v>
      </c>
      <c r="AB171" s="26">
        <v>-1.7000000000000001E-2</v>
      </c>
      <c r="AC171" s="26">
        <v>-1.6E-2</v>
      </c>
      <c r="AD171" s="26">
        <v>-1E-3</v>
      </c>
      <c r="AE171" s="26">
        <v>34.709000000000003</v>
      </c>
      <c r="AF171" s="26">
        <v>83.236999999999995</v>
      </c>
      <c r="AG171" s="26">
        <v>-6.2569999999999997</v>
      </c>
      <c r="AH171" s="26">
        <v>-1E-3</v>
      </c>
      <c r="AI171" s="26">
        <v>-0.19600000000000001</v>
      </c>
      <c r="AJ171" s="26">
        <v>196.88</v>
      </c>
      <c r="AK171" s="26">
        <v>196.88</v>
      </c>
      <c r="AL171" s="26">
        <v>0</v>
      </c>
      <c r="AM171" s="26">
        <v>0</v>
      </c>
      <c r="AN171" s="26">
        <v>0</v>
      </c>
      <c r="AO171" s="26">
        <v>0</v>
      </c>
      <c r="AP171" s="26">
        <v>0</v>
      </c>
      <c r="AQ171" s="26">
        <v>0</v>
      </c>
      <c r="AR171" s="26">
        <v>0</v>
      </c>
      <c r="AS171" s="26">
        <v>0</v>
      </c>
      <c r="AT171" s="26">
        <v>0</v>
      </c>
      <c r="AU171" s="26">
        <v>123.836</v>
      </c>
      <c r="AV171" s="26">
        <v>500.44600000000003</v>
      </c>
      <c r="AW171" s="26">
        <v>192.07300000000001</v>
      </c>
      <c r="AX171" s="26">
        <v>308.37299999999999</v>
      </c>
    </row>
    <row r="172" spans="1:50" x14ac:dyDescent="0.25">
      <c r="A172" s="27" t="s">
        <v>254</v>
      </c>
      <c r="B172" s="26" t="s">
        <v>293</v>
      </c>
      <c r="C172" s="26">
        <v>1</v>
      </c>
      <c r="D172" s="26">
        <v>4.4930000000000003</v>
      </c>
      <c r="E172" s="26">
        <v>0.08</v>
      </c>
      <c r="F172" s="26">
        <v>1.2999999999999999E-2</v>
      </c>
      <c r="G172" s="26">
        <v>3.5999999999999997E-2</v>
      </c>
      <c r="H172" s="26">
        <v>0</v>
      </c>
      <c r="I172" s="26">
        <v>0</v>
      </c>
      <c r="J172" s="26">
        <v>0</v>
      </c>
      <c r="K172" s="26">
        <v>0</v>
      </c>
      <c r="L172" s="26">
        <v>4.4930000000000003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4.4930000000000003</v>
      </c>
      <c r="X172" s="26">
        <v>0.35899999999999999</v>
      </c>
      <c r="Y172" s="26">
        <v>289.80500000000001</v>
      </c>
      <c r="Z172" s="26">
        <v>0.113</v>
      </c>
      <c r="AA172" s="26">
        <v>0.23400000000000001</v>
      </c>
      <c r="AB172" s="26">
        <v>-1.2999999999999999E-2</v>
      </c>
      <c r="AC172" s="26">
        <v>-1.7999999999999999E-2</v>
      </c>
      <c r="AD172" s="26">
        <v>5.0000000000000001E-3</v>
      </c>
      <c r="AE172" s="26">
        <v>32.659999999999997</v>
      </c>
      <c r="AF172" s="26">
        <v>67.760999999999996</v>
      </c>
      <c r="AG172" s="26">
        <v>-5.0780000000000003</v>
      </c>
      <c r="AH172" s="26">
        <v>5.0000000000000001E-3</v>
      </c>
      <c r="AI172" s="26">
        <v>1.329</v>
      </c>
      <c r="AJ172" s="26">
        <v>218.898</v>
      </c>
      <c r="AK172" s="26">
        <v>218.898</v>
      </c>
      <c r="AL172" s="26">
        <v>0</v>
      </c>
      <c r="AM172" s="26">
        <v>0</v>
      </c>
      <c r="AN172" s="26">
        <v>0</v>
      </c>
      <c r="AO172" s="26">
        <v>0</v>
      </c>
      <c r="AP172" s="26">
        <v>0</v>
      </c>
      <c r="AQ172" s="26">
        <v>0</v>
      </c>
      <c r="AR172" s="26">
        <v>0</v>
      </c>
      <c r="AS172" s="26">
        <v>0</v>
      </c>
      <c r="AT172" s="26">
        <v>0</v>
      </c>
      <c r="AU172" s="26">
        <v>122.873</v>
      </c>
      <c r="AV172" s="26">
        <v>552.08600000000001</v>
      </c>
      <c r="AW172" s="26">
        <v>236.51599999999999</v>
      </c>
      <c r="AX172" s="26">
        <v>315.57</v>
      </c>
    </row>
    <row r="173" spans="1:50" x14ac:dyDescent="0.25">
      <c r="A173" s="27" t="s">
        <v>255</v>
      </c>
      <c r="B173" s="26" t="s">
        <v>293</v>
      </c>
      <c r="C173" s="26">
        <v>1</v>
      </c>
      <c r="D173" s="26">
        <v>4.4930000000000003</v>
      </c>
      <c r="E173" s="26">
        <v>0.08</v>
      </c>
      <c r="F173" s="26">
        <v>1.2999999999999999E-2</v>
      </c>
      <c r="G173" s="26">
        <v>3.5999999999999997E-2</v>
      </c>
      <c r="H173" s="26">
        <v>0</v>
      </c>
      <c r="I173" s="26">
        <v>0</v>
      </c>
      <c r="J173" s="26">
        <v>0</v>
      </c>
      <c r="K173" s="26">
        <v>0</v>
      </c>
      <c r="L173" s="26">
        <v>4.4930000000000003</v>
      </c>
      <c r="M173" s="26">
        <v>0</v>
      </c>
      <c r="N173" s="26">
        <v>0</v>
      </c>
      <c r="O173" s="26">
        <v>0</v>
      </c>
      <c r="P173" s="26">
        <v>0</v>
      </c>
      <c r="Q173" s="26">
        <v>0</v>
      </c>
      <c r="R173" s="26">
        <v>0</v>
      </c>
      <c r="S173" s="26">
        <v>0</v>
      </c>
      <c r="T173" s="26">
        <v>0</v>
      </c>
      <c r="U173" s="26">
        <v>0</v>
      </c>
      <c r="V173" s="26">
        <v>0</v>
      </c>
      <c r="W173" s="26">
        <v>4.4930000000000003</v>
      </c>
      <c r="X173" s="26">
        <v>0.35899999999999999</v>
      </c>
      <c r="Y173" s="26">
        <v>301.61</v>
      </c>
      <c r="Z173" s="26">
        <v>0.109</v>
      </c>
      <c r="AA173" s="26">
        <v>0.23100000000000001</v>
      </c>
      <c r="AB173" s="26">
        <v>-1.9E-2</v>
      </c>
      <c r="AC173" s="26">
        <v>-1.7999999999999999E-2</v>
      </c>
      <c r="AD173" s="26">
        <v>-1E-3</v>
      </c>
      <c r="AE173" s="26">
        <v>32.936999999999998</v>
      </c>
      <c r="AF173" s="26">
        <v>69.786000000000001</v>
      </c>
      <c r="AG173" s="26">
        <v>-5.4829999999999997</v>
      </c>
      <c r="AH173" s="26">
        <v>-1E-3</v>
      </c>
      <c r="AI173" s="26">
        <v>-0.20899999999999999</v>
      </c>
      <c r="AJ173" s="26">
        <v>218.898</v>
      </c>
      <c r="AK173" s="26">
        <v>218.898</v>
      </c>
      <c r="AL173" s="26">
        <v>0</v>
      </c>
      <c r="AM173" s="26">
        <v>0</v>
      </c>
      <c r="AN173" s="26">
        <v>0</v>
      </c>
      <c r="AO173" s="26">
        <v>0</v>
      </c>
      <c r="AP173" s="26">
        <v>0</v>
      </c>
      <c r="AQ173" s="26">
        <v>0</v>
      </c>
      <c r="AR173" s="26">
        <v>0</v>
      </c>
      <c r="AS173" s="26">
        <v>0</v>
      </c>
      <c r="AT173" s="26">
        <v>0</v>
      </c>
      <c r="AU173" s="26">
        <v>122.66800000000001</v>
      </c>
      <c r="AV173" s="26">
        <v>551.16800000000001</v>
      </c>
      <c r="AW173" s="26">
        <v>235.238</v>
      </c>
      <c r="AX173" s="26">
        <v>315.93</v>
      </c>
    </row>
    <row r="174" spans="1:50" x14ac:dyDescent="0.25">
      <c r="A174" s="27" t="s">
        <v>256</v>
      </c>
      <c r="B174" s="26" t="s">
        <v>293</v>
      </c>
      <c r="C174" s="26">
        <v>0</v>
      </c>
      <c r="D174" s="26">
        <v>0</v>
      </c>
      <c r="E174" s="26">
        <v>0.08</v>
      </c>
      <c r="F174" s="26">
        <v>1.2999999999999999E-2</v>
      </c>
      <c r="G174" s="26">
        <v>3.5999999999999997E-2</v>
      </c>
      <c r="H174" s="26">
        <v>0</v>
      </c>
      <c r="I174" s="26">
        <v>0</v>
      </c>
      <c r="J174" s="26">
        <v>0</v>
      </c>
      <c r="K174" s="26">
        <v>0</v>
      </c>
      <c r="L174" s="26">
        <v>0</v>
      </c>
      <c r="M174" s="26">
        <v>0</v>
      </c>
      <c r="N174" s="26">
        <v>0</v>
      </c>
      <c r="O174" s="26">
        <v>0</v>
      </c>
      <c r="P174" s="26">
        <v>0</v>
      </c>
      <c r="Q174" s="26">
        <v>0</v>
      </c>
      <c r="R174" s="26">
        <v>0</v>
      </c>
      <c r="S174" s="26">
        <v>0</v>
      </c>
      <c r="T174" s="26">
        <v>0</v>
      </c>
      <c r="U174" s="26">
        <v>0</v>
      </c>
      <c r="V174" s="26">
        <v>0</v>
      </c>
      <c r="W174" s="26">
        <v>0</v>
      </c>
      <c r="X174" s="26">
        <v>0</v>
      </c>
      <c r="Y174" s="26">
        <v>0</v>
      </c>
      <c r="Z174" s="26">
        <v>0</v>
      </c>
      <c r="AA174" s="26">
        <v>0</v>
      </c>
      <c r="AB174" s="26">
        <v>0</v>
      </c>
      <c r="AC174" s="26">
        <v>0</v>
      </c>
      <c r="AD174" s="26">
        <v>0</v>
      </c>
      <c r="AE174" s="26">
        <v>0</v>
      </c>
      <c r="AF174" s="26">
        <v>0</v>
      </c>
      <c r="AG174" s="26">
        <v>0</v>
      </c>
      <c r="AH174" s="26">
        <v>0</v>
      </c>
      <c r="AI174" s="26">
        <v>0</v>
      </c>
      <c r="AJ174" s="26">
        <v>0</v>
      </c>
      <c r="AK174" s="26">
        <v>0</v>
      </c>
      <c r="AL174" s="26">
        <v>0</v>
      </c>
      <c r="AM174" s="26">
        <v>0</v>
      </c>
      <c r="AN174" s="26">
        <v>0</v>
      </c>
      <c r="AO174" s="26">
        <v>0</v>
      </c>
      <c r="AP174" s="26">
        <v>0</v>
      </c>
      <c r="AQ174" s="26">
        <v>0</v>
      </c>
      <c r="AR174" s="26">
        <v>0</v>
      </c>
      <c r="AS174" s="26">
        <v>0</v>
      </c>
      <c r="AT174" s="26">
        <v>0</v>
      </c>
      <c r="AU174" s="26">
        <v>0</v>
      </c>
      <c r="AV174" s="26">
        <v>0</v>
      </c>
      <c r="AW174" s="26">
        <v>0</v>
      </c>
      <c r="AX174" s="26">
        <v>0</v>
      </c>
    </row>
    <row r="175" spans="1:50" x14ac:dyDescent="0.25">
      <c r="A175" s="27" t="s">
        <v>257</v>
      </c>
      <c r="B175" s="26" t="s">
        <v>293</v>
      </c>
      <c r="C175" s="26">
        <v>0</v>
      </c>
      <c r="D175" s="26">
        <v>0</v>
      </c>
      <c r="E175" s="26">
        <v>0.08</v>
      </c>
      <c r="F175" s="26">
        <v>1.2999999999999999E-2</v>
      </c>
      <c r="G175" s="26">
        <v>3.5999999999999997E-2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0</v>
      </c>
      <c r="AB175" s="26">
        <v>0</v>
      </c>
      <c r="AC175" s="26">
        <v>0</v>
      </c>
      <c r="AD175" s="26">
        <v>0</v>
      </c>
      <c r="AE175" s="26">
        <v>0</v>
      </c>
      <c r="AF175" s="26">
        <v>0</v>
      </c>
      <c r="AG175" s="26">
        <v>0</v>
      </c>
      <c r="AH175" s="26">
        <v>0</v>
      </c>
      <c r="AI175" s="26">
        <v>0</v>
      </c>
      <c r="AJ175" s="26">
        <v>0</v>
      </c>
      <c r="AK175" s="26">
        <v>0</v>
      </c>
      <c r="AL175" s="26">
        <v>0</v>
      </c>
      <c r="AM175" s="26">
        <v>0</v>
      </c>
      <c r="AN175" s="26">
        <v>0</v>
      </c>
      <c r="AO175" s="26">
        <v>0</v>
      </c>
      <c r="AP175" s="26">
        <v>0</v>
      </c>
      <c r="AQ175" s="26">
        <v>0</v>
      </c>
      <c r="AR175" s="26">
        <v>0</v>
      </c>
      <c r="AS175" s="26">
        <v>0</v>
      </c>
      <c r="AT175" s="26">
        <v>0</v>
      </c>
      <c r="AU175" s="26">
        <v>0</v>
      </c>
      <c r="AV175" s="26">
        <v>0</v>
      </c>
      <c r="AW175" s="26">
        <v>0</v>
      </c>
      <c r="AX175" s="26">
        <v>0</v>
      </c>
    </row>
    <row r="176" spans="1:50" x14ac:dyDescent="0.25">
      <c r="A176" s="27" t="s">
        <v>258</v>
      </c>
      <c r="B176" s="26" t="s">
        <v>293</v>
      </c>
      <c r="C176" s="26">
        <v>0</v>
      </c>
      <c r="D176" s="26">
        <v>0</v>
      </c>
      <c r="E176" s="26">
        <v>0.08</v>
      </c>
      <c r="F176" s="26">
        <v>1.2999999999999999E-2</v>
      </c>
      <c r="G176" s="26">
        <v>3.5999999999999997E-2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26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0</v>
      </c>
      <c r="Z176" s="26">
        <v>0</v>
      </c>
      <c r="AA176" s="26">
        <v>0</v>
      </c>
      <c r="AB176" s="26">
        <v>0</v>
      </c>
      <c r="AC176" s="26">
        <v>0</v>
      </c>
      <c r="AD176" s="26">
        <v>0</v>
      </c>
      <c r="AE176" s="26">
        <v>0</v>
      </c>
      <c r="AF176" s="26">
        <v>0</v>
      </c>
      <c r="AG176" s="26">
        <v>0</v>
      </c>
      <c r="AH176" s="26">
        <v>0</v>
      </c>
      <c r="AI176" s="26">
        <v>0</v>
      </c>
      <c r="AJ176" s="26">
        <v>0</v>
      </c>
      <c r="AK176" s="26">
        <v>0</v>
      </c>
      <c r="AL176" s="26">
        <v>0</v>
      </c>
      <c r="AM176" s="26">
        <v>0</v>
      </c>
      <c r="AN176" s="26">
        <v>0</v>
      </c>
      <c r="AO176" s="26">
        <v>0</v>
      </c>
      <c r="AP176" s="26">
        <v>0</v>
      </c>
      <c r="AQ176" s="26">
        <v>0</v>
      </c>
      <c r="AR176" s="26">
        <v>0</v>
      </c>
      <c r="AS176" s="26">
        <v>0</v>
      </c>
      <c r="AT176" s="26">
        <v>0</v>
      </c>
      <c r="AU176" s="26">
        <v>0</v>
      </c>
      <c r="AV176" s="26">
        <v>0</v>
      </c>
      <c r="AW176" s="26">
        <v>0</v>
      </c>
      <c r="AX176" s="26">
        <v>0</v>
      </c>
    </row>
    <row r="177" spans="1:50" x14ac:dyDescent="0.25">
      <c r="A177" s="27" t="s">
        <v>259</v>
      </c>
      <c r="B177" s="26" t="s">
        <v>293</v>
      </c>
      <c r="C177" s="26">
        <v>0</v>
      </c>
      <c r="D177" s="26">
        <v>0</v>
      </c>
      <c r="E177" s="26">
        <v>0.08</v>
      </c>
      <c r="F177" s="26">
        <v>1.2999999999999999E-2</v>
      </c>
      <c r="G177" s="26">
        <v>3.5999999999999997E-2</v>
      </c>
      <c r="H177" s="26">
        <v>0</v>
      </c>
      <c r="I177" s="26">
        <v>0</v>
      </c>
      <c r="J177" s="26">
        <v>0</v>
      </c>
      <c r="K177" s="26">
        <v>0</v>
      </c>
      <c r="L177" s="26">
        <v>0</v>
      </c>
      <c r="M177" s="26">
        <v>0</v>
      </c>
      <c r="N177" s="26">
        <v>0</v>
      </c>
      <c r="O177" s="26">
        <v>0</v>
      </c>
      <c r="P177" s="26">
        <v>0</v>
      </c>
      <c r="Q177" s="26">
        <v>0</v>
      </c>
      <c r="R177" s="26">
        <v>0</v>
      </c>
      <c r="S177" s="26">
        <v>0</v>
      </c>
      <c r="T177" s="26">
        <v>0</v>
      </c>
      <c r="U177" s="26">
        <v>0</v>
      </c>
      <c r="V177" s="26">
        <v>0</v>
      </c>
      <c r="W177" s="26">
        <v>0</v>
      </c>
      <c r="X177" s="26">
        <v>0</v>
      </c>
      <c r="Y177" s="26">
        <v>0</v>
      </c>
      <c r="Z177" s="26">
        <v>0</v>
      </c>
      <c r="AA177" s="26">
        <v>0</v>
      </c>
      <c r="AB177" s="26">
        <v>0</v>
      </c>
      <c r="AC177" s="26">
        <v>0</v>
      </c>
      <c r="AD177" s="26">
        <v>0</v>
      </c>
      <c r="AE177" s="26">
        <v>0</v>
      </c>
      <c r="AF177" s="26">
        <v>0</v>
      </c>
      <c r="AG177" s="26">
        <v>0</v>
      </c>
      <c r="AH177" s="26">
        <v>0</v>
      </c>
      <c r="AI177" s="26">
        <v>0</v>
      </c>
      <c r="AJ177" s="26">
        <v>0</v>
      </c>
      <c r="AK177" s="26">
        <v>0</v>
      </c>
      <c r="AL177" s="26">
        <v>0</v>
      </c>
      <c r="AM177" s="26">
        <v>0</v>
      </c>
      <c r="AN177" s="26">
        <v>0</v>
      </c>
      <c r="AO177" s="26">
        <v>0</v>
      </c>
      <c r="AP177" s="26">
        <v>0</v>
      </c>
      <c r="AQ177" s="26">
        <v>0</v>
      </c>
      <c r="AR177" s="26">
        <v>0</v>
      </c>
      <c r="AS177" s="26">
        <v>0</v>
      </c>
      <c r="AT177" s="26">
        <v>0</v>
      </c>
      <c r="AU177" s="26">
        <v>0</v>
      </c>
      <c r="AV177" s="26">
        <v>0</v>
      </c>
      <c r="AW177" s="26">
        <v>0</v>
      </c>
      <c r="AX177" s="26">
        <v>0</v>
      </c>
    </row>
    <row r="178" spans="1:50" x14ac:dyDescent="0.25">
      <c r="A178" s="27" t="s">
        <v>260</v>
      </c>
      <c r="B178" s="26" t="s">
        <v>293</v>
      </c>
      <c r="C178" s="26">
        <v>0</v>
      </c>
      <c r="D178" s="26">
        <v>0</v>
      </c>
      <c r="E178" s="26">
        <v>0.08</v>
      </c>
      <c r="F178" s="26">
        <v>1.2999999999999999E-2</v>
      </c>
      <c r="G178" s="26">
        <v>3.5999999999999997E-2</v>
      </c>
      <c r="H178" s="26">
        <v>0</v>
      </c>
      <c r="I178" s="26">
        <v>0</v>
      </c>
      <c r="J178" s="26">
        <v>0</v>
      </c>
      <c r="K178" s="26">
        <v>0</v>
      </c>
      <c r="L178" s="26">
        <v>0</v>
      </c>
      <c r="M178" s="26">
        <v>0</v>
      </c>
      <c r="N178" s="26">
        <v>0</v>
      </c>
      <c r="O178" s="26">
        <v>0</v>
      </c>
      <c r="P178" s="26">
        <v>0</v>
      </c>
      <c r="Q178" s="26">
        <v>0</v>
      </c>
      <c r="R178" s="26">
        <v>0</v>
      </c>
      <c r="S178" s="26">
        <v>0</v>
      </c>
      <c r="T178" s="26">
        <v>0</v>
      </c>
      <c r="U178" s="26">
        <v>0</v>
      </c>
      <c r="V178" s="26">
        <v>0</v>
      </c>
      <c r="W178" s="26">
        <v>0</v>
      </c>
      <c r="X178" s="26">
        <v>0</v>
      </c>
      <c r="Y178" s="26">
        <v>0</v>
      </c>
      <c r="Z178" s="26">
        <v>0</v>
      </c>
      <c r="AA178" s="26">
        <v>0</v>
      </c>
      <c r="AB178" s="26">
        <v>0</v>
      </c>
      <c r="AC178" s="26">
        <v>0</v>
      </c>
      <c r="AD178" s="26">
        <v>0</v>
      </c>
      <c r="AE178" s="26">
        <v>0</v>
      </c>
      <c r="AF178" s="26">
        <v>0</v>
      </c>
      <c r="AG178" s="26">
        <v>0</v>
      </c>
      <c r="AH178" s="26">
        <v>0</v>
      </c>
      <c r="AI178" s="26">
        <v>0</v>
      </c>
      <c r="AJ178" s="26">
        <v>0</v>
      </c>
      <c r="AK178" s="26">
        <v>0</v>
      </c>
      <c r="AL178" s="26">
        <v>0</v>
      </c>
      <c r="AM178" s="26">
        <v>0</v>
      </c>
      <c r="AN178" s="26">
        <v>0</v>
      </c>
      <c r="AO178" s="26">
        <v>0</v>
      </c>
      <c r="AP178" s="26">
        <v>0</v>
      </c>
      <c r="AQ178" s="26">
        <v>0</v>
      </c>
      <c r="AR178" s="26">
        <v>0</v>
      </c>
      <c r="AS178" s="26">
        <v>0</v>
      </c>
      <c r="AT178" s="26">
        <v>0</v>
      </c>
      <c r="AU178" s="26">
        <v>0</v>
      </c>
      <c r="AV178" s="26">
        <v>0</v>
      </c>
      <c r="AW178" s="26">
        <v>0</v>
      </c>
      <c r="AX178" s="26">
        <v>0</v>
      </c>
    </row>
    <row r="179" spans="1:50" x14ac:dyDescent="0.25">
      <c r="A179" s="27" t="s">
        <v>261</v>
      </c>
      <c r="B179" s="26" t="s">
        <v>293</v>
      </c>
      <c r="C179" s="26">
        <v>0</v>
      </c>
      <c r="D179" s="26">
        <v>0</v>
      </c>
      <c r="E179" s="26">
        <v>0.08</v>
      </c>
      <c r="F179" s="26">
        <v>1.2999999999999999E-2</v>
      </c>
      <c r="G179" s="26">
        <v>3.5999999999999997E-2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  <c r="AB179" s="26">
        <v>0</v>
      </c>
      <c r="AC179" s="26">
        <v>0</v>
      </c>
      <c r="AD179" s="26">
        <v>0</v>
      </c>
      <c r="AE179" s="26">
        <v>0</v>
      </c>
      <c r="AF179" s="26">
        <v>0</v>
      </c>
      <c r="AG179" s="26">
        <v>0</v>
      </c>
      <c r="AH179" s="26">
        <v>0</v>
      </c>
      <c r="AI179" s="26">
        <v>0</v>
      </c>
      <c r="AJ179" s="26">
        <v>0</v>
      </c>
      <c r="AK179" s="26">
        <v>0</v>
      </c>
      <c r="AL179" s="26">
        <v>0</v>
      </c>
      <c r="AM179" s="26">
        <v>0</v>
      </c>
      <c r="AN179" s="26">
        <v>0</v>
      </c>
      <c r="AO179" s="26">
        <v>0</v>
      </c>
      <c r="AP179" s="26">
        <v>0</v>
      </c>
      <c r="AQ179" s="26">
        <v>0</v>
      </c>
      <c r="AR179" s="26">
        <v>0</v>
      </c>
      <c r="AS179" s="26">
        <v>0</v>
      </c>
      <c r="AT179" s="26">
        <v>0</v>
      </c>
      <c r="AU179" s="26">
        <v>0</v>
      </c>
      <c r="AV179" s="26">
        <v>0</v>
      </c>
      <c r="AW179" s="26">
        <v>0</v>
      </c>
      <c r="AX179" s="26">
        <v>0</v>
      </c>
    </row>
    <row r="180" spans="1:50" x14ac:dyDescent="0.25">
      <c r="A180" s="27" t="s">
        <v>262</v>
      </c>
      <c r="B180" s="26" t="s">
        <v>293</v>
      </c>
      <c r="C180" s="26">
        <v>0</v>
      </c>
      <c r="D180" s="26">
        <v>0</v>
      </c>
      <c r="E180" s="26">
        <v>0.08</v>
      </c>
      <c r="F180" s="26">
        <v>1.2999999999999999E-2</v>
      </c>
      <c r="G180" s="26">
        <v>3.5999999999999997E-2</v>
      </c>
      <c r="H180" s="26">
        <v>0</v>
      </c>
      <c r="I180" s="26">
        <v>0</v>
      </c>
      <c r="J180" s="26">
        <v>0</v>
      </c>
      <c r="K180" s="26">
        <v>0</v>
      </c>
      <c r="L180" s="26">
        <v>0</v>
      </c>
      <c r="M180" s="26">
        <v>0</v>
      </c>
      <c r="N180" s="26">
        <v>0</v>
      </c>
      <c r="O180" s="26">
        <v>0</v>
      </c>
      <c r="P180" s="26">
        <v>0</v>
      </c>
      <c r="Q180" s="26">
        <v>0</v>
      </c>
      <c r="R180" s="26">
        <v>0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>
        <v>0</v>
      </c>
      <c r="Z180" s="26">
        <v>0</v>
      </c>
      <c r="AA180" s="26">
        <v>0</v>
      </c>
      <c r="AB180" s="26">
        <v>0</v>
      </c>
      <c r="AC180" s="26">
        <v>0</v>
      </c>
      <c r="AD180" s="26">
        <v>0</v>
      </c>
      <c r="AE180" s="26">
        <v>0</v>
      </c>
      <c r="AF180" s="26">
        <v>0</v>
      </c>
      <c r="AG180" s="26">
        <v>0</v>
      </c>
      <c r="AH180" s="26">
        <v>0</v>
      </c>
      <c r="AI180" s="26">
        <v>0</v>
      </c>
      <c r="AJ180" s="26">
        <v>0</v>
      </c>
      <c r="AK180" s="26">
        <v>0</v>
      </c>
      <c r="AL180" s="26">
        <v>0</v>
      </c>
      <c r="AM180" s="26">
        <v>0</v>
      </c>
      <c r="AN180" s="26">
        <v>0</v>
      </c>
      <c r="AO180" s="26">
        <v>0</v>
      </c>
      <c r="AP180" s="26">
        <v>0</v>
      </c>
      <c r="AQ180" s="26">
        <v>0</v>
      </c>
      <c r="AR180" s="26">
        <v>0</v>
      </c>
      <c r="AS180" s="26">
        <v>0</v>
      </c>
      <c r="AT180" s="26">
        <v>0</v>
      </c>
      <c r="AU180" s="26">
        <v>0</v>
      </c>
      <c r="AV180" s="26">
        <v>0</v>
      </c>
      <c r="AW180" s="26">
        <v>0</v>
      </c>
      <c r="AX180" s="26">
        <v>0</v>
      </c>
    </row>
    <row r="181" spans="1:50" x14ac:dyDescent="0.25">
      <c r="A181" s="27" t="s">
        <v>263</v>
      </c>
      <c r="B181" s="26" t="s">
        <v>293</v>
      </c>
      <c r="C181" s="26">
        <v>0</v>
      </c>
      <c r="D181" s="26">
        <v>0</v>
      </c>
      <c r="E181" s="26">
        <v>0.08</v>
      </c>
      <c r="F181" s="26">
        <v>1.2999999999999999E-2</v>
      </c>
      <c r="G181" s="26">
        <v>3.5999999999999997E-2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26">
        <v>0</v>
      </c>
      <c r="O181" s="26">
        <v>0</v>
      </c>
      <c r="P181" s="26">
        <v>0</v>
      </c>
      <c r="Q181" s="26">
        <v>0</v>
      </c>
      <c r="R181" s="26">
        <v>0</v>
      </c>
      <c r="S181" s="26">
        <v>0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>
        <v>0</v>
      </c>
      <c r="AD181" s="26">
        <v>0</v>
      </c>
      <c r="AE181" s="26">
        <v>0</v>
      </c>
      <c r="AF181" s="26">
        <v>0</v>
      </c>
      <c r="AG181" s="26">
        <v>0</v>
      </c>
      <c r="AH181" s="26">
        <v>0</v>
      </c>
      <c r="AI181" s="26">
        <v>0</v>
      </c>
      <c r="AJ181" s="26">
        <v>0</v>
      </c>
      <c r="AK181" s="26">
        <v>0</v>
      </c>
      <c r="AL181" s="26">
        <v>0</v>
      </c>
      <c r="AM181" s="26">
        <v>0</v>
      </c>
      <c r="AN181" s="26">
        <v>0</v>
      </c>
      <c r="AO181" s="26">
        <v>0</v>
      </c>
      <c r="AP181" s="26">
        <v>0</v>
      </c>
      <c r="AQ181" s="26">
        <v>0</v>
      </c>
      <c r="AR181" s="26">
        <v>0</v>
      </c>
      <c r="AS181" s="26">
        <v>0</v>
      </c>
      <c r="AT181" s="26">
        <v>0</v>
      </c>
      <c r="AU181" s="26">
        <v>0</v>
      </c>
      <c r="AV181" s="26">
        <v>0</v>
      </c>
      <c r="AW181" s="26">
        <v>0</v>
      </c>
      <c r="AX181" s="26">
        <v>0</v>
      </c>
    </row>
    <row r="182" spans="1:50" x14ac:dyDescent="0.25">
      <c r="A182" s="27" t="s">
        <v>264</v>
      </c>
      <c r="B182" s="26" t="s">
        <v>293</v>
      </c>
      <c r="C182" s="26">
        <v>0</v>
      </c>
      <c r="D182" s="26">
        <v>0</v>
      </c>
      <c r="E182" s="26">
        <v>0.08</v>
      </c>
      <c r="F182" s="26">
        <v>1.2999999999999999E-2</v>
      </c>
      <c r="G182" s="26">
        <v>3.5999999999999997E-2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0</v>
      </c>
      <c r="O182" s="26">
        <v>0</v>
      </c>
      <c r="P182" s="26">
        <v>0</v>
      </c>
      <c r="Q182" s="26">
        <v>0</v>
      </c>
      <c r="R182" s="26">
        <v>0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0</v>
      </c>
      <c r="AB182" s="26">
        <v>0</v>
      </c>
      <c r="AC182" s="26">
        <v>0</v>
      </c>
      <c r="AD182" s="26">
        <v>0</v>
      </c>
      <c r="AE182" s="26">
        <v>0</v>
      </c>
      <c r="AF182" s="26">
        <v>0</v>
      </c>
      <c r="AG182" s="26">
        <v>0</v>
      </c>
      <c r="AH182" s="26">
        <v>0</v>
      </c>
      <c r="AI182" s="26">
        <v>0</v>
      </c>
      <c r="AJ182" s="26">
        <v>0</v>
      </c>
      <c r="AK182" s="26">
        <v>0</v>
      </c>
      <c r="AL182" s="26">
        <v>0</v>
      </c>
      <c r="AM182" s="26">
        <v>0</v>
      </c>
      <c r="AN182" s="26">
        <v>0</v>
      </c>
      <c r="AO182" s="26">
        <v>0</v>
      </c>
      <c r="AP182" s="26">
        <v>0</v>
      </c>
      <c r="AQ182" s="26">
        <v>0</v>
      </c>
      <c r="AR182" s="26">
        <v>0</v>
      </c>
      <c r="AS182" s="26">
        <v>0</v>
      </c>
      <c r="AT182" s="26">
        <v>0</v>
      </c>
      <c r="AU182" s="26">
        <v>0</v>
      </c>
      <c r="AV182" s="26">
        <v>0</v>
      </c>
      <c r="AW182" s="26">
        <v>0</v>
      </c>
      <c r="AX182" s="26">
        <v>0</v>
      </c>
    </row>
    <row r="183" spans="1:50" x14ac:dyDescent="0.25">
      <c r="A183" s="27" t="s">
        <v>265</v>
      </c>
      <c r="B183" s="26" t="s">
        <v>293</v>
      </c>
      <c r="C183" s="26">
        <v>0</v>
      </c>
      <c r="D183" s="26">
        <v>0</v>
      </c>
      <c r="E183" s="26">
        <v>0.08</v>
      </c>
      <c r="F183" s="26">
        <v>1.2999999999999999E-2</v>
      </c>
      <c r="G183" s="26">
        <v>3.5999999999999997E-2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>
        <v>0</v>
      </c>
      <c r="AD183" s="26">
        <v>0</v>
      </c>
      <c r="AE183" s="26">
        <v>0</v>
      </c>
      <c r="AF183" s="26">
        <v>0</v>
      </c>
      <c r="AG183" s="26">
        <v>0</v>
      </c>
      <c r="AH183" s="26">
        <v>0</v>
      </c>
      <c r="AI183" s="26">
        <v>0</v>
      </c>
      <c r="AJ183" s="26">
        <v>0</v>
      </c>
      <c r="AK183" s="26">
        <v>0</v>
      </c>
      <c r="AL183" s="26">
        <v>0</v>
      </c>
      <c r="AM183" s="26">
        <v>0</v>
      </c>
      <c r="AN183" s="26">
        <v>0</v>
      </c>
      <c r="AO183" s="26">
        <v>0</v>
      </c>
      <c r="AP183" s="26">
        <v>0</v>
      </c>
      <c r="AQ183" s="26">
        <v>0</v>
      </c>
      <c r="AR183" s="26">
        <v>0</v>
      </c>
      <c r="AS183" s="26">
        <v>0</v>
      </c>
      <c r="AT183" s="26">
        <v>0</v>
      </c>
      <c r="AU183" s="26">
        <v>0</v>
      </c>
      <c r="AV183" s="26">
        <v>0</v>
      </c>
      <c r="AW183" s="26">
        <v>0</v>
      </c>
      <c r="AX183" s="26">
        <v>0</v>
      </c>
    </row>
    <row r="184" spans="1:50" x14ac:dyDescent="0.25">
      <c r="A184" s="27" t="s">
        <v>266</v>
      </c>
      <c r="B184" s="26" t="s">
        <v>293</v>
      </c>
      <c r="C184" s="26">
        <v>0</v>
      </c>
      <c r="D184" s="26">
        <v>0</v>
      </c>
      <c r="E184" s="26">
        <v>0.08</v>
      </c>
      <c r="F184" s="26">
        <v>1.2999999999999999E-2</v>
      </c>
      <c r="G184" s="26">
        <v>3.5999999999999997E-2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0</v>
      </c>
      <c r="N184" s="26">
        <v>0</v>
      </c>
      <c r="O184" s="26">
        <v>0</v>
      </c>
      <c r="P184" s="26">
        <v>0</v>
      </c>
      <c r="Q184" s="26">
        <v>0</v>
      </c>
      <c r="R184" s="26">
        <v>0</v>
      </c>
      <c r="S184" s="26">
        <v>0</v>
      </c>
      <c r="T184" s="26">
        <v>0</v>
      </c>
      <c r="U184" s="26">
        <v>0</v>
      </c>
      <c r="V184" s="26">
        <v>0</v>
      </c>
      <c r="W184" s="26">
        <v>0</v>
      </c>
      <c r="X184" s="26">
        <v>0</v>
      </c>
      <c r="Y184" s="26">
        <v>0</v>
      </c>
      <c r="Z184" s="26">
        <v>0</v>
      </c>
      <c r="AA184" s="26">
        <v>0</v>
      </c>
      <c r="AB184" s="26">
        <v>0</v>
      </c>
      <c r="AC184" s="26">
        <v>0</v>
      </c>
      <c r="AD184" s="26">
        <v>0</v>
      </c>
      <c r="AE184" s="26">
        <v>0</v>
      </c>
      <c r="AF184" s="26">
        <v>0</v>
      </c>
      <c r="AG184" s="26">
        <v>0</v>
      </c>
      <c r="AH184" s="26">
        <v>0</v>
      </c>
      <c r="AI184" s="26">
        <v>0</v>
      </c>
      <c r="AJ184" s="26">
        <v>0</v>
      </c>
      <c r="AK184" s="26">
        <v>0</v>
      </c>
      <c r="AL184" s="26">
        <v>0</v>
      </c>
      <c r="AM184" s="26">
        <v>0</v>
      </c>
      <c r="AN184" s="26">
        <v>0</v>
      </c>
      <c r="AO184" s="26">
        <v>0</v>
      </c>
      <c r="AP184" s="26">
        <v>0</v>
      </c>
      <c r="AQ184" s="26">
        <v>0</v>
      </c>
      <c r="AR184" s="26">
        <v>0</v>
      </c>
      <c r="AS184" s="26">
        <v>0</v>
      </c>
      <c r="AT184" s="26">
        <v>0</v>
      </c>
      <c r="AU184" s="26">
        <v>0</v>
      </c>
      <c r="AV184" s="26">
        <v>0</v>
      </c>
      <c r="AW184" s="26">
        <v>0</v>
      </c>
      <c r="AX184" s="26">
        <v>0</v>
      </c>
    </row>
    <row r="185" spans="1:50" x14ac:dyDescent="0.25">
      <c r="A185" s="27" t="s">
        <v>267</v>
      </c>
      <c r="B185" s="26" t="s">
        <v>56</v>
      </c>
      <c r="C185" s="26">
        <v>1</v>
      </c>
      <c r="D185" s="26">
        <v>0.99299999999999999</v>
      </c>
      <c r="E185" s="26">
        <v>0.15</v>
      </c>
      <c r="F185" s="26">
        <v>2.4E-2</v>
      </c>
      <c r="G185" s="26">
        <v>6.7000000000000004E-2</v>
      </c>
      <c r="H185" s="26">
        <v>0</v>
      </c>
      <c r="I185" s="26">
        <v>0</v>
      </c>
      <c r="J185" s="26">
        <v>0</v>
      </c>
      <c r="K185" s="26">
        <v>0</v>
      </c>
      <c r="L185" s="26">
        <v>0.99299999999999999</v>
      </c>
      <c r="M185" s="26">
        <v>0</v>
      </c>
      <c r="N185" s="26">
        <v>0</v>
      </c>
      <c r="O185" s="26">
        <v>0</v>
      </c>
      <c r="P185" s="26">
        <v>0</v>
      </c>
      <c r="Q185" s="26">
        <v>0</v>
      </c>
      <c r="R185" s="26">
        <v>0</v>
      </c>
      <c r="S185" s="26">
        <v>0</v>
      </c>
      <c r="T185" s="26">
        <v>0</v>
      </c>
      <c r="U185" s="26">
        <v>0</v>
      </c>
      <c r="V185" s="26">
        <v>0</v>
      </c>
      <c r="W185" s="26">
        <v>0.99299999999999999</v>
      </c>
      <c r="X185" s="26">
        <v>0.14899999999999999</v>
      </c>
      <c r="Y185" s="26">
        <v>171.68899999999999</v>
      </c>
      <c r="Z185" s="26">
        <v>5.2999999999999999E-2</v>
      </c>
      <c r="AA185" s="26">
        <v>0.13200000000000001</v>
      </c>
      <c r="AB185" s="26">
        <v>3.5999999999999997E-2</v>
      </c>
      <c r="AC185" s="26">
        <v>-5.0000000000000001E-3</v>
      </c>
      <c r="AD185" s="26">
        <v>4.1000000000000002E-2</v>
      </c>
      <c r="AE185" s="26">
        <v>9.1669999999999998</v>
      </c>
      <c r="AF185" s="26">
        <v>22.597999999999999</v>
      </c>
      <c r="AG185" s="26">
        <v>-0.90400000000000003</v>
      </c>
      <c r="AH185" s="26">
        <v>4.1000000000000002E-2</v>
      </c>
      <c r="AI185" s="26">
        <v>7.101</v>
      </c>
      <c r="AJ185" s="26">
        <v>27.975000000000001</v>
      </c>
      <c r="AK185" s="26">
        <v>27.975000000000001</v>
      </c>
      <c r="AL185" s="26">
        <v>0</v>
      </c>
      <c r="AM185" s="26">
        <v>0</v>
      </c>
      <c r="AN185" s="26">
        <v>0</v>
      </c>
      <c r="AO185" s="26">
        <v>0</v>
      </c>
      <c r="AP185" s="26">
        <v>0</v>
      </c>
      <c r="AQ185" s="26">
        <v>0</v>
      </c>
      <c r="AR185" s="26">
        <v>0</v>
      </c>
      <c r="AS185" s="26">
        <v>0</v>
      </c>
      <c r="AT185" s="26">
        <v>0</v>
      </c>
      <c r="AU185" s="26">
        <v>128.20400000000001</v>
      </c>
      <c r="AV185" s="26">
        <v>127.282</v>
      </c>
      <c r="AW185" s="26">
        <v>61.344999999999999</v>
      </c>
      <c r="AX185" s="26">
        <v>65.936999999999998</v>
      </c>
    </row>
    <row r="186" spans="1:50" x14ac:dyDescent="0.25">
      <c r="A186" s="27" t="s">
        <v>268</v>
      </c>
      <c r="B186" s="26" t="s">
        <v>56</v>
      </c>
      <c r="C186" s="26">
        <v>1</v>
      </c>
      <c r="D186" s="26">
        <v>0.99299999999999999</v>
      </c>
      <c r="E186" s="26">
        <v>0.15</v>
      </c>
      <c r="F186" s="26">
        <v>2.4E-2</v>
      </c>
      <c r="G186" s="26">
        <v>6.7000000000000004E-2</v>
      </c>
      <c r="H186" s="26">
        <v>0</v>
      </c>
      <c r="I186" s="26">
        <v>0</v>
      </c>
      <c r="J186" s="26">
        <v>0</v>
      </c>
      <c r="K186" s="26">
        <v>0</v>
      </c>
      <c r="L186" s="26">
        <v>0.99299999999999999</v>
      </c>
      <c r="M186" s="26">
        <v>0</v>
      </c>
      <c r="N186" s="26">
        <v>0</v>
      </c>
      <c r="O186" s="26">
        <v>0</v>
      </c>
      <c r="P186" s="26">
        <v>0</v>
      </c>
      <c r="Q186" s="26">
        <v>0</v>
      </c>
      <c r="R186" s="26">
        <v>0</v>
      </c>
      <c r="S186" s="26">
        <v>0</v>
      </c>
      <c r="T186" s="26">
        <v>0</v>
      </c>
      <c r="U186" s="26">
        <v>0</v>
      </c>
      <c r="V186" s="26">
        <v>0</v>
      </c>
      <c r="W186" s="26">
        <v>0.99299999999999999</v>
      </c>
      <c r="X186" s="26">
        <v>0.14899999999999999</v>
      </c>
      <c r="Y186" s="26">
        <v>182.173</v>
      </c>
      <c r="Z186" s="26">
        <v>5.1999999999999998E-2</v>
      </c>
      <c r="AA186" s="26">
        <v>0.13200000000000001</v>
      </c>
      <c r="AB186" s="26">
        <v>3.5000000000000003E-2</v>
      </c>
      <c r="AC186" s="26">
        <v>-5.0000000000000001E-3</v>
      </c>
      <c r="AD186" s="26">
        <v>0.04</v>
      </c>
      <c r="AE186" s="26">
        <v>9.4979999999999993</v>
      </c>
      <c r="AF186" s="26">
        <v>23.960999999999999</v>
      </c>
      <c r="AG186" s="26">
        <v>-0.995</v>
      </c>
      <c r="AH186" s="26">
        <v>0.04</v>
      </c>
      <c r="AI186" s="26">
        <v>7.3250000000000002</v>
      </c>
      <c r="AJ186" s="26">
        <v>27.975000000000001</v>
      </c>
      <c r="AK186" s="26">
        <v>27.975000000000001</v>
      </c>
      <c r="AL186" s="26">
        <v>0</v>
      </c>
      <c r="AM186" s="26">
        <v>0</v>
      </c>
      <c r="AN186" s="26">
        <v>0</v>
      </c>
      <c r="AO186" s="26">
        <v>0</v>
      </c>
      <c r="AP186" s="26">
        <v>0</v>
      </c>
      <c r="AQ186" s="26">
        <v>0</v>
      </c>
      <c r="AR186" s="26">
        <v>0</v>
      </c>
      <c r="AS186" s="26">
        <v>0</v>
      </c>
      <c r="AT186" s="26">
        <v>0</v>
      </c>
      <c r="AU186" s="26">
        <v>128.33099999999999</v>
      </c>
      <c r="AV186" s="26">
        <v>127.408</v>
      </c>
      <c r="AW186" s="26">
        <v>59.643000000000001</v>
      </c>
      <c r="AX186" s="26">
        <v>67.765000000000001</v>
      </c>
    </row>
    <row r="187" spans="1:50" x14ac:dyDescent="0.25">
      <c r="A187" s="27" t="s">
        <v>269</v>
      </c>
      <c r="B187" s="26" t="s">
        <v>56</v>
      </c>
      <c r="C187" s="26">
        <v>1</v>
      </c>
      <c r="D187" s="26">
        <v>0.99299999999999999</v>
      </c>
      <c r="E187" s="26">
        <v>0.15</v>
      </c>
      <c r="F187" s="26">
        <v>2.4E-2</v>
      </c>
      <c r="G187" s="26">
        <v>6.7000000000000004E-2</v>
      </c>
      <c r="H187" s="26">
        <v>0</v>
      </c>
      <c r="I187" s="26">
        <v>0</v>
      </c>
      <c r="J187" s="26">
        <v>0</v>
      </c>
      <c r="K187" s="26">
        <v>0</v>
      </c>
      <c r="L187" s="26">
        <v>0.99299999999999999</v>
      </c>
      <c r="M187" s="26">
        <v>0</v>
      </c>
      <c r="N187" s="26">
        <v>0</v>
      </c>
      <c r="O187" s="26">
        <v>0</v>
      </c>
      <c r="P187" s="26">
        <v>0</v>
      </c>
      <c r="Q187" s="26">
        <v>0</v>
      </c>
      <c r="R187" s="26">
        <v>0</v>
      </c>
      <c r="S187" s="26">
        <v>0</v>
      </c>
      <c r="T187" s="26">
        <v>0</v>
      </c>
      <c r="U187" s="26">
        <v>0</v>
      </c>
      <c r="V187" s="26">
        <v>0</v>
      </c>
      <c r="W187" s="26">
        <v>0.99299999999999999</v>
      </c>
      <c r="X187" s="26">
        <v>0.14899999999999999</v>
      </c>
      <c r="Y187" s="26">
        <v>174.24600000000001</v>
      </c>
      <c r="Z187" s="26">
        <v>5.2999999999999999E-2</v>
      </c>
      <c r="AA187" s="26">
        <v>0.13200000000000001</v>
      </c>
      <c r="AB187" s="26">
        <v>3.5999999999999997E-2</v>
      </c>
      <c r="AC187" s="26">
        <v>-5.0000000000000001E-3</v>
      </c>
      <c r="AD187" s="26">
        <v>4.1000000000000002E-2</v>
      </c>
      <c r="AE187" s="26">
        <v>9.2530000000000001</v>
      </c>
      <c r="AF187" s="26">
        <v>22.931000000000001</v>
      </c>
      <c r="AG187" s="26">
        <v>-0.92600000000000005</v>
      </c>
      <c r="AH187" s="26">
        <v>4.1000000000000002E-2</v>
      </c>
      <c r="AI187" s="26">
        <v>7.16</v>
      </c>
      <c r="AJ187" s="26">
        <v>27.975000000000001</v>
      </c>
      <c r="AK187" s="26">
        <v>27.975000000000001</v>
      </c>
      <c r="AL187" s="26">
        <v>0</v>
      </c>
      <c r="AM187" s="26">
        <v>0</v>
      </c>
      <c r="AN187" s="26">
        <v>0</v>
      </c>
      <c r="AO187" s="26">
        <v>0</v>
      </c>
      <c r="AP187" s="26">
        <v>0</v>
      </c>
      <c r="AQ187" s="26">
        <v>0</v>
      </c>
      <c r="AR187" s="26">
        <v>0</v>
      </c>
      <c r="AS187" s="26">
        <v>0</v>
      </c>
      <c r="AT187" s="26">
        <v>0</v>
      </c>
      <c r="AU187" s="26">
        <v>128.173</v>
      </c>
      <c r="AV187" s="26">
        <v>127.251</v>
      </c>
      <c r="AW187" s="26">
        <v>60.856999999999999</v>
      </c>
      <c r="AX187" s="26">
        <v>66.394000000000005</v>
      </c>
    </row>
    <row r="188" spans="1:50" x14ac:dyDescent="0.25">
      <c r="A188" s="27" t="s">
        <v>270</v>
      </c>
      <c r="B188" s="26" t="s">
        <v>56</v>
      </c>
      <c r="C188" s="26">
        <v>1</v>
      </c>
      <c r="D188" s="26">
        <v>0.99299999999999999</v>
      </c>
      <c r="E188" s="26">
        <v>0.15</v>
      </c>
      <c r="F188" s="26">
        <v>2.4E-2</v>
      </c>
      <c r="G188" s="26">
        <v>6.7000000000000004E-2</v>
      </c>
      <c r="H188" s="26">
        <v>0</v>
      </c>
      <c r="I188" s="26">
        <v>0</v>
      </c>
      <c r="J188" s="26">
        <v>0</v>
      </c>
      <c r="K188" s="26">
        <v>0</v>
      </c>
      <c r="L188" s="26">
        <v>0.99299999999999999</v>
      </c>
      <c r="M188" s="26">
        <v>0</v>
      </c>
      <c r="N188" s="26">
        <v>0</v>
      </c>
      <c r="O188" s="26">
        <v>0</v>
      </c>
      <c r="P188" s="26">
        <v>0</v>
      </c>
      <c r="Q188" s="26">
        <v>0</v>
      </c>
      <c r="R188" s="26">
        <v>0</v>
      </c>
      <c r="S188" s="26">
        <v>0</v>
      </c>
      <c r="T188" s="26">
        <v>0</v>
      </c>
      <c r="U188" s="26">
        <v>0</v>
      </c>
      <c r="V188" s="26">
        <v>0</v>
      </c>
      <c r="W188" s="26">
        <v>0.99299999999999999</v>
      </c>
      <c r="X188" s="26">
        <v>0.14899999999999999</v>
      </c>
      <c r="Y188" s="26">
        <v>174.71600000000001</v>
      </c>
      <c r="Z188" s="26">
        <v>5.2999999999999999E-2</v>
      </c>
      <c r="AA188" s="26">
        <v>0.13200000000000001</v>
      </c>
      <c r="AB188" s="26">
        <v>3.5999999999999997E-2</v>
      </c>
      <c r="AC188" s="26">
        <v>-5.0000000000000001E-3</v>
      </c>
      <c r="AD188" s="26">
        <v>4.1000000000000002E-2</v>
      </c>
      <c r="AE188" s="26">
        <v>9.2669999999999995</v>
      </c>
      <c r="AF188" s="26">
        <v>22.992000000000001</v>
      </c>
      <c r="AG188" s="26">
        <v>-0.93</v>
      </c>
      <c r="AH188" s="26">
        <v>4.1000000000000002E-2</v>
      </c>
      <c r="AI188" s="26">
        <v>7.17</v>
      </c>
      <c r="AJ188" s="26">
        <v>27.975000000000001</v>
      </c>
      <c r="AK188" s="26">
        <v>27.975000000000001</v>
      </c>
      <c r="AL188" s="26">
        <v>0</v>
      </c>
      <c r="AM188" s="26">
        <v>0</v>
      </c>
      <c r="AN188" s="26">
        <v>0</v>
      </c>
      <c r="AO188" s="26">
        <v>0</v>
      </c>
      <c r="AP188" s="26">
        <v>0</v>
      </c>
      <c r="AQ188" s="26">
        <v>0</v>
      </c>
      <c r="AR188" s="26">
        <v>0</v>
      </c>
      <c r="AS188" s="26">
        <v>0</v>
      </c>
      <c r="AT188" s="26">
        <v>0</v>
      </c>
      <c r="AU188" s="26">
        <v>128.202</v>
      </c>
      <c r="AV188" s="26">
        <v>127.28</v>
      </c>
      <c r="AW188" s="26">
        <v>60.805</v>
      </c>
      <c r="AX188" s="26">
        <v>66.474000000000004</v>
      </c>
    </row>
    <row r="189" spans="1:50" x14ac:dyDescent="0.25">
      <c r="A189" s="27" t="s">
        <v>271</v>
      </c>
      <c r="B189" s="26" t="s">
        <v>56</v>
      </c>
      <c r="C189" s="26">
        <v>1</v>
      </c>
      <c r="D189" s="26">
        <v>0.1</v>
      </c>
      <c r="E189" s="26">
        <v>0.15</v>
      </c>
      <c r="F189" s="26">
        <v>2.4E-2</v>
      </c>
      <c r="G189" s="26">
        <v>6.7000000000000004E-2</v>
      </c>
      <c r="H189" s="26">
        <v>0</v>
      </c>
      <c r="I189" s="26">
        <v>0</v>
      </c>
      <c r="J189" s="26">
        <v>0</v>
      </c>
      <c r="K189" s="26">
        <v>0</v>
      </c>
      <c r="L189" s="26">
        <v>0.1</v>
      </c>
      <c r="M189" s="26">
        <v>0</v>
      </c>
      <c r="N189" s="26">
        <v>0</v>
      </c>
      <c r="O189" s="26">
        <v>0</v>
      </c>
      <c r="P189" s="26">
        <v>0</v>
      </c>
      <c r="Q189" s="26">
        <v>0</v>
      </c>
      <c r="R189" s="26">
        <v>0</v>
      </c>
      <c r="S189" s="26">
        <v>0</v>
      </c>
      <c r="T189" s="26">
        <v>0</v>
      </c>
      <c r="U189" s="26">
        <v>0</v>
      </c>
      <c r="V189" s="26">
        <v>0</v>
      </c>
      <c r="W189" s="26">
        <v>0.1</v>
      </c>
      <c r="X189" s="26">
        <v>1.4999999999999999E-2</v>
      </c>
      <c r="Y189" s="26">
        <v>173.77699999999999</v>
      </c>
      <c r="Z189" s="26">
        <v>6.0000000000000001E-3</v>
      </c>
      <c r="AA189" s="26">
        <v>1.4E-2</v>
      </c>
      <c r="AB189" s="26">
        <v>5.0000000000000001E-3</v>
      </c>
      <c r="AC189" s="26">
        <v>0</v>
      </c>
      <c r="AD189" s="26">
        <v>5.0000000000000001E-3</v>
      </c>
      <c r="AE189" s="26">
        <v>0.99299999999999999</v>
      </c>
      <c r="AF189" s="26">
        <v>2.395</v>
      </c>
      <c r="AG189" s="26">
        <v>-7.9000000000000001E-2</v>
      </c>
      <c r="AH189" s="26">
        <v>5.0000000000000001E-3</v>
      </c>
      <c r="AI189" s="26">
        <v>0.87</v>
      </c>
      <c r="AJ189" s="26">
        <v>2.8079999999999998</v>
      </c>
      <c r="AK189" s="26">
        <v>2.8079999999999998</v>
      </c>
      <c r="AL189" s="26">
        <v>0</v>
      </c>
      <c r="AM189" s="26">
        <v>0</v>
      </c>
      <c r="AN189" s="26">
        <v>0</v>
      </c>
      <c r="AO189" s="26">
        <v>0</v>
      </c>
      <c r="AP189" s="26">
        <v>0</v>
      </c>
      <c r="AQ189" s="26">
        <v>0</v>
      </c>
      <c r="AR189" s="26">
        <v>0</v>
      </c>
      <c r="AS189" s="26">
        <v>0</v>
      </c>
      <c r="AT189" s="26">
        <v>0</v>
      </c>
      <c r="AU189" s="26">
        <v>130.15899999999999</v>
      </c>
      <c r="AV189" s="26">
        <v>12.971</v>
      </c>
      <c r="AW189" s="26">
        <v>5.984</v>
      </c>
      <c r="AX189" s="26">
        <v>6.9870000000000001</v>
      </c>
    </row>
    <row r="190" spans="1:50" x14ac:dyDescent="0.25">
      <c r="A190" s="27" t="s">
        <v>272</v>
      </c>
      <c r="B190" s="26" t="s">
        <v>56</v>
      </c>
      <c r="C190" s="26">
        <v>1</v>
      </c>
      <c r="D190" s="26">
        <v>0.19400000000000001</v>
      </c>
      <c r="E190" s="26">
        <v>0.15</v>
      </c>
      <c r="F190" s="26">
        <v>2.4E-2</v>
      </c>
      <c r="G190" s="26">
        <v>6.7000000000000004E-2</v>
      </c>
      <c r="H190" s="26">
        <v>0</v>
      </c>
      <c r="I190" s="26">
        <v>0</v>
      </c>
      <c r="J190" s="26">
        <v>0</v>
      </c>
      <c r="K190" s="26">
        <v>0</v>
      </c>
      <c r="L190" s="26">
        <v>0.19400000000000001</v>
      </c>
      <c r="M190" s="26">
        <v>0</v>
      </c>
      <c r="N190" s="26">
        <v>0</v>
      </c>
      <c r="O190" s="26">
        <v>0</v>
      </c>
      <c r="P190" s="26">
        <v>0</v>
      </c>
      <c r="Q190" s="26">
        <v>0</v>
      </c>
      <c r="R190" s="26">
        <v>0</v>
      </c>
      <c r="S190" s="26">
        <v>0</v>
      </c>
      <c r="T190" s="26">
        <v>0</v>
      </c>
      <c r="U190" s="26">
        <v>0</v>
      </c>
      <c r="V190" s="26">
        <v>0</v>
      </c>
      <c r="W190" s="26">
        <v>0.19400000000000001</v>
      </c>
      <c r="X190" s="26">
        <v>2.9000000000000001E-2</v>
      </c>
      <c r="Y190" s="26">
        <v>175.852</v>
      </c>
      <c r="Z190" s="26">
        <v>1.0999999999999999E-2</v>
      </c>
      <c r="AA190" s="26">
        <v>2.5999999999999999E-2</v>
      </c>
      <c r="AB190" s="26">
        <v>8.0000000000000002E-3</v>
      </c>
      <c r="AC190" s="26">
        <v>-1E-3</v>
      </c>
      <c r="AD190" s="26">
        <v>8.9999999999999993E-3</v>
      </c>
      <c r="AE190" s="26">
        <v>1.9119999999999999</v>
      </c>
      <c r="AF190" s="26">
        <v>4.6139999999999999</v>
      </c>
      <c r="AG190" s="26">
        <v>-0.16900000000000001</v>
      </c>
      <c r="AH190" s="26">
        <v>8.9999999999999993E-3</v>
      </c>
      <c r="AI190" s="26">
        <v>1.585</v>
      </c>
      <c r="AJ190" s="26">
        <v>5.4580000000000002</v>
      </c>
      <c r="AK190" s="26">
        <v>5.4580000000000002</v>
      </c>
      <c r="AL190" s="26">
        <v>0</v>
      </c>
      <c r="AM190" s="26">
        <v>0</v>
      </c>
      <c r="AN190" s="26">
        <v>0</v>
      </c>
      <c r="AO190" s="26">
        <v>0</v>
      </c>
      <c r="AP190" s="26">
        <v>0</v>
      </c>
      <c r="AQ190" s="26">
        <v>0</v>
      </c>
      <c r="AR190" s="26">
        <v>0</v>
      </c>
      <c r="AS190" s="26">
        <v>0</v>
      </c>
      <c r="AT190" s="26">
        <v>0</v>
      </c>
      <c r="AU190" s="26">
        <v>129.37</v>
      </c>
      <c r="AV190" s="26">
        <v>25.056000000000001</v>
      </c>
      <c r="AW190" s="26">
        <v>11.657</v>
      </c>
      <c r="AX190" s="26">
        <v>13.4</v>
      </c>
    </row>
    <row r="191" spans="1:50" x14ac:dyDescent="0.25">
      <c r="A191" s="27" t="s">
        <v>273</v>
      </c>
      <c r="B191" s="26" t="s">
        <v>56</v>
      </c>
      <c r="C191" s="26">
        <v>1</v>
      </c>
      <c r="D191" s="26">
        <v>0.49299999999999999</v>
      </c>
      <c r="E191" s="26">
        <v>0.15</v>
      </c>
      <c r="F191" s="26">
        <v>2.4E-2</v>
      </c>
      <c r="G191" s="26">
        <v>6.7000000000000004E-2</v>
      </c>
      <c r="H191" s="26">
        <v>0</v>
      </c>
      <c r="I191" s="26">
        <v>0</v>
      </c>
      <c r="J191" s="26">
        <v>0</v>
      </c>
      <c r="K191" s="26">
        <v>0</v>
      </c>
      <c r="L191" s="26">
        <v>0.49299999999999999</v>
      </c>
      <c r="M191" s="26">
        <v>0</v>
      </c>
      <c r="N191" s="26">
        <v>0</v>
      </c>
      <c r="O191" s="26">
        <v>0</v>
      </c>
      <c r="P191" s="26">
        <v>0</v>
      </c>
      <c r="Q191" s="26">
        <v>0</v>
      </c>
      <c r="R191" s="26">
        <v>0</v>
      </c>
      <c r="S191" s="26">
        <v>0</v>
      </c>
      <c r="T191" s="26">
        <v>0</v>
      </c>
      <c r="U191" s="26">
        <v>0</v>
      </c>
      <c r="V191" s="26">
        <v>0</v>
      </c>
      <c r="W191" s="26">
        <v>0.49299999999999999</v>
      </c>
      <c r="X191" s="26">
        <v>7.3999999999999996E-2</v>
      </c>
      <c r="Y191" s="26">
        <v>175.95400000000001</v>
      </c>
      <c r="Z191" s="26">
        <v>2.7E-2</v>
      </c>
      <c r="AA191" s="26">
        <v>6.6000000000000003E-2</v>
      </c>
      <c r="AB191" s="26">
        <v>1.9E-2</v>
      </c>
      <c r="AC191" s="26">
        <v>-3.0000000000000001E-3</v>
      </c>
      <c r="AD191" s="26">
        <v>2.1000000000000001E-2</v>
      </c>
      <c r="AE191" s="26">
        <v>4.7510000000000003</v>
      </c>
      <c r="AF191" s="26">
        <v>11.555999999999999</v>
      </c>
      <c r="AG191" s="26">
        <v>-0.45700000000000002</v>
      </c>
      <c r="AH191" s="26">
        <v>2.1000000000000001E-2</v>
      </c>
      <c r="AI191" s="26">
        <v>3.7509999999999999</v>
      </c>
      <c r="AJ191" s="26">
        <v>13.893000000000001</v>
      </c>
      <c r="AK191" s="26">
        <v>13.893000000000001</v>
      </c>
      <c r="AL191" s="26">
        <v>0</v>
      </c>
      <c r="AM191" s="26">
        <v>0</v>
      </c>
      <c r="AN191" s="26">
        <v>0</v>
      </c>
      <c r="AO191" s="26">
        <v>0</v>
      </c>
      <c r="AP191" s="26">
        <v>0</v>
      </c>
      <c r="AQ191" s="26">
        <v>0</v>
      </c>
      <c r="AR191" s="26">
        <v>0</v>
      </c>
      <c r="AS191" s="26">
        <v>0</v>
      </c>
      <c r="AT191" s="26">
        <v>0</v>
      </c>
      <c r="AU191" s="26">
        <v>128.608</v>
      </c>
      <c r="AV191" s="26">
        <v>63.408000000000001</v>
      </c>
      <c r="AW191" s="26">
        <v>29.914000000000001</v>
      </c>
      <c r="AX191" s="26">
        <v>33.494999999999997</v>
      </c>
    </row>
    <row r="192" spans="1:50" x14ac:dyDescent="0.25">
      <c r="A192" s="27" t="s">
        <v>274</v>
      </c>
      <c r="B192" s="26" t="s">
        <v>56</v>
      </c>
      <c r="C192" s="26">
        <v>1</v>
      </c>
      <c r="D192" s="26">
        <v>0.49299999999999999</v>
      </c>
      <c r="E192" s="26">
        <v>0.15</v>
      </c>
      <c r="F192" s="26">
        <v>2.4E-2</v>
      </c>
      <c r="G192" s="26">
        <v>6.7000000000000004E-2</v>
      </c>
      <c r="H192" s="26">
        <v>0</v>
      </c>
      <c r="I192" s="26">
        <v>0</v>
      </c>
      <c r="J192" s="26">
        <v>0</v>
      </c>
      <c r="K192" s="26">
        <v>0</v>
      </c>
      <c r="L192" s="26">
        <v>0.49299999999999999</v>
      </c>
      <c r="M192" s="26">
        <v>0</v>
      </c>
      <c r="N192" s="26">
        <v>0</v>
      </c>
      <c r="O192" s="26">
        <v>0</v>
      </c>
      <c r="P192" s="26">
        <v>0</v>
      </c>
      <c r="Q192" s="26">
        <v>0</v>
      </c>
      <c r="R192" s="26">
        <v>0</v>
      </c>
      <c r="S192" s="26">
        <v>0</v>
      </c>
      <c r="T192" s="26">
        <v>0</v>
      </c>
      <c r="U192" s="26">
        <v>0</v>
      </c>
      <c r="V192" s="26">
        <v>0</v>
      </c>
      <c r="W192" s="26">
        <v>0.49299999999999999</v>
      </c>
      <c r="X192" s="26">
        <v>7.3999999999999996E-2</v>
      </c>
      <c r="Y192" s="26">
        <v>175.60400000000001</v>
      </c>
      <c r="Z192" s="26">
        <v>2.7E-2</v>
      </c>
      <c r="AA192" s="26">
        <v>6.6000000000000003E-2</v>
      </c>
      <c r="AB192" s="26">
        <v>1.9E-2</v>
      </c>
      <c r="AC192" s="26">
        <v>-3.0000000000000001E-3</v>
      </c>
      <c r="AD192" s="26">
        <v>2.1000000000000001E-2</v>
      </c>
      <c r="AE192" s="26">
        <v>4.7460000000000004</v>
      </c>
      <c r="AF192" s="26">
        <v>11.532999999999999</v>
      </c>
      <c r="AG192" s="26">
        <v>-0.45500000000000002</v>
      </c>
      <c r="AH192" s="26">
        <v>2.1000000000000001E-2</v>
      </c>
      <c r="AI192" s="26">
        <v>3.7480000000000002</v>
      </c>
      <c r="AJ192" s="26">
        <v>13.893000000000001</v>
      </c>
      <c r="AK192" s="26">
        <v>13.893000000000001</v>
      </c>
      <c r="AL192" s="26">
        <v>0</v>
      </c>
      <c r="AM192" s="26">
        <v>0</v>
      </c>
      <c r="AN192" s="26">
        <v>0</v>
      </c>
      <c r="AO192" s="26">
        <v>0</v>
      </c>
      <c r="AP192" s="26">
        <v>0</v>
      </c>
      <c r="AQ192" s="26">
        <v>0</v>
      </c>
      <c r="AR192" s="26">
        <v>0</v>
      </c>
      <c r="AS192" s="26">
        <v>0</v>
      </c>
      <c r="AT192" s="26">
        <v>0</v>
      </c>
      <c r="AU192" s="26">
        <v>128.61000000000001</v>
      </c>
      <c r="AV192" s="26">
        <v>63.408999999999999</v>
      </c>
      <c r="AW192" s="26">
        <v>29.945</v>
      </c>
      <c r="AX192" s="26">
        <v>33.463999999999999</v>
      </c>
    </row>
    <row r="193" spans="1:50" x14ac:dyDescent="0.25">
      <c r="A193" s="27" t="s">
        <v>275</v>
      </c>
      <c r="B193" s="26" t="s">
        <v>56</v>
      </c>
      <c r="C193" s="26">
        <v>1</v>
      </c>
      <c r="D193" s="26">
        <v>0.99299999999999999</v>
      </c>
      <c r="E193" s="26">
        <v>0.15</v>
      </c>
      <c r="F193" s="26">
        <v>2.4E-2</v>
      </c>
      <c r="G193" s="26">
        <v>6.7000000000000004E-2</v>
      </c>
      <c r="H193" s="26">
        <v>0</v>
      </c>
      <c r="I193" s="26">
        <v>0</v>
      </c>
      <c r="J193" s="26">
        <v>0</v>
      </c>
      <c r="K193" s="26">
        <v>0</v>
      </c>
      <c r="L193" s="26">
        <v>0.99299999999999999</v>
      </c>
      <c r="M193" s="26">
        <v>0</v>
      </c>
      <c r="N193" s="26">
        <v>0</v>
      </c>
      <c r="O193" s="26">
        <v>0</v>
      </c>
      <c r="P193" s="26">
        <v>0</v>
      </c>
      <c r="Q193" s="26">
        <v>0</v>
      </c>
      <c r="R193" s="26">
        <v>0</v>
      </c>
      <c r="S193" s="26">
        <v>0</v>
      </c>
      <c r="T193" s="26">
        <v>0</v>
      </c>
      <c r="U193" s="26">
        <v>0</v>
      </c>
      <c r="V193" s="26">
        <v>0</v>
      </c>
      <c r="W193" s="26">
        <v>0.99299999999999999</v>
      </c>
      <c r="X193" s="26">
        <v>0.14899999999999999</v>
      </c>
      <c r="Y193" s="26">
        <v>173.95699999999999</v>
      </c>
      <c r="Z193" s="26">
        <v>5.2999999999999999E-2</v>
      </c>
      <c r="AA193" s="26">
        <v>0.13200000000000001</v>
      </c>
      <c r="AB193" s="26">
        <v>3.5999999999999997E-2</v>
      </c>
      <c r="AC193" s="26">
        <v>-5.0000000000000001E-3</v>
      </c>
      <c r="AD193" s="26">
        <v>4.1000000000000002E-2</v>
      </c>
      <c r="AE193" s="26">
        <v>9.2439999999999998</v>
      </c>
      <c r="AF193" s="26">
        <v>22.893000000000001</v>
      </c>
      <c r="AG193" s="26">
        <v>-0.92300000000000004</v>
      </c>
      <c r="AH193" s="26">
        <v>4.1000000000000002E-2</v>
      </c>
      <c r="AI193" s="26">
        <v>7.1539999999999999</v>
      </c>
      <c r="AJ193" s="26">
        <v>27.975000000000001</v>
      </c>
      <c r="AK193" s="26">
        <v>27.975000000000001</v>
      </c>
      <c r="AL193" s="26">
        <v>0</v>
      </c>
      <c r="AM193" s="26">
        <v>0</v>
      </c>
      <c r="AN193" s="26">
        <v>0</v>
      </c>
      <c r="AO193" s="26">
        <v>0</v>
      </c>
      <c r="AP193" s="26">
        <v>0</v>
      </c>
      <c r="AQ193" s="26">
        <v>0</v>
      </c>
      <c r="AR193" s="26">
        <v>0</v>
      </c>
      <c r="AS193" s="26">
        <v>0</v>
      </c>
      <c r="AT193" s="26">
        <v>0</v>
      </c>
      <c r="AU193" s="26">
        <v>128.16800000000001</v>
      </c>
      <c r="AV193" s="26">
        <v>127.247</v>
      </c>
      <c r="AW193" s="26">
        <v>60.902999999999999</v>
      </c>
      <c r="AX193" s="26">
        <v>66.343999999999994</v>
      </c>
    </row>
    <row r="194" spans="1:50" x14ac:dyDescent="0.25">
      <c r="A194" s="27" t="s">
        <v>276</v>
      </c>
      <c r="B194" s="26" t="s">
        <v>56</v>
      </c>
      <c r="C194" s="26">
        <v>1</v>
      </c>
      <c r="D194" s="26">
        <v>0.99299999999999999</v>
      </c>
      <c r="E194" s="26">
        <v>0.15</v>
      </c>
      <c r="F194" s="26">
        <v>2.4E-2</v>
      </c>
      <c r="G194" s="26">
        <v>6.7000000000000004E-2</v>
      </c>
      <c r="H194" s="26">
        <v>0</v>
      </c>
      <c r="I194" s="26">
        <v>0</v>
      </c>
      <c r="J194" s="26">
        <v>0</v>
      </c>
      <c r="K194" s="26">
        <v>0</v>
      </c>
      <c r="L194" s="26">
        <v>0.99299999999999999</v>
      </c>
      <c r="M194" s="26">
        <v>0</v>
      </c>
      <c r="N194" s="26">
        <v>0</v>
      </c>
      <c r="O194" s="26">
        <v>0</v>
      </c>
      <c r="P194" s="26">
        <v>0</v>
      </c>
      <c r="Q194" s="26">
        <v>0</v>
      </c>
      <c r="R194" s="26">
        <v>0</v>
      </c>
      <c r="S194" s="26">
        <v>0</v>
      </c>
      <c r="T194" s="26">
        <v>0</v>
      </c>
      <c r="U194" s="26">
        <v>0</v>
      </c>
      <c r="V194" s="26">
        <v>0</v>
      </c>
      <c r="W194" s="26">
        <v>0.99299999999999999</v>
      </c>
      <c r="X194" s="26">
        <v>0.14899999999999999</v>
      </c>
      <c r="Y194" s="26">
        <v>174.12700000000001</v>
      </c>
      <c r="Z194" s="26">
        <v>5.2999999999999999E-2</v>
      </c>
      <c r="AA194" s="26">
        <v>0.13200000000000001</v>
      </c>
      <c r="AB194" s="26">
        <v>3.5999999999999997E-2</v>
      </c>
      <c r="AC194" s="26">
        <v>-5.0000000000000001E-3</v>
      </c>
      <c r="AD194" s="26">
        <v>4.1000000000000002E-2</v>
      </c>
      <c r="AE194" s="26">
        <v>9.2469999999999999</v>
      </c>
      <c r="AF194" s="26">
        <v>22.914999999999999</v>
      </c>
      <c r="AG194" s="26">
        <v>-0.92500000000000004</v>
      </c>
      <c r="AH194" s="26">
        <v>4.1000000000000002E-2</v>
      </c>
      <c r="AI194" s="26">
        <v>7.1559999999999997</v>
      </c>
      <c r="AJ194" s="26">
        <v>27.975000000000001</v>
      </c>
      <c r="AK194" s="26">
        <v>27.975000000000001</v>
      </c>
      <c r="AL194" s="26">
        <v>0</v>
      </c>
      <c r="AM194" s="26">
        <v>0</v>
      </c>
      <c r="AN194" s="26">
        <v>0</v>
      </c>
      <c r="AO194" s="26">
        <v>0</v>
      </c>
      <c r="AP194" s="26">
        <v>0</v>
      </c>
      <c r="AQ194" s="26">
        <v>0</v>
      </c>
      <c r="AR194" s="26">
        <v>0</v>
      </c>
      <c r="AS194" s="26">
        <v>0</v>
      </c>
      <c r="AT194" s="26">
        <v>0</v>
      </c>
      <c r="AU194" s="26">
        <v>128.215</v>
      </c>
      <c r="AV194" s="26">
        <v>127.29300000000001</v>
      </c>
      <c r="AW194" s="26">
        <v>60.923999999999999</v>
      </c>
      <c r="AX194" s="26">
        <v>66.367999999999995</v>
      </c>
    </row>
    <row r="195" spans="1:50" x14ac:dyDescent="0.25">
      <c r="A195" s="27" t="s">
        <v>277</v>
      </c>
      <c r="B195" s="26" t="s">
        <v>56</v>
      </c>
      <c r="C195" s="26">
        <v>0</v>
      </c>
      <c r="D195" s="26">
        <v>0</v>
      </c>
      <c r="E195" s="26">
        <v>0.15</v>
      </c>
      <c r="F195" s="26">
        <v>2.4E-2</v>
      </c>
      <c r="G195" s="26">
        <v>6.7000000000000004E-2</v>
      </c>
      <c r="H195" s="26">
        <v>0</v>
      </c>
      <c r="I195" s="26">
        <v>0</v>
      </c>
      <c r="J195" s="26">
        <v>0</v>
      </c>
      <c r="K195" s="26">
        <v>0</v>
      </c>
      <c r="L195" s="26">
        <v>0</v>
      </c>
      <c r="M195" s="26">
        <v>0</v>
      </c>
      <c r="N195" s="26">
        <v>0</v>
      </c>
      <c r="O195" s="26">
        <v>0</v>
      </c>
      <c r="P195" s="26">
        <v>0</v>
      </c>
      <c r="Q195" s="26">
        <v>0</v>
      </c>
      <c r="R195" s="26">
        <v>0</v>
      </c>
      <c r="S195" s="26">
        <v>0</v>
      </c>
      <c r="T195" s="26">
        <v>0</v>
      </c>
      <c r="U195" s="26">
        <v>0</v>
      </c>
      <c r="V195" s="26">
        <v>0</v>
      </c>
      <c r="W195" s="26">
        <v>0</v>
      </c>
      <c r="X195" s="26">
        <v>0</v>
      </c>
      <c r="Y195" s="26">
        <v>0</v>
      </c>
      <c r="Z195" s="26">
        <v>0</v>
      </c>
      <c r="AA195" s="26">
        <v>0</v>
      </c>
      <c r="AB195" s="26">
        <v>0</v>
      </c>
      <c r="AC195" s="26">
        <v>0</v>
      </c>
      <c r="AD195" s="26">
        <v>0</v>
      </c>
      <c r="AE195" s="26">
        <v>0</v>
      </c>
      <c r="AF195" s="26">
        <v>0</v>
      </c>
      <c r="AG195" s="26">
        <v>0</v>
      </c>
      <c r="AH195" s="26">
        <v>0</v>
      </c>
      <c r="AI195" s="26">
        <v>0</v>
      </c>
      <c r="AJ195" s="26">
        <v>0</v>
      </c>
      <c r="AK195" s="26">
        <v>0</v>
      </c>
      <c r="AL195" s="26">
        <v>0</v>
      </c>
      <c r="AM195" s="26">
        <v>0</v>
      </c>
      <c r="AN195" s="26">
        <v>0</v>
      </c>
      <c r="AO195" s="26">
        <v>0</v>
      </c>
      <c r="AP195" s="26">
        <v>0</v>
      </c>
      <c r="AQ195" s="26">
        <v>0</v>
      </c>
      <c r="AR195" s="26">
        <v>0</v>
      </c>
      <c r="AS195" s="26">
        <v>0</v>
      </c>
      <c r="AT195" s="26">
        <v>0</v>
      </c>
      <c r="AU195" s="26">
        <v>0</v>
      </c>
      <c r="AV195" s="26">
        <v>0</v>
      </c>
      <c r="AW195" s="26">
        <v>0</v>
      </c>
      <c r="AX195" s="26">
        <v>0</v>
      </c>
    </row>
    <row r="196" spans="1:50" x14ac:dyDescent="0.25">
      <c r="A196" s="27" t="s">
        <v>278</v>
      </c>
      <c r="B196" s="26" t="s">
        <v>56</v>
      </c>
      <c r="C196" s="26">
        <v>1</v>
      </c>
      <c r="D196" s="26">
        <v>3.9929999999999999</v>
      </c>
      <c r="E196" s="26">
        <v>0.15</v>
      </c>
      <c r="F196" s="26">
        <v>2.4E-2</v>
      </c>
      <c r="G196" s="26">
        <v>6.7000000000000004E-2</v>
      </c>
      <c r="H196" s="26">
        <v>0</v>
      </c>
      <c r="I196" s="26">
        <v>0</v>
      </c>
      <c r="J196" s="26">
        <v>0</v>
      </c>
      <c r="K196" s="26">
        <v>0</v>
      </c>
      <c r="L196" s="26">
        <v>3.9929999999999999</v>
      </c>
      <c r="M196" s="26">
        <v>0</v>
      </c>
      <c r="N196" s="26">
        <v>0</v>
      </c>
      <c r="O196" s="26">
        <v>0</v>
      </c>
      <c r="P196" s="26">
        <v>0</v>
      </c>
      <c r="Q196" s="26">
        <v>0</v>
      </c>
      <c r="R196" s="26">
        <v>0</v>
      </c>
      <c r="S196" s="26">
        <v>0</v>
      </c>
      <c r="T196" s="26">
        <v>0</v>
      </c>
      <c r="U196" s="26">
        <v>0</v>
      </c>
      <c r="V196" s="26">
        <v>0</v>
      </c>
      <c r="W196" s="26">
        <v>3.9929999999999999</v>
      </c>
      <c r="X196" s="26">
        <v>0.59899999999999998</v>
      </c>
      <c r="Y196" s="26">
        <v>175.52199999999999</v>
      </c>
      <c r="Z196" s="26">
        <v>0.182</v>
      </c>
      <c r="AA196" s="26">
        <v>0.53100000000000003</v>
      </c>
      <c r="AB196" s="26">
        <v>0.114</v>
      </c>
      <c r="AC196" s="26">
        <v>-2.1999999999999999E-2</v>
      </c>
      <c r="AD196" s="26">
        <v>0.13600000000000001</v>
      </c>
      <c r="AE196" s="26">
        <v>31.858000000000001</v>
      </c>
      <c r="AF196" s="26">
        <v>93.275999999999996</v>
      </c>
      <c r="AG196" s="26">
        <v>-3.8580000000000001</v>
      </c>
      <c r="AH196" s="26">
        <v>0.13600000000000001</v>
      </c>
      <c r="AI196" s="26">
        <v>23.873000000000001</v>
      </c>
      <c r="AJ196" s="26">
        <v>112.504</v>
      </c>
      <c r="AK196" s="26">
        <v>112.504</v>
      </c>
      <c r="AL196" s="26">
        <v>0</v>
      </c>
      <c r="AM196" s="26">
        <v>0</v>
      </c>
      <c r="AN196" s="26">
        <v>0</v>
      </c>
      <c r="AO196" s="26">
        <v>0</v>
      </c>
      <c r="AP196" s="26">
        <v>0</v>
      </c>
      <c r="AQ196" s="26">
        <v>0</v>
      </c>
      <c r="AR196" s="26">
        <v>0</v>
      </c>
      <c r="AS196" s="26">
        <v>0</v>
      </c>
      <c r="AT196" s="26">
        <v>0</v>
      </c>
      <c r="AU196" s="26">
        <v>125.375</v>
      </c>
      <c r="AV196" s="26">
        <v>500.57900000000001</v>
      </c>
      <c r="AW196" s="26">
        <v>242.92500000000001</v>
      </c>
      <c r="AX196" s="26">
        <v>257.65300000000002</v>
      </c>
    </row>
    <row r="197" spans="1:50" x14ac:dyDescent="0.25">
      <c r="A197" s="27" t="s">
        <v>279</v>
      </c>
      <c r="B197" s="26" t="s">
        <v>56</v>
      </c>
      <c r="C197" s="26">
        <v>1</v>
      </c>
      <c r="D197" s="26">
        <v>3.9929999999999999</v>
      </c>
      <c r="E197" s="26">
        <v>0.15</v>
      </c>
      <c r="F197" s="26">
        <v>2.4E-2</v>
      </c>
      <c r="G197" s="26">
        <v>6.7000000000000004E-2</v>
      </c>
      <c r="H197" s="26">
        <v>0</v>
      </c>
      <c r="I197" s="26">
        <v>0</v>
      </c>
      <c r="J197" s="26">
        <v>0</v>
      </c>
      <c r="K197" s="26">
        <v>0</v>
      </c>
      <c r="L197" s="26">
        <v>3.9929999999999999</v>
      </c>
      <c r="M197" s="26">
        <v>0</v>
      </c>
      <c r="N197" s="26">
        <v>0</v>
      </c>
      <c r="O197" s="26">
        <v>0</v>
      </c>
      <c r="P197" s="26">
        <v>0</v>
      </c>
      <c r="Q197" s="26">
        <v>0</v>
      </c>
      <c r="R197" s="26">
        <v>0</v>
      </c>
      <c r="S197" s="26">
        <v>0</v>
      </c>
      <c r="T197" s="26">
        <v>0</v>
      </c>
      <c r="U197" s="26">
        <v>0</v>
      </c>
      <c r="V197" s="26">
        <v>0</v>
      </c>
      <c r="W197" s="26">
        <v>3.9929999999999999</v>
      </c>
      <c r="X197" s="26">
        <v>0.59899999999999998</v>
      </c>
      <c r="Y197" s="26">
        <v>175.87899999999999</v>
      </c>
      <c r="Z197" s="26">
        <v>0.18099999999999999</v>
      </c>
      <c r="AA197" s="26">
        <v>0.53100000000000003</v>
      </c>
      <c r="AB197" s="26">
        <v>0.114</v>
      </c>
      <c r="AC197" s="26">
        <v>-2.1999999999999999E-2</v>
      </c>
      <c r="AD197" s="26">
        <v>0.13600000000000001</v>
      </c>
      <c r="AE197" s="26">
        <v>31.9</v>
      </c>
      <c r="AF197" s="26">
        <v>93.462999999999994</v>
      </c>
      <c r="AG197" s="26">
        <v>-3.87</v>
      </c>
      <c r="AH197" s="26">
        <v>0.13600000000000001</v>
      </c>
      <c r="AI197" s="26">
        <v>23.9</v>
      </c>
      <c r="AJ197" s="26">
        <v>112.504</v>
      </c>
      <c r="AK197" s="26">
        <v>112.504</v>
      </c>
      <c r="AL197" s="26">
        <v>0</v>
      </c>
      <c r="AM197" s="26">
        <v>0</v>
      </c>
      <c r="AN197" s="26">
        <v>0</v>
      </c>
      <c r="AO197" s="26">
        <v>0</v>
      </c>
      <c r="AP197" s="26">
        <v>0</v>
      </c>
      <c r="AQ197" s="26">
        <v>0</v>
      </c>
      <c r="AR197" s="26">
        <v>0</v>
      </c>
      <c r="AS197" s="26">
        <v>0</v>
      </c>
      <c r="AT197" s="26">
        <v>0</v>
      </c>
      <c r="AU197" s="26">
        <v>125.376</v>
      </c>
      <c r="AV197" s="26">
        <v>500.58199999999999</v>
      </c>
      <c r="AW197" s="26">
        <v>242.685</v>
      </c>
      <c r="AX197" s="26">
        <v>257.89699999999999</v>
      </c>
    </row>
    <row r="198" spans="1:50" x14ac:dyDescent="0.25">
      <c r="A198" s="27" t="s">
        <v>280</v>
      </c>
      <c r="B198" s="26" t="s">
        <v>56</v>
      </c>
      <c r="C198" s="26">
        <v>1</v>
      </c>
      <c r="D198" s="26">
        <v>3.9929999999999999</v>
      </c>
      <c r="E198" s="26">
        <v>0.15</v>
      </c>
      <c r="F198" s="26">
        <v>2.4E-2</v>
      </c>
      <c r="G198" s="26">
        <v>6.7000000000000004E-2</v>
      </c>
      <c r="H198" s="26">
        <v>0</v>
      </c>
      <c r="I198" s="26">
        <v>0</v>
      </c>
      <c r="J198" s="26">
        <v>0</v>
      </c>
      <c r="K198" s="26">
        <v>0</v>
      </c>
      <c r="L198" s="26">
        <v>3.9929999999999999</v>
      </c>
      <c r="M198" s="26">
        <v>0</v>
      </c>
      <c r="N198" s="26">
        <v>0</v>
      </c>
      <c r="O198" s="26">
        <v>0</v>
      </c>
      <c r="P198" s="26">
        <v>0</v>
      </c>
      <c r="Q198" s="26">
        <v>0</v>
      </c>
      <c r="R198" s="26">
        <v>0</v>
      </c>
      <c r="S198" s="26">
        <v>0</v>
      </c>
      <c r="T198" s="26">
        <v>0</v>
      </c>
      <c r="U198" s="26">
        <v>0</v>
      </c>
      <c r="V198" s="26">
        <v>0</v>
      </c>
      <c r="W198" s="26">
        <v>3.9929999999999999</v>
      </c>
      <c r="X198" s="26">
        <v>0.59899999999999998</v>
      </c>
      <c r="Y198" s="26">
        <v>178.32</v>
      </c>
      <c r="Z198" s="26">
        <v>0.17899999999999999</v>
      </c>
      <c r="AA198" s="26">
        <v>0.53100000000000003</v>
      </c>
      <c r="AB198" s="26">
        <v>0.111</v>
      </c>
      <c r="AC198" s="26">
        <v>-2.1999999999999999E-2</v>
      </c>
      <c r="AD198" s="26">
        <v>0.13300000000000001</v>
      </c>
      <c r="AE198" s="26">
        <v>31.844000000000001</v>
      </c>
      <c r="AF198" s="26">
        <v>94.713999999999999</v>
      </c>
      <c r="AG198" s="26">
        <v>-4.0069999999999997</v>
      </c>
      <c r="AH198" s="26">
        <v>0.13300000000000001</v>
      </c>
      <c r="AI198" s="26">
        <v>23.77</v>
      </c>
      <c r="AJ198" s="26">
        <v>112.504</v>
      </c>
      <c r="AK198" s="26">
        <v>112.504</v>
      </c>
      <c r="AL198" s="26">
        <v>0</v>
      </c>
      <c r="AM198" s="26">
        <v>0</v>
      </c>
      <c r="AN198" s="26">
        <v>0</v>
      </c>
      <c r="AO198" s="26">
        <v>0</v>
      </c>
      <c r="AP198" s="26">
        <v>0</v>
      </c>
      <c r="AQ198" s="26">
        <v>0</v>
      </c>
      <c r="AR198" s="26">
        <v>0</v>
      </c>
      <c r="AS198" s="26">
        <v>0</v>
      </c>
      <c r="AT198" s="26">
        <v>0</v>
      </c>
      <c r="AU198" s="26">
        <v>125.66500000000001</v>
      </c>
      <c r="AV198" s="26">
        <v>501.733</v>
      </c>
      <c r="AW198" s="26">
        <v>242.90700000000001</v>
      </c>
      <c r="AX198" s="26">
        <v>258.82600000000002</v>
      </c>
    </row>
    <row r="199" spans="1:50" x14ac:dyDescent="0.25">
      <c r="A199" s="27" t="s">
        <v>281</v>
      </c>
      <c r="B199" s="26" t="s">
        <v>56</v>
      </c>
      <c r="C199" s="26">
        <v>0</v>
      </c>
      <c r="D199" s="26">
        <v>0</v>
      </c>
      <c r="E199" s="26">
        <v>0.15</v>
      </c>
      <c r="F199" s="26">
        <v>2.4E-2</v>
      </c>
      <c r="G199" s="26">
        <v>6.7000000000000004E-2</v>
      </c>
      <c r="H199" s="26">
        <v>0</v>
      </c>
      <c r="I199" s="26">
        <v>0</v>
      </c>
      <c r="J199" s="26">
        <v>0</v>
      </c>
      <c r="K199" s="26">
        <v>0</v>
      </c>
      <c r="L199" s="26">
        <v>0</v>
      </c>
      <c r="M199" s="26">
        <v>0</v>
      </c>
      <c r="N199" s="26">
        <v>0</v>
      </c>
      <c r="O199" s="26">
        <v>0</v>
      </c>
      <c r="P199" s="26">
        <v>0</v>
      </c>
      <c r="Q199" s="26">
        <v>0</v>
      </c>
      <c r="R199" s="26">
        <v>0</v>
      </c>
      <c r="S199" s="26">
        <v>0</v>
      </c>
      <c r="T199" s="26">
        <v>0</v>
      </c>
      <c r="U199" s="26">
        <v>0</v>
      </c>
      <c r="V199" s="26">
        <v>0</v>
      </c>
      <c r="W199" s="26">
        <v>0</v>
      </c>
      <c r="X199" s="26">
        <v>0</v>
      </c>
      <c r="Y199" s="26">
        <v>0</v>
      </c>
      <c r="Z199" s="26">
        <v>0</v>
      </c>
      <c r="AA199" s="26">
        <v>0</v>
      </c>
      <c r="AB199" s="26">
        <v>0</v>
      </c>
      <c r="AC199" s="26">
        <v>0</v>
      </c>
      <c r="AD199" s="26">
        <v>0</v>
      </c>
      <c r="AE199" s="26">
        <v>0</v>
      </c>
      <c r="AF199" s="26">
        <v>0</v>
      </c>
      <c r="AG199" s="26">
        <v>0</v>
      </c>
      <c r="AH199" s="26">
        <v>0</v>
      </c>
      <c r="AI199" s="26">
        <v>0</v>
      </c>
      <c r="AJ199" s="26">
        <v>0</v>
      </c>
      <c r="AK199" s="26">
        <v>0</v>
      </c>
      <c r="AL199" s="26">
        <v>0</v>
      </c>
      <c r="AM199" s="26">
        <v>0</v>
      </c>
      <c r="AN199" s="26">
        <v>0</v>
      </c>
      <c r="AO199" s="26">
        <v>0</v>
      </c>
      <c r="AP199" s="26">
        <v>0</v>
      </c>
      <c r="AQ199" s="26">
        <v>0</v>
      </c>
      <c r="AR199" s="26">
        <v>0</v>
      </c>
      <c r="AS199" s="26">
        <v>0</v>
      </c>
      <c r="AT199" s="26">
        <v>0</v>
      </c>
      <c r="AU199" s="26">
        <v>0</v>
      </c>
      <c r="AV199" s="26">
        <v>0</v>
      </c>
      <c r="AW199" s="26">
        <v>0</v>
      </c>
      <c r="AX199" s="26">
        <v>0</v>
      </c>
    </row>
    <row r="200" spans="1:50" x14ac:dyDescent="0.25">
      <c r="A200" s="27" t="s">
        <v>282</v>
      </c>
      <c r="B200" s="26" t="s">
        <v>56</v>
      </c>
      <c r="C200" s="26">
        <v>0</v>
      </c>
      <c r="D200" s="26">
        <v>0</v>
      </c>
      <c r="E200" s="26">
        <v>0.15</v>
      </c>
      <c r="F200" s="26">
        <v>2.4E-2</v>
      </c>
      <c r="G200" s="26">
        <v>6.7000000000000004E-2</v>
      </c>
      <c r="H200" s="26">
        <v>0</v>
      </c>
      <c r="I200" s="26">
        <v>0</v>
      </c>
      <c r="J200" s="26">
        <v>0</v>
      </c>
      <c r="K200" s="26">
        <v>0</v>
      </c>
      <c r="L200" s="26">
        <v>0</v>
      </c>
      <c r="M200" s="26">
        <v>0</v>
      </c>
      <c r="N200" s="26">
        <v>0</v>
      </c>
      <c r="O200" s="26">
        <v>0</v>
      </c>
      <c r="P200" s="26">
        <v>0</v>
      </c>
      <c r="Q200" s="26">
        <v>0</v>
      </c>
      <c r="R200" s="26">
        <v>0</v>
      </c>
      <c r="S200" s="26">
        <v>0</v>
      </c>
      <c r="T200" s="26">
        <v>0</v>
      </c>
      <c r="U200" s="26">
        <v>0</v>
      </c>
      <c r="V200" s="26">
        <v>0</v>
      </c>
      <c r="W200" s="26">
        <v>0</v>
      </c>
      <c r="X200" s="26">
        <v>0</v>
      </c>
      <c r="Y200" s="26">
        <v>0</v>
      </c>
      <c r="Z200" s="26">
        <v>0</v>
      </c>
      <c r="AA200" s="26">
        <v>0</v>
      </c>
      <c r="AB200" s="26">
        <v>0</v>
      </c>
      <c r="AC200" s="26">
        <v>0</v>
      </c>
      <c r="AD200" s="26">
        <v>0</v>
      </c>
      <c r="AE200" s="26">
        <v>0</v>
      </c>
      <c r="AF200" s="26">
        <v>0</v>
      </c>
      <c r="AG200" s="26">
        <v>0</v>
      </c>
      <c r="AH200" s="26">
        <v>0</v>
      </c>
      <c r="AI200" s="26">
        <v>0</v>
      </c>
      <c r="AJ200" s="26">
        <v>0</v>
      </c>
      <c r="AK200" s="26">
        <v>0</v>
      </c>
      <c r="AL200" s="26">
        <v>0</v>
      </c>
      <c r="AM200" s="26">
        <v>0</v>
      </c>
      <c r="AN200" s="26">
        <v>0</v>
      </c>
      <c r="AO200" s="26">
        <v>0</v>
      </c>
      <c r="AP200" s="26">
        <v>0</v>
      </c>
      <c r="AQ200" s="26">
        <v>0</v>
      </c>
      <c r="AR200" s="26">
        <v>0</v>
      </c>
      <c r="AS200" s="26">
        <v>0</v>
      </c>
      <c r="AT200" s="26">
        <v>0</v>
      </c>
      <c r="AU200" s="26">
        <v>0</v>
      </c>
      <c r="AV200" s="26">
        <v>0</v>
      </c>
      <c r="AW200" s="26">
        <v>0</v>
      </c>
      <c r="AX200" s="26">
        <v>0</v>
      </c>
    </row>
    <row r="201" spans="1:50" x14ac:dyDescent="0.25">
      <c r="A201" s="27" t="s">
        <v>283</v>
      </c>
      <c r="B201" s="26" t="s">
        <v>56</v>
      </c>
      <c r="C201" s="26">
        <v>0</v>
      </c>
      <c r="D201" s="26">
        <v>0</v>
      </c>
      <c r="E201" s="26">
        <v>0.15</v>
      </c>
      <c r="F201" s="26">
        <v>2.4E-2</v>
      </c>
      <c r="G201" s="26">
        <v>6.7000000000000004E-2</v>
      </c>
      <c r="H201" s="26">
        <v>0</v>
      </c>
      <c r="I201" s="26">
        <v>0</v>
      </c>
      <c r="J201" s="26">
        <v>0</v>
      </c>
      <c r="K201" s="26">
        <v>0</v>
      </c>
      <c r="L201" s="26">
        <v>0</v>
      </c>
      <c r="M201" s="26">
        <v>0</v>
      </c>
      <c r="N201" s="26">
        <v>0</v>
      </c>
      <c r="O201" s="26">
        <v>0</v>
      </c>
      <c r="P201" s="26">
        <v>0</v>
      </c>
      <c r="Q201" s="26">
        <v>0</v>
      </c>
      <c r="R201" s="26">
        <v>0</v>
      </c>
      <c r="S201" s="26">
        <v>0</v>
      </c>
      <c r="T201" s="26">
        <v>0</v>
      </c>
      <c r="U201" s="26">
        <v>0</v>
      </c>
      <c r="V201" s="26">
        <v>0</v>
      </c>
      <c r="W201" s="26">
        <v>0</v>
      </c>
      <c r="X201" s="26">
        <v>0</v>
      </c>
      <c r="Y201" s="26">
        <v>0</v>
      </c>
      <c r="Z201" s="26">
        <v>0</v>
      </c>
      <c r="AA201" s="26">
        <v>0</v>
      </c>
      <c r="AB201" s="26">
        <v>0</v>
      </c>
      <c r="AC201" s="26">
        <v>0</v>
      </c>
      <c r="AD201" s="26">
        <v>0</v>
      </c>
      <c r="AE201" s="26">
        <v>0</v>
      </c>
      <c r="AF201" s="26">
        <v>0</v>
      </c>
      <c r="AG201" s="26">
        <v>0</v>
      </c>
      <c r="AH201" s="26">
        <v>0</v>
      </c>
      <c r="AI201" s="26">
        <v>0</v>
      </c>
      <c r="AJ201" s="26">
        <v>0</v>
      </c>
      <c r="AK201" s="26">
        <v>0</v>
      </c>
      <c r="AL201" s="26">
        <v>0</v>
      </c>
      <c r="AM201" s="26">
        <v>0</v>
      </c>
      <c r="AN201" s="26">
        <v>0</v>
      </c>
      <c r="AO201" s="26">
        <v>0</v>
      </c>
      <c r="AP201" s="26">
        <v>0</v>
      </c>
      <c r="AQ201" s="26">
        <v>0</v>
      </c>
      <c r="AR201" s="26">
        <v>0</v>
      </c>
      <c r="AS201" s="26">
        <v>0</v>
      </c>
      <c r="AT201" s="26">
        <v>0</v>
      </c>
      <c r="AU201" s="26">
        <v>0</v>
      </c>
      <c r="AV201" s="26">
        <v>0</v>
      </c>
      <c r="AW201" s="26">
        <v>0</v>
      </c>
      <c r="AX201" s="26">
        <v>0</v>
      </c>
    </row>
    <row r="202" spans="1:50" x14ac:dyDescent="0.25">
      <c r="A202" s="27" t="s">
        <v>284</v>
      </c>
      <c r="B202" s="26" t="s">
        <v>56</v>
      </c>
      <c r="C202" s="26">
        <v>0</v>
      </c>
      <c r="D202" s="26">
        <v>0</v>
      </c>
      <c r="E202" s="26">
        <v>0.15</v>
      </c>
      <c r="F202" s="26">
        <v>2.4E-2</v>
      </c>
      <c r="G202" s="26">
        <v>6.7000000000000004E-2</v>
      </c>
      <c r="H202" s="26">
        <v>0</v>
      </c>
      <c r="I202" s="26">
        <v>0</v>
      </c>
      <c r="J202" s="26">
        <v>0</v>
      </c>
      <c r="K202" s="26">
        <v>0</v>
      </c>
      <c r="L202" s="26">
        <v>0</v>
      </c>
      <c r="M202" s="26">
        <v>0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  <c r="S202" s="26">
        <v>0</v>
      </c>
      <c r="T202" s="26">
        <v>0</v>
      </c>
      <c r="U202" s="26">
        <v>0</v>
      </c>
      <c r="V202" s="26">
        <v>0</v>
      </c>
      <c r="W202" s="26">
        <v>0</v>
      </c>
      <c r="X202" s="26">
        <v>0</v>
      </c>
      <c r="Y202" s="26">
        <v>0</v>
      </c>
      <c r="Z202" s="26">
        <v>0</v>
      </c>
      <c r="AA202" s="26">
        <v>0</v>
      </c>
      <c r="AB202" s="26">
        <v>0</v>
      </c>
      <c r="AC202" s="26">
        <v>0</v>
      </c>
      <c r="AD202" s="26">
        <v>0</v>
      </c>
      <c r="AE202" s="26">
        <v>0</v>
      </c>
      <c r="AF202" s="26">
        <v>0</v>
      </c>
      <c r="AG202" s="26">
        <v>0</v>
      </c>
      <c r="AH202" s="26">
        <v>0</v>
      </c>
      <c r="AI202" s="26">
        <v>0</v>
      </c>
      <c r="AJ202" s="26">
        <v>0</v>
      </c>
      <c r="AK202" s="26">
        <v>0</v>
      </c>
      <c r="AL202" s="26">
        <v>0</v>
      </c>
      <c r="AM202" s="26">
        <v>0</v>
      </c>
      <c r="AN202" s="26">
        <v>0</v>
      </c>
      <c r="AO202" s="26">
        <v>0</v>
      </c>
      <c r="AP202" s="26">
        <v>0</v>
      </c>
      <c r="AQ202" s="26">
        <v>0</v>
      </c>
      <c r="AR202" s="26">
        <v>0</v>
      </c>
      <c r="AS202" s="26">
        <v>0</v>
      </c>
      <c r="AT202" s="26">
        <v>0</v>
      </c>
      <c r="AU202" s="26">
        <v>0</v>
      </c>
      <c r="AV202" s="26">
        <v>0</v>
      </c>
      <c r="AW202" s="26">
        <v>0</v>
      </c>
      <c r="AX202" s="26">
        <v>0</v>
      </c>
    </row>
    <row r="203" spans="1:50" x14ac:dyDescent="0.25">
      <c r="A203" s="27" t="s">
        <v>285</v>
      </c>
      <c r="B203" s="26" t="s">
        <v>56</v>
      </c>
      <c r="C203" s="26">
        <v>0</v>
      </c>
      <c r="D203" s="26">
        <v>0</v>
      </c>
      <c r="E203" s="26">
        <v>0.15</v>
      </c>
      <c r="F203" s="26">
        <v>2.4E-2</v>
      </c>
      <c r="G203" s="26">
        <v>6.7000000000000004E-2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  <c r="AB203" s="26">
        <v>0</v>
      </c>
      <c r="AC203" s="26">
        <v>0</v>
      </c>
      <c r="AD203" s="26">
        <v>0</v>
      </c>
      <c r="AE203" s="26">
        <v>0</v>
      </c>
      <c r="AF203" s="26">
        <v>0</v>
      </c>
      <c r="AG203" s="26">
        <v>0</v>
      </c>
      <c r="AH203" s="26">
        <v>0</v>
      </c>
      <c r="AI203" s="26">
        <v>0</v>
      </c>
      <c r="AJ203" s="26">
        <v>0</v>
      </c>
      <c r="AK203" s="26">
        <v>0</v>
      </c>
      <c r="AL203" s="26">
        <v>0</v>
      </c>
      <c r="AM203" s="26">
        <v>0</v>
      </c>
      <c r="AN203" s="26">
        <v>0</v>
      </c>
      <c r="AO203" s="26">
        <v>0</v>
      </c>
      <c r="AP203" s="26">
        <v>0</v>
      </c>
      <c r="AQ203" s="26">
        <v>0</v>
      </c>
      <c r="AR203" s="26">
        <v>0</v>
      </c>
      <c r="AS203" s="26">
        <v>0</v>
      </c>
      <c r="AT203" s="26">
        <v>0</v>
      </c>
      <c r="AU203" s="26">
        <v>0</v>
      </c>
      <c r="AV203" s="26">
        <v>0</v>
      </c>
      <c r="AW203" s="26">
        <v>0</v>
      </c>
      <c r="AX203" s="26">
        <v>0</v>
      </c>
    </row>
    <row r="204" spans="1:50" x14ac:dyDescent="0.25">
      <c r="A204" s="27" t="s">
        <v>286</v>
      </c>
      <c r="B204" s="26" t="s">
        <v>56</v>
      </c>
      <c r="C204" s="26">
        <v>0</v>
      </c>
      <c r="D204" s="26">
        <v>0</v>
      </c>
      <c r="E204" s="26">
        <v>0.15</v>
      </c>
      <c r="F204" s="26">
        <v>2.4E-2</v>
      </c>
      <c r="G204" s="26">
        <v>6.7000000000000004E-2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0</v>
      </c>
      <c r="V204" s="26">
        <v>0</v>
      </c>
      <c r="W204" s="26">
        <v>0</v>
      </c>
      <c r="X204" s="26">
        <v>0</v>
      </c>
      <c r="Y204" s="26">
        <v>0</v>
      </c>
      <c r="Z204" s="26">
        <v>0</v>
      </c>
      <c r="AA204" s="26">
        <v>0</v>
      </c>
      <c r="AB204" s="26">
        <v>0</v>
      </c>
      <c r="AC204" s="26">
        <v>0</v>
      </c>
      <c r="AD204" s="26">
        <v>0</v>
      </c>
      <c r="AE204" s="26">
        <v>0</v>
      </c>
      <c r="AF204" s="26">
        <v>0</v>
      </c>
      <c r="AG204" s="26">
        <v>0</v>
      </c>
      <c r="AH204" s="26">
        <v>0</v>
      </c>
      <c r="AI204" s="26">
        <v>0</v>
      </c>
      <c r="AJ204" s="26">
        <v>0</v>
      </c>
      <c r="AK204" s="26">
        <v>0</v>
      </c>
      <c r="AL204" s="26">
        <v>0</v>
      </c>
      <c r="AM204" s="26">
        <v>0</v>
      </c>
      <c r="AN204" s="26">
        <v>0</v>
      </c>
      <c r="AO204" s="26">
        <v>0</v>
      </c>
      <c r="AP204" s="26">
        <v>0</v>
      </c>
      <c r="AQ204" s="26">
        <v>0</v>
      </c>
      <c r="AR204" s="26">
        <v>0</v>
      </c>
      <c r="AS204" s="26">
        <v>0</v>
      </c>
      <c r="AT204" s="26">
        <v>0</v>
      </c>
      <c r="AU204" s="26">
        <v>0</v>
      </c>
      <c r="AV204" s="26">
        <v>0</v>
      </c>
      <c r="AW204" s="26">
        <v>0</v>
      </c>
      <c r="AX204" s="26">
        <v>0</v>
      </c>
    </row>
    <row r="205" spans="1:50" x14ac:dyDescent="0.25">
      <c r="A205" s="27" t="s">
        <v>287</v>
      </c>
      <c r="B205" s="26" t="s">
        <v>56</v>
      </c>
      <c r="C205" s="26">
        <v>0</v>
      </c>
      <c r="D205" s="26">
        <v>0</v>
      </c>
      <c r="E205" s="26">
        <v>0.15</v>
      </c>
      <c r="F205" s="26">
        <v>2.4E-2</v>
      </c>
      <c r="G205" s="26">
        <v>6.7000000000000004E-2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0</v>
      </c>
      <c r="N205" s="26">
        <v>0</v>
      </c>
      <c r="O205" s="26">
        <v>0</v>
      </c>
      <c r="P205" s="26">
        <v>0</v>
      </c>
      <c r="Q205" s="26">
        <v>0</v>
      </c>
      <c r="R205" s="26">
        <v>0</v>
      </c>
      <c r="S205" s="26">
        <v>0</v>
      </c>
      <c r="T205" s="26">
        <v>0</v>
      </c>
      <c r="U205" s="26">
        <v>0</v>
      </c>
      <c r="V205" s="26">
        <v>0</v>
      </c>
      <c r="W205" s="26">
        <v>0</v>
      </c>
      <c r="X205" s="26">
        <v>0</v>
      </c>
      <c r="Y205" s="26">
        <v>0</v>
      </c>
      <c r="Z205" s="26">
        <v>0</v>
      </c>
      <c r="AA205" s="26">
        <v>0</v>
      </c>
      <c r="AB205" s="26">
        <v>0</v>
      </c>
      <c r="AC205" s="26">
        <v>0</v>
      </c>
      <c r="AD205" s="26">
        <v>0</v>
      </c>
      <c r="AE205" s="26">
        <v>0</v>
      </c>
      <c r="AF205" s="26">
        <v>0</v>
      </c>
      <c r="AG205" s="26">
        <v>0</v>
      </c>
      <c r="AH205" s="26">
        <v>0</v>
      </c>
      <c r="AI205" s="26">
        <v>0</v>
      </c>
      <c r="AJ205" s="26">
        <v>0</v>
      </c>
      <c r="AK205" s="26">
        <v>0</v>
      </c>
      <c r="AL205" s="26">
        <v>0</v>
      </c>
      <c r="AM205" s="26">
        <v>0</v>
      </c>
      <c r="AN205" s="26">
        <v>0</v>
      </c>
      <c r="AO205" s="26">
        <v>0</v>
      </c>
      <c r="AP205" s="26">
        <v>0</v>
      </c>
      <c r="AQ205" s="26">
        <v>0</v>
      </c>
      <c r="AR205" s="26">
        <v>0</v>
      </c>
      <c r="AS205" s="26">
        <v>0</v>
      </c>
      <c r="AT205" s="26">
        <v>0</v>
      </c>
      <c r="AU205" s="26">
        <v>0</v>
      </c>
      <c r="AV205" s="26">
        <v>0</v>
      </c>
      <c r="AW205" s="26">
        <v>0</v>
      </c>
      <c r="AX205" s="26">
        <v>0</v>
      </c>
    </row>
    <row r="206" spans="1:50" x14ac:dyDescent="0.25">
      <c r="A206" s="27" t="s">
        <v>288</v>
      </c>
      <c r="B206" s="26" t="s">
        <v>56</v>
      </c>
      <c r="C206" s="26">
        <v>0</v>
      </c>
      <c r="D206" s="26">
        <v>0</v>
      </c>
      <c r="E206" s="26">
        <v>0.15</v>
      </c>
      <c r="F206" s="26">
        <v>2.4E-2</v>
      </c>
      <c r="G206" s="26">
        <v>6.7000000000000004E-2</v>
      </c>
      <c r="H206" s="26">
        <v>0</v>
      </c>
      <c r="I206" s="26">
        <v>0</v>
      </c>
      <c r="J206" s="26">
        <v>0</v>
      </c>
      <c r="K206" s="26">
        <v>0</v>
      </c>
      <c r="L206" s="26">
        <v>0</v>
      </c>
      <c r="M206" s="26">
        <v>0</v>
      </c>
      <c r="N206" s="26">
        <v>0</v>
      </c>
      <c r="O206" s="26">
        <v>0</v>
      </c>
      <c r="P206" s="26">
        <v>0</v>
      </c>
      <c r="Q206" s="26">
        <v>0</v>
      </c>
      <c r="R206" s="26">
        <v>0</v>
      </c>
      <c r="S206" s="26">
        <v>0</v>
      </c>
      <c r="T206" s="26">
        <v>0</v>
      </c>
      <c r="U206" s="26">
        <v>0</v>
      </c>
      <c r="V206" s="26">
        <v>0</v>
      </c>
      <c r="W206" s="26">
        <v>0</v>
      </c>
      <c r="X206" s="26">
        <v>0</v>
      </c>
      <c r="Y206" s="26">
        <v>0</v>
      </c>
      <c r="Z206" s="26">
        <v>0</v>
      </c>
      <c r="AA206" s="26">
        <v>0</v>
      </c>
      <c r="AB206" s="26">
        <v>0</v>
      </c>
      <c r="AC206" s="26">
        <v>0</v>
      </c>
      <c r="AD206" s="26">
        <v>0</v>
      </c>
      <c r="AE206" s="26">
        <v>0</v>
      </c>
      <c r="AF206" s="26">
        <v>0</v>
      </c>
      <c r="AG206" s="26">
        <v>0</v>
      </c>
      <c r="AH206" s="26">
        <v>0</v>
      </c>
      <c r="AI206" s="26">
        <v>0</v>
      </c>
      <c r="AJ206" s="26">
        <v>0</v>
      </c>
      <c r="AK206" s="26">
        <v>0</v>
      </c>
      <c r="AL206" s="26">
        <v>0</v>
      </c>
      <c r="AM206" s="26">
        <v>0</v>
      </c>
      <c r="AN206" s="26">
        <v>0</v>
      </c>
      <c r="AO206" s="26">
        <v>0</v>
      </c>
      <c r="AP206" s="26">
        <v>0</v>
      </c>
      <c r="AQ206" s="26">
        <v>0</v>
      </c>
      <c r="AR206" s="26">
        <v>0</v>
      </c>
      <c r="AS206" s="26">
        <v>0</v>
      </c>
      <c r="AT206" s="26">
        <v>0</v>
      </c>
      <c r="AU206" s="26">
        <v>0</v>
      </c>
      <c r="AV206" s="26">
        <v>0</v>
      </c>
      <c r="AW206" s="26">
        <v>0</v>
      </c>
      <c r="AX206" s="26">
        <v>0</v>
      </c>
    </row>
    <row r="207" spans="1:50" x14ac:dyDescent="0.25">
      <c r="A207" s="27" t="s">
        <v>289</v>
      </c>
      <c r="B207" s="26" t="s">
        <v>56</v>
      </c>
      <c r="C207" s="26">
        <v>0</v>
      </c>
      <c r="D207" s="26">
        <v>0</v>
      </c>
      <c r="E207" s="26">
        <v>0.15</v>
      </c>
      <c r="F207" s="26">
        <v>2.4E-2</v>
      </c>
      <c r="G207" s="26">
        <v>6.7000000000000004E-2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  <c r="AB207" s="26">
        <v>0</v>
      </c>
      <c r="AC207" s="26">
        <v>0</v>
      </c>
      <c r="AD207" s="26">
        <v>0</v>
      </c>
      <c r="AE207" s="26">
        <v>0</v>
      </c>
      <c r="AF207" s="26">
        <v>0</v>
      </c>
      <c r="AG207" s="26">
        <v>0</v>
      </c>
      <c r="AH207" s="26">
        <v>0</v>
      </c>
      <c r="AI207" s="26">
        <v>0</v>
      </c>
      <c r="AJ207" s="26">
        <v>0</v>
      </c>
      <c r="AK207" s="26">
        <v>0</v>
      </c>
      <c r="AL207" s="26">
        <v>0</v>
      </c>
      <c r="AM207" s="26">
        <v>0</v>
      </c>
      <c r="AN207" s="26">
        <v>0</v>
      </c>
      <c r="AO207" s="26">
        <v>0</v>
      </c>
      <c r="AP207" s="26">
        <v>0</v>
      </c>
      <c r="AQ207" s="26">
        <v>0</v>
      </c>
      <c r="AR207" s="26">
        <v>0</v>
      </c>
      <c r="AS207" s="26">
        <v>0</v>
      </c>
      <c r="AT207" s="26">
        <v>0</v>
      </c>
      <c r="AU207" s="26">
        <v>0</v>
      </c>
      <c r="AV207" s="26">
        <v>0</v>
      </c>
      <c r="AW207" s="26">
        <v>0</v>
      </c>
      <c r="AX207" s="26">
        <v>0</v>
      </c>
    </row>
    <row r="208" spans="1:50" x14ac:dyDescent="0.25">
      <c r="A208" s="27" t="s">
        <v>290</v>
      </c>
      <c r="B208" s="26" t="s">
        <v>56</v>
      </c>
      <c r="C208" s="26">
        <v>0</v>
      </c>
      <c r="D208" s="26">
        <v>0</v>
      </c>
      <c r="E208" s="26">
        <v>0.15</v>
      </c>
      <c r="F208" s="26">
        <v>2.4E-2</v>
      </c>
      <c r="G208" s="26">
        <v>6.7000000000000004E-2</v>
      </c>
      <c r="H208" s="26">
        <v>0</v>
      </c>
      <c r="I208" s="26">
        <v>0</v>
      </c>
      <c r="J208" s="26">
        <v>0</v>
      </c>
      <c r="K208" s="26">
        <v>0</v>
      </c>
      <c r="L208" s="26">
        <v>0</v>
      </c>
      <c r="M208" s="26">
        <v>0</v>
      </c>
      <c r="N208" s="26">
        <v>0</v>
      </c>
      <c r="O208" s="26">
        <v>0</v>
      </c>
      <c r="P208" s="26">
        <v>0</v>
      </c>
      <c r="Q208" s="26">
        <v>0</v>
      </c>
      <c r="R208" s="26">
        <v>0</v>
      </c>
      <c r="S208" s="26">
        <v>0</v>
      </c>
      <c r="T208" s="26">
        <v>0</v>
      </c>
      <c r="U208" s="26">
        <v>0</v>
      </c>
      <c r="V208" s="26">
        <v>0</v>
      </c>
      <c r="W208" s="26">
        <v>0</v>
      </c>
      <c r="X208" s="26">
        <v>0</v>
      </c>
      <c r="Y208" s="26">
        <v>0</v>
      </c>
      <c r="Z208" s="26">
        <v>0</v>
      </c>
      <c r="AA208" s="26">
        <v>0</v>
      </c>
      <c r="AB208" s="26">
        <v>0</v>
      </c>
      <c r="AC208" s="26">
        <v>0</v>
      </c>
      <c r="AD208" s="26">
        <v>0</v>
      </c>
      <c r="AE208" s="26">
        <v>0</v>
      </c>
      <c r="AF208" s="26">
        <v>0</v>
      </c>
      <c r="AG208" s="26">
        <v>0</v>
      </c>
      <c r="AH208" s="26">
        <v>0</v>
      </c>
      <c r="AI208" s="26">
        <v>0</v>
      </c>
      <c r="AJ208" s="26">
        <v>0</v>
      </c>
      <c r="AK208" s="26">
        <v>0</v>
      </c>
      <c r="AL208" s="26">
        <v>0</v>
      </c>
      <c r="AM208" s="26">
        <v>0</v>
      </c>
      <c r="AN208" s="26">
        <v>0</v>
      </c>
      <c r="AO208" s="26">
        <v>0</v>
      </c>
      <c r="AP208" s="26">
        <v>0</v>
      </c>
      <c r="AQ208" s="26">
        <v>0</v>
      </c>
      <c r="AR208" s="26">
        <v>0</v>
      </c>
      <c r="AS208" s="26">
        <v>0</v>
      </c>
      <c r="AT208" s="26">
        <v>0</v>
      </c>
      <c r="AU208" s="26">
        <v>0</v>
      </c>
      <c r="AV208" s="26">
        <v>0</v>
      </c>
      <c r="AW208" s="26">
        <v>0</v>
      </c>
      <c r="AX208" s="26">
        <v>0</v>
      </c>
    </row>
    <row r="209" spans="1:57" x14ac:dyDescent="0.25">
      <c r="A209" s="27" t="s">
        <v>291</v>
      </c>
      <c r="B209" s="26" t="s">
        <v>56</v>
      </c>
      <c r="C209" s="26">
        <v>0</v>
      </c>
      <c r="D209" s="26">
        <v>0</v>
      </c>
      <c r="E209" s="26">
        <v>0.15</v>
      </c>
      <c r="F209" s="26">
        <v>2.4E-2</v>
      </c>
      <c r="G209" s="26">
        <v>6.7000000000000004E-2</v>
      </c>
      <c r="H209" s="26">
        <v>0</v>
      </c>
      <c r="I209" s="26">
        <v>0</v>
      </c>
      <c r="J209" s="26">
        <v>0</v>
      </c>
      <c r="K209" s="26">
        <v>0</v>
      </c>
      <c r="L209" s="26">
        <v>0</v>
      </c>
      <c r="M209" s="26">
        <v>0</v>
      </c>
      <c r="N209" s="26">
        <v>0</v>
      </c>
      <c r="O209" s="26">
        <v>0</v>
      </c>
      <c r="P209" s="26">
        <v>0</v>
      </c>
      <c r="Q209" s="26">
        <v>0</v>
      </c>
      <c r="R209" s="26">
        <v>0</v>
      </c>
      <c r="S209" s="26">
        <v>0</v>
      </c>
      <c r="T209" s="26">
        <v>0</v>
      </c>
      <c r="U209" s="26">
        <v>0</v>
      </c>
      <c r="V209" s="26">
        <v>0</v>
      </c>
      <c r="W209" s="26">
        <v>0</v>
      </c>
      <c r="X209" s="26">
        <v>0</v>
      </c>
      <c r="Y209" s="26">
        <v>0</v>
      </c>
      <c r="Z209" s="26">
        <v>0</v>
      </c>
      <c r="AA209" s="26">
        <v>0</v>
      </c>
      <c r="AB209" s="26">
        <v>0</v>
      </c>
      <c r="AC209" s="26">
        <v>0</v>
      </c>
      <c r="AD209" s="26">
        <v>0</v>
      </c>
      <c r="AE209" s="26">
        <v>0</v>
      </c>
      <c r="AF209" s="26">
        <v>0</v>
      </c>
      <c r="AG209" s="26">
        <v>0</v>
      </c>
      <c r="AH209" s="26">
        <v>0</v>
      </c>
      <c r="AI209" s="26">
        <v>0</v>
      </c>
      <c r="AJ209" s="26">
        <v>0</v>
      </c>
      <c r="AK209" s="26">
        <v>0</v>
      </c>
      <c r="AL209" s="26">
        <v>0</v>
      </c>
      <c r="AM209" s="26">
        <v>0</v>
      </c>
      <c r="AN209" s="26">
        <v>0</v>
      </c>
      <c r="AO209" s="26">
        <v>0</v>
      </c>
      <c r="AP209" s="26">
        <v>0</v>
      </c>
      <c r="AQ209" s="26">
        <v>0</v>
      </c>
      <c r="AR209" s="26">
        <v>0</v>
      </c>
      <c r="AS209" s="26">
        <v>0</v>
      </c>
      <c r="AT209" s="26">
        <v>0</v>
      </c>
      <c r="AU209" s="26">
        <v>0</v>
      </c>
      <c r="AV209" s="26">
        <v>0</v>
      </c>
      <c r="AW209" s="26">
        <v>0</v>
      </c>
      <c r="AX209" s="26">
        <v>0</v>
      </c>
    </row>
    <row r="210" spans="1:57" x14ac:dyDescent="0.25">
      <c r="A210" s="27" t="s">
        <v>304</v>
      </c>
      <c r="B210" s="26" t="s">
        <v>304</v>
      </c>
      <c r="C210" s="26">
        <v>0</v>
      </c>
      <c r="E210" s="26">
        <v>-0.81</v>
      </c>
      <c r="W210" s="26">
        <v>0</v>
      </c>
      <c r="X210" s="26">
        <v>0</v>
      </c>
      <c r="AX210" s="26">
        <v>0</v>
      </c>
    </row>
    <row r="211" spans="1:57" x14ac:dyDescent="0.25">
      <c r="A211" s="27" t="s">
        <v>305</v>
      </c>
      <c r="B211" s="26" t="s">
        <v>305</v>
      </c>
      <c r="C211" s="26">
        <v>0</v>
      </c>
      <c r="E211" s="26">
        <v>-0.61</v>
      </c>
      <c r="W211" s="26">
        <v>0</v>
      </c>
      <c r="X211" s="26">
        <v>0</v>
      </c>
      <c r="AX211" s="26">
        <v>0</v>
      </c>
    </row>
    <row r="212" spans="1:57" x14ac:dyDescent="0.25">
      <c r="A212" s="27" t="s">
        <v>306</v>
      </c>
      <c r="B212" s="26" t="s">
        <v>306</v>
      </c>
      <c r="C212" s="26">
        <v>1</v>
      </c>
      <c r="E212" s="26">
        <v>-0.41</v>
      </c>
      <c r="W212" s="26">
        <v>99.992000000000004</v>
      </c>
      <c r="X212" s="26">
        <v>-40.997</v>
      </c>
      <c r="AX212" s="26">
        <v>830811.94099999999</v>
      </c>
    </row>
    <row r="213" spans="1:57" x14ac:dyDescent="0.25">
      <c r="A213" s="27" t="s">
        <v>307</v>
      </c>
      <c r="B213" s="26" t="s">
        <v>307</v>
      </c>
      <c r="C213" s="26">
        <v>0</v>
      </c>
      <c r="E213" s="26">
        <v>-0.61</v>
      </c>
      <c r="W213" s="26">
        <v>0</v>
      </c>
      <c r="X213" s="26">
        <v>0</v>
      </c>
      <c r="AX213" s="26">
        <v>0</v>
      </c>
    </row>
    <row r="214" spans="1:57" x14ac:dyDescent="0.25">
      <c r="A214" s="27" t="s">
        <v>308</v>
      </c>
      <c r="B214" s="26" t="s">
        <v>308</v>
      </c>
      <c r="C214" s="26">
        <v>0</v>
      </c>
      <c r="E214" s="26">
        <v>-0.41</v>
      </c>
      <c r="W214" s="26">
        <v>0</v>
      </c>
      <c r="X214" s="26">
        <v>0</v>
      </c>
      <c r="AX214" s="26">
        <v>0</v>
      </c>
    </row>
    <row r="215" spans="1:57" x14ac:dyDescent="0.25">
      <c r="A215" s="27" t="s">
        <v>309</v>
      </c>
      <c r="B215" s="26" t="s">
        <v>309</v>
      </c>
      <c r="C215" s="26">
        <v>1</v>
      </c>
      <c r="E215" s="26">
        <v>-0.21</v>
      </c>
      <c r="W215" s="26">
        <v>92.331999999999994</v>
      </c>
      <c r="X215" s="26">
        <v>-19.39</v>
      </c>
      <c r="AX215" s="26">
        <v>2162380.983</v>
      </c>
    </row>
    <row r="216" spans="1:57" x14ac:dyDescent="0.25">
      <c r="A216" s="27" t="s">
        <v>56</v>
      </c>
      <c r="B216" s="26" t="s">
        <v>56</v>
      </c>
      <c r="C216" s="26">
        <v>0</v>
      </c>
      <c r="E216" s="26">
        <v>0.09</v>
      </c>
      <c r="W216" s="26">
        <v>0</v>
      </c>
      <c r="X216" s="26">
        <v>0</v>
      </c>
      <c r="AX216" s="26">
        <v>0</v>
      </c>
    </row>
    <row r="217" spans="1:57" x14ac:dyDescent="0.25">
      <c r="A217" s="27" t="s">
        <v>59</v>
      </c>
      <c r="B217" s="26" t="s">
        <v>59</v>
      </c>
      <c r="C217" s="26">
        <v>0</v>
      </c>
      <c r="E217" s="26">
        <v>0.14000000000000001</v>
      </c>
      <c r="W217" s="26">
        <v>0</v>
      </c>
      <c r="X217" s="26">
        <v>0</v>
      </c>
      <c r="AX217" s="26">
        <v>0</v>
      </c>
    </row>
    <row r="218" spans="1:57" x14ac:dyDescent="0.25">
      <c r="A218" s="27" t="s">
        <v>65</v>
      </c>
      <c r="B218" s="26" t="s">
        <v>65</v>
      </c>
      <c r="C218" s="26">
        <v>0</v>
      </c>
      <c r="E218" s="26">
        <v>0.28000000000000003</v>
      </c>
      <c r="W218" s="26">
        <v>0</v>
      </c>
      <c r="X218" s="26">
        <v>0</v>
      </c>
      <c r="AX218" s="26">
        <v>0</v>
      </c>
    </row>
    <row r="219" spans="1:57" x14ac:dyDescent="0.25">
      <c r="A219" s="27" t="s">
        <v>62</v>
      </c>
      <c r="B219" s="26" t="s">
        <v>62</v>
      </c>
      <c r="C219" s="26">
        <v>0</v>
      </c>
      <c r="E219" s="26">
        <v>0.23</v>
      </c>
      <c r="W219" s="26">
        <v>0</v>
      </c>
      <c r="X219" s="26">
        <v>0</v>
      </c>
      <c r="AX219" s="26">
        <v>0</v>
      </c>
    </row>
    <row r="220" spans="1:57" x14ac:dyDescent="0.25">
      <c r="A220" s="27" t="s">
        <v>68</v>
      </c>
      <c r="B220" s="26" t="s">
        <v>68</v>
      </c>
      <c r="C220" s="26">
        <v>0</v>
      </c>
      <c r="E220" s="26">
        <v>0.28999999999999998</v>
      </c>
      <c r="W220" s="26">
        <v>0</v>
      </c>
      <c r="X220" s="26">
        <v>0</v>
      </c>
      <c r="AX220" s="26">
        <v>0</v>
      </c>
    </row>
    <row r="221" spans="1:57" x14ac:dyDescent="0.25">
      <c r="A221" s="27" t="s">
        <v>366</v>
      </c>
      <c r="X221" s="26">
        <v>0</v>
      </c>
      <c r="Z221" s="26">
        <v>12.728999999999999</v>
      </c>
      <c r="AA221" s="26">
        <v>67.275000000000006</v>
      </c>
      <c r="AB221" s="26">
        <v>19.617000000000001</v>
      </c>
      <c r="AC221" s="26">
        <v>0</v>
      </c>
      <c r="AE221" s="26">
        <v>1767.654</v>
      </c>
      <c r="AF221" s="26">
        <v>78899.021999999997</v>
      </c>
      <c r="AG221" s="26">
        <v>-61739.125</v>
      </c>
      <c r="AH221" s="26">
        <v>19.617000000000001</v>
      </c>
      <c r="AI221" s="26">
        <v>-45837.249000000003</v>
      </c>
      <c r="AJ221" s="26">
        <v>10985.939</v>
      </c>
      <c r="AK221" s="26">
        <v>10985.168</v>
      </c>
      <c r="AL221" s="26">
        <v>0.77200000000000002</v>
      </c>
      <c r="AM221" s="26">
        <v>119.821</v>
      </c>
      <c r="AN221" s="26">
        <v>1326.4369999999999</v>
      </c>
      <c r="AO221" s="26">
        <v>0</v>
      </c>
      <c r="AP221" s="26">
        <v>89.611000000000004</v>
      </c>
      <c r="AQ221" s="26">
        <v>451.10399999999998</v>
      </c>
      <c r="AR221" s="26">
        <v>0</v>
      </c>
      <c r="AS221" s="26">
        <f>SUM(AS2:AS209)</f>
        <v>9.3439999999999994</v>
      </c>
      <c r="AT221" s="26">
        <v>233.59299999999999</v>
      </c>
      <c r="AV221" s="26">
        <v>31758.091</v>
      </c>
      <c r="AW221" s="26">
        <v>31538.118999999999</v>
      </c>
      <c r="AX221" s="26">
        <v>219.97200000000001</v>
      </c>
    </row>
    <row r="222" spans="1:57" x14ac:dyDescent="0.25">
      <c r="BB222" s="28"/>
      <c r="BC222" s="28"/>
      <c r="BD222" s="28"/>
      <c r="BE222" s="28"/>
    </row>
    <row r="223" spans="1:57" x14ac:dyDescent="0.25">
      <c r="AG223" s="28"/>
      <c r="AH223" s="2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Sheet3</vt:lpstr>
      <vt:lpstr>Sheet2</vt:lpstr>
      <vt:lpstr>FINAL_RESULTS_SUMMARY</vt:lpstr>
      <vt:lpstr>Results_Min_Emissions</vt:lpstr>
      <vt:lpstr>Results_Case_1</vt:lpstr>
      <vt:lpstr>Results_Min_Budget</vt:lpstr>
      <vt:lpstr>Results_Case_2</vt:lpstr>
      <vt:lpstr>Results_Period_1</vt:lpstr>
      <vt:lpstr>Results_Period_2</vt:lpstr>
      <vt:lpstr>Results_Period_3</vt:lpstr>
      <vt:lpstr>Results_Period_4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Gul Hameed</cp:lastModifiedBy>
  <dcterms:created xsi:type="dcterms:W3CDTF">2021-05-03T11:12:23Z</dcterms:created>
  <dcterms:modified xsi:type="dcterms:W3CDTF">2023-05-03T20:02:54Z</dcterms:modified>
</cp:coreProperties>
</file>