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 Hameed\Desktop\Modified DECO2 Paper\Final\Supplementary Information\"/>
    </mc:Choice>
  </mc:AlternateContent>
  <xr:revisionPtr revIDLastSave="0" documentId="13_ncr:1_{1EB2ED1A-51CB-4C6D-969E-325A90D83E04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Sheet3" sheetId="1" state="hidden" r:id="rId1"/>
    <sheet name="Sheet2" sheetId="2" state="hidden" r:id="rId2"/>
    <sheet name="FINAL_RESULTS_SUMMARY" sheetId="6" r:id="rId3"/>
    <sheet name="Results_Min_Emissions" sheetId="20" state="hidden" r:id="rId4"/>
    <sheet name="Results_Case_1" sheetId="21" state="hidden" r:id="rId5"/>
    <sheet name="Results_Min_Budget" sheetId="22" state="hidden" r:id="rId6"/>
    <sheet name="Results_Case_2" sheetId="23" state="hidden" r:id="rId7"/>
    <sheet name="Results_Period_1" sheetId="24" r:id="rId8"/>
    <sheet name="Results_Period_2" sheetId="25" r:id="rId9"/>
    <sheet name="Results_Period_3" sheetId="26" r:id="rId10"/>
    <sheet name="Results_Period_4" sheetId="2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2" i="1" s="1"/>
  <c r="C52" i="1" s="1"/>
  <c r="D52" i="1" s="1"/>
  <c r="C50" i="1"/>
  <c r="D50" i="1" s="1"/>
  <c r="C49" i="1"/>
  <c r="D49" i="1" s="1"/>
  <c r="C48" i="1"/>
  <c r="D48" i="1" s="1"/>
  <c r="D47" i="1"/>
  <c r="C47" i="1"/>
  <c r="C46" i="1"/>
  <c r="D46" i="1" s="1"/>
  <c r="C19" i="1"/>
  <c r="C20" i="1" s="1"/>
  <c r="E16" i="1"/>
  <c r="B23" i="1" s="1"/>
  <c r="B12" i="1"/>
  <c r="B10" i="1"/>
  <c r="B13" i="1" s="1"/>
  <c r="B5" i="1"/>
  <c r="B3" i="1"/>
  <c r="B6" i="1" s="1"/>
  <c r="B14" i="1" s="1"/>
  <c r="C51" i="1" l="1"/>
  <c r="D51" i="1" s="1"/>
  <c r="B24" i="1"/>
  <c r="C21" i="1"/>
  <c r="D20" i="1"/>
  <c r="D19" i="1"/>
  <c r="C22" i="1" l="1"/>
  <c r="D21" i="1"/>
  <c r="B25" i="1"/>
  <c r="B26" i="1" l="1"/>
  <c r="C23" i="1"/>
  <c r="D22" i="1"/>
  <c r="C24" i="1" l="1"/>
  <c r="D23" i="1"/>
  <c r="B27" i="1"/>
  <c r="B28" i="1" l="1"/>
  <c r="C25" i="1"/>
  <c r="D24" i="1"/>
  <c r="B29" i="1" l="1"/>
  <c r="C26" i="1"/>
  <c r="D25" i="1"/>
  <c r="C27" i="1" l="1"/>
  <c r="D26" i="1"/>
  <c r="B30" i="1"/>
  <c r="B31" i="1" l="1"/>
  <c r="C28" i="1"/>
  <c r="D27" i="1"/>
  <c r="C29" i="1" l="1"/>
  <c r="D28" i="1"/>
  <c r="B32" i="1"/>
  <c r="B33" i="1" l="1"/>
  <c r="C30" i="1"/>
  <c r="D29" i="1"/>
  <c r="C31" i="1" l="1"/>
  <c r="D30" i="1"/>
  <c r="B34" i="1"/>
  <c r="B35" i="1" l="1"/>
  <c r="C32" i="1"/>
  <c r="D31" i="1"/>
  <c r="C33" i="1" l="1"/>
  <c r="D32" i="1"/>
  <c r="B36" i="1"/>
  <c r="B37" i="1" l="1"/>
  <c r="C34" i="1"/>
  <c r="D33" i="1"/>
  <c r="C35" i="1" l="1"/>
  <c r="D34" i="1"/>
  <c r="B38" i="1"/>
  <c r="B39" i="1" l="1"/>
  <c r="C36" i="1"/>
  <c r="D35" i="1"/>
  <c r="C37" i="1" l="1"/>
  <c r="D36" i="1"/>
  <c r="B40" i="1"/>
  <c r="B41" i="1" l="1"/>
  <c r="C38" i="1"/>
  <c r="D37" i="1"/>
  <c r="C39" i="1" l="1"/>
  <c r="D38" i="1"/>
  <c r="B42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<sst xmlns="http://schemas.openxmlformats.org/spreadsheetml/2006/main" count="2107" uniqueCount="377">
  <si>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</si>
  <si>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</si>
  <si>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</si>
  <si>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</si>
  <si>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</si>
  <si>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</si>
  <si>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</si>
  <si>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</si>
  <si>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</si>
  <si>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</si>
  <si>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</si>
  <si>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</si>
  <si>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</si>
  <si>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</si>
  <si>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</si>
  <si>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</si>
  <si>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</si>
  <si>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</si>
  <si>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</si>
  <si>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</si>
  <si>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</si>
  <si>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</si>
  <si>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</si>
  <si>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</si>
  <si>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</si>
  <si>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</si>
  <si>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</si>
  <si>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</si>
  <si>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</si>
  <si>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</si>
  <si>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</si>
  <si>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</si>
  <si>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</si>
  <si>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</si>
  <si>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</si>
  <si>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</si>
  <si>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</si>
  <si>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</si>
  <si>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</si>
  <si>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</si>
  <si>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</si>
  <si>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</si>
  <si>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</si>
  <si>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</si>
  <si>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</si>
  <si>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</si>
  <si>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</si>
  <si>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</si>
  <si>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</si>
  <si>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</si>
  <si>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</si>
  <si>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</si>
  <si>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</si>
  <si>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</si>
  <si>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</si>
  <si>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</si>
  <si>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</si>
  <si>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</si>
  <si>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</si>
  <si>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</si>
  <si>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</si>
  <si>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</si>
  <si>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</si>
  <si>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</si>
  <si>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</si>
  <si>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</si>
  <si>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</si>
  <si>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</si>
  <si>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</si>
  <si>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</si>
  <si>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</si>
  <si>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</si>
  <si>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</si>
  <si>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</si>
  <si>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</si>
  <si>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</si>
  <si>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</si>
  <si>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</si>
  <si>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</si>
  <si>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</si>
  <si>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</si>
  <si>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Fuel</t>
  </si>
  <si>
    <t>Period</t>
  </si>
  <si>
    <t>Years</t>
  </si>
  <si>
    <t>Jamshoro Steam unit 1</t>
  </si>
  <si>
    <t>Jamshoro Steam units 2 - 4</t>
  </si>
  <si>
    <t>Muzaffargarh ST(1-3 &amp; 5-6)</t>
  </si>
  <si>
    <t>Muzaffargarh Steam unit 4</t>
  </si>
  <si>
    <t>Hub Power Project (HUBCO)</t>
  </si>
  <si>
    <t>Kohinoor Energy Ltd.</t>
  </si>
  <si>
    <t>AES (Lalpir &amp; PakGen)</t>
  </si>
  <si>
    <t>Saba Power</t>
  </si>
  <si>
    <t>Attock Generation PP</t>
  </si>
  <si>
    <t>ATLAS Power</t>
  </si>
  <si>
    <t>Nishat P.P. Near Lahore</t>
  </si>
  <si>
    <t>Nishat Chunian Proj. Lahore</t>
  </si>
  <si>
    <t>Liberty Tech</t>
  </si>
  <si>
    <t>Hubco Narowal</t>
  </si>
  <si>
    <t>Reshma Power</t>
  </si>
  <si>
    <t>Gulf Power</t>
  </si>
  <si>
    <t>Kotri Combined Cycle</t>
  </si>
  <si>
    <t>Guddu Steam (3 , 4)</t>
  </si>
  <si>
    <t>Guddu C.C. units 1-6</t>
  </si>
  <si>
    <t>Guddu C.C. units 7-9</t>
  </si>
  <si>
    <t>Guddu C.C. 747 MW</t>
  </si>
  <si>
    <t>Faisalabad Combined Cycle</t>
  </si>
  <si>
    <t>Habibullah Coastal</t>
  </si>
  <si>
    <t>Uch Power Project</t>
  </si>
  <si>
    <t>Liberty Power Project</t>
  </si>
  <si>
    <t>Engro P.P. Daharki, Sindh</t>
  </si>
  <si>
    <t>Foundation Power</t>
  </si>
  <si>
    <t xml:space="preserve">Saphire Muridke </t>
  </si>
  <si>
    <t>Halmore Bhikki</t>
  </si>
  <si>
    <t>Uch-II</t>
  </si>
  <si>
    <t>Nandipur Combined Cycle</t>
  </si>
  <si>
    <t>Kot Addu C.C. (1-4 &amp; 9-10)</t>
  </si>
  <si>
    <t>Kot Addu C.C. (5-8 &amp; 11-12)</t>
  </si>
  <si>
    <t>Kot Addu C.C. units 13-15</t>
  </si>
  <si>
    <t>Rousch(Pakistan) Power Ltd.</t>
  </si>
  <si>
    <t>Fauji Kabirwala</t>
  </si>
  <si>
    <t>Altern Energy Ltd. (AEL)</t>
  </si>
  <si>
    <t>Davis Energen</t>
  </si>
  <si>
    <t>Saif P.P. Sahiwal, Punjab</t>
  </si>
  <si>
    <t>Orient P.P. Balloki, Punjab</t>
  </si>
  <si>
    <t>Bhikki C.C.</t>
  </si>
  <si>
    <t>Haveli Bahadur Shah C.C.</t>
  </si>
  <si>
    <t>Balloki C.C.</t>
  </si>
  <si>
    <t>Trimmun C.C.</t>
  </si>
  <si>
    <t>Lakhra Fluidized Bed Coal</t>
  </si>
  <si>
    <t>Sahiwal Coal</t>
  </si>
  <si>
    <t>Port Qasim Power Project</t>
  </si>
  <si>
    <t>HUB Power Company Ltd.</t>
  </si>
  <si>
    <t xml:space="preserve">Coal Based Power Plant at Gawadar </t>
  </si>
  <si>
    <t xml:space="preserve">Engro Powergen Project at Thar </t>
  </si>
  <si>
    <t>Thar Energy Limited (HUBCO Ltd.)</t>
  </si>
  <si>
    <t xml:space="preserve">Thal NOVA Thar Coal </t>
  </si>
  <si>
    <t xml:space="preserve">Shanghai Electric Power Project </t>
  </si>
  <si>
    <t xml:space="preserve">Lucky Electric Power Company Ltd. </t>
  </si>
  <si>
    <t xml:space="preserve">Siddiqsons Limited </t>
  </si>
  <si>
    <t xml:space="preserve">Jamshoro Coal Power Plant </t>
  </si>
  <si>
    <t>Thar CFPP 1</t>
  </si>
  <si>
    <t xml:space="preserve"> Thar CFPP 2</t>
  </si>
  <si>
    <t xml:space="preserve"> Thar CFPP 3</t>
  </si>
  <si>
    <t xml:space="preserve"> Thar CFPP 4</t>
  </si>
  <si>
    <t>Thar CFPP 5</t>
  </si>
  <si>
    <t xml:space="preserve"> Thar CFPP 6</t>
  </si>
  <si>
    <t xml:space="preserve"> Thar CFPP 7</t>
  </si>
  <si>
    <t xml:space="preserve"> Thar CFPP 8</t>
  </si>
  <si>
    <t>Chashma Nuclear (PAEC)-I</t>
  </si>
  <si>
    <t>Chashma Nuclear (PAEC)-II</t>
  </si>
  <si>
    <t>Chashma Nuclear (PAEC)-III</t>
  </si>
  <si>
    <t>Chashma Nuclear (PAEC)-IV</t>
  </si>
  <si>
    <t xml:space="preserve">Karachi Coastal Nuclear Power Plant </t>
  </si>
  <si>
    <t>CHASHNUPP-V</t>
  </si>
  <si>
    <t>Pattan</t>
  </si>
  <si>
    <t>Dasu Hydel</t>
  </si>
  <si>
    <t>Mahl</t>
  </si>
  <si>
    <t>Phander</t>
  </si>
  <si>
    <t>Shyok HPP</t>
  </si>
  <si>
    <t>Jagran-III</t>
  </si>
  <si>
    <t>Azad Pattan</t>
  </si>
  <si>
    <t xml:space="preserve">Diamer Basha </t>
  </si>
  <si>
    <t>Harigel</t>
  </si>
  <si>
    <t xml:space="preserve">Lower Palas </t>
  </si>
  <si>
    <t xml:space="preserve">Ashkot HPP </t>
  </si>
  <si>
    <t xml:space="preserve">Lower Spat Gah </t>
  </si>
  <si>
    <t>Chakothi</t>
  </si>
  <si>
    <t>Harpo</t>
  </si>
  <si>
    <t>Bunji Hydel</t>
  </si>
  <si>
    <t>Mohmand Dam</t>
  </si>
  <si>
    <t>Taunsa</t>
  </si>
  <si>
    <t>Lawi</t>
  </si>
  <si>
    <t>Matiltan</t>
  </si>
  <si>
    <t>Thakot HPP</t>
  </si>
  <si>
    <t>Tarbela5</t>
  </si>
  <si>
    <t xml:space="preserve">Gumat Nar HPP </t>
  </si>
  <si>
    <t>Luat HPP</t>
  </si>
  <si>
    <t>Basho HPP</t>
  </si>
  <si>
    <t>Kaigah HPP</t>
  </si>
  <si>
    <t>Yalbo HPP</t>
  </si>
  <si>
    <t>Tangas HPP</t>
  </si>
  <si>
    <t>Chiniot HPP</t>
  </si>
  <si>
    <t>Renala</t>
  </si>
  <si>
    <t>Malakand</t>
  </si>
  <si>
    <t>Rasul</t>
  </si>
  <si>
    <t>Dargai</t>
  </si>
  <si>
    <t>Kurram Garhi</t>
  </si>
  <si>
    <t>Chichonki Malian</t>
  </si>
  <si>
    <t>Warsak</t>
  </si>
  <si>
    <t>Shadiwal</t>
  </si>
  <si>
    <t>Nandipur</t>
  </si>
  <si>
    <t>Mangla</t>
  </si>
  <si>
    <t>Chitral</t>
  </si>
  <si>
    <t>Tarbela</t>
  </si>
  <si>
    <t>Chashma</t>
  </si>
  <si>
    <t>Jagran</t>
  </si>
  <si>
    <t>Ghazi-Barotha</t>
  </si>
  <si>
    <t>Malakand-III</t>
  </si>
  <si>
    <t>Khan Khwar</t>
  </si>
  <si>
    <t>Pehur</t>
  </si>
  <si>
    <t>Jinnah</t>
  </si>
  <si>
    <t>Garam Chashma</t>
  </si>
  <si>
    <t>Allai Khwar</t>
  </si>
  <si>
    <t>Gomal Zam</t>
  </si>
  <si>
    <t>Laraib Energy</t>
  </si>
  <si>
    <t>Duber Khwar</t>
  </si>
  <si>
    <t>Patrind Hydro</t>
  </si>
  <si>
    <t>Golen Gol</t>
  </si>
  <si>
    <t>Neelum–Jhelum</t>
  </si>
  <si>
    <t>Marala Hydro (PPDCL)</t>
  </si>
  <si>
    <t>Tarbela4</t>
  </si>
  <si>
    <t>Gulpur Hydropower Plant</t>
  </si>
  <si>
    <t>Daral Khwar</t>
  </si>
  <si>
    <t>Ranolia</t>
  </si>
  <si>
    <t>Karot</t>
  </si>
  <si>
    <t>Zorlu Enerji Pakistan (Pvt.) Ltd</t>
  </si>
  <si>
    <t>FFC Energy</t>
  </si>
  <si>
    <t>Three Gorges First Wind Farm</t>
  </si>
  <si>
    <t>Foundation Wind Energy – I</t>
  </si>
  <si>
    <t>Foundation Wind Energy – II</t>
  </si>
  <si>
    <t>Sapphire Wind</t>
  </si>
  <si>
    <t>Yunus Energy</t>
  </si>
  <si>
    <t>Metro Power Company</t>
  </si>
  <si>
    <t>Gul Ahmad Wind</t>
  </si>
  <si>
    <t>Master Wind Energy</t>
  </si>
  <si>
    <t>Tenaga Generai</t>
  </si>
  <si>
    <t>HydroChina Dawood Wind Power</t>
  </si>
  <si>
    <t>Sachal Energy Development</t>
  </si>
  <si>
    <t>United Energy Pakistan Wind Power</t>
  </si>
  <si>
    <t>Artistic Wind Power</t>
  </si>
  <si>
    <t>Act Wind (Tapal Wind)</t>
  </si>
  <si>
    <t>Hawa Energy</t>
  </si>
  <si>
    <t>Jhampir Power</t>
  </si>
  <si>
    <t>Three Gorges Second Wind Farm</t>
  </si>
  <si>
    <t>Three Gorges Third Wind Farm</t>
  </si>
  <si>
    <t>Tricon Boston Consulting-A</t>
  </si>
  <si>
    <t>Tricon Boston Consulting-B</t>
  </si>
  <si>
    <t>Tricon Boston Consulting-C</t>
  </si>
  <si>
    <t>Zephyr Power</t>
  </si>
  <si>
    <t>Master Green Energy Pvt Ltd</t>
  </si>
  <si>
    <t>Tricom Wind Power (Pvt.) Ltd.</t>
  </si>
  <si>
    <t>Din Energy Limited</t>
  </si>
  <si>
    <t>Lucky Renewables PVt. Ltd (TRICOM)</t>
  </si>
  <si>
    <t>Master Green Energy Ltd</t>
  </si>
  <si>
    <t>Act 2 Din Wind Pvt Ltd</t>
  </si>
  <si>
    <t>Artistic Wind Power Pvt. Ltd</t>
  </si>
  <si>
    <t>Indus Wind Energy Limited</t>
  </si>
  <si>
    <t>Lakeside Energy</t>
  </si>
  <si>
    <t>Liberty Wind Power-1</t>
  </si>
  <si>
    <t>Gul Ahmed Electric Limited</t>
  </si>
  <si>
    <t>Liberty Wind Power-II (Pvt.) Ltd</t>
  </si>
  <si>
    <t>NASDA Green Energy (Pvt) Limited</t>
  </si>
  <si>
    <t>Metro 2 Wind Power Limited</t>
  </si>
  <si>
    <t>Candidate Wind Block-I</t>
  </si>
  <si>
    <t>Candidate Wind Block-II</t>
  </si>
  <si>
    <t xml:space="preserve">Candidate Wind Block-III </t>
  </si>
  <si>
    <t>Candidate Wind Block-IV</t>
  </si>
  <si>
    <t>Candidate Wind Block-V</t>
  </si>
  <si>
    <t xml:space="preserve">Candidate Wind Block-VI </t>
  </si>
  <si>
    <t>Candidate Wind Block-VII</t>
  </si>
  <si>
    <t xml:space="preserve">Candidate Wind Block-VIII </t>
  </si>
  <si>
    <t xml:space="preserve">Candidate Wind Block-IX </t>
  </si>
  <si>
    <t xml:space="preserve">Candidate Wind Block-X </t>
  </si>
  <si>
    <t xml:space="preserve">Candidate Wind Block-XI </t>
  </si>
  <si>
    <t xml:space="preserve">Candidate Wind Block-XII </t>
  </si>
  <si>
    <t xml:space="preserve">Candidate Wind Block-XIII </t>
  </si>
  <si>
    <t xml:space="preserve">Candidate Wind Block-XIV </t>
  </si>
  <si>
    <t>Quaid-e-Azam Solar Park</t>
  </si>
  <si>
    <t>Appolo Solar Development</t>
  </si>
  <si>
    <t>Best Green Energy</t>
  </si>
  <si>
    <t>Crest Energy</t>
  </si>
  <si>
    <t>AJ Power Pvt. Ltd.</t>
  </si>
  <si>
    <t>Harappa Solar Pvt. Ltd</t>
  </si>
  <si>
    <t>Oursun Pakistan</t>
  </si>
  <si>
    <t>Gharo Solar</t>
  </si>
  <si>
    <t>Zhenfa Pakistan New Energy Company Limited</t>
  </si>
  <si>
    <t>Zorlu Solar</t>
  </si>
  <si>
    <t>Candidate Solar Block-I</t>
  </si>
  <si>
    <t>Candidate Solar Block-II</t>
  </si>
  <si>
    <t>Candidate Solar Block-III</t>
  </si>
  <si>
    <t xml:space="preserve">Candidate Solar Block-IV </t>
  </si>
  <si>
    <t xml:space="preserve">Candidate Solar Block-V </t>
  </si>
  <si>
    <t xml:space="preserve">Candidate Solar Block-VI </t>
  </si>
  <si>
    <t xml:space="preserve">Candidate Solar Block-VII </t>
  </si>
  <si>
    <t xml:space="preserve">Candidate Solar Block-VIII </t>
  </si>
  <si>
    <t xml:space="preserve">Candidate Solar Block-IX </t>
  </si>
  <si>
    <t xml:space="preserve">Candidate Solar Block-X </t>
  </si>
  <si>
    <t xml:space="preserve">Candidate Solar Block-XI </t>
  </si>
  <si>
    <t xml:space="preserve">Candidate Solar Block-XII </t>
  </si>
  <si>
    <t xml:space="preserve">Candidate Solar Block-XIII </t>
  </si>
  <si>
    <t>Candidate Solar Block-XIV</t>
  </si>
  <si>
    <t>Candidate Solar Block-XV</t>
  </si>
  <si>
    <t>NUCLEAR</t>
  </si>
  <si>
    <t>WIND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</si>
  <si>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</si>
  <si>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</si>
  <si>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</si>
  <si>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</si>
  <si>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</si>
  <si>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</si>
  <si>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</si>
  <si>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</si>
  <si>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Plant 9</t>
  </si>
  <si>
    <t>Plant 10</t>
  </si>
  <si>
    <t>EP_NET_1</t>
  </si>
  <si>
    <t>EP_NET_2</t>
  </si>
  <si>
    <t>EP_NET_3</t>
  </si>
  <si>
    <t>EC_NET_1</t>
  </si>
  <si>
    <t>EC_NET_2</t>
  </si>
  <si>
    <t>EC_NET_3</t>
  </si>
  <si>
    <t>Period 1</t>
  </si>
  <si>
    <t>Period 2</t>
  </si>
  <si>
    <t>Period 3</t>
  </si>
  <si>
    <t>Period 4</t>
  </si>
  <si>
    <t>Period 5</t>
  </si>
  <si>
    <t>Period 6</t>
  </si>
  <si>
    <t>EP-NETs</t>
  </si>
  <si>
    <t>EC-NETs</t>
  </si>
  <si>
    <t>Energy Generation</t>
  </si>
  <si>
    <t>Gross Energy (TWh/y)</t>
  </si>
  <si>
    <t>CO2 Intensity (Mt/TWh)</t>
  </si>
  <si>
    <t>CCS_1 CI</t>
  </si>
  <si>
    <t>CCS_2 CI</t>
  </si>
  <si>
    <t>CCS_1 Selection</t>
  </si>
  <si>
    <t>CCS_1 Ret (TWh/y)</t>
  </si>
  <si>
    <t>CCS_2 Selection</t>
  </si>
  <si>
    <t>CCS_2 Ret (TWh/y)</t>
  </si>
  <si>
    <t>Net Energy wo CCS</t>
  </si>
  <si>
    <t>Net Energy w CCS_1</t>
  </si>
  <si>
    <t>Net Energy w CCS_2</t>
  </si>
  <si>
    <t>Solid_1 Selection</t>
  </si>
  <si>
    <t>SOLID_1 (TWh/y)</t>
  </si>
  <si>
    <t>Solid_2 Selection</t>
  </si>
  <si>
    <t>SOLID_2 (TWh/y)</t>
  </si>
  <si>
    <t>Gas_1 Selection</t>
  </si>
  <si>
    <t>GAS_1 (TWh/y)</t>
  </si>
  <si>
    <t>Gas_2 Selection</t>
  </si>
  <si>
    <t>GAS_2 (TWh/y)</t>
  </si>
  <si>
    <t>Net Energy (TWh/y)</t>
  </si>
  <si>
    <t>CO2 Load (Mt/y)</t>
  </si>
  <si>
    <t>CT Emissions Price (mil USD / Mt)</t>
  </si>
  <si>
    <t>Emissions bought from previous period (Mt/y)</t>
  </si>
  <si>
    <t>Emission Rights Bought by Each Plant from government (Mt/y)</t>
  </si>
  <si>
    <t>Emissions rights available for trading within companies (Mt/y)</t>
  </si>
  <si>
    <t>Emissions traded within a company (Mt/y)</t>
  </si>
  <si>
    <t>Net Emissions traded within a company (Mt/y)</t>
  </si>
  <si>
    <t>CT Cost Paid to government to buy emissions from previous period (mil USD / y)</t>
  </si>
  <si>
    <t>CT Cost Paid by Plant to government (mil USD / y)</t>
  </si>
  <si>
    <t>CT Cost Paid/earned by each plant as a result of trading with each other (mil USD / y)</t>
  </si>
  <si>
    <t>Balance Emissions to be traded in next period</t>
  </si>
  <si>
    <t>Price paid/earned for balance emissions (mil USD / y)</t>
  </si>
  <si>
    <t>Cumulative total fuel and annualized capital cost (mil USD/y)</t>
  </si>
  <si>
    <t>Annualized capital cost (mil USD/y)</t>
  </si>
  <si>
    <t>Fuel cost (mil USD/y)</t>
  </si>
  <si>
    <t>Cost contribution of CCS_1 (mil USD/y)</t>
  </si>
  <si>
    <t>Cost contribution of CCS_2 (mil USD/y)</t>
  </si>
  <si>
    <t>Cost contribution of Solid_1 (mil USD/y)</t>
  </si>
  <si>
    <t>Cost contribution of Solid_2 (mil USD/y)</t>
  </si>
  <si>
    <t>Cost contribution of Gas_1 (mil USD/y)</t>
  </si>
  <si>
    <t>Cost contribution of Gas_2 (mil USD/y)</t>
  </si>
  <si>
    <t>CO2 Sold by Plant (Mt/y)</t>
  </si>
  <si>
    <t>Earning by CO2 selling (mil USD / y)</t>
  </si>
  <si>
    <t>Electricty Prices (mil USD / TWh)</t>
  </si>
  <si>
    <t>Earning by selling electricty (mil USD / y)</t>
  </si>
  <si>
    <t>Plant Profit (mil USD/y)</t>
  </si>
  <si>
    <t>Total Cost (mil USD/y)</t>
  </si>
  <si>
    <t>TOTAL</t>
  </si>
  <si>
    <t>2021 - 2025</t>
  </si>
  <si>
    <t>2026 - 2030</t>
  </si>
  <si>
    <t>2031 - 2035</t>
  </si>
  <si>
    <t>2036 - 2040</t>
  </si>
  <si>
    <t>Emissions (Mt/y)</t>
  </si>
  <si>
    <t>Cost (mil $ / y)</t>
  </si>
  <si>
    <t>Profit (mil $ / y)</t>
  </si>
  <si>
    <t>Average Electricity Price (mil $ / TWh)</t>
  </si>
  <si>
    <t>Government Earning in Carbon Trading Process (mil $ / y)</t>
  </si>
  <si>
    <t>Plants Revenue via Carbon Trading (-ve means profit while +ve means cost) (mil $ /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</si>
</sst>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5" xfId="0" applyFont="1" applyFill="1" applyBorder="1" applyAlignment="1">
      <alignment horizontal="center" vertical="top"/>
    </xf>
    <xf numFmtId="0" fontId="0" fillId="0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emissions)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Results_Min_Emissions!$A$3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Results_Min_Emissions!$B$3:$Q$3</c:f>
              <c:numCache>
                <c:formatCode>General</c:formatCode>
                <c:ptCount val="16"/>
                <c:pt idx="0">
                  <c:v>20.02</c:v>
                </c:pt>
                <c:pt idx="1">
                  <c:v>0</c:v>
                </c:pt>
                <c:pt idx="2">
                  <c:v>15.33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6.68</c:v>
                </c:pt>
                <c:pt idx="7">
                  <c:v>17.97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4-4331-8925-158823282F2B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Results_Min_Emissions!$B$4:$Q$4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4-4331-8925-158823282F2B}"/>
            </c:ext>
          </c:extLst>
        </c:ser>
        <c:ser>
          <c:idx val="2"/>
          <c:order val="2"/>
          <c:tx>
            <c:strRef>
              <c:f>Results_Min_Emissions!$A$5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Results_Min_Emissions!$B$5:$Q$5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4-4331-8925-158823282F2B}"/>
            </c:ext>
          </c:extLst>
        </c:ser>
        <c:ser>
          <c:idx val="3"/>
          <c:order val="3"/>
          <c:tx>
            <c:strRef>
              <c:f>Results_Min_Emissions!$A$6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Results_Min_Emissions!$B$6:$Q$6</c:f>
              <c:numCache>
                <c:formatCode>General</c:formatCode>
                <c:ptCount val="16"/>
                <c:pt idx="0">
                  <c:v>26.69</c:v>
                </c:pt>
                <c:pt idx="1">
                  <c:v>0</c:v>
                </c:pt>
                <c:pt idx="2">
                  <c:v>15.99</c:v>
                </c:pt>
                <c:pt idx="3">
                  <c:v>0</c:v>
                </c:pt>
                <c:pt idx="4">
                  <c:v>7.4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6.6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4-4331-8925-158823282F2B}"/>
            </c:ext>
          </c:extLst>
        </c:ser>
        <c:ser>
          <c:idx val="4"/>
          <c:order val="4"/>
          <c:tx>
            <c:strRef>
              <c:f>Results_Min_Emissions!$A$7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Results_Min_Emissions!$B$7:$Q$7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16.2</c:v>
                </c:pt>
                <c:pt idx="3">
                  <c:v>0</c:v>
                </c:pt>
                <c:pt idx="4">
                  <c:v>7.66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5.46</c:v>
                </c:pt>
                <c:pt idx="11">
                  <c:v>6.6</c:v>
                </c:pt>
                <c:pt idx="12">
                  <c:v>0</c:v>
                </c:pt>
                <c:pt idx="13">
                  <c:v>5.72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4-4331-8925-158823282F2B}"/>
            </c:ext>
          </c:extLst>
        </c:ser>
        <c:ser>
          <c:idx val="5"/>
          <c:order val="5"/>
          <c:tx>
            <c:strRef>
              <c:f>Results_Min_Emissions!$A$8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Results_Min_Emissions!$B$8:$Q$8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16.399999999999999</c:v>
                </c:pt>
                <c:pt idx="3">
                  <c:v>6.32</c:v>
                </c:pt>
                <c:pt idx="4">
                  <c:v>13.44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10.9</c:v>
                </c:pt>
                <c:pt idx="11">
                  <c:v>6.6</c:v>
                </c:pt>
                <c:pt idx="12">
                  <c:v>0</c:v>
                </c:pt>
                <c:pt idx="13">
                  <c:v>8.4600000000000009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14-4331-8925-15882328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Results_Case_1!$A$3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Results_Case_1!$B$3:$G$3</c:f>
              <c:numCache>
                <c:formatCode>General</c:formatCode>
                <c:ptCount val="6"/>
                <c:pt idx="0">
                  <c:v>20.02</c:v>
                </c:pt>
                <c:pt idx="1">
                  <c:v>15.33</c:v>
                </c:pt>
                <c:pt idx="2">
                  <c:v>0</c:v>
                </c:pt>
                <c:pt idx="3">
                  <c:v>24.65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2-4E89-9B37-7F28D6891BA7}"/>
            </c:ext>
          </c:extLst>
        </c:ser>
        <c:ser>
          <c:idx val="1"/>
          <c:order val="1"/>
          <c:tx>
            <c:strRef>
              <c:f>Results_Case_1!$A$4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Results_Case_1!$B$4:$G$4</c:f>
              <c:numCache>
                <c:formatCode>General</c:formatCode>
                <c:ptCount val="6"/>
                <c:pt idx="0">
                  <c:v>26.18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2-4E89-9B37-7F28D6891BA7}"/>
            </c:ext>
          </c:extLst>
        </c:ser>
        <c:ser>
          <c:idx val="2"/>
          <c:order val="2"/>
          <c:tx>
            <c:strRef>
              <c:f>Results_Case_1!$A$5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Results_Case_1!$B$5:$G$5</c:f>
              <c:numCache>
                <c:formatCode>General</c:formatCode>
                <c:ptCount val="6"/>
                <c:pt idx="0">
                  <c:v>41.18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2-4E89-9B37-7F28D6891BA7}"/>
            </c:ext>
          </c:extLst>
        </c:ser>
        <c:ser>
          <c:idx val="3"/>
          <c:order val="3"/>
          <c:tx>
            <c:strRef>
              <c:f>Results_Case_1!$A$6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Results_Case_1!$B$6:$G$6</c:f>
              <c:numCache>
                <c:formatCode>General</c:formatCode>
                <c:ptCount val="6"/>
                <c:pt idx="0">
                  <c:v>46.69</c:v>
                </c:pt>
                <c:pt idx="1">
                  <c:v>23.39</c:v>
                </c:pt>
                <c:pt idx="2">
                  <c:v>0</c:v>
                </c:pt>
                <c:pt idx="3">
                  <c:v>28.32</c:v>
                </c:pt>
                <c:pt idx="4">
                  <c:v>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2-4E89-9B37-7F28D6891BA7}"/>
            </c:ext>
          </c:extLst>
        </c:ser>
        <c:ser>
          <c:idx val="4"/>
          <c:order val="4"/>
          <c:tx>
            <c:strRef>
              <c:f>Results_Case_1!$A$7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Results_Case_1!$B$7:$G$7</c:f>
              <c:numCache>
                <c:formatCode>General</c:formatCode>
                <c:ptCount val="6"/>
                <c:pt idx="0">
                  <c:v>71.7</c:v>
                </c:pt>
                <c:pt idx="1">
                  <c:v>23.86</c:v>
                </c:pt>
                <c:pt idx="2">
                  <c:v>0</c:v>
                </c:pt>
                <c:pt idx="3">
                  <c:v>18.100000000000001</c:v>
                </c:pt>
                <c:pt idx="4">
                  <c:v>12.06</c:v>
                </c:pt>
                <c:pt idx="5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2-4E89-9B37-7F28D6891BA7}"/>
            </c:ext>
          </c:extLst>
        </c:ser>
        <c:ser>
          <c:idx val="5"/>
          <c:order val="5"/>
          <c:tx>
            <c:strRef>
              <c:f>Results_Case_1!$A$8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Results_Case_1!$B$8:$G$8</c:f>
              <c:numCache>
                <c:formatCode>General</c:formatCode>
                <c:ptCount val="6"/>
                <c:pt idx="0">
                  <c:v>71.7</c:v>
                </c:pt>
                <c:pt idx="1">
                  <c:v>36.159999999999997</c:v>
                </c:pt>
                <c:pt idx="2">
                  <c:v>0</c:v>
                </c:pt>
                <c:pt idx="3">
                  <c:v>18.100000000000001</c:v>
                </c:pt>
                <c:pt idx="4">
                  <c:v>17.5</c:v>
                </c:pt>
                <c:pt idx="5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A2-4E89-9B37-7F28D689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341631"/>
        <c:axId val="2094342463"/>
      </c:barChart>
      <c:catAx>
        <c:axId val="209434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2463"/>
        <c:crosses val="autoZero"/>
        <c:auto val="1"/>
        <c:lblAlgn val="ctr"/>
        <c:lblOffset val="100"/>
        <c:noMultiLvlLbl val="0"/>
      </c:catAx>
      <c:valAx>
        <c:axId val="2094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163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budget)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Results_Min_Budget!$A$3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Results_Min_Budget!$B$3:$Q$3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5-43D8-9D0E-B7AE85B7497D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Results_Min_Budget!$B$4:$Q$4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5-43D8-9D0E-B7AE85B7497D}"/>
            </c:ext>
          </c:extLst>
        </c:ser>
        <c:ser>
          <c:idx val="2"/>
          <c:order val="2"/>
          <c:tx>
            <c:strRef>
              <c:f>Results_Min_Budget!$A$5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Results_Min_Budget!$B$5:$Q$5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5-43D8-9D0E-B7AE85B7497D}"/>
            </c:ext>
          </c:extLst>
        </c:ser>
        <c:ser>
          <c:idx val="3"/>
          <c:order val="3"/>
          <c:tx>
            <c:strRef>
              <c:f>Results_Min_Budget!$A$6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Results_Min_Budget!$B$6:$Q$6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6.67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9.83</c:v>
                </c:pt>
                <c:pt idx="12">
                  <c:v>0</c:v>
                </c:pt>
                <c:pt idx="13">
                  <c:v>0</c:v>
                </c:pt>
                <c:pt idx="14">
                  <c:v>9.83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5-43D8-9D0E-B7AE85B7497D}"/>
            </c:ext>
          </c:extLst>
        </c:ser>
        <c:ser>
          <c:idx val="4"/>
          <c:order val="4"/>
          <c:tx>
            <c:strRef>
              <c:f>Results_Min_Budget!$A$7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Results_Min_Budget!$B$7:$Q$7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21.68</c:v>
                </c:pt>
                <c:pt idx="10">
                  <c:v>0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10.83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5-43D8-9D0E-B7AE85B7497D}"/>
            </c:ext>
          </c:extLst>
        </c:ser>
        <c:ser>
          <c:idx val="5"/>
          <c:order val="5"/>
          <c:tx>
            <c:strRef>
              <c:f>Results_Min_Budget!$A$8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Results_Min_Budget!$B$8:$Q$8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9.34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6.75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15.25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C5-43D8-9D0E-B7AE85B7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9"/>
          <c:y val="5.0925925925925923E-2"/>
          <c:w val="0.83129396325459315"/>
          <c:h val="0.68852580927384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Results_Case_2!$A$3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Results_Case_2!$B$3:$G$3</c:f>
              <c:numCache>
                <c:formatCode>General</c:formatCode>
                <c:ptCount val="6"/>
                <c:pt idx="0">
                  <c:v>48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B-4903-8C21-39E17F63BA84}"/>
            </c:ext>
          </c:extLst>
        </c:ser>
        <c:ser>
          <c:idx val="1"/>
          <c:order val="1"/>
          <c:tx>
            <c:strRef>
              <c:f>Results_Case_2!$A$4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Results_Case_2!$B$4:$G$4</c:f>
              <c:numCache>
                <c:formatCode>General</c:formatCode>
                <c:ptCount val="6"/>
                <c:pt idx="0">
                  <c:v>63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B-4903-8C21-39E17F63BA84}"/>
            </c:ext>
          </c:extLst>
        </c:ser>
        <c:ser>
          <c:idx val="2"/>
          <c:order val="2"/>
          <c:tx>
            <c:strRef>
              <c:f>Results_Case_2!$A$5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Results_Case_2!$B$5:$G$5</c:f>
              <c:numCache>
                <c:formatCode>General</c:formatCode>
                <c:ptCount val="6"/>
                <c:pt idx="0">
                  <c:v>65</c:v>
                </c:pt>
                <c:pt idx="1">
                  <c:v>6.9</c:v>
                </c:pt>
                <c:pt idx="3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B-4903-8C21-39E17F63BA84}"/>
            </c:ext>
          </c:extLst>
        </c:ser>
        <c:ser>
          <c:idx val="3"/>
          <c:order val="3"/>
          <c:tx>
            <c:strRef>
              <c:f>Results_Case_2!$A$6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Results_Case_2!$B$6:$G$6</c:f>
              <c:numCache>
                <c:formatCode>General</c:formatCode>
                <c:ptCount val="6"/>
                <c:pt idx="0">
                  <c:v>68</c:v>
                </c:pt>
                <c:pt idx="1">
                  <c:v>12.22</c:v>
                </c:pt>
                <c:pt idx="3">
                  <c:v>24.77</c:v>
                </c:pt>
                <c:pt idx="4">
                  <c:v>9.83</c:v>
                </c:pt>
                <c:pt idx="5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B-4903-8C21-39E17F63BA84}"/>
            </c:ext>
          </c:extLst>
        </c:ser>
        <c:ser>
          <c:idx val="4"/>
          <c:order val="4"/>
          <c:tx>
            <c:strRef>
              <c:f>Results_Case_2!$A$7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Results_Case_2!$B$7:$G$7</c:f>
              <c:numCache>
                <c:formatCode>General</c:formatCode>
                <c:ptCount val="6"/>
                <c:pt idx="0">
                  <c:v>89.68</c:v>
                </c:pt>
                <c:pt idx="1">
                  <c:v>12.22</c:v>
                </c:pt>
                <c:pt idx="3">
                  <c:v>18.100000000000001</c:v>
                </c:pt>
                <c:pt idx="4">
                  <c:v>10.83</c:v>
                </c:pt>
                <c:pt idx="5">
                  <c:v>10.83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B-4903-8C21-39E17F63BA84}"/>
            </c:ext>
          </c:extLst>
        </c:ser>
        <c:ser>
          <c:idx val="5"/>
          <c:order val="5"/>
          <c:tx>
            <c:strRef>
              <c:f>Results_Case_2!$A$8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Results_Case_2!$B$8:$G$8</c:f>
              <c:numCache>
                <c:formatCode>General</c:formatCode>
                <c:ptCount val="6"/>
                <c:pt idx="0">
                  <c:v>93</c:v>
                </c:pt>
                <c:pt idx="1">
                  <c:v>21.56</c:v>
                </c:pt>
                <c:pt idx="3">
                  <c:v>18.100000000000001</c:v>
                </c:pt>
                <c:pt idx="4">
                  <c:v>17.579999999999998</c:v>
                </c:pt>
                <c:pt idx="5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B-4903-8C21-39E17F63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79104"/>
        <c:axId val="1845977856"/>
      </c:barChart>
      <c:catAx>
        <c:axId val="18459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7856"/>
        <c:crosses val="autoZero"/>
        <c:auto val="1"/>
        <c:lblAlgn val="ctr"/>
        <c:lblOffset val="100"/>
        <c:noMultiLvlLbl val="0"/>
      </c:catAx>
      <c:valAx>
        <c:axId val="18459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9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9</xdr:row>
      <xdr:rowOff>23812</xdr:rowOff>
    </xdr:from>
    <xdr:to>
      <xdr:col>8</xdr:col>
      <xdr:colOff>19050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9</xdr:row>
      <xdr:rowOff>33337</xdr:rowOff>
    </xdr:from>
    <xdr:to>
      <xdr:col>7</xdr:col>
      <xdr:colOff>361950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6" workbookViewId="0">
      <selection activeCell="G46" sqref="G46"/>
    </sheetView>
  </sheetViews>
  <sheetFormatPr defaultRowHeight="15" x14ac:dyDescent="0.25"/>
  <cols>
    <col min="1" max="1" width="44.140625" style="20" customWidth="1"/>
    <col min="2" max="8" width="22" style="20" customWidth="1"/>
    <col min="9" max="11" width="14.7109375" style="20" customWidth="1"/>
  </cols>
  <sheetData>
    <row r="1" spans="1:5" ht="20.25" customHeight="1" x14ac:dyDescent="0.25">
      <c r="A1" s="19">
        <v>2005</v>
      </c>
    </row>
    <row r="2" spans="1:5" ht="20.25" customHeight="1" x14ac:dyDescent="0.25">
      <c r="A2" s="20" t="s">
        <v>0</v>
      </c>
      <c r="B2" s="8">
        <v>288</v>
      </c>
    </row>
    <row r="3" spans="1:5" ht="20.25" customHeight="1" x14ac:dyDescent="0.25">
      <c r="A3" s="20" t="s">
        <v>1</v>
      </c>
      <c r="B3" s="8">
        <f>B2*1000000</f>
        <v>288000000</v>
      </c>
    </row>
    <row r="4" spans="1:5" ht="20.25" customHeight="1" x14ac:dyDescent="0.25">
      <c r="A4" s="20" t="s">
        <v>2</v>
      </c>
      <c r="B4" s="5">
        <v>543578000000</v>
      </c>
    </row>
    <row r="5" spans="1:5" ht="20.25" customHeight="1" x14ac:dyDescent="0.25">
      <c r="A5" s="20" t="s">
        <v>3</v>
      </c>
      <c r="B5" s="5">
        <f>B4/4</f>
        <v>135894500000</v>
      </c>
    </row>
    <row r="6" spans="1:5" ht="20.25" customHeight="1" x14ac:dyDescent="0.25">
      <c r="A6" s="20" t="s">
        <v>4</v>
      </c>
      <c r="B6" s="9">
        <f>B3/(B4/1000)</f>
        <v>0.52982276692581376</v>
      </c>
    </row>
    <row r="7" spans="1:5" ht="20.25" customHeight="1" x14ac:dyDescent="0.25"/>
    <row r="8" spans="1:5" ht="20.25" customHeight="1" x14ac:dyDescent="0.25">
      <c r="A8" s="19">
        <v>2019</v>
      </c>
    </row>
    <row r="9" spans="1:5" ht="20.25" customHeight="1" x14ac:dyDescent="0.25">
      <c r="A9" s="20" t="s">
        <v>0</v>
      </c>
      <c r="B9" s="8">
        <v>350</v>
      </c>
    </row>
    <row r="10" spans="1:5" ht="20.25" customHeight="1" x14ac:dyDescent="0.25">
      <c r="A10" s="20" t="s">
        <v>1</v>
      </c>
      <c r="B10" s="8">
        <f>B9*1000000</f>
        <v>350000000</v>
      </c>
    </row>
    <row r="11" spans="1:5" ht="20.25" customHeight="1" x14ac:dyDescent="0.25">
      <c r="A11" s="20" t="s">
        <v>3</v>
      </c>
      <c r="B11" s="5">
        <v>364700000000</v>
      </c>
    </row>
    <row r="12" spans="1:5" ht="20.25" customHeight="1" x14ac:dyDescent="0.25">
      <c r="A12" s="20" t="s">
        <v>2</v>
      </c>
      <c r="B12" s="5">
        <f>B11*4</f>
        <v>1458800000000</v>
      </c>
    </row>
    <row r="13" spans="1:5" ht="20.25" customHeight="1" x14ac:dyDescent="0.25">
      <c r="A13" s="20" t="s">
        <v>4</v>
      </c>
      <c r="B13" s="8">
        <f>B10/(B12/1000)</f>
        <v>0.23992322456813819</v>
      </c>
    </row>
    <row r="14" spans="1:5" ht="20.25" customHeight="1" x14ac:dyDescent="0.25">
      <c r="A14" s="20" t="s">
        <v>5</v>
      </c>
      <c r="B14" s="6">
        <f>(B6-B13)/B6</f>
        <v>0.54716324109618253</v>
      </c>
    </row>
    <row r="15" spans="1:5" ht="20.25" customHeight="1" x14ac:dyDescent="0.25"/>
    <row r="16" spans="1:5" ht="20.25" customHeight="1" x14ac:dyDescent="0.25">
      <c r="A16" s="22" t="s">
        <v>6</v>
      </c>
      <c r="B16" s="23"/>
      <c r="C16" s="23"/>
      <c r="D16" s="23"/>
      <c r="E16" s="20">
        <f>B22/20</f>
        <v>2.65E-3</v>
      </c>
    </row>
    <row r="17" spans="1:5" ht="20.25" customHeight="1" x14ac:dyDescent="0.25">
      <c r="A17" s="20" t="s">
        <v>7</v>
      </c>
      <c r="B17" s="20" t="s">
        <v>8</v>
      </c>
      <c r="C17" s="20" t="s">
        <v>9</v>
      </c>
      <c r="D17" s="20" t="s">
        <v>10</v>
      </c>
    </row>
    <row r="18" spans="1:5" ht="20.25" customHeight="1" x14ac:dyDescent="0.25">
      <c r="A18" s="20">
        <v>2019</v>
      </c>
      <c r="D18" s="20">
        <v>103</v>
      </c>
    </row>
    <row r="19" spans="1:5" ht="20.25" customHeight="1" x14ac:dyDescent="0.25">
      <c r="A19" s="20">
        <v>2020</v>
      </c>
      <c r="B19" s="20">
        <v>8.2000000000000003E-2</v>
      </c>
      <c r="C19" s="5">
        <f>333.66 * 1000000000*4</f>
        <v>1334640000000</v>
      </c>
      <c r="D19" s="2">
        <f t="shared" ref="D19:D42" si="0">B19*C19/1000000000</f>
        <v>109.44047999999999</v>
      </c>
    </row>
    <row r="20" spans="1:5" ht="20.25" customHeight="1" x14ac:dyDescent="0.25">
      <c r="A20" s="10">
        <v>2025</v>
      </c>
      <c r="B20" s="10">
        <v>6.8000000000000005E-2</v>
      </c>
      <c r="C20" s="11">
        <f>C19*(1+0.05)^5</f>
        <v>1703376424575.0002</v>
      </c>
      <c r="D20" s="12">
        <f t="shared" si="0"/>
        <v>115.82959687110002</v>
      </c>
      <c r="E20" s="1" t="s">
        <v>11</v>
      </c>
    </row>
    <row r="21" spans="1:5" ht="20.25" customHeight="1" x14ac:dyDescent="0.25">
      <c r="A21" s="20">
        <v>2028</v>
      </c>
      <c r="B21" s="20">
        <v>6.0999999999999999E-2</v>
      </c>
      <c r="C21" s="5">
        <f>C20*(1+0.05)^3</f>
        <v>1971871133498.6348</v>
      </c>
      <c r="D21" s="2">
        <f t="shared" si="0"/>
        <v>120.28413914341672</v>
      </c>
    </row>
    <row r="22" spans="1:5" ht="20.25" customHeight="1" x14ac:dyDescent="0.25">
      <c r="A22" s="10">
        <v>2030</v>
      </c>
      <c r="B22" s="10">
        <v>5.2999999999999999E-2</v>
      </c>
      <c r="C22" s="11">
        <f>C21*(1+0.05)^2</f>
        <v>2173987924682.2449</v>
      </c>
      <c r="D22" s="12">
        <f t="shared" si="0"/>
        <v>115.22136000815898</v>
      </c>
    </row>
    <row r="23" spans="1:5" ht="20.25" customHeight="1" x14ac:dyDescent="0.25">
      <c r="A23" s="20">
        <v>2031</v>
      </c>
      <c r="B23" s="4">
        <f t="shared" ref="B23:B42" si="1">B22-$E$16</f>
        <v>5.0349999999999999E-2</v>
      </c>
      <c r="C23" s="5">
        <f t="shared" ref="C23:C42" si="2">C22*1.05</f>
        <v>2282687320916.3574</v>
      </c>
      <c r="D23" s="2">
        <f t="shared" si="0"/>
        <v>114.93330660813859</v>
      </c>
    </row>
    <row r="24" spans="1:5" ht="20.25" customHeight="1" x14ac:dyDescent="0.25">
      <c r="A24" s="20">
        <v>2032</v>
      </c>
      <c r="B24" s="4">
        <f t="shared" si="1"/>
        <v>4.7699999999999999E-2</v>
      </c>
      <c r="C24" s="5">
        <f t="shared" si="2"/>
        <v>2396821686962.1753</v>
      </c>
      <c r="D24" s="2">
        <f t="shared" si="0"/>
        <v>114.32839446809577</v>
      </c>
    </row>
    <row r="25" spans="1:5" ht="20.25" customHeight="1" x14ac:dyDescent="0.25">
      <c r="A25" s="20">
        <v>2033</v>
      </c>
      <c r="B25" s="4">
        <f t="shared" si="1"/>
        <v>4.505E-2</v>
      </c>
      <c r="C25" s="5">
        <f t="shared" si="2"/>
        <v>2516662771310.2842</v>
      </c>
      <c r="D25" s="2">
        <f t="shared" si="0"/>
        <v>113.3756578475283</v>
      </c>
    </row>
    <row r="26" spans="1:5" ht="20.25" customHeight="1" x14ac:dyDescent="0.25">
      <c r="A26" s="20">
        <v>2034</v>
      </c>
      <c r="B26" s="4">
        <f t="shared" si="1"/>
        <v>4.24E-2</v>
      </c>
      <c r="C26" s="5">
        <f t="shared" si="2"/>
        <v>2642495909875.7983</v>
      </c>
      <c r="D26" s="2">
        <f t="shared" si="0"/>
        <v>112.04182657873386</v>
      </c>
    </row>
    <row r="27" spans="1:5" ht="20.25" customHeight="1" x14ac:dyDescent="0.25">
      <c r="A27" s="10">
        <v>2035</v>
      </c>
      <c r="B27" s="13">
        <f t="shared" si="1"/>
        <v>3.9750000000000001E-2</v>
      </c>
      <c r="C27" s="11">
        <f t="shared" si="2"/>
        <v>2774620705369.5884</v>
      </c>
      <c r="D27" s="12">
        <f t="shared" si="0"/>
        <v>110.29117303844114</v>
      </c>
    </row>
    <row r="28" spans="1:5" ht="20.25" customHeight="1" x14ac:dyDescent="0.25">
      <c r="A28" s="20">
        <v>2036</v>
      </c>
      <c r="B28" s="4">
        <f t="shared" si="1"/>
        <v>3.7100000000000001E-2</v>
      </c>
      <c r="C28" s="5">
        <f t="shared" si="2"/>
        <v>2913351740638.0679</v>
      </c>
      <c r="D28" s="2">
        <f t="shared" si="0"/>
        <v>108.08534957767232</v>
      </c>
    </row>
    <row r="29" spans="1:5" ht="20.25" customHeight="1" x14ac:dyDescent="0.25">
      <c r="A29" s="20">
        <v>2037</v>
      </c>
      <c r="B29" s="4">
        <f t="shared" si="1"/>
        <v>3.4450000000000001E-2</v>
      </c>
      <c r="C29" s="5">
        <f t="shared" si="2"/>
        <v>3059019327669.9712</v>
      </c>
      <c r="D29" s="2">
        <f t="shared" si="0"/>
        <v>105.38321583823051</v>
      </c>
    </row>
    <row r="30" spans="1:5" ht="20.25" customHeight="1" x14ac:dyDescent="0.25">
      <c r="A30" s="20">
        <v>2038</v>
      </c>
      <c r="B30" s="4">
        <f t="shared" si="1"/>
        <v>3.1800000000000002E-2</v>
      </c>
      <c r="C30" s="5">
        <f t="shared" si="2"/>
        <v>3211970294053.4697</v>
      </c>
      <c r="D30" s="2">
        <f t="shared" si="0"/>
        <v>102.14065535090035</v>
      </c>
    </row>
    <row r="31" spans="1:5" ht="20.25" customHeight="1" x14ac:dyDescent="0.25">
      <c r="A31" s="20">
        <v>2039</v>
      </c>
      <c r="B31" s="4">
        <f t="shared" si="1"/>
        <v>2.9150000000000002E-2</v>
      </c>
      <c r="C31" s="5">
        <f t="shared" si="2"/>
        <v>3372568808756.1436</v>
      </c>
      <c r="D31" s="2">
        <f t="shared" si="0"/>
        <v>98.310380775241597</v>
      </c>
    </row>
    <row r="32" spans="1:5" ht="20.25" customHeight="1" x14ac:dyDescent="0.25">
      <c r="A32" s="10">
        <v>2040</v>
      </c>
      <c r="B32" s="13">
        <f t="shared" si="1"/>
        <v>2.6500000000000003E-2</v>
      </c>
      <c r="C32" s="11">
        <f t="shared" si="2"/>
        <v>3541197249193.9507</v>
      </c>
      <c r="D32" s="12">
        <f t="shared" si="0"/>
        <v>93.841727103639712</v>
      </c>
    </row>
    <row r="33" spans="1:5" ht="20.25" customHeight="1" x14ac:dyDescent="0.25">
      <c r="A33" s="20">
        <v>2041</v>
      </c>
      <c r="B33" s="4">
        <f t="shared" si="1"/>
        <v>2.3850000000000003E-2</v>
      </c>
      <c r="C33" s="5">
        <f t="shared" si="2"/>
        <v>3718257111653.6484</v>
      </c>
      <c r="D33" s="2">
        <f t="shared" si="0"/>
        <v>88.680432112939528</v>
      </c>
    </row>
    <row r="34" spans="1:5" ht="20.25" customHeight="1" x14ac:dyDescent="0.25">
      <c r="A34" s="20">
        <v>2042</v>
      </c>
      <c r="B34" s="4">
        <f t="shared" si="1"/>
        <v>2.1200000000000004E-2</v>
      </c>
      <c r="C34" s="5">
        <f t="shared" si="2"/>
        <v>3904169967236.3311</v>
      </c>
      <c r="D34" s="2">
        <f t="shared" si="0"/>
        <v>82.768403305410231</v>
      </c>
    </row>
    <row r="35" spans="1:5" ht="20.25" customHeight="1" x14ac:dyDescent="0.25">
      <c r="A35" s="20">
        <v>2043</v>
      </c>
      <c r="B35" s="4">
        <f t="shared" si="1"/>
        <v>1.8550000000000004E-2</v>
      </c>
      <c r="C35" s="5">
        <f t="shared" si="2"/>
        <v>4099378465598.1479</v>
      </c>
      <c r="D35" s="2">
        <f t="shared" si="0"/>
        <v>76.04347053684566</v>
      </c>
    </row>
    <row r="36" spans="1:5" ht="20.25" customHeight="1" x14ac:dyDescent="0.25">
      <c r="A36" s="20">
        <v>2044</v>
      </c>
      <c r="B36" s="4">
        <f t="shared" si="1"/>
        <v>1.5900000000000004E-2</v>
      </c>
      <c r="C36" s="5">
        <f t="shared" si="2"/>
        <v>4304347388878.0557</v>
      </c>
      <c r="D36" s="2">
        <f t="shared" si="0"/>
        <v>68.439123483161097</v>
      </c>
    </row>
    <row r="37" spans="1:5" ht="20.25" customHeight="1" x14ac:dyDescent="0.25">
      <c r="A37" s="10">
        <v>2045</v>
      </c>
      <c r="B37" s="13">
        <f t="shared" si="1"/>
        <v>1.3250000000000005E-2</v>
      </c>
      <c r="C37" s="11">
        <f t="shared" si="2"/>
        <v>4519564758321.959</v>
      </c>
      <c r="D37" s="12">
        <f t="shared" si="0"/>
        <v>59.884233047765974</v>
      </c>
    </row>
    <row r="38" spans="1:5" ht="20.25" customHeight="1" x14ac:dyDescent="0.25">
      <c r="A38" s="20">
        <v>2046</v>
      </c>
      <c r="B38" s="4">
        <f t="shared" si="1"/>
        <v>1.0600000000000005E-2</v>
      </c>
      <c r="C38" s="5">
        <f t="shared" si="2"/>
        <v>4745542996238.0576</v>
      </c>
      <c r="D38" s="2">
        <f t="shared" si="0"/>
        <v>50.302755760123439</v>
      </c>
    </row>
    <row r="39" spans="1:5" ht="20.25" customHeight="1" x14ac:dyDescent="0.25">
      <c r="A39" s="20">
        <v>2047</v>
      </c>
      <c r="B39" s="4">
        <f t="shared" si="1"/>
        <v>7.9500000000000057E-3</v>
      </c>
      <c r="C39" s="5">
        <f t="shared" si="2"/>
        <v>4982820146049.9609</v>
      </c>
      <c r="D39" s="2">
        <f t="shared" si="0"/>
        <v>39.613420161097224</v>
      </c>
    </row>
    <row r="40" spans="1:5" ht="20.25" customHeight="1" x14ac:dyDescent="0.25">
      <c r="A40" s="20">
        <v>2048</v>
      </c>
      <c r="B40" s="4">
        <f t="shared" si="1"/>
        <v>5.3000000000000061E-3</v>
      </c>
      <c r="C40" s="5">
        <f t="shared" si="2"/>
        <v>5231961153352.459</v>
      </c>
      <c r="D40" s="2">
        <f t="shared" si="0"/>
        <v>27.729394112768066</v>
      </c>
    </row>
    <row r="41" spans="1:5" ht="20.25" customHeight="1" x14ac:dyDescent="0.25">
      <c r="A41" s="20">
        <v>2049</v>
      </c>
      <c r="B41" s="4">
        <f t="shared" si="1"/>
        <v>2.6500000000000061E-3</v>
      </c>
      <c r="C41" s="5">
        <f t="shared" si="2"/>
        <v>5493559211020.082</v>
      </c>
      <c r="D41" s="2">
        <f t="shared" si="0"/>
        <v>14.557931909203251</v>
      </c>
    </row>
    <row r="42" spans="1:5" ht="20.25" customHeight="1" x14ac:dyDescent="0.25">
      <c r="A42" s="10">
        <v>2050</v>
      </c>
      <c r="B42" s="13">
        <f t="shared" si="1"/>
        <v>6.0715321659188248E-18</v>
      </c>
      <c r="C42" s="11">
        <f t="shared" si="2"/>
        <v>5768237171571.0859</v>
      </c>
      <c r="D42" s="12">
        <f t="shared" si="0"/>
        <v>3.5022037527842474E-14</v>
      </c>
    </row>
    <row r="43" spans="1:5" ht="20.25" customHeight="1" x14ac:dyDescent="0.25"/>
    <row r="44" spans="1:5" ht="20.25" customHeight="1" x14ac:dyDescent="0.25">
      <c r="A44" s="22" t="s">
        <v>12</v>
      </c>
      <c r="B44" s="23"/>
      <c r="C44" s="23"/>
      <c r="D44" s="23"/>
    </row>
    <row r="45" spans="1:5" ht="20.25" customHeight="1" x14ac:dyDescent="0.25">
      <c r="A45" s="20" t="s">
        <v>7</v>
      </c>
      <c r="B45" s="20" t="s">
        <v>13</v>
      </c>
      <c r="C45" s="20" t="s">
        <v>14</v>
      </c>
      <c r="D45" s="20" t="s">
        <v>15</v>
      </c>
    </row>
    <row r="46" spans="1:5" ht="20.25" customHeight="1" x14ac:dyDescent="0.25">
      <c r="A46" s="20">
        <v>2020</v>
      </c>
      <c r="B46" s="7">
        <v>18808</v>
      </c>
      <c r="C46" s="7">
        <f t="shared" ref="C46:C52" si="3">B46*7200</f>
        <v>135417600</v>
      </c>
      <c r="D46" s="7">
        <f t="shared" ref="D46:D52" si="4">C46/1000000</f>
        <v>135.41759999999999</v>
      </c>
      <c r="E46" s="1" t="s">
        <v>16</v>
      </c>
    </row>
    <row r="47" spans="1:5" ht="20.25" customHeight="1" x14ac:dyDescent="0.25">
      <c r="A47" s="20">
        <v>2025</v>
      </c>
      <c r="B47" s="7">
        <v>18442</v>
      </c>
      <c r="C47" s="7">
        <f t="shared" si="3"/>
        <v>132782400</v>
      </c>
      <c r="D47" s="7">
        <f t="shared" si="4"/>
        <v>132.7824</v>
      </c>
    </row>
    <row r="48" spans="1:5" ht="20.25" customHeight="1" x14ac:dyDescent="0.25">
      <c r="A48" s="20">
        <v>2030</v>
      </c>
      <c r="B48" s="7">
        <v>19726</v>
      </c>
      <c r="C48" s="7">
        <f t="shared" si="3"/>
        <v>142027200</v>
      </c>
      <c r="D48" s="7">
        <f t="shared" si="4"/>
        <v>142.02719999999999</v>
      </c>
      <c r="E48" s="1" t="s">
        <v>17</v>
      </c>
    </row>
    <row r="49" spans="1:5" ht="20.25" customHeight="1" x14ac:dyDescent="0.25">
      <c r="A49" s="20">
        <v>2035</v>
      </c>
      <c r="B49" s="7">
        <v>21634</v>
      </c>
      <c r="C49" s="7">
        <f t="shared" si="3"/>
        <v>155764800</v>
      </c>
      <c r="D49" s="7">
        <f t="shared" si="4"/>
        <v>155.76480000000001</v>
      </c>
    </row>
    <row r="50" spans="1:5" ht="20.25" customHeight="1" x14ac:dyDescent="0.25">
      <c r="A50" s="20">
        <v>2040</v>
      </c>
      <c r="B50" s="7">
        <v>23093</v>
      </c>
      <c r="C50" s="7">
        <f t="shared" si="3"/>
        <v>166269600</v>
      </c>
      <c r="D50" s="7">
        <f t="shared" si="4"/>
        <v>166.2696</v>
      </c>
      <c r="E50" s="1" t="s">
        <v>18</v>
      </c>
    </row>
    <row r="51" spans="1:5" ht="20.25" customHeight="1" x14ac:dyDescent="0.25">
      <c r="A51" s="20">
        <v>2045</v>
      </c>
      <c r="B51" s="7">
        <f>B50*(1+0.02)^5</f>
        <v>25496.537988297601</v>
      </c>
      <c r="C51" s="7">
        <f t="shared" si="3"/>
        <v>183575073.51574272</v>
      </c>
      <c r="D51" s="7">
        <f t="shared" si="4"/>
        <v>183.57507351574273</v>
      </c>
    </row>
    <row r="52" spans="1:5" ht="20.25" customHeight="1" x14ac:dyDescent="0.25">
      <c r="A52" s="20">
        <v>2050</v>
      </c>
      <c r="B52" s="7">
        <f>B51*(1+0.02)^5</f>
        <v>28150.238140938927</v>
      </c>
      <c r="C52" s="7">
        <f t="shared" si="3"/>
        <v>202681714.61476028</v>
      </c>
      <c r="D52" s="7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B223"/>
  <sheetViews>
    <sheetView workbookViewId="0"/>
  </sheetViews>
  <sheetFormatPr defaultRowHeight="15" x14ac:dyDescent="0.25"/>
  <cols>
    <col min="1" max="16384" width="9.140625" style="26"/>
  </cols>
  <sheetData>
    <row r="1" spans="1:50" x14ac:dyDescent="0.25">
      <c r="B1" s="27" t="s">
        <v>81</v>
      </c>
      <c r="C1" s="27" t="s">
        <v>318</v>
      </c>
      <c r="D1" s="27" t="s">
        <v>319</v>
      </c>
      <c r="E1" s="27" t="s">
        <v>320</v>
      </c>
      <c r="F1" s="27" t="s">
        <v>321</v>
      </c>
      <c r="G1" s="27" t="s">
        <v>322</v>
      </c>
      <c r="H1" s="27" t="s">
        <v>323</v>
      </c>
      <c r="I1" s="27" t="s">
        <v>324</v>
      </c>
      <c r="J1" s="27" t="s">
        <v>325</v>
      </c>
      <c r="K1" s="27" t="s">
        <v>326</v>
      </c>
      <c r="L1" s="27" t="s">
        <v>327</v>
      </c>
      <c r="M1" s="27" t="s">
        <v>328</v>
      </c>
      <c r="N1" s="27" t="s">
        <v>329</v>
      </c>
      <c r="O1" s="27" t="s">
        <v>330</v>
      </c>
      <c r="P1" s="27" t="s">
        <v>331</v>
      </c>
      <c r="Q1" s="27" t="s">
        <v>332</v>
      </c>
      <c r="R1" s="27" t="s">
        <v>333</v>
      </c>
      <c r="S1" s="27" t="s">
        <v>334</v>
      </c>
      <c r="T1" s="27" t="s">
        <v>335</v>
      </c>
      <c r="U1" s="27" t="s">
        <v>336</v>
      </c>
      <c r="V1" s="27" t="s">
        <v>337</v>
      </c>
      <c r="W1" s="27" t="s">
        <v>338</v>
      </c>
      <c r="X1" s="27" t="s">
        <v>339</v>
      </c>
      <c r="Y1" s="27" t="s">
        <v>340</v>
      </c>
      <c r="Z1" s="27" t="s">
        <v>341</v>
      </c>
      <c r="AA1" s="27" t="s">
        <v>342</v>
      </c>
      <c r="AB1" s="27" t="s">
        <v>343</v>
      </c>
      <c r="AC1" s="27" t="s">
        <v>344</v>
      </c>
      <c r="AD1" s="27" t="s">
        <v>345</v>
      </c>
      <c r="AE1" s="27" t="s">
        <v>346</v>
      </c>
      <c r="AF1" s="27" t="s">
        <v>347</v>
      </c>
      <c r="AG1" s="27" t="s">
        <v>348</v>
      </c>
      <c r="AH1" s="27" t="s">
        <v>349</v>
      </c>
      <c r="AI1" s="27" t="s">
        <v>350</v>
      </c>
      <c r="AJ1" s="27" t="s">
        <v>351</v>
      </c>
      <c r="AK1" s="27" t="s">
        <v>352</v>
      </c>
      <c r="AL1" s="27" t="s">
        <v>353</v>
      </c>
      <c r="AM1" s="27" t="s">
        <v>354</v>
      </c>
      <c r="AN1" s="26" t="s">
        <v>355</v>
      </c>
      <c r="AO1" s="26" t="s">
        <v>356</v>
      </c>
      <c r="AP1" s="26" t="s">
        <v>357</v>
      </c>
      <c r="AQ1" s="26" t="s">
        <v>358</v>
      </c>
      <c r="AR1" s="26" t="s">
        <v>359</v>
      </c>
      <c r="AS1" s="26" t="s">
        <v>360</v>
      </c>
      <c r="AT1" s="26" t="s">
        <v>361</v>
      </c>
      <c r="AU1" s="26" t="s">
        <v>362</v>
      </c>
      <c r="AV1" s="26" t="s">
        <v>363</v>
      </c>
      <c r="AW1" s="26" t="s">
        <v>364</v>
      </c>
      <c r="AX1" s="26" t="s">
        <v>365</v>
      </c>
    </row>
    <row r="2" spans="1:50" x14ac:dyDescent="0.25">
      <c r="A2" s="27" t="s">
        <v>84</v>
      </c>
      <c r="B2" s="26" t="s">
        <v>37</v>
      </c>
      <c r="C2" s="26">
        <v>0</v>
      </c>
      <c r="D2" s="26">
        <v>0</v>
      </c>
      <c r="E2" s="26">
        <v>0.8</v>
      </c>
      <c r="F2" s="26">
        <v>0.12</v>
      </c>
      <c r="G2" s="26">
        <v>0.34300000000000003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</row>
    <row r="3" spans="1:50" x14ac:dyDescent="0.25">
      <c r="A3" s="27" t="s">
        <v>85</v>
      </c>
      <c r="B3" s="26" t="s">
        <v>37</v>
      </c>
      <c r="C3" s="26">
        <v>0</v>
      </c>
      <c r="D3" s="26">
        <v>0</v>
      </c>
      <c r="E3" s="26">
        <v>0.8</v>
      </c>
      <c r="F3" s="26">
        <v>0.12</v>
      </c>
      <c r="G3" s="26">
        <v>0.34300000000000003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</row>
    <row r="4" spans="1:50" x14ac:dyDescent="0.25">
      <c r="A4" s="27" t="s">
        <v>86</v>
      </c>
      <c r="B4" s="26" t="s">
        <v>37</v>
      </c>
      <c r="C4" s="26">
        <v>0</v>
      </c>
      <c r="D4" s="26">
        <v>0</v>
      </c>
      <c r="E4" s="26">
        <v>0.8</v>
      </c>
      <c r="F4" s="26">
        <v>0.12</v>
      </c>
      <c r="G4" s="26">
        <v>0.34300000000000003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</row>
    <row r="5" spans="1:50" x14ac:dyDescent="0.25">
      <c r="A5" s="27" t="s">
        <v>87</v>
      </c>
      <c r="B5" s="26" t="s">
        <v>37</v>
      </c>
      <c r="C5" s="26">
        <v>0</v>
      </c>
      <c r="D5" s="26">
        <v>0</v>
      </c>
      <c r="E5" s="26">
        <v>0.8</v>
      </c>
      <c r="F5" s="26">
        <v>0.12</v>
      </c>
      <c r="G5" s="26">
        <v>0.34300000000000003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</row>
    <row r="6" spans="1:50" x14ac:dyDescent="0.25">
      <c r="A6" s="27" t="s">
        <v>88</v>
      </c>
      <c r="B6" s="26" t="s">
        <v>37</v>
      </c>
      <c r="C6" s="26">
        <v>0</v>
      </c>
      <c r="D6" s="26">
        <v>0</v>
      </c>
      <c r="E6" s="26">
        <v>0.8</v>
      </c>
      <c r="F6" s="26">
        <v>0.12</v>
      </c>
      <c r="G6" s="26">
        <v>0.34300000000000003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</row>
    <row r="7" spans="1:50" x14ac:dyDescent="0.25">
      <c r="A7" s="27" t="s">
        <v>89</v>
      </c>
      <c r="B7" s="26" t="s">
        <v>37</v>
      </c>
      <c r="C7" s="26">
        <v>0</v>
      </c>
      <c r="D7" s="26">
        <v>0</v>
      </c>
      <c r="E7" s="26">
        <v>0.8</v>
      </c>
      <c r="F7" s="26">
        <v>0.12</v>
      </c>
      <c r="G7" s="26">
        <v>0.34300000000000003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</row>
    <row r="8" spans="1:50" x14ac:dyDescent="0.25">
      <c r="A8" s="27" t="s">
        <v>90</v>
      </c>
      <c r="B8" s="26" t="s">
        <v>37</v>
      </c>
      <c r="C8" s="26">
        <v>0</v>
      </c>
      <c r="D8" s="26">
        <v>0</v>
      </c>
      <c r="E8" s="26">
        <v>0.8</v>
      </c>
      <c r="F8" s="26">
        <v>0.12</v>
      </c>
      <c r="G8" s="26">
        <v>0.34300000000000003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</row>
    <row r="9" spans="1:50" x14ac:dyDescent="0.25">
      <c r="A9" s="27" t="s">
        <v>91</v>
      </c>
      <c r="B9" s="26" t="s">
        <v>37</v>
      </c>
      <c r="C9" s="26">
        <v>0</v>
      </c>
      <c r="D9" s="26">
        <v>0</v>
      </c>
      <c r="E9" s="26">
        <v>0.8</v>
      </c>
      <c r="F9" s="26">
        <v>0.12</v>
      </c>
      <c r="G9" s="26">
        <v>0.34300000000000003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</row>
    <row r="10" spans="1:50" x14ac:dyDescent="0.25">
      <c r="A10" s="27" t="s">
        <v>92</v>
      </c>
      <c r="B10" s="26" t="s">
        <v>37</v>
      </c>
      <c r="C10" s="26">
        <v>1</v>
      </c>
      <c r="D10" s="26">
        <v>0.2</v>
      </c>
      <c r="E10" s="26">
        <v>0.8</v>
      </c>
      <c r="F10" s="26">
        <v>0.12</v>
      </c>
      <c r="G10" s="26">
        <v>0.34300000000000003</v>
      </c>
      <c r="H10" s="26">
        <v>0</v>
      </c>
      <c r="I10" s="26">
        <v>0</v>
      </c>
      <c r="J10" s="26">
        <v>0</v>
      </c>
      <c r="K10" s="26">
        <v>0</v>
      </c>
      <c r="L10" s="26">
        <v>0.2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0.2</v>
      </c>
      <c r="X10" s="26">
        <v>0.16</v>
      </c>
      <c r="Y10" s="26">
        <v>38</v>
      </c>
      <c r="Z10" s="26">
        <v>0</v>
      </c>
      <c r="AA10" s="26">
        <v>0.11799999999999999</v>
      </c>
      <c r="AB10" s="26">
        <v>-4.2000000000000003E-2</v>
      </c>
      <c r="AC10" s="26">
        <v>-8.0000000000000002E-3</v>
      </c>
      <c r="AD10" s="26">
        <v>-3.5000000000000003E-2</v>
      </c>
      <c r="AE10" s="26">
        <v>0</v>
      </c>
      <c r="AF10" s="26">
        <v>4.4749999999999996</v>
      </c>
      <c r="AG10" s="26">
        <v>-0.28699999999999998</v>
      </c>
      <c r="AH10" s="26">
        <v>-3.5000000000000003E-2</v>
      </c>
      <c r="AI10" s="26">
        <v>-1.3180000000000001</v>
      </c>
      <c r="AJ10" s="26">
        <v>5.952</v>
      </c>
      <c r="AK10" s="26">
        <v>5.9429999999999996</v>
      </c>
      <c r="AL10" s="26">
        <v>8.9999999999999993E-3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127.252</v>
      </c>
      <c r="AV10" s="26">
        <v>25.45</v>
      </c>
      <c r="AW10" s="26">
        <v>16.629000000000001</v>
      </c>
      <c r="AX10" s="26">
        <v>8.8209999999999997</v>
      </c>
    </row>
    <row r="11" spans="1:50" x14ac:dyDescent="0.25">
      <c r="A11" s="27" t="s">
        <v>93</v>
      </c>
      <c r="B11" s="26" t="s">
        <v>37</v>
      </c>
      <c r="C11" s="26">
        <v>1</v>
      </c>
      <c r="D11" s="26">
        <v>0.1</v>
      </c>
      <c r="E11" s="26">
        <v>0.8</v>
      </c>
      <c r="F11" s="26">
        <v>0.12</v>
      </c>
      <c r="G11" s="26">
        <v>0.34300000000000003</v>
      </c>
      <c r="H11" s="26">
        <v>0</v>
      </c>
      <c r="I11" s="26">
        <v>0</v>
      </c>
      <c r="J11" s="26">
        <v>0</v>
      </c>
      <c r="K11" s="26">
        <v>0</v>
      </c>
      <c r="L11" s="26">
        <v>0.1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0.1</v>
      </c>
      <c r="X11" s="26">
        <v>0.08</v>
      </c>
      <c r="Y11" s="26">
        <v>38</v>
      </c>
      <c r="Z11" s="26">
        <v>0</v>
      </c>
      <c r="AA11" s="26">
        <v>0.05</v>
      </c>
      <c r="AB11" s="26">
        <v>-0.03</v>
      </c>
      <c r="AC11" s="26">
        <v>-5.0000000000000001E-3</v>
      </c>
      <c r="AD11" s="26">
        <v>-2.5000000000000001E-2</v>
      </c>
      <c r="AE11" s="26">
        <v>0</v>
      </c>
      <c r="AF11" s="26">
        <v>1.9059999999999999</v>
      </c>
      <c r="AG11" s="26">
        <v>-0.193</v>
      </c>
      <c r="AH11" s="26">
        <v>-2.5000000000000001E-2</v>
      </c>
      <c r="AI11" s="26">
        <v>-0.94099999999999995</v>
      </c>
      <c r="AJ11" s="26">
        <v>2.976</v>
      </c>
      <c r="AK11" s="26">
        <v>2.9710000000000001</v>
      </c>
      <c r="AL11" s="26">
        <v>5.0000000000000001E-3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133.93799999999999</v>
      </c>
      <c r="AV11" s="26">
        <v>13.394</v>
      </c>
      <c r="AW11" s="26">
        <v>9.6460000000000008</v>
      </c>
      <c r="AX11" s="26">
        <v>3.7480000000000002</v>
      </c>
    </row>
    <row r="12" spans="1:50" x14ac:dyDescent="0.25">
      <c r="A12" s="27" t="s">
        <v>94</v>
      </c>
      <c r="B12" s="26" t="s">
        <v>37</v>
      </c>
      <c r="C12" s="26">
        <v>1</v>
      </c>
      <c r="D12" s="26">
        <v>0.1</v>
      </c>
      <c r="E12" s="26">
        <v>0.8</v>
      </c>
      <c r="F12" s="26">
        <v>0.12</v>
      </c>
      <c r="G12" s="26">
        <v>0.34300000000000003</v>
      </c>
      <c r="H12" s="26">
        <v>0</v>
      </c>
      <c r="I12" s="26">
        <v>0</v>
      </c>
      <c r="J12" s="26">
        <v>0</v>
      </c>
      <c r="K12" s="26">
        <v>0</v>
      </c>
      <c r="L12" s="26">
        <v>0.1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0.1</v>
      </c>
      <c r="X12" s="26">
        <v>0.08</v>
      </c>
      <c r="Y12" s="26">
        <v>38</v>
      </c>
      <c r="Z12" s="26">
        <v>0</v>
      </c>
      <c r="AA12" s="26">
        <v>0.05</v>
      </c>
      <c r="AB12" s="26">
        <v>-0.03</v>
      </c>
      <c r="AC12" s="26">
        <v>-5.0000000000000001E-3</v>
      </c>
      <c r="AD12" s="26">
        <v>-2.5000000000000001E-2</v>
      </c>
      <c r="AE12" s="26">
        <v>0</v>
      </c>
      <c r="AF12" s="26">
        <v>1.9059999999999999</v>
      </c>
      <c r="AG12" s="26">
        <v>-0.193</v>
      </c>
      <c r="AH12" s="26">
        <v>-2.5000000000000001E-2</v>
      </c>
      <c r="AI12" s="26">
        <v>-0.94099999999999995</v>
      </c>
      <c r="AJ12" s="26">
        <v>2.976</v>
      </c>
      <c r="AK12" s="26">
        <v>2.9710000000000001</v>
      </c>
      <c r="AL12" s="26">
        <v>5.0000000000000001E-3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133.93799999999999</v>
      </c>
      <c r="AV12" s="26">
        <v>13.394</v>
      </c>
      <c r="AW12" s="26">
        <v>9.6460000000000008</v>
      </c>
      <c r="AX12" s="26">
        <v>3.7480000000000002</v>
      </c>
    </row>
    <row r="13" spans="1:50" x14ac:dyDescent="0.25">
      <c r="A13" s="27" t="s">
        <v>95</v>
      </c>
      <c r="B13" s="26" t="s">
        <v>37</v>
      </c>
      <c r="C13" s="26">
        <v>1</v>
      </c>
      <c r="D13" s="26">
        <v>0.1</v>
      </c>
      <c r="E13" s="26">
        <v>0.8</v>
      </c>
      <c r="F13" s="26">
        <v>0.12</v>
      </c>
      <c r="G13" s="26">
        <v>0.34300000000000003</v>
      </c>
      <c r="H13" s="26">
        <v>0</v>
      </c>
      <c r="I13" s="26">
        <v>0</v>
      </c>
      <c r="J13" s="26">
        <v>0</v>
      </c>
      <c r="K13" s="26">
        <v>0</v>
      </c>
      <c r="L13" s="26">
        <v>0.1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0.1</v>
      </c>
      <c r="X13" s="26">
        <v>0.08</v>
      </c>
      <c r="Y13" s="26">
        <v>38</v>
      </c>
      <c r="Z13" s="26">
        <v>0</v>
      </c>
      <c r="AA13" s="26">
        <v>0.05</v>
      </c>
      <c r="AB13" s="26">
        <v>-0.03</v>
      </c>
      <c r="AC13" s="26">
        <v>-5.0000000000000001E-3</v>
      </c>
      <c r="AD13" s="26">
        <v>-2.5000000000000001E-2</v>
      </c>
      <c r="AE13" s="26">
        <v>0</v>
      </c>
      <c r="AF13" s="26">
        <v>1.9059999999999999</v>
      </c>
      <c r="AG13" s="26">
        <v>-0.193</v>
      </c>
      <c r="AH13" s="26">
        <v>-2.5000000000000001E-2</v>
      </c>
      <c r="AI13" s="26">
        <v>-0.94099999999999995</v>
      </c>
      <c r="AJ13" s="26">
        <v>2.976</v>
      </c>
      <c r="AK13" s="26">
        <v>2.9710000000000001</v>
      </c>
      <c r="AL13" s="26">
        <v>5.0000000000000001E-3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133.93799999999999</v>
      </c>
      <c r="AV13" s="26">
        <v>13.394</v>
      </c>
      <c r="AW13" s="26">
        <v>9.6460000000000008</v>
      </c>
      <c r="AX13" s="26">
        <v>3.7480000000000002</v>
      </c>
    </row>
    <row r="14" spans="1:50" x14ac:dyDescent="0.25">
      <c r="A14" s="27" t="s">
        <v>96</v>
      </c>
      <c r="B14" s="26" t="s">
        <v>37</v>
      </c>
      <c r="C14" s="26">
        <v>1</v>
      </c>
      <c r="D14" s="26">
        <v>0.1</v>
      </c>
      <c r="E14" s="26">
        <v>0.8</v>
      </c>
      <c r="F14" s="26">
        <v>0.12</v>
      </c>
      <c r="G14" s="26">
        <v>0.34300000000000003</v>
      </c>
      <c r="H14" s="26">
        <v>0</v>
      </c>
      <c r="I14" s="26">
        <v>0</v>
      </c>
      <c r="J14" s="26">
        <v>0</v>
      </c>
      <c r="K14" s="26">
        <v>0</v>
      </c>
      <c r="L14" s="26">
        <v>0.1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0.1</v>
      </c>
      <c r="X14" s="26">
        <v>0.08</v>
      </c>
      <c r="Y14" s="26">
        <v>38</v>
      </c>
      <c r="Z14" s="26">
        <v>0</v>
      </c>
      <c r="AA14" s="26">
        <v>0.05</v>
      </c>
      <c r="AB14" s="26">
        <v>-0.03</v>
      </c>
      <c r="AC14" s="26">
        <v>-5.0000000000000001E-3</v>
      </c>
      <c r="AD14" s="26">
        <v>-2.5000000000000001E-2</v>
      </c>
      <c r="AE14" s="26">
        <v>0</v>
      </c>
      <c r="AF14" s="26">
        <v>1.909</v>
      </c>
      <c r="AG14" s="26">
        <v>-0.193</v>
      </c>
      <c r="AH14" s="26">
        <v>-2.5000000000000001E-2</v>
      </c>
      <c r="AI14" s="26">
        <v>-0.93799999999999994</v>
      </c>
      <c r="AJ14" s="26">
        <v>2.976</v>
      </c>
      <c r="AK14" s="26">
        <v>2.9710000000000001</v>
      </c>
      <c r="AL14" s="26">
        <v>5.0000000000000001E-3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136.917</v>
      </c>
      <c r="AV14" s="26">
        <v>13.692</v>
      </c>
      <c r="AW14" s="26">
        <v>9.9369999999999994</v>
      </c>
      <c r="AX14" s="26">
        <v>3.754</v>
      </c>
    </row>
    <row r="15" spans="1:50" x14ac:dyDescent="0.25">
      <c r="A15" s="27" t="s">
        <v>97</v>
      </c>
      <c r="B15" s="26" t="s">
        <v>37</v>
      </c>
      <c r="C15" s="26">
        <v>1</v>
      </c>
      <c r="D15" s="26">
        <v>0.1</v>
      </c>
      <c r="E15" s="26">
        <v>0.8</v>
      </c>
      <c r="F15" s="26">
        <v>0.12</v>
      </c>
      <c r="G15" s="26">
        <v>0.34300000000000003</v>
      </c>
      <c r="H15" s="26">
        <v>0</v>
      </c>
      <c r="I15" s="26">
        <v>0</v>
      </c>
      <c r="J15" s="26">
        <v>0</v>
      </c>
      <c r="K15" s="26">
        <v>0</v>
      </c>
      <c r="L15" s="26">
        <v>0.1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0.1</v>
      </c>
      <c r="X15" s="26">
        <v>0.08</v>
      </c>
      <c r="Y15" s="26">
        <v>38</v>
      </c>
      <c r="Z15" s="26">
        <v>0</v>
      </c>
      <c r="AA15" s="26">
        <v>0.05</v>
      </c>
      <c r="AB15" s="26">
        <v>-0.03</v>
      </c>
      <c r="AC15" s="26">
        <v>-5.0000000000000001E-3</v>
      </c>
      <c r="AD15" s="26">
        <v>-2.5000000000000001E-2</v>
      </c>
      <c r="AE15" s="26">
        <v>0</v>
      </c>
      <c r="AF15" s="26">
        <v>1.9059999999999999</v>
      </c>
      <c r="AG15" s="26">
        <v>-0.193</v>
      </c>
      <c r="AH15" s="26">
        <v>-2.5000000000000001E-2</v>
      </c>
      <c r="AI15" s="26">
        <v>-0.94099999999999995</v>
      </c>
      <c r="AJ15" s="26">
        <v>2.976</v>
      </c>
      <c r="AK15" s="26">
        <v>2.9710000000000001</v>
      </c>
      <c r="AL15" s="26">
        <v>5.0000000000000001E-3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133.93299999999999</v>
      </c>
      <c r="AV15" s="26">
        <v>13.393000000000001</v>
      </c>
      <c r="AW15" s="26">
        <v>9.6460000000000008</v>
      </c>
      <c r="AX15" s="26">
        <v>3.7480000000000002</v>
      </c>
    </row>
    <row r="16" spans="1:50" x14ac:dyDescent="0.25">
      <c r="A16" s="27" t="s">
        <v>98</v>
      </c>
      <c r="B16" s="26" t="s">
        <v>37</v>
      </c>
      <c r="C16" s="26">
        <v>1</v>
      </c>
      <c r="D16" s="26">
        <v>0.01</v>
      </c>
      <c r="E16" s="26">
        <v>0.8</v>
      </c>
      <c r="F16" s="26">
        <v>0.12</v>
      </c>
      <c r="G16" s="26">
        <v>0.34300000000000003</v>
      </c>
      <c r="H16" s="26">
        <v>0</v>
      </c>
      <c r="I16" s="26">
        <v>0</v>
      </c>
      <c r="J16" s="26">
        <v>0</v>
      </c>
      <c r="K16" s="26">
        <v>0</v>
      </c>
      <c r="L16" s="26">
        <v>0.01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0.01</v>
      </c>
      <c r="X16" s="26">
        <v>8.0000000000000002E-3</v>
      </c>
      <c r="Y16" s="26">
        <v>38</v>
      </c>
      <c r="Z16" s="26">
        <v>0</v>
      </c>
      <c r="AA16" s="26">
        <v>6.0000000000000001E-3</v>
      </c>
      <c r="AB16" s="26">
        <v>-2E-3</v>
      </c>
      <c r="AC16" s="26">
        <v>0</v>
      </c>
      <c r="AD16" s="26">
        <v>-2E-3</v>
      </c>
      <c r="AE16" s="26">
        <v>0</v>
      </c>
      <c r="AF16" s="26">
        <v>0.216</v>
      </c>
      <c r="AG16" s="26">
        <v>-1.6E-2</v>
      </c>
      <c r="AH16" s="26">
        <v>-2E-3</v>
      </c>
      <c r="AI16" s="26">
        <v>-7.0999999999999994E-2</v>
      </c>
      <c r="AJ16" s="26">
        <v>0.29799999999999999</v>
      </c>
      <c r="AK16" s="26">
        <v>0.29699999999999999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137.23400000000001</v>
      </c>
      <c r="AV16" s="26">
        <v>1.3720000000000001</v>
      </c>
      <c r="AW16" s="26">
        <v>0.94599999999999995</v>
      </c>
      <c r="AX16" s="26">
        <v>0.42599999999999999</v>
      </c>
    </row>
    <row r="17" spans="1:50" x14ac:dyDescent="0.25">
      <c r="A17" s="27" t="s">
        <v>99</v>
      </c>
      <c r="B17" s="26" t="s">
        <v>37</v>
      </c>
      <c r="C17" s="26">
        <v>1</v>
      </c>
      <c r="D17" s="26">
        <v>0.2</v>
      </c>
      <c r="E17" s="26">
        <v>0.8</v>
      </c>
      <c r="F17" s="26">
        <v>0.12</v>
      </c>
      <c r="G17" s="26">
        <v>0.34300000000000003</v>
      </c>
      <c r="H17" s="26">
        <v>0</v>
      </c>
      <c r="I17" s="26">
        <v>0</v>
      </c>
      <c r="J17" s="26">
        <v>0</v>
      </c>
      <c r="K17" s="26">
        <v>0</v>
      </c>
      <c r="L17" s="26">
        <v>0.2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0.2</v>
      </c>
      <c r="X17" s="26">
        <v>0.16</v>
      </c>
      <c r="Y17" s="26">
        <v>38</v>
      </c>
      <c r="Z17" s="26">
        <v>0</v>
      </c>
      <c r="AA17" s="26">
        <v>0.11</v>
      </c>
      <c r="AB17" s="26">
        <v>-0.05</v>
      </c>
      <c r="AC17" s="26">
        <v>-8.9999999999999993E-3</v>
      </c>
      <c r="AD17" s="26">
        <v>-4.1000000000000002E-2</v>
      </c>
      <c r="AE17" s="26">
        <v>0</v>
      </c>
      <c r="AF17" s="26">
        <v>4.1970000000000001</v>
      </c>
      <c r="AG17" s="26">
        <v>-0.32500000000000001</v>
      </c>
      <c r="AH17" s="26">
        <v>-4.1000000000000002E-2</v>
      </c>
      <c r="AI17" s="26">
        <v>-1.5580000000000001</v>
      </c>
      <c r="AJ17" s="26">
        <v>5.952</v>
      </c>
      <c r="AK17" s="26">
        <v>5.9429999999999996</v>
      </c>
      <c r="AL17" s="26">
        <v>8.9999999999999993E-3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127.02200000000001</v>
      </c>
      <c r="AV17" s="26">
        <v>25.404</v>
      </c>
      <c r="AW17" s="26">
        <v>17.138000000000002</v>
      </c>
      <c r="AX17" s="26">
        <v>8.266</v>
      </c>
    </row>
    <row r="18" spans="1:50" x14ac:dyDescent="0.25">
      <c r="A18" s="27" t="s">
        <v>100</v>
      </c>
      <c r="B18" s="26" t="s">
        <v>29</v>
      </c>
      <c r="C18" s="26">
        <v>0</v>
      </c>
      <c r="D18" s="26">
        <v>0</v>
      </c>
      <c r="E18" s="26">
        <v>0.5</v>
      </c>
      <c r="F18" s="26">
        <v>7.4999999999999997E-2</v>
      </c>
      <c r="G18" s="26">
        <v>0.214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</row>
    <row r="19" spans="1:50" x14ac:dyDescent="0.25">
      <c r="A19" s="27" t="s">
        <v>101</v>
      </c>
      <c r="B19" s="26" t="s">
        <v>29</v>
      </c>
      <c r="C19" s="26">
        <v>0</v>
      </c>
      <c r="D19" s="26">
        <v>0</v>
      </c>
      <c r="E19" s="26">
        <v>0.5</v>
      </c>
      <c r="F19" s="26">
        <v>7.4999999999999997E-2</v>
      </c>
      <c r="G19" s="26">
        <v>0.214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</row>
    <row r="20" spans="1:50" x14ac:dyDescent="0.25">
      <c r="A20" s="27" t="s">
        <v>102</v>
      </c>
      <c r="B20" s="26" t="s">
        <v>29</v>
      </c>
      <c r="C20" s="26">
        <v>0</v>
      </c>
      <c r="D20" s="26">
        <v>0</v>
      </c>
      <c r="E20" s="26">
        <v>0.5</v>
      </c>
      <c r="F20" s="26">
        <v>7.4999999999999997E-2</v>
      </c>
      <c r="G20" s="26">
        <v>0.214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</row>
    <row r="21" spans="1:50" x14ac:dyDescent="0.25">
      <c r="A21" s="27" t="s">
        <v>103</v>
      </c>
      <c r="B21" s="26" t="s">
        <v>29</v>
      </c>
      <c r="C21" s="26">
        <v>0</v>
      </c>
      <c r="D21" s="26">
        <v>0</v>
      </c>
      <c r="E21" s="26">
        <v>0.5</v>
      </c>
      <c r="F21" s="26">
        <v>7.4999999999999997E-2</v>
      </c>
      <c r="G21" s="26">
        <v>0.214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</row>
    <row r="22" spans="1:50" x14ac:dyDescent="0.25">
      <c r="A22" s="27" t="s">
        <v>104</v>
      </c>
      <c r="B22" s="26" t="s">
        <v>29</v>
      </c>
      <c r="C22" s="26">
        <v>1</v>
      </c>
      <c r="D22" s="26">
        <v>6</v>
      </c>
      <c r="E22" s="26">
        <v>0.5</v>
      </c>
      <c r="F22" s="26">
        <v>7.4999999999999997E-2</v>
      </c>
      <c r="G22" s="26">
        <v>0.214</v>
      </c>
      <c r="H22" s="26">
        <v>0</v>
      </c>
      <c r="I22" s="26">
        <v>0</v>
      </c>
      <c r="J22" s="26">
        <v>0</v>
      </c>
      <c r="K22" s="26">
        <v>0</v>
      </c>
      <c r="L22" s="26">
        <v>6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6</v>
      </c>
      <c r="X22" s="26">
        <v>3</v>
      </c>
      <c r="Y22" s="26">
        <v>38</v>
      </c>
      <c r="Z22" s="26">
        <v>0</v>
      </c>
      <c r="AA22" s="26">
        <v>2.57</v>
      </c>
      <c r="AB22" s="26">
        <v>-0.43</v>
      </c>
      <c r="AC22" s="26">
        <v>-4.3999999999999997E-2</v>
      </c>
      <c r="AD22" s="26">
        <v>-0.38600000000000001</v>
      </c>
      <c r="AE22" s="26">
        <v>0</v>
      </c>
      <c r="AF22" s="26">
        <v>97.668000000000006</v>
      </c>
      <c r="AG22" s="26">
        <v>-1.673</v>
      </c>
      <c r="AH22" s="26">
        <v>-0.38600000000000001</v>
      </c>
      <c r="AI22" s="26">
        <v>-14.66</v>
      </c>
      <c r="AJ22" s="26">
        <v>98.84</v>
      </c>
      <c r="AK22" s="26">
        <v>98.728999999999999</v>
      </c>
      <c r="AL22" s="26">
        <v>0.111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114.693</v>
      </c>
      <c r="AV22" s="26">
        <v>688.16</v>
      </c>
      <c r="AW22" s="26">
        <v>507.98500000000001</v>
      </c>
      <c r="AX22" s="26">
        <v>180.17500000000001</v>
      </c>
    </row>
    <row r="23" spans="1:50" x14ac:dyDescent="0.25">
      <c r="A23" s="27" t="s">
        <v>105</v>
      </c>
      <c r="B23" s="26" t="s">
        <v>29</v>
      </c>
      <c r="C23" s="26">
        <v>0</v>
      </c>
      <c r="D23" s="26">
        <v>0</v>
      </c>
      <c r="E23" s="26">
        <v>0.5</v>
      </c>
      <c r="F23" s="26">
        <v>7.4999999999999997E-2</v>
      </c>
      <c r="G23" s="26">
        <v>0.214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0</v>
      </c>
      <c r="AW23" s="26">
        <v>0</v>
      </c>
      <c r="AX23" s="26">
        <v>0</v>
      </c>
    </row>
    <row r="24" spans="1:50" x14ac:dyDescent="0.25">
      <c r="A24" s="27" t="s">
        <v>106</v>
      </c>
      <c r="B24" s="26" t="s">
        <v>29</v>
      </c>
      <c r="C24" s="26">
        <v>0</v>
      </c>
      <c r="D24" s="26">
        <v>0</v>
      </c>
      <c r="E24" s="26">
        <v>0.5</v>
      </c>
      <c r="F24" s="26">
        <v>7.4999999999999997E-2</v>
      </c>
      <c r="G24" s="26">
        <v>0.214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0</v>
      </c>
      <c r="AN24" s="26">
        <v>0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0</v>
      </c>
      <c r="AV24" s="26">
        <v>0</v>
      </c>
      <c r="AW24" s="26">
        <v>0</v>
      </c>
      <c r="AX24" s="26">
        <v>0</v>
      </c>
    </row>
    <row r="25" spans="1:50" x14ac:dyDescent="0.25">
      <c r="A25" s="27" t="s">
        <v>107</v>
      </c>
      <c r="B25" s="26" t="s">
        <v>29</v>
      </c>
      <c r="C25" s="26">
        <v>0</v>
      </c>
      <c r="D25" s="26">
        <v>0</v>
      </c>
      <c r="E25" s="26">
        <v>0.5</v>
      </c>
      <c r="F25" s="26">
        <v>7.4999999999999997E-2</v>
      </c>
      <c r="G25" s="26">
        <v>0.214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</row>
    <row r="26" spans="1:50" x14ac:dyDescent="0.25">
      <c r="A26" s="27" t="s">
        <v>108</v>
      </c>
      <c r="B26" s="26" t="s">
        <v>29</v>
      </c>
      <c r="C26" s="26">
        <v>1</v>
      </c>
      <c r="D26" s="26">
        <v>2</v>
      </c>
      <c r="E26" s="26">
        <v>0.5</v>
      </c>
      <c r="F26" s="26">
        <v>7.4999999999999997E-2</v>
      </c>
      <c r="G26" s="26">
        <v>0.214</v>
      </c>
      <c r="H26" s="26">
        <v>0</v>
      </c>
      <c r="I26" s="26">
        <v>0</v>
      </c>
      <c r="J26" s="26">
        <v>0</v>
      </c>
      <c r="K26" s="26">
        <v>0</v>
      </c>
      <c r="L26" s="26">
        <v>2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2</v>
      </c>
      <c r="X26" s="26">
        <v>1</v>
      </c>
      <c r="Y26" s="26">
        <v>38</v>
      </c>
      <c r="Z26" s="26">
        <v>0</v>
      </c>
      <c r="AA26" s="26">
        <v>0.89400000000000002</v>
      </c>
      <c r="AB26" s="26">
        <v>-0.106</v>
      </c>
      <c r="AC26" s="26">
        <v>-1.4E-2</v>
      </c>
      <c r="AD26" s="26">
        <v>-9.1999999999999998E-2</v>
      </c>
      <c r="AE26" s="26">
        <v>0</v>
      </c>
      <c r="AF26" s="26">
        <v>33.987000000000002</v>
      </c>
      <c r="AG26" s="26">
        <v>-0.51400000000000001</v>
      </c>
      <c r="AH26" s="26">
        <v>-9.1999999999999998E-2</v>
      </c>
      <c r="AI26" s="26">
        <v>-3.4990000000000001</v>
      </c>
      <c r="AJ26" s="26">
        <v>32.947000000000003</v>
      </c>
      <c r="AK26" s="26">
        <v>32.909999999999997</v>
      </c>
      <c r="AL26" s="26">
        <v>3.6999999999999998E-2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118.407</v>
      </c>
      <c r="AV26" s="26">
        <v>236.815</v>
      </c>
      <c r="AW26" s="26">
        <v>173.89400000000001</v>
      </c>
      <c r="AX26" s="26">
        <v>62.92</v>
      </c>
    </row>
    <row r="27" spans="1:50" x14ac:dyDescent="0.25">
      <c r="A27" s="27" t="s">
        <v>109</v>
      </c>
      <c r="B27" s="26" t="s">
        <v>29</v>
      </c>
      <c r="C27" s="26">
        <v>1</v>
      </c>
      <c r="D27" s="26">
        <v>2</v>
      </c>
      <c r="E27" s="26">
        <v>0.5</v>
      </c>
      <c r="F27" s="26">
        <v>7.4999999999999997E-2</v>
      </c>
      <c r="G27" s="26">
        <v>0.214</v>
      </c>
      <c r="H27" s="26">
        <v>0</v>
      </c>
      <c r="I27" s="26">
        <v>0</v>
      </c>
      <c r="J27" s="26">
        <v>0</v>
      </c>
      <c r="K27" s="26">
        <v>0</v>
      </c>
      <c r="L27" s="26">
        <v>2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2</v>
      </c>
      <c r="X27" s="26">
        <v>1</v>
      </c>
      <c r="Y27" s="26">
        <v>38</v>
      </c>
      <c r="Z27" s="26">
        <v>0</v>
      </c>
      <c r="AA27" s="26">
        <v>0.75</v>
      </c>
      <c r="AB27" s="26">
        <v>-0.25</v>
      </c>
      <c r="AC27" s="26">
        <v>-5.8000000000000003E-2</v>
      </c>
      <c r="AD27" s="26">
        <v>-0.192</v>
      </c>
      <c r="AE27" s="26">
        <v>0</v>
      </c>
      <c r="AF27" s="26">
        <v>28.504000000000001</v>
      </c>
      <c r="AG27" s="26">
        <v>-2.1869999999999998</v>
      </c>
      <c r="AH27" s="26">
        <v>-0.192</v>
      </c>
      <c r="AI27" s="26">
        <v>-7.3090000000000002</v>
      </c>
      <c r="AJ27" s="26">
        <v>32.947000000000003</v>
      </c>
      <c r="AK27" s="26">
        <v>32.909999999999997</v>
      </c>
      <c r="AL27" s="26">
        <v>3.6999999999999998E-2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126.065</v>
      </c>
      <c r="AV27" s="26">
        <v>252.131</v>
      </c>
      <c r="AW27" s="26">
        <v>200.17599999999999</v>
      </c>
      <c r="AX27" s="26">
        <v>51.954999999999998</v>
      </c>
    </row>
    <row r="28" spans="1:50" x14ac:dyDescent="0.25">
      <c r="A28" s="27" t="s">
        <v>110</v>
      </c>
      <c r="B28" s="26" t="s">
        <v>29</v>
      </c>
      <c r="C28" s="26">
        <v>1</v>
      </c>
      <c r="D28" s="26">
        <v>2</v>
      </c>
      <c r="E28" s="26">
        <v>0.5</v>
      </c>
      <c r="F28" s="26">
        <v>7.4999999999999997E-2</v>
      </c>
      <c r="G28" s="26">
        <v>0.214</v>
      </c>
      <c r="H28" s="26">
        <v>0</v>
      </c>
      <c r="I28" s="26">
        <v>0</v>
      </c>
      <c r="J28" s="26">
        <v>0</v>
      </c>
      <c r="K28" s="26">
        <v>0</v>
      </c>
      <c r="L28" s="26">
        <v>2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2</v>
      </c>
      <c r="X28" s="26">
        <v>1</v>
      </c>
      <c r="Y28" s="26">
        <v>38</v>
      </c>
      <c r="Z28" s="26">
        <v>0</v>
      </c>
      <c r="AA28" s="26">
        <v>0.68899999999999995</v>
      </c>
      <c r="AB28" s="26">
        <v>-0.311</v>
      </c>
      <c r="AC28" s="26">
        <v>-6.5000000000000002E-2</v>
      </c>
      <c r="AD28" s="26">
        <v>-0.247</v>
      </c>
      <c r="AE28" s="26">
        <v>0</v>
      </c>
      <c r="AF28" s="26">
        <v>26.172000000000001</v>
      </c>
      <c r="AG28" s="26">
        <v>-2.456</v>
      </c>
      <c r="AH28" s="26">
        <v>-0.247</v>
      </c>
      <c r="AI28" s="26">
        <v>-9.3719999999999999</v>
      </c>
      <c r="AJ28" s="26">
        <v>32.947000000000003</v>
      </c>
      <c r="AK28" s="26">
        <v>32.909999999999997</v>
      </c>
      <c r="AL28" s="26">
        <v>3.6999999999999998E-2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119.295</v>
      </c>
      <c r="AV28" s="26">
        <v>238.59</v>
      </c>
      <c r="AW28" s="26">
        <v>191.3</v>
      </c>
      <c r="AX28" s="26">
        <v>47.29</v>
      </c>
    </row>
    <row r="29" spans="1:50" x14ac:dyDescent="0.25">
      <c r="A29" s="27" t="s">
        <v>111</v>
      </c>
      <c r="B29" s="26" t="s">
        <v>29</v>
      </c>
      <c r="C29" s="26">
        <v>1</v>
      </c>
      <c r="D29" s="26">
        <v>0.5</v>
      </c>
      <c r="E29" s="26">
        <v>0.5</v>
      </c>
      <c r="F29" s="26">
        <v>7.4999999999999997E-2</v>
      </c>
      <c r="G29" s="26">
        <v>0.214</v>
      </c>
      <c r="H29" s="26">
        <v>0</v>
      </c>
      <c r="I29" s="26">
        <v>0</v>
      </c>
      <c r="J29" s="26">
        <v>0</v>
      </c>
      <c r="K29" s="26">
        <v>0</v>
      </c>
      <c r="L29" s="26">
        <v>0.5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0.5</v>
      </c>
      <c r="X29" s="26">
        <v>0.25</v>
      </c>
      <c r="Y29" s="26">
        <v>38</v>
      </c>
      <c r="Z29" s="26">
        <v>0</v>
      </c>
      <c r="AA29" s="26">
        <v>0.17</v>
      </c>
      <c r="AB29" s="26">
        <v>-0.08</v>
      </c>
      <c r="AC29" s="26">
        <v>-1.9E-2</v>
      </c>
      <c r="AD29" s="26">
        <v>-0.06</v>
      </c>
      <c r="AE29" s="26">
        <v>0</v>
      </c>
      <c r="AF29" s="26">
        <v>6.4690000000000003</v>
      </c>
      <c r="AG29" s="26">
        <v>-0.73199999999999998</v>
      </c>
      <c r="AH29" s="26">
        <v>-0.06</v>
      </c>
      <c r="AI29" s="26">
        <v>-2.2989999999999999</v>
      </c>
      <c r="AJ29" s="26">
        <v>8.2370000000000001</v>
      </c>
      <c r="AK29" s="26">
        <v>8.2270000000000003</v>
      </c>
      <c r="AL29" s="26">
        <v>8.9999999999999993E-3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130.06299999999999</v>
      </c>
      <c r="AV29" s="26">
        <v>65.031999999999996</v>
      </c>
      <c r="AW29" s="26">
        <v>53.356000000000002</v>
      </c>
      <c r="AX29" s="26">
        <v>11.675000000000001</v>
      </c>
    </row>
    <row r="30" spans="1:50" x14ac:dyDescent="0.25">
      <c r="A30" s="27" t="s">
        <v>112</v>
      </c>
      <c r="B30" s="26" t="s">
        <v>29</v>
      </c>
      <c r="C30" s="26">
        <v>1</v>
      </c>
      <c r="D30" s="26">
        <v>0.5</v>
      </c>
      <c r="E30" s="26">
        <v>0.5</v>
      </c>
      <c r="F30" s="26">
        <v>7.4999999999999997E-2</v>
      </c>
      <c r="G30" s="26">
        <v>0.214</v>
      </c>
      <c r="H30" s="26">
        <v>0</v>
      </c>
      <c r="I30" s="26">
        <v>0</v>
      </c>
      <c r="J30" s="26">
        <v>0</v>
      </c>
      <c r="K30" s="26">
        <v>0</v>
      </c>
      <c r="L30" s="26">
        <v>0.5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0.5</v>
      </c>
      <c r="X30" s="26">
        <v>0.25</v>
      </c>
      <c r="Y30" s="26">
        <v>38</v>
      </c>
      <c r="Z30" s="26">
        <v>0</v>
      </c>
      <c r="AA30" s="26">
        <v>0.16900000000000001</v>
      </c>
      <c r="AB30" s="26">
        <v>-8.1000000000000003E-2</v>
      </c>
      <c r="AC30" s="26">
        <v>-1.9E-2</v>
      </c>
      <c r="AD30" s="26">
        <v>-6.0999999999999999E-2</v>
      </c>
      <c r="AE30" s="26">
        <v>0</v>
      </c>
      <c r="AF30" s="26">
        <v>6.4359999999999999</v>
      </c>
      <c r="AG30" s="26">
        <v>-0.73599999999999999</v>
      </c>
      <c r="AH30" s="26">
        <v>-6.0999999999999999E-2</v>
      </c>
      <c r="AI30" s="26">
        <v>-2.3279999999999998</v>
      </c>
      <c r="AJ30" s="26">
        <v>8.2370000000000001</v>
      </c>
      <c r="AK30" s="26">
        <v>8.2270000000000003</v>
      </c>
      <c r="AL30" s="26">
        <v>8.9999999999999993E-3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121.70699999999999</v>
      </c>
      <c r="AV30" s="26">
        <v>60.853000000000002</v>
      </c>
      <c r="AW30" s="26">
        <v>49.244999999999997</v>
      </c>
      <c r="AX30" s="26">
        <v>11.609</v>
      </c>
    </row>
    <row r="31" spans="1:50" x14ac:dyDescent="0.25">
      <c r="A31" s="27" t="s">
        <v>113</v>
      </c>
      <c r="B31" s="26" t="s">
        <v>29</v>
      </c>
      <c r="C31" s="26">
        <v>1</v>
      </c>
      <c r="D31" s="26">
        <v>3</v>
      </c>
      <c r="E31" s="26">
        <v>0.5</v>
      </c>
      <c r="F31" s="26">
        <v>7.4999999999999997E-2</v>
      </c>
      <c r="G31" s="26">
        <v>0.214</v>
      </c>
      <c r="H31" s="26">
        <v>0</v>
      </c>
      <c r="I31" s="26">
        <v>0</v>
      </c>
      <c r="J31" s="26">
        <v>0</v>
      </c>
      <c r="K31" s="26">
        <v>0</v>
      </c>
      <c r="L31" s="26">
        <v>3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3</v>
      </c>
      <c r="X31" s="26">
        <v>1.5</v>
      </c>
      <c r="Y31" s="26">
        <v>38</v>
      </c>
      <c r="Z31" s="26">
        <v>0</v>
      </c>
      <c r="AA31" s="26">
        <v>1.1259999999999999</v>
      </c>
      <c r="AB31" s="26">
        <v>-0.374</v>
      </c>
      <c r="AC31" s="26">
        <v>-7.4999999999999997E-2</v>
      </c>
      <c r="AD31" s="26">
        <v>-0.3</v>
      </c>
      <c r="AE31" s="26">
        <v>0</v>
      </c>
      <c r="AF31" s="26">
        <v>42.780999999999999</v>
      </c>
      <c r="AG31" s="26">
        <v>-2.8330000000000002</v>
      </c>
      <c r="AH31" s="26">
        <v>-0.3</v>
      </c>
      <c r="AI31" s="26">
        <v>-11.385999999999999</v>
      </c>
      <c r="AJ31" s="26">
        <v>49.42</v>
      </c>
      <c r="AK31" s="26">
        <v>49.363999999999997</v>
      </c>
      <c r="AL31" s="26">
        <v>5.5E-2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115.226</v>
      </c>
      <c r="AV31" s="26">
        <v>345.67700000000002</v>
      </c>
      <c r="AW31" s="26">
        <v>267.69499999999999</v>
      </c>
      <c r="AX31" s="26">
        <v>77.983000000000004</v>
      </c>
    </row>
    <row r="32" spans="1:50" x14ac:dyDescent="0.25">
      <c r="A32" s="27" t="s">
        <v>114</v>
      </c>
      <c r="B32" s="26" t="s">
        <v>29</v>
      </c>
      <c r="C32" s="26">
        <v>1</v>
      </c>
      <c r="D32" s="26">
        <v>1.5</v>
      </c>
      <c r="E32" s="26">
        <v>0.5</v>
      </c>
      <c r="F32" s="26">
        <v>7.4999999999999997E-2</v>
      </c>
      <c r="G32" s="26">
        <v>0.214</v>
      </c>
      <c r="H32" s="26">
        <v>0</v>
      </c>
      <c r="I32" s="26">
        <v>0</v>
      </c>
      <c r="J32" s="26">
        <v>0</v>
      </c>
      <c r="K32" s="26">
        <v>0</v>
      </c>
      <c r="L32" s="26">
        <v>1.5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1.5</v>
      </c>
      <c r="X32" s="26">
        <v>0.75</v>
      </c>
      <c r="Y32" s="26">
        <v>38</v>
      </c>
      <c r="Z32" s="26">
        <v>0</v>
      </c>
      <c r="AA32" s="26">
        <v>0.61899999999999999</v>
      </c>
      <c r="AB32" s="26">
        <v>-0.13100000000000001</v>
      </c>
      <c r="AC32" s="26">
        <v>-0.04</v>
      </c>
      <c r="AD32" s="26">
        <v>-9.0999999999999998E-2</v>
      </c>
      <c r="AE32" s="26">
        <v>0</v>
      </c>
      <c r="AF32" s="26">
        <v>23.541</v>
      </c>
      <c r="AG32" s="26">
        <v>-1.508</v>
      </c>
      <c r="AH32" s="26">
        <v>-9.0999999999999998E-2</v>
      </c>
      <c r="AI32" s="26">
        <v>-3.4510000000000001</v>
      </c>
      <c r="AJ32" s="26">
        <v>24.71</v>
      </c>
      <c r="AK32" s="26">
        <v>24.681999999999999</v>
      </c>
      <c r="AL32" s="26">
        <v>2.8000000000000001E-2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115.955</v>
      </c>
      <c r="AV32" s="26">
        <v>173.93199999999999</v>
      </c>
      <c r="AW32" s="26">
        <v>130.64099999999999</v>
      </c>
      <c r="AX32" s="26">
        <v>43.290999999999997</v>
      </c>
    </row>
    <row r="33" spans="1:50" x14ac:dyDescent="0.25">
      <c r="A33" s="27" t="s">
        <v>115</v>
      </c>
      <c r="B33" s="26" t="s">
        <v>29</v>
      </c>
      <c r="C33" s="26">
        <v>0</v>
      </c>
      <c r="D33" s="26">
        <v>0</v>
      </c>
      <c r="E33" s="26">
        <v>0.5</v>
      </c>
      <c r="F33" s="26">
        <v>7.4999999999999997E-2</v>
      </c>
      <c r="G33" s="26">
        <v>0.214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</row>
    <row r="34" spans="1:50" x14ac:dyDescent="0.25">
      <c r="A34" s="27" t="s">
        <v>116</v>
      </c>
      <c r="B34" s="26" t="s">
        <v>29</v>
      </c>
      <c r="C34" s="26">
        <v>0</v>
      </c>
      <c r="D34" s="26">
        <v>0</v>
      </c>
      <c r="E34" s="26">
        <v>0.5</v>
      </c>
      <c r="F34" s="26">
        <v>7.4999999999999997E-2</v>
      </c>
      <c r="G34" s="26">
        <v>0.214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</row>
    <row r="35" spans="1:50" x14ac:dyDescent="0.25">
      <c r="A35" s="27" t="s">
        <v>117</v>
      </c>
      <c r="B35" s="26" t="s">
        <v>29</v>
      </c>
      <c r="C35" s="26">
        <v>0</v>
      </c>
      <c r="D35" s="26">
        <v>0</v>
      </c>
      <c r="E35" s="26">
        <v>0.5</v>
      </c>
      <c r="F35" s="26">
        <v>7.4999999999999997E-2</v>
      </c>
      <c r="G35" s="26">
        <v>0.214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</row>
    <row r="36" spans="1:50" x14ac:dyDescent="0.25">
      <c r="A36" s="27" t="s">
        <v>118</v>
      </c>
      <c r="B36" s="26" t="s">
        <v>29</v>
      </c>
      <c r="C36" s="26">
        <v>0</v>
      </c>
      <c r="D36" s="26">
        <v>0</v>
      </c>
      <c r="E36" s="26">
        <v>0.5</v>
      </c>
      <c r="F36" s="26">
        <v>7.4999999999999997E-2</v>
      </c>
      <c r="G36" s="26">
        <v>0.214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>
        <v>0</v>
      </c>
    </row>
    <row r="37" spans="1:50" x14ac:dyDescent="0.25">
      <c r="A37" s="27" t="s">
        <v>119</v>
      </c>
      <c r="B37" s="26" t="s">
        <v>29</v>
      </c>
      <c r="C37" s="26">
        <v>0</v>
      </c>
      <c r="D37" s="26">
        <v>0</v>
      </c>
      <c r="E37" s="26">
        <v>0.5</v>
      </c>
      <c r="F37" s="26">
        <v>7.4999999999999997E-2</v>
      </c>
      <c r="G37" s="26">
        <v>0.214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</row>
    <row r="38" spans="1:50" x14ac:dyDescent="0.25">
      <c r="A38" s="27" t="s">
        <v>120</v>
      </c>
      <c r="B38" s="26" t="s">
        <v>29</v>
      </c>
      <c r="C38" s="26">
        <v>0</v>
      </c>
      <c r="D38" s="26">
        <v>0</v>
      </c>
      <c r="E38" s="26">
        <v>0.5</v>
      </c>
      <c r="F38" s="26">
        <v>7.4999999999999997E-2</v>
      </c>
      <c r="G38" s="26">
        <v>0.214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</row>
    <row r="39" spans="1:50" x14ac:dyDescent="0.25">
      <c r="A39" s="27" t="s">
        <v>121</v>
      </c>
      <c r="B39" s="26" t="s">
        <v>29</v>
      </c>
      <c r="C39" s="26">
        <v>0</v>
      </c>
      <c r="D39" s="26">
        <v>0</v>
      </c>
      <c r="E39" s="26">
        <v>0.5</v>
      </c>
      <c r="F39" s="26">
        <v>7.4999999999999997E-2</v>
      </c>
      <c r="G39" s="26">
        <v>0.214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</row>
    <row r="40" spans="1:50" x14ac:dyDescent="0.25">
      <c r="A40" s="27" t="s">
        <v>122</v>
      </c>
      <c r="B40" s="26" t="s">
        <v>29</v>
      </c>
      <c r="C40" s="26">
        <v>1</v>
      </c>
      <c r="D40" s="26">
        <v>0.4</v>
      </c>
      <c r="E40" s="26">
        <v>0.5</v>
      </c>
      <c r="F40" s="26">
        <v>7.4999999999999997E-2</v>
      </c>
      <c r="G40" s="26">
        <v>0.214</v>
      </c>
      <c r="H40" s="26">
        <v>0</v>
      </c>
      <c r="I40" s="26">
        <v>0</v>
      </c>
      <c r="J40" s="26">
        <v>0</v>
      </c>
      <c r="K40" s="26">
        <v>0</v>
      </c>
      <c r="L40" s="26">
        <v>0.4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0.4</v>
      </c>
      <c r="X40" s="26">
        <v>0.2</v>
      </c>
      <c r="Y40" s="26">
        <v>38</v>
      </c>
      <c r="Z40" s="26">
        <v>0</v>
      </c>
      <c r="AA40" s="26">
        <v>0.14799999999999999</v>
      </c>
      <c r="AB40" s="26">
        <v>-5.1999999999999998E-2</v>
      </c>
      <c r="AC40" s="26">
        <v>-1.4E-2</v>
      </c>
      <c r="AD40" s="26">
        <v>-3.7999999999999999E-2</v>
      </c>
      <c r="AE40" s="26">
        <v>0</v>
      </c>
      <c r="AF40" s="26">
        <v>5.6340000000000003</v>
      </c>
      <c r="AG40" s="26">
        <v>-0.51800000000000002</v>
      </c>
      <c r="AH40" s="26">
        <v>-3.7999999999999999E-2</v>
      </c>
      <c r="AI40" s="26">
        <v>-1.448</v>
      </c>
      <c r="AJ40" s="26">
        <v>6.5890000000000004</v>
      </c>
      <c r="AK40" s="26">
        <v>6.5819999999999999</v>
      </c>
      <c r="AL40" s="26">
        <v>7.0000000000000001E-3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131.511</v>
      </c>
      <c r="AV40" s="26">
        <v>52.603999999999999</v>
      </c>
      <c r="AW40" s="26">
        <v>42.347000000000001</v>
      </c>
      <c r="AX40" s="26">
        <v>10.257</v>
      </c>
    </row>
    <row r="41" spans="1:50" x14ac:dyDescent="0.25">
      <c r="A41" s="27" t="s">
        <v>123</v>
      </c>
      <c r="B41" s="26" t="s">
        <v>29</v>
      </c>
      <c r="C41" s="26">
        <v>1</v>
      </c>
      <c r="D41" s="26">
        <v>0.5</v>
      </c>
      <c r="E41" s="26">
        <v>0.5</v>
      </c>
      <c r="F41" s="26">
        <v>7.4999999999999997E-2</v>
      </c>
      <c r="G41" s="26">
        <v>0.214</v>
      </c>
      <c r="H41" s="26">
        <v>0</v>
      </c>
      <c r="I41" s="26">
        <v>0</v>
      </c>
      <c r="J41" s="26">
        <v>0</v>
      </c>
      <c r="K41" s="26">
        <v>0</v>
      </c>
      <c r="L41" s="26">
        <v>0.5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0.5</v>
      </c>
      <c r="X41" s="26">
        <v>0.25</v>
      </c>
      <c r="Y41" s="26">
        <v>38</v>
      </c>
      <c r="Z41" s="26">
        <v>0</v>
      </c>
      <c r="AA41" s="26">
        <v>0.20100000000000001</v>
      </c>
      <c r="AB41" s="26">
        <v>-4.9000000000000002E-2</v>
      </c>
      <c r="AC41" s="26">
        <v>-1.4999999999999999E-2</v>
      </c>
      <c r="AD41" s="26">
        <v>-3.3000000000000002E-2</v>
      </c>
      <c r="AE41" s="26">
        <v>0</v>
      </c>
      <c r="AF41" s="26">
        <v>7.6520000000000001</v>
      </c>
      <c r="AG41" s="26">
        <v>-0.57599999999999996</v>
      </c>
      <c r="AH41" s="26">
        <v>-3.3000000000000002E-2</v>
      </c>
      <c r="AI41" s="26">
        <v>-1.272</v>
      </c>
      <c r="AJ41" s="26">
        <v>8.2370000000000001</v>
      </c>
      <c r="AK41" s="26">
        <v>8.2270000000000003</v>
      </c>
      <c r="AL41" s="26">
        <v>8.9999999999999993E-3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124.23</v>
      </c>
      <c r="AV41" s="26">
        <v>62.115000000000002</v>
      </c>
      <c r="AW41" s="26">
        <v>48.073999999999998</v>
      </c>
      <c r="AX41" s="26">
        <v>14.041</v>
      </c>
    </row>
    <row r="42" spans="1:50" x14ac:dyDescent="0.25">
      <c r="A42" s="27" t="s">
        <v>124</v>
      </c>
      <c r="B42" s="26" t="s">
        <v>29</v>
      </c>
      <c r="C42" s="26">
        <v>1</v>
      </c>
      <c r="D42" s="26">
        <v>6</v>
      </c>
      <c r="E42" s="26">
        <v>0.5</v>
      </c>
      <c r="F42" s="26">
        <v>7.4999999999999997E-2</v>
      </c>
      <c r="G42" s="26">
        <v>0.214</v>
      </c>
      <c r="H42" s="26">
        <v>0</v>
      </c>
      <c r="I42" s="26">
        <v>0</v>
      </c>
      <c r="J42" s="26">
        <v>0</v>
      </c>
      <c r="K42" s="26">
        <v>0</v>
      </c>
      <c r="L42" s="26">
        <v>6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6</v>
      </c>
      <c r="X42" s="26">
        <v>3</v>
      </c>
      <c r="Y42" s="26">
        <v>38</v>
      </c>
      <c r="Z42" s="26">
        <v>0</v>
      </c>
      <c r="AA42" s="26">
        <v>2.5190000000000001</v>
      </c>
      <c r="AB42" s="26">
        <v>-0.48099999999999998</v>
      </c>
      <c r="AC42" s="26">
        <v>-4.4999999999999998E-2</v>
      </c>
      <c r="AD42" s="26">
        <v>-0.436</v>
      </c>
      <c r="AE42" s="26">
        <v>0</v>
      </c>
      <c r="AF42" s="26">
        <v>95.716999999999999</v>
      </c>
      <c r="AG42" s="26">
        <v>-1.7070000000000001</v>
      </c>
      <c r="AH42" s="26">
        <v>-0.436</v>
      </c>
      <c r="AI42" s="26">
        <v>-16.576000000000001</v>
      </c>
      <c r="AJ42" s="26">
        <v>98.84</v>
      </c>
      <c r="AK42" s="26">
        <v>98.728999999999999</v>
      </c>
      <c r="AL42" s="26">
        <v>0.111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  <c r="AT42" s="26">
        <v>0</v>
      </c>
      <c r="AU42" s="26">
        <v>114.036</v>
      </c>
      <c r="AV42" s="26">
        <v>684.21299999999997</v>
      </c>
      <c r="AW42" s="26">
        <v>507.93900000000002</v>
      </c>
      <c r="AX42" s="26">
        <v>176.274</v>
      </c>
    </row>
    <row r="43" spans="1:50" x14ac:dyDescent="0.25">
      <c r="A43" s="27" t="s">
        <v>125</v>
      </c>
      <c r="B43" s="26" t="s">
        <v>29</v>
      </c>
      <c r="C43" s="26">
        <v>1</v>
      </c>
      <c r="D43" s="26">
        <v>8.1</v>
      </c>
      <c r="E43" s="26">
        <v>0.5</v>
      </c>
      <c r="F43" s="26">
        <v>7.4999999999999997E-2</v>
      </c>
      <c r="G43" s="26">
        <v>0.214</v>
      </c>
      <c r="H43" s="26">
        <v>0</v>
      </c>
      <c r="I43" s="26">
        <v>0</v>
      </c>
      <c r="J43" s="26">
        <v>0</v>
      </c>
      <c r="K43" s="26">
        <v>0</v>
      </c>
      <c r="L43" s="26">
        <v>8.1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8.1</v>
      </c>
      <c r="X43" s="26">
        <v>4.05</v>
      </c>
      <c r="Y43" s="26">
        <v>38</v>
      </c>
      <c r="Z43" s="26">
        <v>0</v>
      </c>
      <c r="AA43" s="26">
        <v>3.468</v>
      </c>
      <c r="AB43" s="26">
        <v>-0.58199999999999996</v>
      </c>
      <c r="AC43" s="26">
        <v>-1E-3</v>
      </c>
      <c r="AD43" s="26">
        <v>-0.58099999999999996</v>
      </c>
      <c r="AE43" s="26">
        <v>0</v>
      </c>
      <c r="AF43" s="26">
        <v>131.791</v>
      </c>
      <c r="AG43" s="26">
        <v>-3.4000000000000002E-2</v>
      </c>
      <c r="AH43" s="26">
        <v>-0.58099999999999996</v>
      </c>
      <c r="AI43" s="26">
        <v>-22.074999999999999</v>
      </c>
      <c r="AJ43" s="26">
        <v>133.43299999999999</v>
      </c>
      <c r="AK43" s="26">
        <v>133.28399999999999</v>
      </c>
      <c r="AL43" s="26">
        <v>0.15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109.664</v>
      </c>
      <c r="AV43" s="26">
        <v>888.27800000000002</v>
      </c>
      <c r="AW43" s="26">
        <v>645.16300000000001</v>
      </c>
      <c r="AX43" s="26">
        <v>243.11500000000001</v>
      </c>
    </row>
    <row r="44" spans="1:50" x14ac:dyDescent="0.25">
      <c r="A44" s="27" t="s">
        <v>126</v>
      </c>
      <c r="B44" s="26" t="s">
        <v>29</v>
      </c>
      <c r="C44" s="26">
        <v>1</v>
      </c>
      <c r="D44" s="26">
        <v>7.1</v>
      </c>
      <c r="E44" s="26">
        <v>0.5</v>
      </c>
      <c r="F44" s="26">
        <v>7.4999999999999997E-2</v>
      </c>
      <c r="G44" s="26">
        <v>0.214</v>
      </c>
      <c r="H44" s="26">
        <v>0</v>
      </c>
      <c r="I44" s="26">
        <v>0</v>
      </c>
      <c r="J44" s="26">
        <v>0</v>
      </c>
      <c r="K44" s="26">
        <v>0</v>
      </c>
      <c r="L44" s="26">
        <v>7.1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7.1</v>
      </c>
      <c r="X44" s="26">
        <v>3.55</v>
      </c>
      <c r="Y44" s="26">
        <v>38</v>
      </c>
      <c r="Z44" s="26">
        <v>0</v>
      </c>
      <c r="AA44" s="26">
        <v>1.639</v>
      </c>
      <c r="AB44" s="26">
        <v>-1.911</v>
      </c>
      <c r="AC44" s="26">
        <v>-0.20599999999999999</v>
      </c>
      <c r="AD44" s="26">
        <v>-1.7050000000000001</v>
      </c>
      <c r="AE44" s="26">
        <v>0</v>
      </c>
      <c r="AF44" s="26">
        <v>62.289000000000001</v>
      </c>
      <c r="AG44" s="26">
        <v>-7.8140000000000001</v>
      </c>
      <c r="AH44" s="26">
        <v>-1.7050000000000001</v>
      </c>
      <c r="AI44" s="26">
        <v>-64.796999999999997</v>
      </c>
      <c r="AJ44" s="26">
        <v>116.96</v>
      </c>
      <c r="AK44" s="26">
        <v>116.82899999999999</v>
      </c>
      <c r="AL44" s="26">
        <v>0.13100000000000001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6">
        <v>0</v>
      </c>
      <c r="AU44" s="26">
        <v>113.771</v>
      </c>
      <c r="AV44" s="26">
        <v>807.774</v>
      </c>
      <c r="AW44" s="26">
        <v>701.13599999999997</v>
      </c>
      <c r="AX44" s="26">
        <v>106.63800000000001</v>
      </c>
    </row>
    <row r="45" spans="1:50" x14ac:dyDescent="0.25">
      <c r="A45" s="27" t="s">
        <v>127</v>
      </c>
      <c r="B45" s="26" t="s">
        <v>29</v>
      </c>
      <c r="C45" s="26">
        <v>1</v>
      </c>
      <c r="D45" s="26">
        <v>8.1999999999999993</v>
      </c>
      <c r="E45" s="26">
        <v>0.5</v>
      </c>
      <c r="F45" s="26">
        <v>7.4999999999999997E-2</v>
      </c>
      <c r="G45" s="26">
        <v>0.214</v>
      </c>
      <c r="H45" s="26">
        <v>0</v>
      </c>
      <c r="I45" s="26">
        <v>0</v>
      </c>
      <c r="J45" s="26">
        <v>0</v>
      </c>
      <c r="K45" s="26">
        <v>0</v>
      </c>
      <c r="L45" s="26">
        <v>8.1999999999999993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8.1999999999999993</v>
      </c>
      <c r="X45" s="26">
        <v>4.0999999999999996</v>
      </c>
      <c r="Y45" s="26">
        <v>38</v>
      </c>
      <c r="Z45" s="26">
        <v>0</v>
      </c>
      <c r="AA45" s="26">
        <v>3.8130000000000002</v>
      </c>
      <c r="AB45" s="26">
        <v>-0.28699999999999998</v>
      </c>
      <c r="AC45" s="26">
        <v>3.4000000000000002E-2</v>
      </c>
      <c r="AD45" s="26">
        <v>-0.32100000000000001</v>
      </c>
      <c r="AE45" s="26">
        <v>0</v>
      </c>
      <c r="AF45" s="26">
        <v>144.91300000000001</v>
      </c>
      <c r="AG45" s="26">
        <v>1.3080000000000001</v>
      </c>
      <c r="AH45" s="26">
        <v>-0.32100000000000001</v>
      </c>
      <c r="AI45" s="26">
        <v>-12.195</v>
      </c>
      <c r="AJ45" s="26">
        <v>135.08099999999999</v>
      </c>
      <c r="AK45" s="26">
        <v>134.929</v>
      </c>
      <c r="AL45" s="26">
        <v>0.151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129.279</v>
      </c>
      <c r="AV45" s="26">
        <v>1060.085</v>
      </c>
      <c r="AW45" s="26">
        <v>790.97900000000004</v>
      </c>
      <c r="AX45" s="26">
        <v>269.10599999999999</v>
      </c>
    </row>
    <row r="46" spans="1:50" x14ac:dyDescent="0.25">
      <c r="A46" s="27" t="s">
        <v>128</v>
      </c>
      <c r="B46" s="26" t="s">
        <v>44</v>
      </c>
      <c r="C46" s="26">
        <v>0</v>
      </c>
      <c r="D46" s="26">
        <v>0</v>
      </c>
      <c r="E46" s="26">
        <v>1</v>
      </c>
      <c r="F46" s="26">
        <v>0.14899999999999999</v>
      </c>
      <c r="G46" s="26">
        <v>0.42899999999999999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</row>
    <row r="47" spans="1:50" x14ac:dyDescent="0.25">
      <c r="A47" s="27" t="s">
        <v>129</v>
      </c>
      <c r="B47" s="26" t="s">
        <v>44</v>
      </c>
      <c r="C47" s="26">
        <v>1</v>
      </c>
      <c r="D47" s="26">
        <v>6.75</v>
      </c>
      <c r="E47" s="26">
        <v>1</v>
      </c>
      <c r="F47" s="26">
        <v>0.14899999999999999</v>
      </c>
      <c r="G47" s="26">
        <v>0.42899999999999999</v>
      </c>
      <c r="H47" s="26">
        <v>0</v>
      </c>
      <c r="I47" s="26">
        <v>0</v>
      </c>
      <c r="J47" s="26">
        <v>0</v>
      </c>
      <c r="K47" s="26">
        <v>0</v>
      </c>
      <c r="L47" s="26">
        <v>6.75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6.75</v>
      </c>
      <c r="X47" s="26">
        <v>6.75</v>
      </c>
      <c r="Y47" s="26">
        <v>38</v>
      </c>
      <c r="Z47" s="26">
        <v>0</v>
      </c>
      <c r="AA47" s="26">
        <v>5.4790000000000001</v>
      </c>
      <c r="AB47" s="26">
        <v>-1.2709999999999999</v>
      </c>
      <c r="AC47" s="26">
        <v>0.56399999999999995</v>
      </c>
      <c r="AD47" s="26">
        <v>-1.835</v>
      </c>
      <c r="AE47" s="26">
        <v>0</v>
      </c>
      <c r="AF47" s="26">
        <v>208.19900000000001</v>
      </c>
      <c r="AG47" s="26">
        <v>21.437000000000001</v>
      </c>
      <c r="AH47" s="26">
        <v>-1.835</v>
      </c>
      <c r="AI47" s="26">
        <v>-69.721999999999994</v>
      </c>
      <c r="AJ47" s="26">
        <v>240.267</v>
      </c>
      <c r="AK47" s="26">
        <v>240.196</v>
      </c>
      <c r="AL47" s="26">
        <v>7.1999999999999995E-2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119.105</v>
      </c>
      <c r="AV47" s="26">
        <v>803.91300000000001</v>
      </c>
      <c r="AW47" s="26">
        <v>403.73200000000003</v>
      </c>
      <c r="AX47" s="26">
        <v>400.18099999999998</v>
      </c>
    </row>
    <row r="48" spans="1:50" x14ac:dyDescent="0.25">
      <c r="A48" s="27" t="s">
        <v>130</v>
      </c>
      <c r="B48" s="26" t="s">
        <v>44</v>
      </c>
      <c r="C48" s="26">
        <v>1</v>
      </c>
      <c r="D48" s="26">
        <v>6.8170000000000002</v>
      </c>
      <c r="E48" s="26">
        <v>1</v>
      </c>
      <c r="F48" s="26">
        <v>0.14899999999999999</v>
      </c>
      <c r="G48" s="26">
        <v>0.42899999999999999</v>
      </c>
      <c r="H48" s="26">
        <v>0</v>
      </c>
      <c r="I48" s="26">
        <v>0</v>
      </c>
      <c r="J48" s="26">
        <v>0</v>
      </c>
      <c r="K48" s="26">
        <v>0</v>
      </c>
      <c r="L48" s="26">
        <v>6.8170000000000002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6.8170000000000002</v>
      </c>
      <c r="X48" s="26">
        <v>6.8170000000000002</v>
      </c>
      <c r="Y48" s="26">
        <v>38</v>
      </c>
      <c r="Z48" s="26">
        <v>0</v>
      </c>
      <c r="AA48" s="26">
        <v>8.8350000000000009</v>
      </c>
      <c r="AB48" s="26">
        <v>2.0179999999999998</v>
      </c>
      <c r="AC48" s="26">
        <v>0.77100000000000002</v>
      </c>
      <c r="AD48" s="26">
        <v>1.2470000000000001</v>
      </c>
      <c r="AE48" s="26">
        <v>0</v>
      </c>
      <c r="AF48" s="26">
        <v>335.74200000000002</v>
      </c>
      <c r="AG48" s="26">
        <v>29.306999999999999</v>
      </c>
      <c r="AH48" s="26">
        <v>1.2470000000000001</v>
      </c>
      <c r="AI48" s="26">
        <v>47.392000000000003</v>
      </c>
      <c r="AJ48" s="26">
        <v>242.66399999999999</v>
      </c>
      <c r="AK48" s="26">
        <v>242.59100000000001</v>
      </c>
      <c r="AL48" s="26">
        <v>7.1999999999999995E-2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111.899</v>
      </c>
      <c r="AV48" s="26">
        <v>762.80399999999997</v>
      </c>
      <c r="AW48" s="26">
        <v>107.699</v>
      </c>
      <c r="AX48" s="26">
        <v>655.10500000000002</v>
      </c>
    </row>
    <row r="49" spans="1:50" x14ac:dyDescent="0.25">
      <c r="A49" s="27" t="s">
        <v>131</v>
      </c>
      <c r="B49" s="26" t="s">
        <v>44</v>
      </c>
      <c r="C49" s="26">
        <v>1</v>
      </c>
      <c r="D49" s="26">
        <v>6.8940000000000001</v>
      </c>
      <c r="E49" s="26">
        <v>1</v>
      </c>
      <c r="F49" s="26">
        <v>0.14899999999999999</v>
      </c>
      <c r="G49" s="26">
        <v>0.42899999999999999</v>
      </c>
      <c r="H49" s="26">
        <v>0</v>
      </c>
      <c r="I49" s="26">
        <v>0</v>
      </c>
      <c r="J49" s="26">
        <v>0</v>
      </c>
      <c r="K49" s="26">
        <v>0</v>
      </c>
      <c r="L49" s="26">
        <v>6.8940000000000001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6.8940000000000001</v>
      </c>
      <c r="X49" s="26">
        <v>6.8940000000000001</v>
      </c>
      <c r="Y49" s="26">
        <v>38</v>
      </c>
      <c r="Z49" s="26">
        <v>0</v>
      </c>
      <c r="AA49" s="26">
        <v>8.8239999999999998</v>
      </c>
      <c r="AB49" s="26">
        <v>1.93</v>
      </c>
      <c r="AC49" s="26">
        <v>0.94499999999999995</v>
      </c>
      <c r="AD49" s="26">
        <v>0.98599999999999999</v>
      </c>
      <c r="AE49" s="26">
        <v>0</v>
      </c>
      <c r="AF49" s="26">
        <v>335.30599999999998</v>
      </c>
      <c r="AG49" s="26">
        <v>35.892000000000003</v>
      </c>
      <c r="AH49" s="26">
        <v>0.98599999999999999</v>
      </c>
      <c r="AI49" s="26">
        <v>37.451999999999998</v>
      </c>
      <c r="AJ49" s="26">
        <v>245.398</v>
      </c>
      <c r="AK49" s="26">
        <v>245.32499999999999</v>
      </c>
      <c r="AL49" s="26">
        <v>7.2999999999999995E-2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109.117</v>
      </c>
      <c r="AV49" s="26">
        <v>752.22</v>
      </c>
      <c r="AW49" s="26">
        <v>98.171999999999997</v>
      </c>
      <c r="AX49" s="26">
        <v>654.048</v>
      </c>
    </row>
    <row r="50" spans="1:50" x14ac:dyDescent="0.25">
      <c r="A50" s="27" t="s">
        <v>132</v>
      </c>
      <c r="B50" s="26" t="s">
        <v>44</v>
      </c>
      <c r="C50" s="26">
        <v>1</v>
      </c>
      <c r="D50" s="26">
        <v>0.89700000000000002</v>
      </c>
      <c r="E50" s="26">
        <v>1</v>
      </c>
      <c r="F50" s="26">
        <v>0.14899999999999999</v>
      </c>
      <c r="G50" s="26">
        <v>0.42899999999999999</v>
      </c>
      <c r="H50" s="26">
        <v>0</v>
      </c>
      <c r="I50" s="26">
        <v>0</v>
      </c>
      <c r="J50" s="26">
        <v>0</v>
      </c>
      <c r="K50" s="26">
        <v>0</v>
      </c>
      <c r="L50" s="26">
        <v>0.89700000000000002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0.89700000000000002</v>
      </c>
      <c r="X50" s="26">
        <v>0.89700000000000002</v>
      </c>
      <c r="Y50" s="26">
        <v>38</v>
      </c>
      <c r="Z50" s="26">
        <v>0</v>
      </c>
      <c r="AA50" s="26">
        <v>1.111</v>
      </c>
      <c r="AB50" s="26">
        <v>0.214</v>
      </c>
      <c r="AC50" s="26">
        <v>-1E-3</v>
      </c>
      <c r="AD50" s="26">
        <v>0.216</v>
      </c>
      <c r="AE50" s="26">
        <v>0</v>
      </c>
      <c r="AF50" s="26">
        <v>42.231000000000002</v>
      </c>
      <c r="AG50" s="26">
        <v>-5.1999999999999998E-2</v>
      </c>
      <c r="AH50" s="26">
        <v>0.216</v>
      </c>
      <c r="AI50" s="26">
        <v>8.1969999999999992</v>
      </c>
      <c r="AJ50" s="26">
        <v>31.931000000000001</v>
      </c>
      <c r="AK50" s="26">
        <v>31.920999999999999</v>
      </c>
      <c r="AL50" s="26">
        <v>0.01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132.61500000000001</v>
      </c>
      <c r="AV50" s="26">
        <v>118.955</v>
      </c>
      <c r="AW50" s="26">
        <v>36.648000000000003</v>
      </c>
      <c r="AX50" s="26">
        <v>82.307000000000002</v>
      </c>
    </row>
    <row r="51" spans="1:50" x14ac:dyDescent="0.25">
      <c r="A51" s="27" t="s">
        <v>133</v>
      </c>
      <c r="B51" s="26" t="s">
        <v>44</v>
      </c>
      <c r="C51" s="26">
        <v>1</v>
      </c>
      <c r="D51" s="26">
        <v>3.9460000000000002</v>
      </c>
      <c r="E51" s="26">
        <v>1</v>
      </c>
      <c r="F51" s="26">
        <v>0.14899999999999999</v>
      </c>
      <c r="G51" s="26">
        <v>0.42899999999999999</v>
      </c>
      <c r="H51" s="26">
        <v>0</v>
      </c>
      <c r="I51" s="26">
        <v>0</v>
      </c>
      <c r="J51" s="26">
        <v>0</v>
      </c>
      <c r="K51" s="26">
        <v>0</v>
      </c>
      <c r="L51" s="26">
        <v>3.9460000000000002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3.9460000000000002</v>
      </c>
      <c r="X51" s="26">
        <v>3.9460000000000002</v>
      </c>
      <c r="Y51" s="26">
        <v>38</v>
      </c>
      <c r="Z51" s="26">
        <v>0</v>
      </c>
      <c r="AA51" s="26">
        <v>4.2779999999999996</v>
      </c>
      <c r="AB51" s="26">
        <v>0.33100000000000002</v>
      </c>
      <c r="AC51" s="26">
        <v>0.19400000000000001</v>
      </c>
      <c r="AD51" s="26">
        <v>0.13700000000000001</v>
      </c>
      <c r="AE51" s="26">
        <v>0</v>
      </c>
      <c r="AF51" s="26">
        <v>162.559</v>
      </c>
      <c r="AG51" s="26">
        <v>7.3890000000000002</v>
      </c>
      <c r="AH51" s="26">
        <v>0.13700000000000001</v>
      </c>
      <c r="AI51" s="26">
        <v>5.2039999999999997</v>
      </c>
      <c r="AJ51" s="26">
        <v>140.48400000000001</v>
      </c>
      <c r="AK51" s="26">
        <v>140.44200000000001</v>
      </c>
      <c r="AL51" s="26">
        <v>4.2000000000000003E-2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129.45599999999999</v>
      </c>
      <c r="AV51" s="26">
        <v>510.89400000000001</v>
      </c>
      <c r="AW51" s="26">
        <v>195.25700000000001</v>
      </c>
      <c r="AX51" s="26">
        <v>315.63600000000002</v>
      </c>
    </row>
    <row r="52" spans="1:50" x14ac:dyDescent="0.25">
      <c r="A52" s="27" t="s">
        <v>134</v>
      </c>
      <c r="B52" s="26" t="s">
        <v>44</v>
      </c>
      <c r="C52" s="26">
        <v>1</v>
      </c>
      <c r="D52" s="26">
        <v>1.788</v>
      </c>
      <c r="E52" s="26">
        <v>1</v>
      </c>
      <c r="F52" s="26">
        <v>0.14899999999999999</v>
      </c>
      <c r="G52" s="26">
        <v>0.42899999999999999</v>
      </c>
      <c r="H52" s="26">
        <v>0</v>
      </c>
      <c r="I52" s="26">
        <v>0</v>
      </c>
      <c r="J52" s="26">
        <v>0</v>
      </c>
      <c r="K52" s="26">
        <v>0</v>
      </c>
      <c r="L52" s="26">
        <v>1.788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1.788</v>
      </c>
      <c r="X52" s="26">
        <v>1.788</v>
      </c>
      <c r="Y52" s="26">
        <v>38</v>
      </c>
      <c r="Z52" s="26">
        <v>0</v>
      </c>
      <c r="AA52" s="26">
        <v>2.2320000000000002</v>
      </c>
      <c r="AB52" s="26">
        <v>0.443</v>
      </c>
      <c r="AC52" s="26">
        <v>5.3999999999999999E-2</v>
      </c>
      <c r="AD52" s="26">
        <v>0.38900000000000001</v>
      </c>
      <c r="AE52" s="26">
        <v>0</v>
      </c>
      <c r="AF52" s="26">
        <v>84.801000000000002</v>
      </c>
      <c r="AG52" s="26">
        <v>2.0649999999999999</v>
      </c>
      <c r="AH52" s="26">
        <v>0.38900000000000001</v>
      </c>
      <c r="AI52" s="26">
        <v>14.784000000000001</v>
      </c>
      <c r="AJ52" s="26">
        <v>63.655999999999999</v>
      </c>
      <c r="AK52" s="26">
        <v>63.637</v>
      </c>
      <c r="AL52" s="26">
        <v>1.9E-2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154.63900000000001</v>
      </c>
      <c r="AV52" s="26">
        <v>276.529</v>
      </c>
      <c r="AW52" s="26">
        <v>111.223</v>
      </c>
      <c r="AX52" s="26">
        <v>165.30600000000001</v>
      </c>
    </row>
    <row r="53" spans="1:50" x14ac:dyDescent="0.25">
      <c r="A53" s="27" t="s">
        <v>135</v>
      </c>
      <c r="B53" s="26" t="s">
        <v>44</v>
      </c>
      <c r="C53" s="26">
        <v>1</v>
      </c>
      <c r="D53" s="26">
        <v>1.9850000000000001</v>
      </c>
      <c r="E53" s="26">
        <v>1</v>
      </c>
      <c r="F53" s="26">
        <v>0.14899999999999999</v>
      </c>
      <c r="G53" s="26">
        <v>0.42899999999999999</v>
      </c>
      <c r="H53" s="26">
        <v>0</v>
      </c>
      <c r="I53" s="26">
        <v>0</v>
      </c>
      <c r="J53" s="26">
        <v>0</v>
      </c>
      <c r="K53" s="26">
        <v>0</v>
      </c>
      <c r="L53" s="26">
        <v>1.9850000000000001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1.9850000000000001</v>
      </c>
      <c r="X53" s="26">
        <v>1.9850000000000001</v>
      </c>
      <c r="Y53" s="26">
        <v>38</v>
      </c>
      <c r="Z53" s="26">
        <v>0</v>
      </c>
      <c r="AA53" s="26">
        <v>1.9710000000000001</v>
      </c>
      <c r="AB53" s="26">
        <v>-1.4E-2</v>
      </c>
      <c r="AC53" s="26">
        <v>-8.0000000000000002E-3</v>
      </c>
      <c r="AD53" s="26">
        <v>-6.0000000000000001E-3</v>
      </c>
      <c r="AE53" s="26">
        <v>0</v>
      </c>
      <c r="AF53" s="26">
        <v>74.914000000000001</v>
      </c>
      <c r="AG53" s="26">
        <v>-0.29299999999999998</v>
      </c>
      <c r="AH53" s="26">
        <v>-6.0000000000000001E-3</v>
      </c>
      <c r="AI53" s="26">
        <v>-0.23100000000000001</v>
      </c>
      <c r="AJ53" s="26">
        <v>70.668000000000006</v>
      </c>
      <c r="AK53" s="26">
        <v>70.647000000000006</v>
      </c>
      <c r="AL53" s="26">
        <v>2.1000000000000001E-2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134.898</v>
      </c>
      <c r="AV53" s="26">
        <v>267.80200000000002</v>
      </c>
      <c r="AW53" s="26">
        <v>122.744</v>
      </c>
      <c r="AX53" s="26">
        <v>145.05799999999999</v>
      </c>
    </row>
    <row r="54" spans="1:50" x14ac:dyDescent="0.25">
      <c r="A54" s="27" t="s">
        <v>136</v>
      </c>
      <c r="B54" s="26" t="s">
        <v>44</v>
      </c>
      <c r="C54" s="26">
        <v>1</v>
      </c>
      <c r="D54" s="26">
        <v>6.7210000000000001</v>
      </c>
      <c r="E54" s="26">
        <v>1</v>
      </c>
      <c r="F54" s="26">
        <v>0.14899999999999999</v>
      </c>
      <c r="G54" s="26">
        <v>0.42899999999999999</v>
      </c>
      <c r="H54" s="26">
        <v>0</v>
      </c>
      <c r="I54" s="26">
        <v>0</v>
      </c>
      <c r="J54" s="26">
        <v>0</v>
      </c>
      <c r="K54" s="26">
        <v>0</v>
      </c>
      <c r="L54" s="26">
        <v>6.7210000000000001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6.7210000000000001</v>
      </c>
      <c r="X54" s="26">
        <v>6.7210000000000001</v>
      </c>
      <c r="Y54" s="26">
        <v>38</v>
      </c>
      <c r="Z54" s="26">
        <v>0</v>
      </c>
      <c r="AA54" s="26">
        <v>8.67</v>
      </c>
      <c r="AB54" s="26">
        <v>1.9490000000000001</v>
      </c>
      <c r="AC54" s="26">
        <v>0.85799999999999998</v>
      </c>
      <c r="AD54" s="26">
        <v>1.091</v>
      </c>
      <c r="AE54" s="26">
        <v>0</v>
      </c>
      <c r="AF54" s="26">
        <v>329.44200000000001</v>
      </c>
      <c r="AG54" s="26">
        <v>32.613999999999997</v>
      </c>
      <c r="AH54" s="26">
        <v>1.091</v>
      </c>
      <c r="AI54" s="26">
        <v>41.448</v>
      </c>
      <c r="AJ54" s="26">
        <v>239.233</v>
      </c>
      <c r="AK54" s="26">
        <v>239.16200000000001</v>
      </c>
      <c r="AL54" s="26">
        <v>7.0999999999999994E-2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115.226</v>
      </c>
      <c r="AV54" s="26">
        <v>774.38300000000004</v>
      </c>
      <c r="AW54" s="26">
        <v>131.64599999999999</v>
      </c>
      <c r="AX54" s="26">
        <v>642.73699999999997</v>
      </c>
    </row>
    <row r="55" spans="1:50" x14ac:dyDescent="0.25">
      <c r="A55" s="27" t="s">
        <v>137</v>
      </c>
      <c r="B55" s="26" t="s">
        <v>44</v>
      </c>
      <c r="C55" s="26">
        <v>1</v>
      </c>
      <c r="D55" s="26">
        <v>0.88700000000000001</v>
      </c>
      <c r="E55" s="26">
        <v>1</v>
      </c>
      <c r="F55" s="26">
        <v>0.14899999999999999</v>
      </c>
      <c r="G55" s="26">
        <v>0.42899999999999999</v>
      </c>
      <c r="H55" s="26">
        <v>0</v>
      </c>
      <c r="I55" s="26">
        <v>0</v>
      </c>
      <c r="J55" s="26">
        <v>0</v>
      </c>
      <c r="K55" s="26">
        <v>0</v>
      </c>
      <c r="L55" s="26">
        <v>0.88700000000000001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0.88700000000000001</v>
      </c>
      <c r="X55" s="26">
        <v>0.88700000000000001</v>
      </c>
      <c r="Y55" s="26">
        <v>38</v>
      </c>
      <c r="Z55" s="26">
        <v>0</v>
      </c>
      <c r="AA55" s="26">
        <v>1.373</v>
      </c>
      <c r="AB55" s="26">
        <v>0.48599999999999999</v>
      </c>
      <c r="AC55" s="26">
        <v>1.7000000000000001E-2</v>
      </c>
      <c r="AD55" s="26">
        <v>0.46899999999999997</v>
      </c>
      <c r="AE55" s="26">
        <v>0</v>
      </c>
      <c r="AF55" s="26">
        <v>52.170999999999999</v>
      </c>
      <c r="AG55" s="26">
        <v>0.64700000000000002</v>
      </c>
      <c r="AH55" s="26">
        <v>0.46899999999999997</v>
      </c>
      <c r="AI55" s="26">
        <v>17.805</v>
      </c>
      <c r="AJ55" s="26">
        <v>31.587</v>
      </c>
      <c r="AK55" s="26">
        <v>31.577999999999999</v>
      </c>
      <c r="AL55" s="26">
        <v>8.9999999999999993E-3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146.80799999999999</v>
      </c>
      <c r="AV55" s="26">
        <v>130.27099999999999</v>
      </c>
      <c r="AW55" s="26">
        <v>28.061</v>
      </c>
      <c r="AX55" s="26">
        <v>102.211</v>
      </c>
    </row>
    <row r="56" spans="1:50" x14ac:dyDescent="0.25">
      <c r="A56" s="27" t="s">
        <v>138</v>
      </c>
      <c r="B56" s="26" t="s">
        <v>44</v>
      </c>
      <c r="C56" s="26">
        <v>0</v>
      </c>
      <c r="D56" s="26">
        <v>0</v>
      </c>
      <c r="E56" s="26">
        <v>1</v>
      </c>
      <c r="F56" s="26">
        <v>0.14899999999999999</v>
      </c>
      <c r="G56" s="26">
        <v>0.42899999999999999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</row>
    <row r="57" spans="1:50" x14ac:dyDescent="0.25">
      <c r="A57" s="27" t="s">
        <v>139</v>
      </c>
      <c r="B57" s="26" t="s">
        <v>44</v>
      </c>
      <c r="C57" s="26">
        <v>1</v>
      </c>
      <c r="D57" s="26">
        <v>3.3889999999999998</v>
      </c>
      <c r="E57" s="26">
        <v>1</v>
      </c>
      <c r="F57" s="26">
        <v>0.14899999999999999</v>
      </c>
      <c r="G57" s="26">
        <v>0.42899999999999999</v>
      </c>
      <c r="H57" s="26">
        <v>1</v>
      </c>
      <c r="I57" s="26">
        <v>0</v>
      </c>
      <c r="J57" s="26">
        <v>0</v>
      </c>
      <c r="K57" s="26">
        <v>0</v>
      </c>
      <c r="L57" s="26">
        <v>3.3889999999999998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3.3889999999999998</v>
      </c>
      <c r="X57" s="26">
        <v>3.3889999999999998</v>
      </c>
      <c r="Y57" s="26">
        <v>38</v>
      </c>
      <c r="Z57" s="26">
        <v>0</v>
      </c>
      <c r="AA57" s="26">
        <v>6.0119999999999996</v>
      </c>
      <c r="AB57" s="26">
        <v>2.6230000000000002</v>
      </c>
      <c r="AC57" s="26">
        <v>0.28599999999999998</v>
      </c>
      <c r="AD57" s="26">
        <v>2.3370000000000002</v>
      </c>
      <c r="AE57" s="26">
        <v>0</v>
      </c>
      <c r="AF57" s="26">
        <v>228.46600000000001</v>
      </c>
      <c r="AG57" s="26">
        <v>10.871</v>
      </c>
      <c r="AH57" s="26">
        <v>2.3370000000000002</v>
      </c>
      <c r="AI57" s="26">
        <v>88.795000000000002</v>
      </c>
      <c r="AJ57" s="26">
        <v>120.65600000000001</v>
      </c>
      <c r="AK57" s="26">
        <v>120.62</v>
      </c>
      <c r="AL57" s="26">
        <v>3.5999999999999997E-2</v>
      </c>
      <c r="AM57" s="26">
        <v>116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167.89500000000001</v>
      </c>
      <c r="AV57" s="26">
        <v>569.077</v>
      </c>
      <c r="AW57" s="26">
        <v>4.29</v>
      </c>
      <c r="AX57" s="26">
        <v>564.78700000000003</v>
      </c>
    </row>
    <row r="58" spans="1:50" x14ac:dyDescent="0.25">
      <c r="A58" s="27" t="s">
        <v>140</v>
      </c>
      <c r="B58" s="26" t="s">
        <v>44</v>
      </c>
      <c r="C58" s="26">
        <v>0</v>
      </c>
      <c r="D58" s="26">
        <v>0</v>
      </c>
      <c r="E58" s="26">
        <v>1</v>
      </c>
      <c r="F58" s="26">
        <v>0.14899999999999999</v>
      </c>
      <c r="G58" s="26">
        <v>0.42899999999999999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</row>
    <row r="59" spans="1:50" x14ac:dyDescent="0.25">
      <c r="A59" s="27" t="s">
        <v>141</v>
      </c>
      <c r="B59" s="26" t="s">
        <v>44</v>
      </c>
      <c r="C59" s="26">
        <v>0</v>
      </c>
      <c r="D59" s="26">
        <v>0</v>
      </c>
      <c r="E59" s="26">
        <v>1</v>
      </c>
      <c r="F59" s="26">
        <v>0.14899999999999999</v>
      </c>
      <c r="G59" s="26">
        <v>0.42899999999999999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</row>
    <row r="60" spans="1:50" x14ac:dyDescent="0.25">
      <c r="A60" s="27" t="s">
        <v>142</v>
      </c>
      <c r="B60" s="26" t="s">
        <v>44</v>
      </c>
      <c r="C60" s="26">
        <v>0</v>
      </c>
      <c r="D60" s="26">
        <v>0</v>
      </c>
      <c r="E60" s="26">
        <v>1</v>
      </c>
      <c r="F60" s="26">
        <v>0.14899999999999999</v>
      </c>
      <c r="G60" s="26">
        <v>0.42899999999999999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</row>
    <row r="61" spans="1:50" x14ac:dyDescent="0.25">
      <c r="A61" s="27" t="s">
        <v>143</v>
      </c>
      <c r="B61" s="26" t="s">
        <v>44</v>
      </c>
      <c r="C61" s="26">
        <v>0</v>
      </c>
      <c r="D61" s="26">
        <v>0</v>
      </c>
      <c r="E61" s="26">
        <v>1</v>
      </c>
      <c r="F61" s="26">
        <v>0.14899999999999999</v>
      </c>
      <c r="G61" s="26">
        <v>0.42899999999999999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</row>
    <row r="62" spans="1:50" x14ac:dyDescent="0.25">
      <c r="A62" s="27" t="s">
        <v>144</v>
      </c>
      <c r="B62" s="26" t="s">
        <v>44</v>
      </c>
      <c r="C62" s="26">
        <v>0</v>
      </c>
      <c r="D62" s="26">
        <v>0</v>
      </c>
      <c r="E62" s="26">
        <v>1</v>
      </c>
      <c r="F62" s="26">
        <v>0.14899999999999999</v>
      </c>
      <c r="G62" s="26">
        <v>0.42899999999999999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</row>
    <row r="63" spans="1:50" x14ac:dyDescent="0.25">
      <c r="A63" s="27" t="s">
        <v>145</v>
      </c>
      <c r="B63" s="26" t="s">
        <v>44</v>
      </c>
      <c r="C63" s="26">
        <v>0</v>
      </c>
      <c r="D63" s="26">
        <v>0</v>
      </c>
      <c r="E63" s="26">
        <v>1</v>
      </c>
      <c r="F63" s="26">
        <v>0.14899999999999999</v>
      </c>
      <c r="G63" s="26">
        <v>0.42899999999999999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</row>
    <row r="64" spans="1:50" x14ac:dyDescent="0.25">
      <c r="A64" s="27" t="s">
        <v>146</v>
      </c>
      <c r="B64" s="26" t="s">
        <v>44</v>
      </c>
      <c r="C64" s="26">
        <v>0</v>
      </c>
      <c r="D64" s="26">
        <v>0</v>
      </c>
      <c r="E64" s="26">
        <v>1</v>
      </c>
      <c r="F64" s="26">
        <v>0.14899999999999999</v>
      </c>
      <c r="G64" s="26">
        <v>0.42899999999999999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</row>
    <row r="65" spans="1:50" x14ac:dyDescent="0.25">
      <c r="A65" s="27" t="s">
        <v>147</v>
      </c>
      <c r="B65" s="26" t="s">
        <v>44</v>
      </c>
      <c r="C65" s="26">
        <v>0</v>
      </c>
      <c r="D65" s="26">
        <v>0</v>
      </c>
      <c r="E65" s="26">
        <v>1</v>
      </c>
      <c r="F65" s="26">
        <v>0.14899999999999999</v>
      </c>
      <c r="G65" s="26">
        <v>0.42899999999999999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</row>
    <row r="66" spans="1:50" x14ac:dyDescent="0.25">
      <c r="A66" s="27" t="s">
        <v>148</v>
      </c>
      <c r="B66" s="26" t="s">
        <v>292</v>
      </c>
      <c r="C66" s="26">
        <v>0</v>
      </c>
      <c r="D66" s="26">
        <v>0</v>
      </c>
      <c r="E66" s="26">
        <v>0.1</v>
      </c>
      <c r="F66" s="26">
        <v>1.4999999999999999E-2</v>
      </c>
      <c r="G66" s="26">
        <v>4.2999999999999997E-2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0</v>
      </c>
      <c r="AV66" s="26">
        <v>0</v>
      </c>
      <c r="AW66" s="26">
        <v>0</v>
      </c>
      <c r="AX66" s="26">
        <v>0</v>
      </c>
    </row>
    <row r="67" spans="1:50" x14ac:dyDescent="0.25">
      <c r="A67" s="27" t="s">
        <v>149</v>
      </c>
      <c r="B67" s="26" t="s">
        <v>292</v>
      </c>
      <c r="C67" s="26">
        <v>0</v>
      </c>
      <c r="D67" s="26">
        <v>0</v>
      </c>
      <c r="E67" s="26">
        <v>0.1</v>
      </c>
      <c r="F67" s="26">
        <v>1.4999999999999999E-2</v>
      </c>
      <c r="G67" s="26">
        <v>4.2999999999999997E-2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0</v>
      </c>
      <c r="AX67" s="26">
        <v>0</v>
      </c>
    </row>
    <row r="68" spans="1:50" x14ac:dyDescent="0.25">
      <c r="A68" s="27" t="s">
        <v>150</v>
      </c>
      <c r="B68" s="26" t="s">
        <v>292</v>
      </c>
      <c r="C68" s="26">
        <v>0</v>
      </c>
      <c r="D68" s="26">
        <v>0</v>
      </c>
      <c r="E68" s="26">
        <v>0.1</v>
      </c>
      <c r="F68" s="26">
        <v>1.4999999999999999E-2</v>
      </c>
      <c r="G68" s="26">
        <v>4.2999999999999997E-2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6">
        <v>0</v>
      </c>
      <c r="AN68" s="26">
        <v>0</v>
      </c>
      <c r="AO68" s="26">
        <v>0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</row>
    <row r="69" spans="1:50" x14ac:dyDescent="0.25">
      <c r="A69" s="27" t="s">
        <v>151</v>
      </c>
      <c r="B69" s="26" t="s">
        <v>292</v>
      </c>
      <c r="C69" s="26">
        <v>0</v>
      </c>
      <c r="D69" s="26">
        <v>0</v>
      </c>
      <c r="E69" s="26">
        <v>0.1</v>
      </c>
      <c r="F69" s="26">
        <v>1.4999999999999999E-2</v>
      </c>
      <c r="G69" s="26">
        <v>4.2999999999999997E-2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0</v>
      </c>
      <c r="AV69" s="26">
        <v>0</v>
      </c>
      <c r="AW69" s="26">
        <v>0</v>
      </c>
      <c r="AX69" s="26">
        <v>0</v>
      </c>
    </row>
    <row r="70" spans="1:50" x14ac:dyDescent="0.25">
      <c r="A70" s="27" t="s">
        <v>152</v>
      </c>
      <c r="B70" s="26" t="s">
        <v>292</v>
      </c>
      <c r="C70" s="26">
        <v>0</v>
      </c>
      <c r="D70" s="26">
        <v>0</v>
      </c>
      <c r="E70" s="26">
        <v>0.1</v>
      </c>
      <c r="F70" s="26">
        <v>1.4999999999999999E-2</v>
      </c>
      <c r="G70" s="26">
        <v>4.2999999999999997E-2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0</v>
      </c>
      <c r="AW70" s="26">
        <v>0</v>
      </c>
      <c r="AX70" s="26">
        <v>0</v>
      </c>
    </row>
    <row r="71" spans="1:50" x14ac:dyDescent="0.25">
      <c r="A71" s="27" t="s">
        <v>153</v>
      </c>
      <c r="B71" s="26" t="s">
        <v>292</v>
      </c>
      <c r="C71" s="26">
        <v>0</v>
      </c>
      <c r="D71" s="26">
        <v>0</v>
      </c>
      <c r="E71" s="26">
        <v>0.1</v>
      </c>
      <c r="F71" s="26">
        <v>1.4999999999999999E-2</v>
      </c>
      <c r="G71" s="26">
        <v>4.2999999999999997E-2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0</v>
      </c>
      <c r="AW71" s="26">
        <v>0</v>
      </c>
      <c r="AX71" s="26">
        <v>0</v>
      </c>
    </row>
    <row r="72" spans="1:50" x14ac:dyDescent="0.25">
      <c r="A72" s="27" t="s">
        <v>154</v>
      </c>
      <c r="B72" s="26" t="s">
        <v>59</v>
      </c>
      <c r="C72" s="26">
        <v>1</v>
      </c>
      <c r="D72" s="26">
        <v>12.452</v>
      </c>
      <c r="E72" s="26">
        <v>0.1</v>
      </c>
      <c r="F72" s="26">
        <v>1.4999999999999999E-2</v>
      </c>
      <c r="G72" s="26">
        <v>4.2999999999999997E-2</v>
      </c>
      <c r="H72" s="26">
        <v>0</v>
      </c>
      <c r="I72" s="26">
        <v>0</v>
      </c>
      <c r="J72" s="26">
        <v>0</v>
      </c>
      <c r="K72" s="26">
        <v>0</v>
      </c>
      <c r="L72" s="26">
        <v>12.452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12.452</v>
      </c>
      <c r="X72" s="26">
        <v>1.2450000000000001</v>
      </c>
      <c r="Y72" s="26">
        <v>38</v>
      </c>
      <c r="Z72" s="26">
        <v>0</v>
      </c>
      <c r="AA72" s="26">
        <v>1.147</v>
      </c>
      <c r="AB72" s="26">
        <v>-9.8000000000000004E-2</v>
      </c>
      <c r="AC72" s="26">
        <v>-5.1999999999999998E-2</v>
      </c>
      <c r="AD72" s="26">
        <v>-4.5999999999999999E-2</v>
      </c>
      <c r="AE72" s="26">
        <v>0</v>
      </c>
      <c r="AF72" s="26">
        <v>43.585000000000001</v>
      </c>
      <c r="AG72" s="26">
        <v>-1.988</v>
      </c>
      <c r="AH72" s="26">
        <v>-4.5999999999999999E-2</v>
      </c>
      <c r="AI72" s="26">
        <v>-1.7430000000000001</v>
      </c>
      <c r="AJ72" s="26">
        <v>661.17600000000004</v>
      </c>
      <c r="AK72" s="26">
        <v>661.17600000000004</v>
      </c>
      <c r="AL72" s="26">
        <v>0</v>
      </c>
      <c r="AM72" s="26">
        <v>0</v>
      </c>
      <c r="AN72" s="26">
        <v>0</v>
      </c>
      <c r="AO72" s="26">
        <v>0</v>
      </c>
      <c r="AP72" s="26"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106.876</v>
      </c>
      <c r="AV72" s="26">
        <v>1330.7650000000001</v>
      </c>
      <c r="AW72" s="26">
        <v>629.73500000000001</v>
      </c>
      <c r="AX72" s="26">
        <v>701.03</v>
      </c>
    </row>
    <row r="73" spans="1:50" x14ac:dyDescent="0.25">
      <c r="A73" s="27" t="s">
        <v>155</v>
      </c>
      <c r="B73" s="26" t="s">
        <v>59</v>
      </c>
      <c r="C73" s="26">
        <v>1</v>
      </c>
      <c r="D73" s="26">
        <v>11.78</v>
      </c>
      <c r="E73" s="26">
        <v>0.1</v>
      </c>
      <c r="F73" s="26">
        <v>1.4999999999999999E-2</v>
      </c>
      <c r="G73" s="26">
        <v>4.2999999999999997E-2</v>
      </c>
      <c r="H73" s="26">
        <v>0</v>
      </c>
      <c r="I73" s="26">
        <v>0</v>
      </c>
      <c r="J73" s="26">
        <v>0</v>
      </c>
      <c r="K73" s="26">
        <v>0</v>
      </c>
      <c r="L73" s="26">
        <v>11.78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11.78</v>
      </c>
      <c r="X73" s="26">
        <v>1.1779999999999999</v>
      </c>
      <c r="Y73" s="26">
        <v>38</v>
      </c>
      <c r="Z73" s="26">
        <v>0</v>
      </c>
      <c r="AA73" s="26">
        <v>1.012</v>
      </c>
      <c r="AB73" s="26">
        <v>-0.16600000000000001</v>
      </c>
      <c r="AC73" s="26">
        <v>-6.4000000000000001E-2</v>
      </c>
      <c r="AD73" s="26">
        <v>-0.10299999999999999</v>
      </c>
      <c r="AE73" s="26">
        <v>0</v>
      </c>
      <c r="AF73" s="26">
        <v>38.442</v>
      </c>
      <c r="AG73" s="26">
        <v>-2.4220000000000002</v>
      </c>
      <c r="AH73" s="26">
        <v>-0.10299999999999999</v>
      </c>
      <c r="AI73" s="26">
        <v>-3.9020000000000001</v>
      </c>
      <c r="AJ73" s="26">
        <v>625.54399999999998</v>
      </c>
      <c r="AK73" s="26">
        <v>625.54399999999998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109.514</v>
      </c>
      <c r="AV73" s="26">
        <v>1290.123</v>
      </c>
      <c r="AW73" s="26">
        <v>632.46</v>
      </c>
      <c r="AX73" s="26">
        <v>657.66300000000001</v>
      </c>
    </row>
    <row r="74" spans="1:50" x14ac:dyDescent="0.25">
      <c r="A74" s="27" t="s">
        <v>156</v>
      </c>
      <c r="B74" s="26" t="s">
        <v>59</v>
      </c>
      <c r="C74" s="26">
        <v>1</v>
      </c>
      <c r="D74" s="26">
        <v>3.8119999999999998</v>
      </c>
      <c r="E74" s="26">
        <v>0.1</v>
      </c>
      <c r="F74" s="26">
        <v>1.4999999999999999E-2</v>
      </c>
      <c r="G74" s="26">
        <v>4.2999999999999997E-2</v>
      </c>
      <c r="H74" s="26">
        <v>0</v>
      </c>
      <c r="I74" s="26">
        <v>0</v>
      </c>
      <c r="J74" s="26">
        <v>0</v>
      </c>
      <c r="K74" s="26">
        <v>0</v>
      </c>
      <c r="L74" s="26">
        <v>3.8119999999999998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3.8119999999999998</v>
      </c>
      <c r="X74" s="26">
        <v>0.38100000000000001</v>
      </c>
      <c r="Y74" s="26">
        <v>38</v>
      </c>
      <c r="Z74" s="26">
        <v>0</v>
      </c>
      <c r="AA74" s="26">
        <v>0.33300000000000002</v>
      </c>
      <c r="AB74" s="26">
        <v>-4.8000000000000001E-2</v>
      </c>
      <c r="AC74" s="26">
        <v>-2.4E-2</v>
      </c>
      <c r="AD74" s="26">
        <v>-2.4E-2</v>
      </c>
      <c r="AE74" s="26">
        <v>0</v>
      </c>
      <c r="AF74" s="26">
        <v>12.647</v>
      </c>
      <c r="AG74" s="26">
        <v>-0.91300000000000003</v>
      </c>
      <c r="AH74" s="26">
        <v>-2.4E-2</v>
      </c>
      <c r="AI74" s="26">
        <v>-0.92500000000000004</v>
      </c>
      <c r="AJ74" s="26">
        <v>202.41300000000001</v>
      </c>
      <c r="AK74" s="26">
        <v>202.41300000000001</v>
      </c>
      <c r="AL74" s="26">
        <v>0</v>
      </c>
      <c r="AM74" s="26">
        <v>0</v>
      </c>
      <c r="AN74" s="26">
        <v>0</v>
      </c>
      <c r="AO74" s="26">
        <v>0</v>
      </c>
      <c r="AP74" s="26">
        <v>0</v>
      </c>
      <c r="AQ74" s="26">
        <v>0</v>
      </c>
      <c r="AR74" s="26">
        <v>0</v>
      </c>
      <c r="AS74" s="26">
        <v>0</v>
      </c>
      <c r="AT74" s="26">
        <v>0</v>
      </c>
      <c r="AU74" s="26">
        <v>114.04600000000001</v>
      </c>
      <c r="AV74" s="26">
        <v>434.733</v>
      </c>
      <c r="AW74" s="26">
        <v>221.512</v>
      </c>
      <c r="AX74" s="26">
        <v>213.221</v>
      </c>
    </row>
    <row r="75" spans="1:50" x14ac:dyDescent="0.25">
      <c r="A75" s="27" t="s">
        <v>157</v>
      </c>
      <c r="B75" s="26" t="s">
        <v>59</v>
      </c>
      <c r="C75" s="26">
        <v>1</v>
      </c>
      <c r="D75" s="26">
        <v>0.44400000000000001</v>
      </c>
      <c r="E75" s="26">
        <v>0.1</v>
      </c>
      <c r="F75" s="26">
        <v>1.4999999999999999E-2</v>
      </c>
      <c r="G75" s="26">
        <v>4.2999999999999997E-2</v>
      </c>
      <c r="H75" s="26">
        <v>0</v>
      </c>
      <c r="I75" s="26">
        <v>0</v>
      </c>
      <c r="J75" s="26">
        <v>0</v>
      </c>
      <c r="K75" s="26">
        <v>0</v>
      </c>
      <c r="L75" s="26">
        <v>0.44400000000000001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0.44400000000000001</v>
      </c>
      <c r="X75" s="26">
        <v>4.3999999999999997E-2</v>
      </c>
      <c r="Y75" s="26">
        <v>38</v>
      </c>
      <c r="Z75" s="26">
        <v>0</v>
      </c>
      <c r="AA75" s="26">
        <v>4.1000000000000002E-2</v>
      </c>
      <c r="AB75" s="26">
        <v>-3.0000000000000001E-3</v>
      </c>
      <c r="AC75" s="26">
        <v>-3.0000000000000001E-3</v>
      </c>
      <c r="AD75" s="26">
        <v>0</v>
      </c>
      <c r="AE75" s="26">
        <v>0</v>
      </c>
      <c r="AF75" s="26">
        <v>1.57</v>
      </c>
      <c r="AG75" s="26">
        <v>-9.9000000000000005E-2</v>
      </c>
      <c r="AH75" s="26">
        <v>0</v>
      </c>
      <c r="AI75" s="26">
        <v>-1.7999999999999999E-2</v>
      </c>
      <c r="AJ75" s="26">
        <v>23.571000000000002</v>
      </c>
      <c r="AK75" s="26">
        <v>23.571000000000002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134.23599999999999</v>
      </c>
      <c r="AV75" s="26">
        <v>59.588000000000001</v>
      </c>
      <c r="AW75" s="26">
        <v>34.564</v>
      </c>
      <c r="AX75" s="26">
        <v>25.024000000000001</v>
      </c>
    </row>
    <row r="76" spans="1:50" x14ac:dyDescent="0.25">
      <c r="A76" s="27" t="s">
        <v>158</v>
      </c>
      <c r="B76" s="26" t="s">
        <v>59</v>
      </c>
      <c r="C76" s="26">
        <v>1</v>
      </c>
      <c r="D76" s="26">
        <v>3.1469999999999998</v>
      </c>
      <c r="E76" s="26">
        <v>0.1</v>
      </c>
      <c r="F76" s="26">
        <v>1.4999999999999999E-2</v>
      </c>
      <c r="G76" s="26">
        <v>4.2999999999999997E-2</v>
      </c>
      <c r="H76" s="26">
        <v>0</v>
      </c>
      <c r="I76" s="26">
        <v>0</v>
      </c>
      <c r="J76" s="26">
        <v>0</v>
      </c>
      <c r="K76" s="26">
        <v>0</v>
      </c>
      <c r="L76" s="26">
        <v>3.1469999999999998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3.1469999999999998</v>
      </c>
      <c r="X76" s="26">
        <v>0.315</v>
      </c>
      <c r="Y76" s="26">
        <v>38</v>
      </c>
      <c r="Z76" s="26">
        <v>0</v>
      </c>
      <c r="AA76" s="26">
        <v>0.33100000000000002</v>
      </c>
      <c r="AB76" s="26">
        <v>1.7000000000000001E-2</v>
      </c>
      <c r="AC76" s="26">
        <v>-1.0999999999999999E-2</v>
      </c>
      <c r="AD76" s="26">
        <v>2.8000000000000001E-2</v>
      </c>
      <c r="AE76" s="26">
        <v>0</v>
      </c>
      <c r="AF76" s="26">
        <v>12.596</v>
      </c>
      <c r="AG76" s="26">
        <v>-0.436</v>
      </c>
      <c r="AH76" s="26">
        <v>2.8000000000000001E-2</v>
      </c>
      <c r="AI76" s="26">
        <v>1.0740000000000001</v>
      </c>
      <c r="AJ76" s="26">
        <v>167.09399999999999</v>
      </c>
      <c r="AK76" s="26">
        <v>167.09399999999999</v>
      </c>
      <c r="AL76" s="26">
        <v>0</v>
      </c>
      <c r="AM76" s="26">
        <v>0</v>
      </c>
      <c r="AN76" s="26">
        <v>0</v>
      </c>
      <c r="AO76" s="26">
        <v>0</v>
      </c>
      <c r="AP76" s="26">
        <v>0</v>
      </c>
      <c r="AQ76" s="26">
        <v>0</v>
      </c>
      <c r="AR76" s="26">
        <v>0</v>
      </c>
      <c r="AS76" s="26">
        <v>0</v>
      </c>
      <c r="AT76" s="26">
        <v>0</v>
      </c>
      <c r="AU76" s="26">
        <v>103.60599999999999</v>
      </c>
      <c r="AV76" s="26">
        <v>326.024</v>
      </c>
      <c r="AW76" s="26">
        <v>145.696</v>
      </c>
      <c r="AX76" s="26">
        <v>180.328</v>
      </c>
    </row>
    <row r="77" spans="1:50" x14ac:dyDescent="0.25">
      <c r="A77" s="27" t="s">
        <v>159</v>
      </c>
      <c r="B77" s="26" t="s">
        <v>59</v>
      </c>
      <c r="C77" s="26">
        <v>1</v>
      </c>
      <c r="D77" s="26">
        <v>0.18099999999999999</v>
      </c>
      <c r="E77" s="26">
        <v>0.1</v>
      </c>
      <c r="F77" s="26">
        <v>1.4999999999999999E-2</v>
      </c>
      <c r="G77" s="26">
        <v>4.2999999999999997E-2</v>
      </c>
      <c r="H77" s="26">
        <v>0</v>
      </c>
      <c r="I77" s="26">
        <v>0</v>
      </c>
      <c r="J77" s="26">
        <v>0</v>
      </c>
      <c r="K77" s="26">
        <v>0</v>
      </c>
      <c r="L77" s="26">
        <v>0.18099999999999999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0.18099999999999999</v>
      </c>
      <c r="X77" s="26">
        <v>1.7999999999999999E-2</v>
      </c>
      <c r="Y77" s="26">
        <v>38</v>
      </c>
      <c r="Z77" s="26">
        <v>0</v>
      </c>
      <c r="AA77" s="26">
        <v>1.7000000000000001E-2</v>
      </c>
      <c r="AB77" s="26">
        <v>-2E-3</v>
      </c>
      <c r="AC77" s="26">
        <v>-1E-3</v>
      </c>
      <c r="AD77" s="26">
        <v>0</v>
      </c>
      <c r="AE77" s="26">
        <v>0</v>
      </c>
      <c r="AF77" s="26">
        <v>0.628</v>
      </c>
      <c r="AG77" s="26">
        <v>-4.2000000000000003E-2</v>
      </c>
      <c r="AH77" s="26">
        <v>0</v>
      </c>
      <c r="AI77" s="26">
        <v>-1.6E-2</v>
      </c>
      <c r="AJ77" s="26">
        <v>9.5950000000000006</v>
      </c>
      <c r="AK77" s="26">
        <v>9.5950000000000006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138.489</v>
      </c>
      <c r="AV77" s="26">
        <v>25.024000000000001</v>
      </c>
      <c r="AW77" s="26">
        <v>14.86</v>
      </c>
      <c r="AX77" s="26">
        <v>10.164</v>
      </c>
    </row>
    <row r="78" spans="1:50" x14ac:dyDescent="0.25">
      <c r="A78" s="27" t="s">
        <v>160</v>
      </c>
      <c r="B78" s="26" t="s">
        <v>59</v>
      </c>
      <c r="C78" s="26">
        <v>1</v>
      </c>
      <c r="D78" s="26">
        <v>3.8069999999999999</v>
      </c>
      <c r="E78" s="26">
        <v>0.1</v>
      </c>
      <c r="F78" s="26">
        <v>1.4999999999999999E-2</v>
      </c>
      <c r="G78" s="26">
        <v>4.2999999999999997E-2</v>
      </c>
      <c r="H78" s="26">
        <v>0</v>
      </c>
      <c r="I78" s="26">
        <v>0</v>
      </c>
      <c r="J78" s="26">
        <v>0</v>
      </c>
      <c r="K78" s="26">
        <v>0</v>
      </c>
      <c r="L78" s="26">
        <v>3.8069999999999999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3.8069999999999999</v>
      </c>
      <c r="X78" s="26">
        <v>0.38100000000000001</v>
      </c>
      <c r="Y78" s="26">
        <v>38</v>
      </c>
      <c r="Z78" s="26">
        <v>0</v>
      </c>
      <c r="AA78" s="26">
        <v>0.35</v>
      </c>
      <c r="AB78" s="26">
        <v>-3.1E-2</v>
      </c>
      <c r="AC78" s="26">
        <v>-2.1000000000000001E-2</v>
      </c>
      <c r="AD78" s="26">
        <v>-0.01</v>
      </c>
      <c r="AE78" s="26">
        <v>0</v>
      </c>
      <c r="AF78" s="26">
        <v>13.295999999999999</v>
      </c>
      <c r="AG78" s="26">
        <v>-0.80500000000000005</v>
      </c>
      <c r="AH78" s="26">
        <v>-0.01</v>
      </c>
      <c r="AI78" s="26">
        <v>-0.36499999999999999</v>
      </c>
      <c r="AJ78" s="26">
        <v>202.13300000000001</v>
      </c>
      <c r="AK78" s="26">
        <v>202.13300000000001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114.038</v>
      </c>
      <c r="AV78" s="26">
        <v>434.10199999999998</v>
      </c>
      <c r="AW78" s="26">
        <v>219.84299999999999</v>
      </c>
      <c r="AX78" s="26">
        <v>214.25899999999999</v>
      </c>
    </row>
    <row r="79" spans="1:50" x14ac:dyDescent="0.25">
      <c r="A79" s="27" t="s">
        <v>161</v>
      </c>
      <c r="B79" s="26" t="s">
        <v>59</v>
      </c>
      <c r="C79" s="26">
        <v>1</v>
      </c>
      <c r="D79" s="26">
        <v>18.725999999999999</v>
      </c>
      <c r="E79" s="26">
        <v>0.1</v>
      </c>
      <c r="F79" s="26">
        <v>1.4999999999999999E-2</v>
      </c>
      <c r="G79" s="26">
        <v>4.2999999999999997E-2</v>
      </c>
      <c r="H79" s="26">
        <v>0</v>
      </c>
      <c r="I79" s="26">
        <v>0</v>
      </c>
      <c r="J79" s="26">
        <v>0</v>
      </c>
      <c r="K79" s="26">
        <v>0</v>
      </c>
      <c r="L79" s="26">
        <v>18.725999999999999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18.725999999999999</v>
      </c>
      <c r="X79" s="26">
        <v>1.873</v>
      </c>
      <c r="Y79" s="26">
        <v>38</v>
      </c>
      <c r="Z79" s="26">
        <v>0</v>
      </c>
      <c r="AA79" s="26">
        <v>1.6220000000000001</v>
      </c>
      <c r="AB79" s="26">
        <v>-0.251</v>
      </c>
      <c r="AC79" s="26">
        <v>-0.08</v>
      </c>
      <c r="AD79" s="26">
        <v>-0.17100000000000001</v>
      </c>
      <c r="AE79" s="26">
        <v>0</v>
      </c>
      <c r="AF79" s="26">
        <v>61.622999999999998</v>
      </c>
      <c r="AG79" s="26">
        <v>-3.036</v>
      </c>
      <c r="AH79" s="26">
        <v>-0.17100000000000001</v>
      </c>
      <c r="AI79" s="26">
        <v>-6.4980000000000002</v>
      </c>
      <c r="AJ79" s="26">
        <v>994.32899999999995</v>
      </c>
      <c r="AK79" s="26">
        <v>994.32899999999995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106.208</v>
      </c>
      <c r="AV79" s="26">
        <v>1988.8050000000001</v>
      </c>
      <c r="AW79" s="26">
        <v>942.38599999999997</v>
      </c>
      <c r="AX79" s="26">
        <v>1046.4179999999999</v>
      </c>
    </row>
    <row r="80" spans="1:50" x14ac:dyDescent="0.25">
      <c r="A80" s="27" t="s">
        <v>162</v>
      </c>
      <c r="B80" s="26" t="s">
        <v>59</v>
      </c>
      <c r="C80" s="26">
        <v>1</v>
      </c>
      <c r="D80" s="26">
        <v>0.22600000000000001</v>
      </c>
      <c r="E80" s="26">
        <v>0.1</v>
      </c>
      <c r="F80" s="26">
        <v>1.4999999999999999E-2</v>
      </c>
      <c r="G80" s="26">
        <v>4.2999999999999997E-2</v>
      </c>
      <c r="H80" s="26">
        <v>0</v>
      </c>
      <c r="I80" s="26">
        <v>0</v>
      </c>
      <c r="J80" s="26">
        <v>0</v>
      </c>
      <c r="K80" s="26">
        <v>0</v>
      </c>
      <c r="L80" s="26">
        <v>0.22600000000000001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0.22600000000000001</v>
      </c>
      <c r="X80" s="26">
        <v>2.3E-2</v>
      </c>
      <c r="Y80" s="26">
        <v>38</v>
      </c>
      <c r="Z80" s="26">
        <v>0</v>
      </c>
      <c r="AA80" s="26">
        <v>2.1000000000000001E-2</v>
      </c>
      <c r="AB80" s="26">
        <v>-2E-3</v>
      </c>
      <c r="AC80" s="26">
        <v>-1E-3</v>
      </c>
      <c r="AD80" s="26">
        <v>0</v>
      </c>
      <c r="AE80" s="26">
        <v>0</v>
      </c>
      <c r="AF80" s="26">
        <v>0.79300000000000004</v>
      </c>
      <c r="AG80" s="26">
        <v>-5.1999999999999998E-2</v>
      </c>
      <c r="AH80" s="26">
        <v>0</v>
      </c>
      <c r="AI80" s="26">
        <v>-1.4E-2</v>
      </c>
      <c r="AJ80" s="26">
        <v>11.994</v>
      </c>
      <c r="AK80" s="26">
        <v>11.994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137.69300000000001</v>
      </c>
      <c r="AV80" s="26">
        <v>31.100999999999999</v>
      </c>
      <c r="AW80" s="26">
        <v>18.379000000000001</v>
      </c>
      <c r="AX80" s="26">
        <v>12.721</v>
      </c>
    </row>
    <row r="81" spans="1:50" x14ac:dyDescent="0.25">
      <c r="A81" s="27" t="s">
        <v>163</v>
      </c>
      <c r="B81" s="26" t="s">
        <v>59</v>
      </c>
      <c r="C81" s="26">
        <v>1</v>
      </c>
      <c r="D81" s="26">
        <v>3.8119999999999998</v>
      </c>
      <c r="E81" s="26">
        <v>0.1</v>
      </c>
      <c r="F81" s="26">
        <v>1.4999999999999999E-2</v>
      </c>
      <c r="G81" s="26">
        <v>4.2999999999999997E-2</v>
      </c>
      <c r="H81" s="26">
        <v>0</v>
      </c>
      <c r="I81" s="26">
        <v>0</v>
      </c>
      <c r="J81" s="26">
        <v>0</v>
      </c>
      <c r="K81" s="26">
        <v>0</v>
      </c>
      <c r="L81" s="26">
        <v>3.8119999999999998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3.8119999999999998</v>
      </c>
      <c r="X81" s="26">
        <v>0.38100000000000001</v>
      </c>
      <c r="Y81" s="26">
        <v>38</v>
      </c>
      <c r="Z81" s="26">
        <v>0</v>
      </c>
      <c r="AA81" s="26">
        <v>0.33300000000000002</v>
      </c>
      <c r="AB81" s="26">
        <v>-4.8000000000000001E-2</v>
      </c>
      <c r="AC81" s="26">
        <v>-2.4E-2</v>
      </c>
      <c r="AD81" s="26">
        <v>-2.4E-2</v>
      </c>
      <c r="AE81" s="26">
        <v>0</v>
      </c>
      <c r="AF81" s="26">
        <v>12.647</v>
      </c>
      <c r="AG81" s="26">
        <v>-0.91300000000000003</v>
      </c>
      <c r="AH81" s="26">
        <v>-2.4E-2</v>
      </c>
      <c r="AI81" s="26">
        <v>-0.92500000000000004</v>
      </c>
      <c r="AJ81" s="26">
        <v>202.41300000000001</v>
      </c>
      <c r="AK81" s="26">
        <v>202.41300000000001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114.04600000000001</v>
      </c>
      <c r="AV81" s="26">
        <v>434.733</v>
      </c>
      <c r="AW81" s="26">
        <v>221.512</v>
      </c>
      <c r="AX81" s="26">
        <v>213.221</v>
      </c>
    </row>
    <row r="82" spans="1:50" x14ac:dyDescent="0.25">
      <c r="A82" s="27" t="s">
        <v>164</v>
      </c>
      <c r="B82" s="26" t="s">
        <v>59</v>
      </c>
      <c r="C82" s="26">
        <v>1</v>
      </c>
      <c r="D82" s="26">
        <v>1.3720000000000001</v>
      </c>
      <c r="E82" s="26">
        <v>0.1</v>
      </c>
      <c r="F82" s="26">
        <v>1.4999999999999999E-2</v>
      </c>
      <c r="G82" s="26">
        <v>4.2999999999999997E-2</v>
      </c>
      <c r="H82" s="26">
        <v>0</v>
      </c>
      <c r="I82" s="26">
        <v>0</v>
      </c>
      <c r="J82" s="26">
        <v>0</v>
      </c>
      <c r="K82" s="26">
        <v>0</v>
      </c>
      <c r="L82" s="26">
        <v>1.3720000000000001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1.3720000000000001</v>
      </c>
      <c r="X82" s="26">
        <v>0.13700000000000001</v>
      </c>
      <c r="Y82" s="26">
        <v>38</v>
      </c>
      <c r="Z82" s="26">
        <v>0</v>
      </c>
      <c r="AA82" s="26">
        <v>0.124</v>
      </c>
      <c r="AB82" s="26">
        <v>-1.2999999999999999E-2</v>
      </c>
      <c r="AC82" s="26">
        <v>-8.0000000000000002E-3</v>
      </c>
      <c r="AD82" s="26">
        <v>-5.0000000000000001E-3</v>
      </c>
      <c r="AE82" s="26">
        <v>0</v>
      </c>
      <c r="AF82" s="26">
        <v>4.7190000000000003</v>
      </c>
      <c r="AG82" s="26">
        <v>-0.31900000000000001</v>
      </c>
      <c r="AH82" s="26">
        <v>-5.0000000000000001E-3</v>
      </c>
      <c r="AI82" s="26">
        <v>-0.17499999999999999</v>
      </c>
      <c r="AJ82" s="26">
        <v>72.846000000000004</v>
      </c>
      <c r="AK82" s="26">
        <v>72.846000000000004</v>
      </c>
      <c r="AL82" s="26">
        <v>0</v>
      </c>
      <c r="AM82" s="26">
        <v>0</v>
      </c>
      <c r="AN82" s="26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122.798</v>
      </c>
      <c r="AV82" s="26">
        <v>168.46199999999999</v>
      </c>
      <c r="AW82" s="26">
        <v>91.391000000000005</v>
      </c>
      <c r="AX82" s="26">
        <v>77.070999999999998</v>
      </c>
    </row>
    <row r="83" spans="1:50" x14ac:dyDescent="0.25">
      <c r="A83" s="27" t="s">
        <v>165</v>
      </c>
      <c r="B83" s="26" t="s">
        <v>59</v>
      </c>
      <c r="C83" s="26">
        <v>1</v>
      </c>
      <c r="D83" s="26">
        <v>2.3290000000000002</v>
      </c>
      <c r="E83" s="26">
        <v>0.1</v>
      </c>
      <c r="F83" s="26">
        <v>1.4999999999999999E-2</v>
      </c>
      <c r="G83" s="26">
        <v>4.2999999999999997E-2</v>
      </c>
      <c r="H83" s="26">
        <v>0</v>
      </c>
      <c r="I83" s="26">
        <v>0</v>
      </c>
      <c r="J83" s="26">
        <v>0</v>
      </c>
      <c r="K83" s="26">
        <v>0</v>
      </c>
      <c r="L83" s="26">
        <v>2.3290000000000002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2.3290000000000002</v>
      </c>
      <c r="X83" s="26">
        <v>0.23300000000000001</v>
      </c>
      <c r="Y83" s="26">
        <v>38</v>
      </c>
      <c r="Z83" s="26">
        <v>0</v>
      </c>
      <c r="AA83" s="26">
        <v>0.218</v>
      </c>
      <c r="AB83" s="26">
        <v>-1.4999999999999999E-2</v>
      </c>
      <c r="AC83" s="26">
        <v>-1.2999999999999999E-2</v>
      </c>
      <c r="AD83" s="26">
        <v>-2E-3</v>
      </c>
      <c r="AE83" s="26">
        <v>0</v>
      </c>
      <c r="AF83" s="26">
        <v>8.2810000000000006</v>
      </c>
      <c r="AG83" s="26">
        <v>-0.48799999999999999</v>
      </c>
      <c r="AH83" s="26">
        <v>-2E-3</v>
      </c>
      <c r="AI83" s="26">
        <v>-8.1000000000000003E-2</v>
      </c>
      <c r="AJ83" s="26">
        <v>123.66200000000001</v>
      </c>
      <c r="AK83" s="26">
        <v>123.66200000000001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117.63800000000001</v>
      </c>
      <c r="AV83" s="26">
        <v>273.95999999999998</v>
      </c>
      <c r="AW83" s="26">
        <v>142.58600000000001</v>
      </c>
      <c r="AX83" s="26">
        <v>131.374</v>
      </c>
    </row>
    <row r="84" spans="1:50" x14ac:dyDescent="0.25">
      <c r="A84" s="27" t="s">
        <v>166</v>
      </c>
      <c r="B84" s="26" t="s">
        <v>59</v>
      </c>
      <c r="C84" s="26">
        <v>1</v>
      </c>
      <c r="D84" s="26">
        <v>2.2440000000000002</v>
      </c>
      <c r="E84" s="26">
        <v>0.1</v>
      </c>
      <c r="F84" s="26">
        <v>1.4999999999999999E-2</v>
      </c>
      <c r="G84" s="26">
        <v>4.2999999999999997E-2</v>
      </c>
      <c r="H84" s="26">
        <v>0</v>
      </c>
      <c r="I84" s="26">
        <v>0</v>
      </c>
      <c r="J84" s="26">
        <v>0</v>
      </c>
      <c r="K84" s="26">
        <v>0</v>
      </c>
      <c r="L84" s="26">
        <v>2.2440000000000002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2.2440000000000002</v>
      </c>
      <c r="X84" s="26">
        <v>0.224</v>
      </c>
      <c r="Y84" s="26">
        <v>38</v>
      </c>
      <c r="Z84" s="26">
        <v>0</v>
      </c>
      <c r="AA84" s="26">
        <v>0.217</v>
      </c>
      <c r="AB84" s="26">
        <v>-7.0000000000000001E-3</v>
      </c>
      <c r="AC84" s="26">
        <v>-1.0999999999999999E-2</v>
      </c>
      <c r="AD84" s="26">
        <v>4.0000000000000001E-3</v>
      </c>
      <c r="AE84" s="26">
        <v>0</v>
      </c>
      <c r="AF84" s="26">
        <v>8.2579999999999991</v>
      </c>
      <c r="AG84" s="26">
        <v>-0.42699999999999999</v>
      </c>
      <c r="AH84" s="26">
        <v>4.0000000000000001E-3</v>
      </c>
      <c r="AI84" s="26">
        <v>0.159</v>
      </c>
      <c r="AJ84" s="26">
        <v>119.142</v>
      </c>
      <c r="AK84" s="26">
        <v>119.142</v>
      </c>
      <c r="AL84" s="26">
        <v>0</v>
      </c>
      <c r="AM84" s="26">
        <v>0</v>
      </c>
      <c r="AN84" s="26">
        <v>0</v>
      </c>
      <c r="AO84" s="26">
        <v>0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111.379</v>
      </c>
      <c r="AV84" s="26">
        <v>249.90199999999999</v>
      </c>
      <c r="AW84" s="26">
        <v>122.771</v>
      </c>
      <c r="AX84" s="26">
        <v>127.131</v>
      </c>
    </row>
    <row r="85" spans="1:50" x14ac:dyDescent="0.25">
      <c r="A85" s="27" t="s">
        <v>167</v>
      </c>
      <c r="B85" s="26" t="s">
        <v>59</v>
      </c>
      <c r="C85" s="26">
        <v>1</v>
      </c>
      <c r="D85" s="26">
        <v>0.18099999999999999</v>
      </c>
      <c r="E85" s="26">
        <v>0.1</v>
      </c>
      <c r="F85" s="26">
        <v>1.4999999999999999E-2</v>
      </c>
      <c r="G85" s="26">
        <v>4.2999999999999997E-2</v>
      </c>
      <c r="H85" s="26">
        <v>0</v>
      </c>
      <c r="I85" s="26">
        <v>0</v>
      </c>
      <c r="J85" s="26">
        <v>0</v>
      </c>
      <c r="K85" s="26">
        <v>0</v>
      </c>
      <c r="L85" s="26">
        <v>0.18099999999999999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0.18099999999999999</v>
      </c>
      <c r="X85" s="26">
        <v>1.7999999999999999E-2</v>
      </c>
      <c r="Y85" s="26">
        <v>38</v>
      </c>
      <c r="Z85" s="26">
        <v>0</v>
      </c>
      <c r="AA85" s="26">
        <v>1.7000000000000001E-2</v>
      </c>
      <c r="AB85" s="26">
        <v>-2E-3</v>
      </c>
      <c r="AC85" s="26">
        <v>-1E-3</v>
      </c>
      <c r="AD85" s="26">
        <v>0</v>
      </c>
      <c r="AE85" s="26">
        <v>0</v>
      </c>
      <c r="AF85" s="26">
        <v>0.628</v>
      </c>
      <c r="AG85" s="26">
        <v>-4.2000000000000003E-2</v>
      </c>
      <c r="AH85" s="26">
        <v>0</v>
      </c>
      <c r="AI85" s="26">
        <v>-1.6E-2</v>
      </c>
      <c r="AJ85" s="26">
        <v>9.5950000000000006</v>
      </c>
      <c r="AK85" s="26">
        <v>9.5950000000000006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138.489</v>
      </c>
      <c r="AV85" s="26">
        <v>25.024000000000001</v>
      </c>
      <c r="AW85" s="26">
        <v>14.86</v>
      </c>
      <c r="AX85" s="26">
        <v>10.164</v>
      </c>
    </row>
    <row r="86" spans="1:50" x14ac:dyDescent="0.25">
      <c r="A86" s="27" t="s">
        <v>168</v>
      </c>
      <c r="B86" s="26" t="s">
        <v>59</v>
      </c>
      <c r="C86" s="26">
        <v>1</v>
      </c>
      <c r="D86" s="26">
        <v>9.7590000000000003</v>
      </c>
      <c r="E86" s="26">
        <v>0.1</v>
      </c>
      <c r="F86" s="26">
        <v>1.4999999999999999E-2</v>
      </c>
      <c r="G86" s="26">
        <v>4.2999999999999997E-2</v>
      </c>
      <c r="H86" s="26">
        <v>0</v>
      </c>
      <c r="I86" s="26">
        <v>0</v>
      </c>
      <c r="J86" s="26">
        <v>0</v>
      </c>
      <c r="K86" s="26">
        <v>0</v>
      </c>
      <c r="L86" s="26">
        <v>9.7590000000000003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9.7590000000000003</v>
      </c>
      <c r="X86" s="26">
        <v>0.97599999999999998</v>
      </c>
      <c r="Y86" s="26">
        <v>38</v>
      </c>
      <c r="Z86" s="26">
        <v>0</v>
      </c>
      <c r="AA86" s="26">
        <v>1.1319999999999999</v>
      </c>
      <c r="AB86" s="26">
        <v>0.156</v>
      </c>
      <c r="AC86" s="26">
        <v>-0.01</v>
      </c>
      <c r="AD86" s="26">
        <v>0.16600000000000001</v>
      </c>
      <c r="AE86" s="26">
        <v>0</v>
      </c>
      <c r="AF86" s="26">
        <v>43.000999999999998</v>
      </c>
      <c r="AG86" s="26">
        <v>-0.38800000000000001</v>
      </c>
      <c r="AH86" s="26">
        <v>0.16600000000000001</v>
      </c>
      <c r="AI86" s="26">
        <v>6.3029999999999999</v>
      </c>
      <c r="AJ86" s="26">
        <v>518.22199999999998</v>
      </c>
      <c r="AK86" s="26">
        <v>518.22199999999998</v>
      </c>
      <c r="AL86" s="26">
        <v>0</v>
      </c>
      <c r="AM86" s="26">
        <v>0</v>
      </c>
      <c r="AN86" s="26">
        <v>0</v>
      </c>
      <c r="AO86" s="26">
        <v>0</v>
      </c>
      <c r="AP86" s="26">
        <v>0</v>
      </c>
      <c r="AQ86" s="26">
        <v>0</v>
      </c>
      <c r="AR86" s="26">
        <v>0</v>
      </c>
      <c r="AS86" s="26">
        <v>0</v>
      </c>
      <c r="AT86" s="26">
        <v>0</v>
      </c>
      <c r="AU86" s="26">
        <v>101.636</v>
      </c>
      <c r="AV86" s="26">
        <v>991.90499999999997</v>
      </c>
      <c r="AW86" s="26">
        <v>424.767</v>
      </c>
      <c r="AX86" s="26">
        <v>567.13800000000003</v>
      </c>
    </row>
    <row r="87" spans="1:50" x14ac:dyDescent="0.25">
      <c r="A87" s="27" t="s">
        <v>169</v>
      </c>
      <c r="B87" s="26" t="s">
        <v>59</v>
      </c>
      <c r="C87" s="26">
        <v>1</v>
      </c>
      <c r="D87" s="26">
        <v>3.8119999999999998</v>
      </c>
      <c r="E87" s="26">
        <v>0.1</v>
      </c>
      <c r="F87" s="26">
        <v>1.4999999999999999E-2</v>
      </c>
      <c r="G87" s="26">
        <v>4.2999999999999997E-2</v>
      </c>
      <c r="H87" s="26">
        <v>0</v>
      </c>
      <c r="I87" s="26">
        <v>0</v>
      </c>
      <c r="J87" s="26">
        <v>0</v>
      </c>
      <c r="K87" s="26">
        <v>0</v>
      </c>
      <c r="L87" s="26">
        <v>3.8119999999999998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3.8119999999999998</v>
      </c>
      <c r="X87" s="26">
        <v>0.38100000000000001</v>
      </c>
      <c r="Y87" s="26">
        <v>38</v>
      </c>
      <c r="Z87" s="26">
        <v>0</v>
      </c>
      <c r="AA87" s="26">
        <v>0.33300000000000002</v>
      </c>
      <c r="AB87" s="26">
        <v>-4.8000000000000001E-2</v>
      </c>
      <c r="AC87" s="26">
        <v>-2.4E-2</v>
      </c>
      <c r="AD87" s="26">
        <v>-2.4E-2</v>
      </c>
      <c r="AE87" s="26">
        <v>0</v>
      </c>
      <c r="AF87" s="26">
        <v>12.647</v>
      </c>
      <c r="AG87" s="26">
        <v>-0.91300000000000003</v>
      </c>
      <c r="AH87" s="26">
        <v>-2.4E-2</v>
      </c>
      <c r="AI87" s="26">
        <v>-0.92500000000000004</v>
      </c>
      <c r="AJ87" s="26">
        <v>202.41300000000001</v>
      </c>
      <c r="AK87" s="26">
        <v>202.41300000000001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6">
        <v>0</v>
      </c>
      <c r="AT87" s="26">
        <v>0</v>
      </c>
      <c r="AU87" s="26">
        <v>114.04600000000001</v>
      </c>
      <c r="AV87" s="26">
        <v>434.733</v>
      </c>
      <c r="AW87" s="26">
        <v>221.512</v>
      </c>
      <c r="AX87" s="26">
        <v>213.221</v>
      </c>
    </row>
    <row r="88" spans="1:50" x14ac:dyDescent="0.25">
      <c r="A88" s="27" t="s">
        <v>170</v>
      </c>
      <c r="B88" s="26" t="s">
        <v>59</v>
      </c>
      <c r="C88" s="26">
        <v>1</v>
      </c>
      <c r="D88" s="26">
        <v>0.90100000000000002</v>
      </c>
      <c r="E88" s="26">
        <v>0.1</v>
      </c>
      <c r="F88" s="26">
        <v>1.4999999999999999E-2</v>
      </c>
      <c r="G88" s="26">
        <v>4.2999999999999997E-2</v>
      </c>
      <c r="H88" s="26">
        <v>0</v>
      </c>
      <c r="I88" s="26">
        <v>0</v>
      </c>
      <c r="J88" s="26">
        <v>0</v>
      </c>
      <c r="K88" s="26">
        <v>0</v>
      </c>
      <c r="L88" s="26">
        <v>0.90100000000000002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0.90100000000000002</v>
      </c>
      <c r="X88" s="26">
        <v>0.09</v>
      </c>
      <c r="Y88" s="26">
        <v>38</v>
      </c>
      <c r="Z88" s="26">
        <v>0</v>
      </c>
      <c r="AA88" s="26">
        <v>8.3000000000000004E-2</v>
      </c>
      <c r="AB88" s="26">
        <v>-7.0000000000000001E-3</v>
      </c>
      <c r="AC88" s="26">
        <v>-5.0000000000000001E-3</v>
      </c>
      <c r="AD88" s="26">
        <v>-2E-3</v>
      </c>
      <c r="AE88" s="26">
        <v>0</v>
      </c>
      <c r="AF88" s="26">
        <v>3.1429999999999998</v>
      </c>
      <c r="AG88" s="26">
        <v>-0.20499999999999999</v>
      </c>
      <c r="AH88" s="26">
        <v>-2E-3</v>
      </c>
      <c r="AI88" s="26">
        <v>-7.5999999999999998E-2</v>
      </c>
      <c r="AJ88" s="26">
        <v>47.841000000000001</v>
      </c>
      <c r="AK88" s="26">
        <v>47.841000000000001</v>
      </c>
      <c r="AL88" s="26">
        <v>0</v>
      </c>
      <c r="AM88" s="26">
        <v>0</v>
      </c>
      <c r="AN88" s="26">
        <v>0</v>
      </c>
      <c r="AO88" s="26">
        <v>0</v>
      </c>
      <c r="AP88" s="26"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127.441</v>
      </c>
      <c r="AV88" s="26">
        <v>114.821</v>
      </c>
      <c r="AW88" s="26">
        <v>64.117000000000004</v>
      </c>
      <c r="AX88" s="26">
        <v>50.703000000000003</v>
      </c>
    </row>
    <row r="89" spans="1:50" x14ac:dyDescent="0.25">
      <c r="A89" s="27" t="s">
        <v>171</v>
      </c>
      <c r="B89" s="26" t="s">
        <v>59</v>
      </c>
      <c r="C89" s="26">
        <v>1</v>
      </c>
      <c r="D89" s="26">
        <v>0.45500000000000002</v>
      </c>
      <c r="E89" s="26">
        <v>0.1</v>
      </c>
      <c r="F89" s="26">
        <v>1.4999999999999999E-2</v>
      </c>
      <c r="G89" s="26">
        <v>4.2999999999999997E-2</v>
      </c>
      <c r="H89" s="26">
        <v>0</v>
      </c>
      <c r="I89" s="26">
        <v>0</v>
      </c>
      <c r="J89" s="26">
        <v>0</v>
      </c>
      <c r="K89" s="26">
        <v>0</v>
      </c>
      <c r="L89" s="26">
        <v>0.45500000000000002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0.45500000000000002</v>
      </c>
      <c r="X89" s="26">
        <v>4.5999999999999999E-2</v>
      </c>
      <c r="Y89" s="26">
        <v>38</v>
      </c>
      <c r="Z89" s="26">
        <v>0</v>
      </c>
      <c r="AA89" s="26">
        <v>4.1000000000000002E-2</v>
      </c>
      <c r="AB89" s="26">
        <v>-4.0000000000000001E-3</v>
      </c>
      <c r="AC89" s="26">
        <v>-3.0000000000000001E-3</v>
      </c>
      <c r="AD89" s="26">
        <v>-1E-3</v>
      </c>
      <c r="AE89" s="26">
        <v>0</v>
      </c>
      <c r="AF89" s="26">
        <v>1.571</v>
      </c>
      <c r="AG89" s="26">
        <v>-0.108</v>
      </c>
      <c r="AH89" s="26">
        <v>-1E-3</v>
      </c>
      <c r="AI89" s="26">
        <v>-5.1999999999999998E-2</v>
      </c>
      <c r="AJ89" s="26">
        <v>24.186</v>
      </c>
      <c r="AK89" s="26">
        <v>24.186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6">
        <v>0</v>
      </c>
      <c r="AT89" s="26">
        <v>0</v>
      </c>
      <c r="AU89" s="26">
        <v>133.64500000000001</v>
      </c>
      <c r="AV89" s="26">
        <v>60.872999999999998</v>
      </c>
      <c r="AW89" s="26">
        <v>35.277000000000001</v>
      </c>
      <c r="AX89" s="26">
        <v>25.597000000000001</v>
      </c>
    </row>
    <row r="90" spans="1:50" x14ac:dyDescent="0.25">
      <c r="A90" s="27" t="s">
        <v>172</v>
      </c>
      <c r="B90" s="26" t="s">
        <v>59</v>
      </c>
      <c r="C90" s="26">
        <v>1</v>
      </c>
      <c r="D90" s="26">
        <v>0.45400000000000001</v>
      </c>
      <c r="E90" s="26">
        <v>0.1</v>
      </c>
      <c r="F90" s="26">
        <v>1.4999999999999999E-2</v>
      </c>
      <c r="G90" s="26">
        <v>4.2999999999999997E-2</v>
      </c>
      <c r="H90" s="26">
        <v>0</v>
      </c>
      <c r="I90" s="26">
        <v>0</v>
      </c>
      <c r="J90" s="26">
        <v>0</v>
      </c>
      <c r="K90" s="26">
        <v>0</v>
      </c>
      <c r="L90" s="26">
        <v>0.45400000000000001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0.45400000000000001</v>
      </c>
      <c r="X90" s="26">
        <v>4.4999999999999998E-2</v>
      </c>
      <c r="Y90" s="26">
        <v>38</v>
      </c>
      <c r="Z90" s="26">
        <v>0</v>
      </c>
      <c r="AA90" s="26">
        <v>4.1000000000000002E-2</v>
      </c>
      <c r="AB90" s="26">
        <v>-4.0000000000000001E-3</v>
      </c>
      <c r="AC90" s="26">
        <v>-3.0000000000000001E-3</v>
      </c>
      <c r="AD90" s="26">
        <v>-1E-3</v>
      </c>
      <c r="AE90" s="26">
        <v>0</v>
      </c>
      <c r="AF90" s="26">
        <v>1.57</v>
      </c>
      <c r="AG90" s="26">
        <v>-0.107</v>
      </c>
      <c r="AH90" s="26">
        <v>-1E-3</v>
      </c>
      <c r="AI90" s="26">
        <v>-4.9000000000000002E-2</v>
      </c>
      <c r="AJ90" s="26">
        <v>24.12</v>
      </c>
      <c r="AK90" s="26">
        <v>24.12</v>
      </c>
      <c r="AL90" s="26">
        <v>0</v>
      </c>
      <c r="AM90" s="26">
        <v>0</v>
      </c>
      <c r="AN90" s="26">
        <v>0</v>
      </c>
      <c r="AO90" s="26">
        <v>0</v>
      </c>
      <c r="AP90" s="26">
        <v>0</v>
      </c>
      <c r="AQ90" s="26">
        <v>0</v>
      </c>
      <c r="AR90" s="26">
        <v>0</v>
      </c>
      <c r="AS90" s="26">
        <v>0</v>
      </c>
      <c r="AT90" s="26">
        <v>0</v>
      </c>
      <c r="AU90" s="26">
        <v>133.69999999999999</v>
      </c>
      <c r="AV90" s="26">
        <v>60.731000000000002</v>
      </c>
      <c r="AW90" s="26">
        <v>35.197000000000003</v>
      </c>
      <c r="AX90" s="26">
        <v>25.535</v>
      </c>
    </row>
    <row r="91" spans="1:50" x14ac:dyDescent="0.25">
      <c r="A91" s="27" t="s">
        <v>173</v>
      </c>
      <c r="B91" s="26" t="s">
        <v>59</v>
      </c>
      <c r="C91" s="26">
        <v>0</v>
      </c>
      <c r="D91" s="26">
        <v>0</v>
      </c>
      <c r="E91" s="26">
        <v>0.1</v>
      </c>
      <c r="F91" s="26">
        <v>1.4999999999999999E-2</v>
      </c>
      <c r="G91" s="26">
        <v>4.2999999999999997E-2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</row>
    <row r="92" spans="1:50" x14ac:dyDescent="0.25">
      <c r="A92" s="27" t="s">
        <v>174</v>
      </c>
      <c r="B92" s="26" t="s">
        <v>59</v>
      </c>
      <c r="C92" s="26">
        <v>1</v>
      </c>
      <c r="D92" s="26">
        <v>1.3620000000000001</v>
      </c>
      <c r="E92" s="26">
        <v>0.1</v>
      </c>
      <c r="F92" s="26">
        <v>1.4999999999999999E-2</v>
      </c>
      <c r="G92" s="26">
        <v>4.2999999999999997E-2</v>
      </c>
      <c r="H92" s="26">
        <v>0</v>
      </c>
      <c r="I92" s="26">
        <v>0</v>
      </c>
      <c r="J92" s="26">
        <v>0</v>
      </c>
      <c r="K92" s="26">
        <v>0</v>
      </c>
      <c r="L92" s="26">
        <v>1.3620000000000001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1.3620000000000001</v>
      </c>
      <c r="X92" s="26">
        <v>0.13600000000000001</v>
      </c>
      <c r="Y92" s="26">
        <v>38</v>
      </c>
      <c r="Z92" s="26">
        <v>0</v>
      </c>
      <c r="AA92" s="26">
        <v>0.13</v>
      </c>
      <c r="AB92" s="26">
        <v>-6.0000000000000001E-3</v>
      </c>
      <c r="AC92" s="26">
        <v>-7.0000000000000001E-3</v>
      </c>
      <c r="AD92" s="26">
        <v>1E-3</v>
      </c>
      <c r="AE92" s="26">
        <v>0</v>
      </c>
      <c r="AF92" s="26">
        <v>4.9530000000000003</v>
      </c>
      <c r="AG92" s="26">
        <v>-0.27600000000000002</v>
      </c>
      <c r="AH92" s="26">
        <v>1E-3</v>
      </c>
      <c r="AI92" s="26">
        <v>5.1999999999999998E-2</v>
      </c>
      <c r="AJ92" s="26">
        <v>72.338999999999999</v>
      </c>
      <c r="AK92" s="26">
        <v>72.338999999999999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122.931</v>
      </c>
      <c r="AV92" s="26">
        <v>167.47200000000001</v>
      </c>
      <c r="AW92" s="26">
        <v>90.405000000000001</v>
      </c>
      <c r="AX92" s="26">
        <v>77.067999999999998</v>
      </c>
    </row>
    <row r="93" spans="1:50" x14ac:dyDescent="0.25">
      <c r="A93" s="27" t="s">
        <v>175</v>
      </c>
      <c r="B93" s="26" t="s">
        <v>59</v>
      </c>
      <c r="C93" s="26">
        <v>1</v>
      </c>
      <c r="D93" s="26">
        <v>0.22500000000000001</v>
      </c>
      <c r="E93" s="26">
        <v>0.1</v>
      </c>
      <c r="F93" s="26">
        <v>1.4999999999999999E-2</v>
      </c>
      <c r="G93" s="26">
        <v>4.2999999999999997E-2</v>
      </c>
      <c r="H93" s="26">
        <v>0</v>
      </c>
      <c r="I93" s="26">
        <v>0</v>
      </c>
      <c r="J93" s="26">
        <v>0</v>
      </c>
      <c r="K93" s="26">
        <v>0</v>
      </c>
      <c r="L93" s="26">
        <v>0.22500000000000001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0.22500000000000001</v>
      </c>
      <c r="X93" s="26">
        <v>2.1999999999999999E-2</v>
      </c>
      <c r="Y93" s="26">
        <v>38</v>
      </c>
      <c r="Z93" s="26">
        <v>0</v>
      </c>
      <c r="AA93" s="26">
        <v>2.1999999999999999E-2</v>
      </c>
      <c r="AB93" s="26">
        <v>-1E-3</v>
      </c>
      <c r="AC93" s="26">
        <v>-1E-3</v>
      </c>
      <c r="AD93" s="26">
        <v>0</v>
      </c>
      <c r="AE93" s="26">
        <v>0</v>
      </c>
      <c r="AF93" s="26">
        <v>0.82399999999999995</v>
      </c>
      <c r="AG93" s="26">
        <v>-4.5999999999999999E-2</v>
      </c>
      <c r="AH93" s="26">
        <v>0</v>
      </c>
      <c r="AI93" s="26">
        <v>1.6E-2</v>
      </c>
      <c r="AJ93" s="26">
        <v>11.933</v>
      </c>
      <c r="AK93" s="26">
        <v>11.933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137.77699999999999</v>
      </c>
      <c r="AV93" s="26">
        <v>30.963000000000001</v>
      </c>
      <c r="AW93" s="26">
        <v>18.236000000000001</v>
      </c>
      <c r="AX93" s="26">
        <v>12.727</v>
      </c>
    </row>
    <row r="94" spans="1:50" x14ac:dyDescent="0.25">
      <c r="A94" s="27" t="s">
        <v>176</v>
      </c>
      <c r="B94" s="26" t="s">
        <v>59</v>
      </c>
      <c r="C94" s="26">
        <v>1</v>
      </c>
      <c r="D94" s="26">
        <v>0.19</v>
      </c>
      <c r="E94" s="26">
        <v>0.1</v>
      </c>
      <c r="F94" s="26">
        <v>1.4999999999999999E-2</v>
      </c>
      <c r="G94" s="26">
        <v>4.2999999999999997E-2</v>
      </c>
      <c r="H94" s="26">
        <v>0</v>
      </c>
      <c r="I94" s="26">
        <v>0</v>
      </c>
      <c r="J94" s="26">
        <v>0</v>
      </c>
      <c r="K94" s="26">
        <v>0</v>
      </c>
      <c r="L94" s="26">
        <v>0.19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0.19</v>
      </c>
      <c r="X94" s="26">
        <v>1.9E-2</v>
      </c>
      <c r="Y94" s="26">
        <v>38</v>
      </c>
      <c r="Z94" s="26">
        <v>0</v>
      </c>
      <c r="AA94" s="26">
        <v>1.7000000000000001E-2</v>
      </c>
      <c r="AB94" s="26">
        <v>-2E-3</v>
      </c>
      <c r="AC94" s="26">
        <v>-1E-3</v>
      </c>
      <c r="AD94" s="26">
        <v>0</v>
      </c>
      <c r="AE94" s="26">
        <v>0</v>
      </c>
      <c r="AF94" s="26">
        <v>0.65900000000000003</v>
      </c>
      <c r="AG94" s="26">
        <v>-4.3999999999999997E-2</v>
      </c>
      <c r="AH94" s="26">
        <v>0</v>
      </c>
      <c r="AI94" s="26">
        <v>-1.7000000000000001E-2</v>
      </c>
      <c r="AJ94" s="26">
        <v>10.076000000000001</v>
      </c>
      <c r="AK94" s="26">
        <v>10.076000000000001</v>
      </c>
      <c r="AL94" s="26">
        <v>0</v>
      </c>
      <c r="AM94" s="26">
        <v>0</v>
      </c>
      <c r="AN94" s="26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138.30500000000001</v>
      </c>
      <c r="AV94" s="26">
        <v>26.245000000000001</v>
      </c>
      <c r="AW94" s="26">
        <v>15.571</v>
      </c>
      <c r="AX94" s="26">
        <v>10.673999999999999</v>
      </c>
    </row>
    <row r="95" spans="1:50" x14ac:dyDescent="0.25">
      <c r="A95" s="27" t="s">
        <v>177</v>
      </c>
      <c r="B95" s="26" t="s">
        <v>59</v>
      </c>
      <c r="C95" s="26">
        <v>0</v>
      </c>
      <c r="D95" s="26">
        <v>0</v>
      </c>
      <c r="E95" s="26">
        <v>0.1</v>
      </c>
      <c r="F95" s="26">
        <v>1.4999999999999999E-2</v>
      </c>
      <c r="G95" s="26">
        <v>4.2999999999999997E-2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</row>
    <row r="96" spans="1:50" x14ac:dyDescent="0.25">
      <c r="A96" s="27" t="s">
        <v>178</v>
      </c>
      <c r="B96" s="26" t="s">
        <v>59</v>
      </c>
      <c r="C96" s="26">
        <v>1</v>
      </c>
      <c r="D96" s="26">
        <v>1.802</v>
      </c>
      <c r="E96" s="26">
        <v>0.1</v>
      </c>
      <c r="F96" s="26">
        <v>1.4999999999999999E-2</v>
      </c>
      <c r="G96" s="26">
        <v>4.2999999999999997E-2</v>
      </c>
      <c r="H96" s="26">
        <v>0</v>
      </c>
      <c r="I96" s="26">
        <v>0</v>
      </c>
      <c r="J96" s="26">
        <v>0</v>
      </c>
      <c r="K96" s="26">
        <v>0</v>
      </c>
      <c r="L96" s="26">
        <v>1.802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1.802</v>
      </c>
      <c r="X96" s="26">
        <v>0.18</v>
      </c>
      <c r="Y96" s="26">
        <v>38</v>
      </c>
      <c r="Z96" s="26">
        <v>0</v>
      </c>
      <c r="AA96" s="26">
        <v>0.17399999999999999</v>
      </c>
      <c r="AB96" s="26">
        <v>-7.0000000000000001E-3</v>
      </c>
      <c r="AC96" s="26">
        <v>-8.9999999999999993E-3</v>
      </c>
      <c r="AD96" s="26">
        <v>3.0000000000000001E-3</v>
      </c>
      <c r="AE96" s="26">
        <v>0</v>
      </c>
      <c r="AF96" s="26">
        <v>6.5979999999999999</v>
      </c>
      <c r="AG96" s="26">
        <v>-0.35099999999999998</v>
      </c>
      <c r="AH96" s="26">
        <v>3.0000000000000001E-3</v>
      </c>
      <c r="AI96" s="26">
        <v>0.1</v>
      </c>
      <c r="AJ96" s="26">
        <v>95.706000000000003</v>
      </c>
      <c r="AK96" s="26">
        <v>95.706000000000003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109.937</v>
      </c>
      <c r="AV96" s="26">
        <v>198.14699999999999</v>
      </c>
      <c r="AW96" s="26">
        <v>96.094999999999999</v>
      </c>
      <c r="AX96" s="26">
        <v>102.05200000000001</v>
      </c>
    </row>
    <row r="97" spans="1:50" x14ac:dyDescent="0.25">
      <c r="A97" s="27" t="s">
        <v>179</v>
      </c>
      <c r="B97" s="26" t="s">
        <v>59</v>
      </c>
      <c r="C97" s="26">
        <v>0</v>
      </c>
      <c r="D97" s="26">
        <v>0</v>
      </c>
      <c r="E97" s="26">
        <v>0.1</v>
      </c>
      <c r="F97" s="26">
        <v>1.4999999999999999E-2</v>
      </c>
      <c r="G97" s="26">
        <v>4.2999999999999997E-2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J97" s="26">
        <v>0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</row>
    <row r="98" spans="1:50" x14ac:dyDescent="0.25">
      <c r="A98" s="27" t="s">
        <v>180</v>
      </c>
      <c r="B98" s="26" t="s">
        <v>59</v>
      </c>
      <c r="C98" s="26">
        <v>0</v>
      </c>
      <c r="D98" s="26">
        <v>0</v>
      </c>
      <c r="E98" s="26">
        <v>0.1</v>
      </c>
      <c r="F98" s="26">
        <v>1.4999999999999999E-2</v>
      </c>
      <c r="G98" s="26">
        <v>4.2999999999999997E-2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0</v>
      </c>
      <c r="AJ98" s="26">
        <v>0</v>
      </c>
      <c r="AK98" s="26">
        <v>0</v>
      </c>
      <c r="AL98" s="26">
        <v>0</v>
      </c>
      <c r="AM98" s="26">
        <v>0</v>
      </c>
      <c r="AN98" s="26">
        <v>0</v>
      </c>
      <c r="AO98" s="26">
        <v>0</v>
      </c>
      <c r="AP98" s="26">
        <v>0</v>
      </c>
      <c r="AQ98" s="26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</row>
    <row r="99" spans="1:50" x14ac:dyDescent="0.25">
      <c r="A99" s="27" t="s">
        <v>181</v>
      </c>
      <c r="B99" s="26" t="s">
        <v>59</v>
      </c>
      <c r="C99" s="26">
        <v>1</v>
      </c>
      <c r="D99" s="26">
        <v>0.20399999999999999</v>
      </c>
      <c r="E99" s="26">
        <v>0.1</v>
      </c>
      <c r="F99" s="26">
        <v>1.4999999999999999E-2</v>
      </c>
      <c r="G99" s="26">
        <v>4.2999999999999997E-2</v>
      </c>
      <c r="H99" s="26">
        <v>0</v>
      </c>
      <c r="I99" s="26">
        <v>0</v>
      </c>
      <c r="J99" s="26">
        <v>0</v>
      </c>
      <c r="K99" s="26">
        <v>0</v>
      </c>
      <c r="L99" s="26">
        <v>0.20399999999999999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0.20399999999999999</v>
      </c>
      <c r="X99" s="26">
        <v>0.02</v>
      </c>
      <c r="Y99" s="26">
        <v>38</v>
      </c>
      <c r="Z99" s="26">
        <v>0</v>
      </c>
      <c r="AA99" s="26">
        <v>2.1000000000000001E-2</v>
      </c>
      <c r="AB99" s="26">
        <v>0</v>
      </c>
      <c r="AC99" s="26">
        <v>-1E-3</v>
      </c>
      <c r="AD99" s="26">
        <v>1E-3</v>
      </c>
      <c r="AE99" s="26">
        <v>0</v>
      </c>
      <c r="AF99" s="26">
        <v>0.78300000000000003</v>
      </c>
      <c r="AG99" s="26">
        <v>-3.6999999999999998E-2</v>
      </c>
      <c r="AH99" s="26">
        <v>1E-3</v>
      </c>
      <c r="AI99" s="26">
        <v>4.5999999999999999E-2</v>
      </c>
      <c r="AJ99" s="26">
        <v>10.808999999999999</v>
      </c>
      <c r="AK99" s="26">
        <v>10.808999999999999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6">
        <v>0</v>
      </c>
      <c r="AT99" s="26">
        <v>0</v>
      </c>
      <c r="AU99" s="26">
        <v>126.25700000000001</v>
      </c>
      <c r="AV99" s="26">
        <v>25.701000000000001</v>
      </c>
      <c r="AW99" s="26">
        <v>14.099</v>
      </c>
      <c r="AX99" s="26">
        <v>11.601000000000001</v>
      </c>
    </row>
    <row r="100" spans="1:50" x14ac:dyDescent="0.25">
      <c r="A100" s="27" t="s">
        <v>182</v>
      </c>
      <c r="B100" s="26" t="s">
        <v>59</v>
      </c>
      <c r="C100" s="26">
        <v>1</v>
      </c>
      <c r="D100" s="26">
        <v>4.0000000000000001E-3</v>
      </c>
      <c r="E100" s="26">
        <v>0.1</v>
      </c>
      <c r="F100" s="26">
        <v>1.4999999999999999E-2</v>
      </c>
      <c r="G100" s="26">
        <v>4.2999999999999997E-2</v>
      </c>
      <c r="H100" s="26">
        <v>0</v>
      </c>
      <c r="I100" s="26">
        <v>0</v>
      </c>
      <c r="J100" s="26">
        <v>0</v>
      </c>
      <c r="K100" s="26">
        <v>0</v>
      </c>
      <c r="L100" s="26">
        <v>4.0000000000000001E-3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4.0000000000000001E-3</v>
      </c>
      <c r="X100" s="26">
        <v>0</v>
      </c>
      <c r="Y100" s="26">
        <v>38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1.4E-2</v>
      </c>
      <c r="AG100" s="26">
        <v>-1E-3</v>
      </c>
      <c r="AH100" s="26">
        <v>0</v>
      </c>
      <c r="AI100" s="26">
        <v>1E-3</v>
      </c>
      <c r="AJ100" s="26">
        <v>0.19</v>
      </c>
      <c r="AK100" s="26">
        <v>0.19</v>
      </c>
      <c r="AL100" s="26">
        <v>0</v>
      </c>
      <c r="AM100" s="26">
        <v>0</v>
      </c>
      <c r="AN100" s="26">
        <v>0</v>
      </c>
      <c r="AO100" s="26">
        <v>0</v>
      </c>
      <c r="AP100" s="26">
        <v>0</v>
      </c>
      <c r="AQ100" s="26">
        <v>0</v>
      </c>
      <c r="AR100" s="26">
        <v>0</v>
      </c>
      <c r="AS100" s="26">
        <v>0</v>
      </c>
      <c r="AT100" s="26">
        <v>0</v>
      </c>
      <c r="AU100" s="26">
        <v>142.55699999999999</v>
      </c>
      <c r="AV100" s="26">
        <v>0.51</v>
      </c>
      <c r="AW100" s="26">
        <v>0.307</v>
      </c>
      <c r="AX100" s="26">
        <v>0.20399999999999999</v>
      </c>
    </row>
    <row r="101" spans="1:50" x14ac:dyDescent="0.25">
      <c r="A101" s="27" t="s">
        <v>183</v>
      </c>
      <c r="B101" s="26" t="s">
        <v>59</v>
      </c>
      <c r="C101" s="26">
        <v>1</v>
      </c>
      <c r="D101" s="26">
        <v>0.09</v>
      </c>
      <c r="E101" s="26">
        <v>0.1</v>
      </c>
      <c r="F101" s="26">
        <v>1.4999999999999999E-2</v>
      </c>
      <c r="G101" s="26">
        <v>4.2999999999999997E-2</v>
      </c>
      <c r="H101" s="26">
        <v>0</v>
      </c>
      <c r="I101" s="26">
        <v>0</v>
      </c>
      <c r="J101" s="26">
        <v>0</v>
      </c>
      <c r="K101" s="26">
        <v>0</v>
      </c>
      <c r="L101" s="26">
        <v>0.09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0.09</v>
      </c>
      <c r="X101" s="26">
        <v>8.9999999999999993E-3</v>
      </c>
      <c r="Y101" s="26">
        <v>38</v>
      </c>
      <c r="Z101" s="26">
        <v>0</v>
      </c>
      <c r="AA101" s="26">
        <v>8.9999999999999993E-3</v>
      </c>
      <c r="AB101" s="26">
        <v>0</v>
      </c>
      <c r="AC101" s="26">
        <v>0</v>
      </c>
      <c r="AD101" s="26">
        <v>0</v>
      </c>
      <c r="AE101" s="26">
        <v>0</v>
      </c>
      <c r="AF101" s="26">
        <v>0.32900000000000001</v>
      </c>
      <c r="AG101" s="26">
        <v>-1.7999999999999999E-2</v>
      </c>
      <c r="AH101" s="26">
        <v>0</v>
      </c>
      <c r="AI101" s="26">
        <v>7.0000000000000001E-3</v>
      </c>
      <c r="AJ101" s="26">
        <v>4.7649999999999997</v>
      </c>
      <c r="AK101" s="26">
        <v>4.7649999999999997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6">
        <v>0</v>
      </c>
      <c r="AT101" s="26">
        <v>0</v>
      </c>
      <c r="AU101" s="26">
        <v>140.15199999999999</v>
      </c>
      <c r="AV101" s="26">
        <v>12.577</v>
      </c>
      <c r="AW101" s="26">
        <v>7.4939999999999998</v>
      </c>
      <c r="AX101" s="26">
        <v>5.0830000000000002</v>
      </c>
    </row>
    <row r="102" spans="1:50" x14ac:dyDescent="0.25">
      <c r="A102" s="27" t="s">
        <v>184</v>
      </c>
      <c r="B102" s="26" t="s">
        <v>59</v>
      </c>
      <c r="C102" s="26">
        <v>1</v>
      </c>
      <c r="D102" s="26">
        <v>0.08</v>
      </c>
      <c r="E102" s="26">
        <v>0.1</v>
      </c>
      <c r="F102" s="26">
        <v>1.4999999999999999E-2</v>
      </c>
      <c r="G102" s="26">
        <v>4.2999999999999997E-2</v>
      </c>
      <c r="H102" s="26">
        <v>0</v>
      </c>
      <c r="I102" s="26">
        <v>0</v>
      </c>
      <c r="J102" s="26">
        <v>0</v>
      </c>
      <c r="K102" s="26">
        <v>0</v>
      </c>
      <c r="L102" s="26">
        <v>0.08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0.08</v>
      </c>
      <c r="X102" s="26">
        <v>8.0000000000000002E-3</v>
      </c>
      <c r="Y102" s="26">
        <v>38</v>
      </c>
      <c r="Z102" s="26">
        <v>0</v>
      </c>
      <c r="AA102" s="26">
        <v>8.9999999999999993E-3</v>
      </c>
      <c r="AB102" s="26">
        <v>1E-3</v>
      </c>
      <c r="AC102" s="26">
        <v>0</v>
      </c>
      <c r="AD102" s="26">
        <v>1E-3</v>
      </c>
      <c r="AE102" s="26">
        <v>0</v>
      </c>
      <c r="AF102" s="26">
        <v>0.32700000000000001</v>
      </c>
      <c r="AG102" s="26">
        <v>-1.2E-2</v>
      </c>
      <c r="AH102" s="26">
        <v>1E-3</v>
      </c>
      <c r="AI102" s="26">
        <v>3.4000000000000002E-2</v>
      </c>
      <c r="AJ102" s="26">
        <v>4.2610000000000001</v>
      </c>
      <c r="AK102" s="26">
        <v>4.2610000000000001</v>
      </c>
      <c r="AL102" s="26">
        <v>0</v>
      </c>
      <c r="AM102" s="26">
        <v>0</v>
      </c>
      <c r="AN102" s="26">
        <v>0</v>
      </c>
      <c r="AO102" s="26">
        <v>0</v>
      </c>
      <c r="AP102" s="26">
        <v>0</v>
      </c>
      <c r="AQ102" s="26">
        <v>0</v>
      </c>
      <c r="AR102" s="26">
        <v>0</v>
      </c>
      <c r="AS102" s="26">
        <v>0</v>
      </c>
      <c r="AT102" s="26">
        <v>0</v>
      </c>
      <c r="AU102" s="26">
        <v>129.80000000000001</v>
      </c>
      <c r="AV102" s="26">
        <v>10.416</v>
      </c>
      <c r="AW102" s="26">
        <v>5.8070000000000004</v>
      </c>
      <c r="AX102" s="26">
        <v>4.609</v>
      </c>
    </row>
    <row r="103" spans="1:50" x14ac:dyDescent="0.25">
      <c r="A103" s="27" t="s">
        <v>185</v>
      </c>
      <c r="B103" s="26" t="s">
        <v>59</v>
      </c>
      <c r="C103" s="26">
        <v>1</v>
      </c>
      <c r="D103" s="26">
        <v>0.09</v>
      </c>
      <c r="E103" s="26">
        <v>0.1</v>
      </c>
      <c r="F103" s="26">
        <v>1.4999999999999999E-2</v>
      </c>
      <c r="G103" s="26">
        <v>4.2999999999999997E-2</v>
      </c>
      <c r="H103" s="26">
        <v>0</v>
      </c>
      <c r="I103" s="26">
        <v>0</v>
      </c>
      <c r="J103" s="26">
        <v>0</v>
      </c>
      <c r="K103" s="26">
        <v>0</v>
      </c>
      <c r="L103" s="26">
        <v>0.09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0.09</v>
      </c>
      <c r="X103" s="26">
        <v>8.9999999999999993E-3</v>
      </c>
      <c r="Y103" s="26">
        <v>38</v>
      </c>
      <c r="Z103" s="26">
        <v>0</v>
      </c>
      <c r="AA103" s="26">
        <v>8.9999999999999993E-3</v>
      </c>
      <c r="AB103" s="26">
        <v>0</v>
      </c>
      <c r="AC103" s="26">
        <v>0</v>
      </c>
      <c r="AD103" s="26">
        <v>0</v>
      </c>
      <c r="AE103" s="26">
        <v>0</v>
      </c>
      <c r="AF103" s="26">
        <v>0.32900000000000001</v>
      </c>
      <c r="AG103" s="26">
        <v>-1.7999999999999999E-2</v>
      </c>
      <c r="AH103" s="26">
        <v>0</v>
      </c>
      <c r="AI103" s="26">
        <v>7.0000000000000001E-3</v>
      </c>
      <c r="AJ103" s="26">
        <v>4.7649999999999997</v>
      </c>
      <c r="AK103" s="26">
        <v>4.7649999999999997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6">
        <v>0</v>
      </c>
      <c r="AT103" s="26">
        <v>0</v>
      </c>
      <c r="AU103" s="26">
        <v>140.15199999999999</v>
      </c>
      <c r="AV103" s="26">
        <v>12.577</v>
      </c>
      <c r="AW103" s="26">
        <v>7.4939999999999998</v>
      </c>
      <c r="AX103" s="26">
        <v>5.0830000000000002</v>
      </c>
    </row>
    <row r="104" spans="1:50" x14ac:dyDescent="0.25">
      <c r="A104" s="27" t="s">
        <v>186</v>
      </c>
      <c r="B104" s="26" t="s">
        <v>59</v>
      </c>
      <c r="C104" s="26">
        <v>0</v>
      </c>
      <c r="D104" s="26">
        <v>0</v>
      </c>
      <c r="E104" s="26">
        <v>0.1</v>
      </c>
      <c r="F104" s="26">
        <v>1.4999999999999999E-2</v>
      </c>
      <c r="G104" s="26">
        <v>4.2999999999999997E-2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26">
        <v>0</v>
      </c>
      <c r="AL104" s="26">
        <v>0</v>
      </c>
      <c r="AM104" s="26">
        <v>0</v>
      </c>
      <c r="AN104" s="26">
        <v>0</v>
      </c>
      <c r="AO104" s="26">
        <v>0</v>
      </c>
      <c r="AP104" s="26">
        <v>0</v>
      </c>
      <c r="AQ104" s="26">
        <v>0</v>
      </c>
      <c r="AR104" s="26">
        <v>0</v>
      </c>
      <c r="AS104" s="26">
        <v>0</v>
      </c>
      <c r="AT104" s="26">
        <v>0</v>
      </c>
      <c r="AU104" s="26">
        <v>0</v>
      </c>
      <c r="AV104" s="26">
        <v>0</v>
      </c>
      <c r="AW104" s="26">
        <v>0</v>
      </c>
      <c r="AX104" s="26">
        <v>0</v>
      </c>
    </row>
    <row r="105" spans="1:50" x14ac:dyDescent="0.25">
      <c r="A105" s="27" t="s">
        <v>187</v>
      </c>
      <c r="B105" s="26" t="s">
        <v>59</v>
      </c>
      <c r="C105" s="26">
        <v>1</v>
      </c>
      <c r="D105" s="26">
        <v>0.09</v>
      </c>
      <c r="E105" s="26">
        <v>0.1</v>
      </c>
      <c r="F105" s="26">
        <v>1.4999999999999999E-2</v>
      </c>
      <c r="G105" s="26">
        <v>4.2999999999999997E-2</v>
      </c>
      <c r="H105" s="26">
        <v>0</v>
      </c>
      <c r="I105" s="26">
        <v>0</v>
      </c>
      <c r="J105" s="26">
        <v>0</v>
      </c>
      <c r="K105" s="26">
        <v>0</v>
      </c>
      <c r="L105" s="26">
        <v>0.09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0.09</v>
      </c>
      <c r="X105" s="26">
        <v>8.9999999999999993E-3</v>
      </c>
      <c r="Y105" s="26">
        <v>38</v>
      </c>
      <c r="Z105" s="26">
        <v>0</v>
      </c>
      <c r="AA105" s="26">
        <v>8.9999999999999993E-3</v>
      </c>
      <c r="AB105" s="26">
        <v>0</v>
      </c>
      <c r="AC105" s="26">
        <v>0</v>
      </c>
      <c r="AD105" s="26">
        <v>0</v>
      </c>
      <c r="AE105" s="26">
        <v>0</v>
      </c>
      <c r="AF105" s="26">
        <v>0.32900000000000001</v>
      </c>
      <c r="AG105" s="26">
        <v>-1.7999999999999999E-2</v>
      </c>
      <c r="AH105" s="26">
        <v>0</v>
      </c>
      <c r="AI105" s="26">
        <v>7.0000000000000001E-3</v>
      </c>
      <c r="AJ105" s="26">
        <v>4.7649999999999997</v>
      </c>
      <c r="AK105" s="26">
        <v>4.7649999999999997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6">
        <v>0</v>
      </c>
      <c r="AT105" s="26">
        <v>0</v>
      </c>
      <c r="AU105" s="26">
        <v>140.17099999999999</v>
      </c>
      <c r="AV105" s="26">
        <v>12.579000000000001</v>
      </c>
      <c r="AW105" s="26">
        <v>7.4960000000000004</v>
      </c>
      <c r="AX105" s="26">
        <v>5.0830000000000002</v>
      </c>
    </row>
    <row r="106" spans="1:50" x14ac:dyDescent="0.25">
      <c r="A106" s="27" t="s">
        <v>188</v>
      </c>
      <c r="B106" s="26" t="s">
        <v>59</v>
      </c>
      <c r="C106" s="26">
        <v>1</v>
      </c>
      <c r="D106" s="26">
        <v>0.98499999999999999</v>
      </c>
      <c r="E106" s="26">
        <v>0.1</v>
      </c>
      <c r="F106" s="26">
        <v>1.4999999999999999E-2</v>
      </c>
      <c r="G106" s="26">
        <v>4.2999999999999997E-2</v>
      </c>
      <c r="H106" s="26">
        <v>0</v>
      </c>
      <c r="I106" s="26">
        <v>0</v>
      </c>
      <c r="J106" s="26">
        <v>0</v>
      </c>
      <c r="K106" s="26">
        <v>0</v>
      </c>
      <c r="L106" s="26">
        <v>0.98499999999999999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0.98499999999999999</v>
      </c>
      <c r="X106" s="26">
        <v>9.8000000000000004E-2</v>
      </c>
      <c r="Y106" s="26">
        <v>38</v>
      </c>
      <c r="Z106" s="26">
        <v>0</v>
      </c>
      <c r="AA106" s="26">
        <v>9.0999999999999998E-2</v>
      </c>
      <c r="AB106" s="26">
        <v>-8.0000000000000002E-3</v>
      </c>
      <c r="AC106" s="26">
        <v>-6.0000000000000001E-3</v>
      </c>
      <c r="AD106" s="26">
        <v>-2E-3</v>
      </c>
      <c r="AE106" s="26">
        <v>0</v>
      </c>
      <c r="AF106" s="26">
        <v>3.4569999999999999</v>
      </c>
      <c r="AG106" s="26">
        <v>-0.22</v>
      </c>
      <c r="AH106" s="26">
        <v>-2E-3</v>
      </c>
      <c r="AI106" s="26">
        <v>-6.6000000000000003E-2</v>
      </c>
      <c r="AJ106" s="26">
        <v>52.298999999999999</v>
      </c>
      <c r="AK106" s="26">
        <v>52.298999999999999</v>
      </c>
      <c r="AL106" s="26">
        <v>0</v>
      </c>
      <c r="AM106" s="26">
        <v>0</v>
      </c>
      <c r="AN106" s="26">
        <v>0</v>
      </c>
      <c r="AO106" s="26">
        <v>0</v>
      </c>
      <c r="AP106" s="26">
        <v>0</v>
      </c>
      <c r="AQ106" s="26">
        <v>0</v>
      </c>
      <c r="AR106" s="26">
        <v>0</v>
      </c>
      <c r="AS106" s="26">
        <v>0</v>
      </c>
      <c r="AT106" s="26">
        <v>0</v>
      </c>
      <c r="AU106" s="26">
        <v>121.499</v>
      </c>
      <c r="AV106" s="26">
        <v>119.667</v>
      </c>
      <c r="AW106" s="26">
        <v>64.197000000000003</v>
      </c>
      <c r="AX106" s="26">
        <v>55.470999999999997</v>
      </c>
    </row>
    <row r="107" spans="1:50" x14ac:dyDescent="0.25">
      <c r="A107" s="27" t="s">
        <v>189</v>
      </c>
      <c r="B107" s="26" t="s">
        <v>59</v>
      </c>
      <c r="C107" s="26">
        <v>1</v>
      </c>
      <c r="D107" s="26">
        <v>8.6999999999999994E-2</v>
      </c>
      <c r="E107" s="26">
        <v>0.1</v>
      </c>
      <c r="F107" s="26">
        <v>1.4999999999999999E-2</v>
      </c>
      <c r="G107" s="26">
        <v>4.2999999999999997E-2</v>
      </c>
      <c r="H107" s="26">
        <v>0</v>
      </c>
      <c r="I107" s="26">
        <v>0</v>
      </c>
      <c r="J107" s="26">
        <v>0</v>
      </c>
      <c r="K107" s="26">
        <v>0</v>
      </c>
      <c r="L107" s="26">
        <v>8.6999999999999994E-2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8.6999999999999994E-2</v>
      </c>
      <c r="X107" s="26">
        <v>8.9999999999999993E-3</v>
      </c>
      <c r="Y107" s="26">
        <v>38</v>
      </c>
      <c r="Z107" s="26">
        <v>0</v>
      </c>
      <c r="AA107" s="26">
        <v>8.9999999999999993E-3</v>
      </c>
      <c r="AB107" s="26">
        <v>0</v>
      </c>
      <c r="AC107" s="26">
        <v>0</v>
      </c>
      <c r="AD107" s="26">
        <v>0</v>
      </c>
      <c r="AE107" s="26">
        <v>0</v>
      </c>
      <c r="AF107" s="26">
        <v>0.32900000000000001</v>
      </c>
      <c r="AG107" s="26">
        <v>-1.7000000000000001E-2</v>
      </c>
      <c r="AH107" s="26">
        <v>0</v>
      </c>
      <c r="AI107" s="26">
        <v>1.4E-2</v>
      </c>
      <c r="AJ107" s="26">
        <v>4.625</v>
      </c>
      <c r="AK107" s="26">
        <v>4.625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6">
        <v>0</v>
      </c>
      <c r="AT107" s="26">
        <v>0</v>
      </c>
      <c r="AU107" s="26">
        <v>140.976</v>
      </c>
      <c r="AV107" s="26">
        <v>12.279</v>
      </c>
      <c r="AW107" s="26">
        <v>7.3280000000000003</v>
      </c>
      <c r="AX107" s="26">
        <v>4.9509999999999996</v>
      </c>
    </row>
    <row r="108" spans="1:50" x14ac:dyDescent="0.25">
      <c r="A108" s="27" t="s">
        <v>190</v>
      </c>
      <c r="B108" s="26" t="s">
        <v>59</v>
      </c>
      <c r="C108" s="26">
        <v>1</v>
      </c>
      <c r="D108" s="26">
        <v>0.09</v>
      </c>
      <c r="E108" s="26">
        <v>0.1</v>
      </c>
      <c r="F108" s="26">
        <v>1.4999999999999999E-2</v>
      </c>
      <c r="G108" s="26">
        <v>4.2999999999999997E-2</v>
      </c>
      <c r="H108" s="26">
        <v>0</v>
      </c>
      <c r="I108" s="26">
        <v>0</v>
      </c>
      <c r="J108" s="26">
        <v>0</v>
      </c>
      <c r="K108" s="26">
        <v>0</v>
      </c>
      <c r="L108" s="26">
        <v>0.09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0.09</v>
      </c>
      <c r="X108" s="26">
        <v>8.9999999999999993E-3</v>
      </c>
      <c r="Y108" s="26">
        <v>38</v>
      </c>
      <c r="Z108" s="26">
        <v>0</v>
      </c>
      <c r="AA108" s="26">
        <v>8.9999999999999993E-3</v>
      </c>
      <c r="AB108" s="26">
        <v>0</v>
      </c>
      <c r="AC108" s="26">
        <v>0</v>
      </c>
      <c r="AD108" s="26">
        <v>0</v>
      </c>
      <c r="AE108" s="26">
        <v>0</v>
      </c>
      <c r="AF108" s="26">
        <v>0.32900000000000001</v>
      </c>
      <c r="AG108" s="26">
        <v>-1.7999999999999999E-2</v>
      </c>
      <c r="AH108" s="26">
        <v>0</v>
      </c>
      <c r="AI108" s="26">
        <v>7.0000000000000001E-3</v>
      </c>
      <c r="AJ108" s="26">
        <v>4.7649999999999997</v>
      </c>
      <c r="AK108" s="26">
        <v>4.7649999999999997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  <c r="AT108" s="26">
        <v>0</v>
      </c>
      <c r="AU108" s="26">
        <v>140.17099999999999</v>
      </c>
      <c r="AV108" s="26">
        <v>12.579000000000001</v>
      </c>
      <c r="AW108" s="26">
        <v>7.4960000000000004</v>
      </c>
      <c r="AX108" s="26">
        <v>5.0830000000000002</v>
      </c>
    </row>
    <row r="109" spans="1:50" x14ac:dyDescent="0.25">
      <c r="A109" s="27" t="s">
        <v>191</v>
      </c>
      <c r="B109" s="26" t="s">
        <v>59</v>
      </c>
      <c r="C109" s="26">
        <v>1</v>
      </c>
      <c r="D109" s="26">
        <v>4.8289999999999997</v>
      </c>
      <c r="E109" s="26">
        <v>0.1</v>
      </c>
      <c r="F109" s="26">
        <v>1.4999999999999999E-2</v>
      </c>
      <c r="G109" s="26">
        <v>4.2999999999999997E-2</v>
      </c>
      <c r="H109" s="26">
        <v>0</v>
      </c>
      <c r="I109" s="26">
        <v>0</v>
      </c>
      <c r="J109" s="26">
        <v>0</v>
      </c>
      <c r="K109" s="26">
        <v>0</v>
      </c>
      <c r="L109" s="26">
        <v>4.8289999999999997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4.8289999999999997</v>
      </c>
      <c r="X109" s="26">
        <v>0.48299999999999998</v>
      </c>
      <c r="Y109" s="26">
        <v>38</v>
      </c>
      <c r="Z109" s="26">
        <v>0</v>
      </c>
      <c r="AA109" s="26">
        <v>0.438</v>
      </c>
      <c r="AB109" s="26">
        <v>-4.3999999999999997E-2</v>
      </c>
      <c r="AC109" s="26">
        <v>-2.7E-2</v>
      </c>
      <c r="AD109" s="26">
        <v>-1.7000000000000001E-2</v>
      </c>
      <c r="AE109" s="26">
        <v>0</v>
      </c>
      <c r="AF109" s="26">
        <v>16.66</v>
      </c>
      <c r="AG109" s="26">
        <v>-1.0289999999999999</v>
      </c>
      <c r="AH109" s="26">
        <v>-1.7000000000000001E-2</v>
      </c>
      <c r="AI109" s="26">
        <v>-0.66200000000000003</v>
      </c>
      <c r="AJ109" s="26">
        <v>256.43</v>
      </c>
      <c r="AK109" s="26">
        <v>256.43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0</v>
      </c>
      <c r="AU109" s="26">
        <v>112.78100000000001</v>
      </c>
      <c r="AV109" s="26">
        <v>544.64099999999996</v>
      </c>
      <c r="AW109" s="26">
        <v>273.24200000000002</v>
      </c>
      <c r="AX109" s="26">
        <v>271.399</v>
      </c>
    </row>
    <row r="110" spans="1:50" x14ac:dyDescent="0.25">
      <c r="A110" s="27" t="s">
        <v>192</v>
      </c>
      <c r="B110" s="26" t="s">
        <v>59</v>
      </c>
      <c r="C110" s="26">
        <v>0</v>
      </c>
      <c r="D110" s="26">
        <v>0</v>
      </c>
      <c r="E110" s="26">
        <v>0.1</v>
      </c>
      <c r="F110" s="26">
        <v>1.4999999999999999E-2</v>
      </c>
      <c r="G110" s="26">
        <v>4.2999999999999997E-2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26">
        <v>0</v>
      </c>
      <c r="AL110" s="26">
        <v>0</v>
      </c>
      <c r="AM110" s="26">
        <v>0</v>
      </c>
      <c r="AN110" s="26">
        <v>0</v>
      </c>
      <c r="AO110" s="26">
        <v>0</v>
      </c>
      <c r="AP110" s="26">
        <v>0</v>
      </c>
      <c r="AQ110" s="26">
        <v>0</v>
      </c>
      <c r="AR110" s="26">
        <v>0</v>
      </c>
      <c r="AS110" s="26">
        <v>0</v>
      </c>
      <c r="AT110" s="26">
        <v>0</v>
      </c>
      <c r="AU110" s="26">
        <v>0</v>
      </c>
      <c r="AV110" s="26">
        <v>0</v>
      </c>
      <c r="AW110" s="26">
        <v>0</v>
      </c>
      <c r="AX110" s="26">
        <v>0</v>
      </c>
    </row>
    <row r="111" spans="1:50" x14ac:dyDescent="0.25">
      <c r="A111" s="27" t="s">
        <v>193</v>
      </c>
      <c r="B111" s="26" t="s">
        <v>59</v>
      </c>
      <c r="C111" s="26">
        <v>1</v>
      </c>
      <c r="D111" s="26">
        <v>14.472</v>
      </c>
      <c r="E111" s="26">
        <v>0.1</v>
      </c>
      <c r="F111" s="26">
        <v>1.4999999999999999E-2</v>
      </c>
      <c r="G111" s="26">
        <v>4.2999999999999997E-2</v>
      </c>
      <c r="H111" s="26">
        <v>0</v>
      </c>
      <c r="I111" s="26">
        <v>0</v>
      </c>
      <c r="J111" s="26">
        <v>0</v>
      </c>
      <c r="K111" s="26">
        <v>0</v>
      </c>
      <c r="L111" s="26">
        <v>14.472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14.472</v>
      </c>
      <c r="X111" s="26">
        <v>1.4470000000000001</v>
      </c>
      <c r="Y111" s="26">
        <v>38</v>
      </c>
      <c r="Z111" s="26">
        <v>0</v>
      </c>
      <c r="AA111" s="26">
        <v>1.2689999999999999</v>
      </c>
      <c r="AB111" s="26">
        <v>-0.17899999999999999</v>
      </c>
      <c r="AC111" s="26">
        <v>-6.7000000000000004E-2</v>
      </c>
      <c r="AD111" s="26">
        <v>-0.111</v>
      </c>
      <c r="AE111" s="26">
        <v>0</v>
      </c>
      <c r="AF111" s="26">
        <v>48.206000000000003</v>
      </c>
      <c r="AG111" s="26">
        <v>-2.5529999999999999</v>
      </c>
      <c r="AH111" s="26">
        <v>-0.111</v>
      </c>
      <c r="AI111" s="26">
        <v>-4.2329999999999997</v>
      </c>
      <c r="AJ111" s="26">
        <v>768.43899999999996</v>
      </c>
      <c r="AK111" s="26">
        <v>768.43899999999996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6">
        <v>0</v>
      </c>
      <c r="AT111" s="26">
        <v>0</v>
      </c>
      <c r="AU111" s="26">
        <v>106.03100000000001</v>
      </c>
      <c r="AV111" s="26">
        <v>1534.4259999999999</v>
      </c>
      <c r="AW111" s="26">
        <v>724.56799999999998</v>
      </c>
      <c r="AX111" s="26">
        <v>809.85799999999995</v>
      </c>
    </row>
    <row r="112" spans="1:50" x14ac:dyDescent="0.25">
      <c r="A112" s="27" t="s">
        <v>194</v>
      </c>
      <c r="B112" s="26" t="s">
        <v>59</v>
      </c>
      <c r="C112" s="26">
        <v>1</v>
      </c>
      <c r="D112" s="26">
        <v>0.89800000000000002</v>
      </c>
      <c r="E112" s="26">
        <v>0.1</v>
      </c>
      <c r="F112" s="26">
        <v>1.4999999999999999E-2</v>
      </c>
      <c r="G112" s="26">
        <v>4.2999999999999997E-2</v>
      </c>
      <c r="H112" s="26">
        <v>0</v>
      </c>
      <c r="I112" s="26">
        <v>0</v>
      </c>
      <c r="J112" s="26">
        <v>0</v>
      </c>
      <c r="K112" s="26">
        <v>0</v>
      </c>
      <c r="L112" s="26">
        <v>0.89800000000000002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0.89800000000000002</v>
      </c>
      <c r="X112" s="26">
        <v>0.09</v>
      </c>
      <c r="Y112" s="26">
        <v>38</v>
      </c>
      <c r="Z112" s="26">
        <v>0</v>
      </c>
      <c r="AA112" s="26">
        <v>8.3000000000000004E-2</v>
      </c>
      <c r="AB112" s="26">
        <v>-7.0000000000000001E-3</v>
      </c>
      <c r="AC112" s="26">
        <v>-5.0000000000000001E-3</v>
      </c>
      <c r="AD112" s="26">
        <v>-2E-3</v>
      </c>
      <c r="AE112" s="26">
        <v>0</v>
      </c>
      <c r="AF112" s="26">
        <v>3.1429999999999998</v>
      </c>
      <c r="AG112" s="26">
        <v>-0.20300000000000001</v>
      </c>
      <c r="AH112" s="26">
        <v>-2E-3</v>
      </c>
      <c r="AI112" s="26">
        <v>-6.7000000000000004E-2</v>
      </c>
      <c r="AJ112" s="26">
        <v>47.677999999999997</v>
      </c>
      <c r="AK112" s="26">
        <v>47.677999999999997</v>
      </c>
      <c r="AL112" s="26">
        <v>0</v>
      </c>
      <c r="AM112" s="26">
        <v>0</v>
      </c>
      <c r="AN112" s="26">
        <v>0</v>
      </c>
      <c r="AO112" s="26">
        <v>0</v>
      </c>
      <c r="AP112" s="26">
        <v>0</v>
      </c>
      <c r="AQ112" s="26">
        <v>0</v>
      </c>
      <c r="AR112" s="26">
        <v>0</v>
      </c>
      <c r="AS112" s="26">
        <v>0</v>
      </c>
      <c r="AT112" s="26">
        <v>0</v>
      </c>
      <c r="AU112" s="26">
        <v>127.517</v>
      </c>
      <c r="AV112" s="26">
        <v>114.496</v>
      </c>
      <c r="AW112" s="26">
        <v>63.945</v>
      </c>
      <c r="AX112" s="26">
        <v>50.551000000000002</v>
      </c>
    </row>
    <row r="113" spans="1:50" x14ac:dyDescent="0.25">
      <c r="A113" s="27" t="s">
        <v>195</v>
      </c>
      <c r="B113" s="26" t="s">
        <v>59</v>
      </c>
      <c r="C113" s="26">
        <v>1</v>
      </c>
      <c r="D113" s="26">
        <v>0.113</v>
      </c>
      <c r="E113" s="26">
        <v>0.1</v>
      </c>
      <c r="F113" s="26">
        <v>1.4999999999999999E-2</v>
      </c>
      <c r="G113" s="26">
        <v>4.2999999999999997E-2</v>
      </c>
      <c r="H113" s="26">
        <v>0</v>
      </c>
      <c r="I113" s="26">
        <v>0</v>
      </c>
      <c r="J113" s="26">
        <v>0</v>
      </c>
      <c r="K113" s="26">
        <v>0</v>
      </c>
      <c r="L113" s="26">
        <v>0.113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0.113</v>
      </c>
      <c r="X113" s="26">
        <v>1.0999999999999999E-2</v>
      </c>
      <c r="Y113" s="26">
        <v>38</v>
      </c>
      <c r="Z113" s="26">
        <v>0</v>
      </c>
      <c r="AA113" s="26">
        <v>1.0999999999999999E-2</v>
      </c>
      <c r="AB113" s="26">
        <v>0</v>
      </c>
      <c r="AC113" s="26">
        <v>-1E-3</v>
      </c>
      <c r="AD113" s="26">
        <v>0</v>
      </c>
      <c r="AE113" s="26">
        <v>0</v>
      </c>
      <c r="AF113" s="26">
        <v>0.42699999999999999</v>
      </c>
      <c r="AG113" s="26">
        <v>-2.1999999999999999E-2</v>
      </c>
      <c r="AH113" s="26">
        <v>0</v>
      </c>
      <c r="AI113" s="26">
        <v>1.7999999999999999E-2</v>
      </c>
      <c r="AJ113" s="26">
        <v>6.016</v>
      </c>
      <c r="AK113" s="26">
        <v>6.016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6">
        <v>0</v>
      </c>
      <c r="AT113" s="26">
        <v>0</v>
      </c>
      <c r="AU113" s="26">
        <v>140.483</v>
      </c>
      <c r="AV113" s="26">
        <v>15.917</v>
      </c>
      <c r="AW113" s="26">
        <v>9.4770000000000003</v>
      </c>
      <c r="AX113" s="26">
        <v>6.44</v>
      </c>
    </row>
    <row r="114" spans="1:50" x14ac:dyDescent="0.25">
      <c r="A114" s="27" t="s">
        <v>196</v>
      </c>
      <c r="B114" s="26" t="s">
        <v>59</v>
      </c>
      <c r="C114" s="26">
        <v>1</v>
      </c>
      <c r="D114" s="26">
        <v>5.8220000000000001</v>
      </c>
      <c r="E114" s="26">
        <v>0.1</v>
      </c>
      <c r="F114" s="26">
        <v>1.4999999999999999E-2</v>
      </c>
      <c r="G114" s="26">
        <v>4.2999999999999997E-2</v>
      </c>
      <c r="H114" s="26">
        <v>0</v>
      </c>
      <c r="I114" s="26">
        <v>0</v>
      </c>
      <c r="J114" s="26">
        <v>0</v>
      </c>
      <c r="K114" s="26">
        <v>0</v>
      </c>
      <c r="L114" s="26">
        <v>5.8220000000000001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5.8220000000000001</v>
      </c>
      <c r="X114" s="26">
        <v>0.58199999999999996</v>
      </c>
      <c r="Y114" s="26">
        <v>38</v>
      </c>
      <c r="Z114" s="26">
        <v>0</v>
      </c>
      <c r="AA114" s="26">
        <v>0.501</v>
      </c>
      <c r="AB114" s="26">
        <v>-8.1000000000000003E-2</v>
      </c>
      <c r="AC114" s="26">
        <v>-3.5999999999999997E-2</v>
      </c>
      <c r="AD114" s="26">
        <v>-4.4999999999999998E-2</v>
      </c>
      <c r="AE114" s="26">
        <v>0</v>
      </c>
      <c r="AF114" s="26">
        <v>19.04</v>
      </c>
      <c r="AG114" s="26">
        <v>-1.381</v>
      </c>
      <c r="AH114" s="26">
        <v>-4.4999999999999998E-2</v>
      </c>
      <c r="AI114" s="26">
        <v>-1.7030000000000001</v>
      </c>
      <c r="AJ114" s="26">
        <v>309.15899999999999</v>
      </c>
      <c r="AK114" s="26">
        <v>309.15899999999999</v>
      </c>
      <c r="AL114" s="26">
        <v>0</v>
      </c>
      <c r="AM114" s="26">
        <v>0</v>
      </c>
      <c r="AN114" s="26">
        <v>0</v>
      </c>
      <c r="AO114" s="26">
        <v>0</v>
      </c>
      <c r="AP114" s="26">
        <v>0</v>
      </c>
      <c r="AQ114" s="26">
        <v>0</v>
      </c>
      <c r="AR114" s="26">
        <v>0</v>
      </c>
      <c r="AS114" s="26">
        <v>0</v>
      </c>
      <c r="AT114" s="26">
        <v>0</v>
      </c>
      <c r="AU114" s="26">
        <v>111.874</v>
      </c>
      <c r="AV114" s="26">
        <v>651.35400000000004</v>
      </c>
      <c r="AW114" s="26">
        <v>326.238</v>
      </c>
      <c r="AX114" s="26">
        <v>325.11599999999999</v>
      </c>
    </row>
    <row r="115" spans="1:50" x14ac:dyDescent="0.25">
      <c r="A115" s="27" t="s">
        <v>197</v>
      </c>
      <c r="B115" s="26" t="s">
        <v>59</v>
      </c>
      <c r="C115" s="26">
        <v>1</v>
      </c>
      <c r="D115" s="26">
        <v>0.44400000000000001</v>
      </c>
      <c r="E115" s="26">
        <v>0.1</v>
      </c>
      <c r="F115" s="26">
        <v>1.4999999999999999E-2</v>
      </c>
      <c r="G115" s="26">
        <v>4.2999999999999997E-2</v>
      </c>
      <c r="H115" s="26">
        <v>0</v>
      </c>
      <c r="I115" s="26">
        <v>0</v>
      </c>
      <c r="J115" s="26">
        <v>0</v>
      </c>
      <c r="K115" s="26">
        <v>0</v>
      </c>
      <c r="L115" s="26">
        <v>0.44400000000000001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0.44400000000000001</v>
      </c>
      <c r="X115" s="26">
        <v>4.3999999999999997E-2</v>
      </c>
      <c r="Y115" s="26">
        <v>38</v>
      </c>
      <c r="Z115" s="26">
        <v>0</v>
      </c>
      <c r="AA115" s="26">
        <v>4.1000000000000002E-2</v>
      </c>
      <c r="AB115" s="26">
        <v>-3.0000000000000001E-3</v>
      </c>
      <c r="AC115" s="26">
        <v>-3.0000000000000001E-3</v>
      </c>
      <c r="AD115" s="26">
        <v>0</v>
      </c>
      <c r="AE115" s="26">
        <v>0</v>
      </c>
      <c r="AF115" s="26">
        <v>1.57</v>
      </c>
      <c r="AG115" s="26">
        <v>-9.9000000000000005E-2</v>
      </c>
      <c r="AH115" s="26">
        <v>0</v>
      </c>
      <c r="AI115" s="26">
        <v>-1.7999999999999999E-2</v>
      </c>
      <c r="AJ115" s="26">
        <v>23.571000000000002</v>
      </c>
      <c r="AK115" s="26">
        <v>23.571000000000002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6">
        <v>0</v>
      </c>
      <c r="AT115" s="26">
        <v>0</v>
      </c>
      <c r="AU115" s="26">
        <v>134.23599999999999</v>
      </c>
      <c r="AV115" s="26">
        <v>59.588000000000001</v>
      </c>
      <c r="AW115" s="26">
        <v>34.564</v>
      </c>
      <c r="AX115" s="26">
        <v>25.024000000000001</v>
      </c>
    </row>
    <row r="116" spans="1:50" x14ac:dyDescent="0.25">
      <c r="A116" s="27" t="s">
        <v>198</v>
      </c>
      <c r="B116" s="26" t="s">
        <v>59</v>
      </c>
      <c r="C116" s="26">
        <v>1</v>
      </c>
      <c r="D116" s="26">
        <v>0.26200000000000001</v>
      </c>
      <c r="E116" s="26">
        <v>0.1</v>
      </c>
      <c r="F116" s="26">
        <v>1.4999999999999999E-2</v>
      </c>
      <c r="G116" s="26">
        <v>4.2999999999999997E-2</v>
      </c>
      <c r="H116" s="26">
        <v>0</v>
      </c>
      <c r="I116" s="26">
        <v>0</v>
      </c>
      <c r="J116" s="26">
        <v>0</v>
      </c>
      <c r="K116" s="26">
        <v>0</v>
      </c>
      <c r="L116" s="26">
        <v>0.26200000000000001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0.26200000000000001</v>
      </c>
      <c r="X116" s="26">
        <v>2.5999999999999999E-2</v>
      </c>
      <c r="Y116" s="26">
        <v>38</v>
      </c>
      <c r="Z116" s="26">
        <v>0</v>
      </c>
      <c r="AA116" s="26">
        <v>2.5999999999999999E-2</v>
      </c>
      <c r="AB116" s="26">
        <v>0</v>
      </c>
      <c r="AC116" s="26">
        <v>-1E-3</v>
      </c>
      <c r="AD116" s="26">
        <v>1E-3</v>
      </c>
      <c r="AE116" s="26">
        <v>0</v>
      </c>
      <c r="AF116" s="26">
        <v>0.98599999999999999</v>
      </c>
      <c r="AG116" s="26">
        <v>-0.05</v>
      </c>
      <c r="AH116" s="26">
        <v>1E-3</v>
      </c>
      <c r="AI116" s="26">
        <v>3.9E-2</v>
      </c>
      <c r="AJ116" s="26">
        <v>13.933999999999999</v>
      </c>
      <c r="AK116" s="26">
        <v>13.933999999999999</v>
      </c>
      <c r="AL116" s="26">
        <v>0</v>
      </c>
      <c r="AM116" s="26">
        <v>0</v>
      </c>
      <c r="AN116" s="26">
        <v>0</v>
      </c>
      <c r="AO116" s="26">
        <v>0</v>
      </c>
      <c r="AP116" s="26">
        <v>0</v>
      </c>
      <c r="AQ116" s="26">
        <v>0</v>
      </c>
      <c r="AR116" s="26">
        <v>0</v>
      </c>
      <c r="AS116" s="26">
        <v>0</v>
      </c>
      <c r="AT116" s="26">
        <v>0</v>
      </c>
      <c r="AU116" s="26">
        <v>137.642</v>
      </c>
      <c r="AV116" s="26">
        <v>36.118000000000002</v>
      </c>
      <c r="AW116" s="26">
        <v>21.209</v>
      </c>
      <c r="AX116" s="26">
        <v>14.909000000000001</v>
      </c>
    </row>
    <row r="117" spans="1:50" x14ac:dyDescent="0.25">
      <c r="A117" s="27" t="s">
        <v>199</v>
      </c>
      <c r="B117" s="26" t="s">
        <v>59</v>
      </c>
      <c r="C117" s="26">
        <v>1</v>
      </c>
      <c r="D117" s="26">
        <v>8.6999999999999994E-2</v>
      </c>
      <c r="E117" s="26">
        <v>0.1</v>
      </c>
      <c r="F117" s="26">
        <v>1.4999999999999999E-2</v>
      </c>
      <c r="G117" s="26">
        <v>4.2999999999999997E-2</v>
      </c>
      <c r="H117" s="26">
        <v>0</v>
      </c>
      <c r="I117" s="26">
        <v>0</v>
      </c>
      <c r="J117" s="26">
        <v>0</v>
      </c>
      <c r="K117" s="26">
        <v>0</v>
      </c>
      <c r="L117" s="26">
        <v>8.6999999999999994E-2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8.6999999999999994E-2</v>
      </c>
      <c r="X117" s="26">
        <v>8.9999999999999993E-3</v>
      </c>
      <c r="Y117" s="26">
        <v>38</v>
      </c>
      <c r="Z117" s="26">
        <v>0</v>
      </c>
      <c r="AA117" s="26">
        <v>8.9999999999999993E-3</v>
      </c>
      <c r="AB117" s="26">
        <v>0</v>
      </c>
      <c r="AC117" s="26">
        <v>0</v>
      </c>
      <c r="AD117" s="26">
        <v>0</v>
      </c>
      <c r="AE117" s="26">
        <v>0</v>
      </c>
      <c r="AF117" s="26">
        <v>0.32900000000000001</v>
      </c>
      <c r="AG117" s="26">
        <v>-1.7000000000000001E-2</v>
      </c>
      <c r="AH117" s="26">
        <v>0</v>
      </c>
      <c r="AI117" s="26">
        <v>1.4E-2</v>
      </c>
      <c r="AJ117" s="26">
        <v>4.625</v>
      </c>
      <c r="AK117" s="26">
        <v>4.625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6">
        <v>0</v>
      </c>
      <c r="AT117" s="26">
        <v>0</v>
      </c>
      <c r="AU117" s="26">
        <v>140.976</v>
      </c>
      <c r="AV117" s="26">
        <v>12.279</v>
      </c>
      <c r="AW117" s="26">
        <v>7.3280000000000003</v>
      </c>
      <c r="AX117" s="26">
        <v>4.9509999999999996</v>
      </c>
    </row>
    <row r="118" spans="1:50" x14ac:dyDescent="0.25">
      <c r="A118" s="27" t="s">
        <v>200</v>
      </c>
      <c r="B118" s="26" t="s">
        <v>59</v>
      </c>
      <c r="C118" s="26">
        <v>1</v>
      </c>
      <c r="D118" s="26">
        <v>0.36299999999999999</v>
      </c>
      <c r="E118" s="26">
        <v>0.1</v>
      </c>
      <c r="F118" s="26">
        <v>1.4999999999999999E-2</v>
      </c>
      <c r="G118" s="26">
        <v>4.2999999999999997E-2</v>
      </c>
      <c r="H118" s="26">
        <v>0</v>
      </c>
      <c r="I118" s="26">
        <v>0</v>
      </c>
      <c r="J118" s="26">
        <v>0</v>
      </c>
      <c r="K118" s="26">
        <v>0</v>
      </c>
      <c r="L118" s="26">
        <v>0.36299999999999999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0.36299999999999999</v>
      </c>
      <c r="X118" s="26">
        <v>3.5999999999999997E-2</v>
      </c>
      <c r="Y118" s="26">
        <v>38</v>
      </c>
      <c r="Z118" s="26">
        <v>0</v>
      </c>
      <c r="AA118" s="26">
        <v>3.3000000000000002E-2</v>
      </c>
      <c r="AB118" s="26">
        <v>-3.0000000000000001E-3</v>
      </c>
      <c r="AC118" s="26">
        <v>-2E-3</v>
      </c>
      <c r="AD118" s="26">
        <v>-1E-3</v>
      </c>
      <c r="AE118" s="26">
        <v>0</v>
      </c>
      <c r="AF118" s="26">
        <v>1.256</v>
      </c>
      <c r="AG118" s="26">
        <v>-8.5999999999999993E-2</v>
      </c>
      <c r="AH118" s="26">
        <v>-1E-3</v>
      </c>
      <c r="AI118" s="26">
        <v>-3.9E-2</v>
      </c>
      <c r="AJ118" s="26">
        <v>19.29</v>
      </c>
      <c r="AK118" s="26">
        <v>19.29</v>
      </c>
      <c r="AL118" s="26">
        <v>0</v>
      </c>
      <c r="AM118" s="26">
        <v>0</v>
      </c>
      <c r="AN118" s="26">
        <v>0</v>
      </c>
      <c r="AO118" s="26">
        <v>0</v>
      </c>
      <c r="AP118" s="26">
        <v>0</v>
      </c>
      <c r="AQ118" s="26">
        <v>0</v>
      </c>
      <c r="AR118" s="26">
        <v>0</v>
      </c>
      <c r="AS118" s="26">
        <v>0</v>
      </c>
      <c r="AT118" s="26">
        <v>0</v>
      </c>
      <c r="AU118" s="26">
        <v>135.233</v>
      </c>
      <c r="AV118" s="26">
        <v>49.127000000000002</v>
      </c>
      <c r="AW118" s="26">
        <v>28.704999999999998</v>
      </c>
      <c r="AX118" s="26">
        <v>20.422000000000001</v>
      </c>
    </row>
    <row r="119" spans="1:50" x14ac:dyDescent="0.25">
      <c r="A119" s="27" t="s">
        <v>201</v>
      </c>
      <c r="B119" s="26" t="s">
        <v>59</v>
      </c>
      <c r="C119" s="26">
        <v>1</v>
      </c>
      <c r="D119" s="26">
        <v>4.0000000000000001E-3</v>
      </c>
      <c r="E119" s="26">
        <v>0.1</v>
      </c>
      <c r="F119" s="26">
        <v>1.4999999999999999E-2</v>
      </c>
      <c r="G119" s="26">
        <v>4.2999999999999997E-2</v>
      </c>
      <c r="H119" s="26">
        <v>0</v>
      </c>
      <c r="I119" s="26">
        <v>0</v>
      </c>
      <c r="J119" s="26">
        <v>0</v>
      </c>
      <c r="K119" s="26">
        <v>0</v>
      </c>
      <c r="L119" s="26">
        <v>4.0000000000000001E-3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4.0000000000000001E-3</v>
      </c>
      <c r="X119" s="26">
        <v>0</v>
      </c>
      <c r="Y119" s="26">
        <v>38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1.4E-2</v>
      </c>
      <c r="AG119" s="26">
        <v>-1E-3</v>
      </c>
      <c r="AH119" s="26">
        <v>0</v>
      </c>
      <c r="AI119" s="26">
        <v>1E-3</v>
      </c>
      <c r="AJ119" s="26">
        <v>0.19</v>
      </c>
      <c r="AK119" s="26">
        <v>0.19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6">
        <v>0</v>
      </c>
      <c r="AT119" s="26">
        <v>0</v>
      </c>
      <c r="AU119" s="26">
        <v>142.56399999999999</v>
      </c>
      <c r="AV119" s="26">
        <v>0.51</v>
      </c>
      <c r="AW119" s="26">
        <v>0.307</v>
      </c>
      <c r="AX119" s="26">
        <v>0.20399999999999999</v>
      </c>
    </row>
    <row r="120" spans="1:50" x14ac:dyDescent="0.25">
      <c r="A120" s="27" t="s">
        <v>202</v>
      </c>
      <c r="B120" s="26" t="s">
        <v>59</v>
      </c>
      <c r="C120" s="26">
        <v>1</v>
      </c>
      <c r="D120" s="26">
        <v>0.45500000000000002</v>
      </c>
      <c r="E120" s="26">
        <v>0.1</v>
      </c>
      <c r="F120" s="26">
        <v>1.4999999999999999E-2</v>
      </c>
      <c r="G120" s="26">
        <v>4.2999999999999997E-2</v>
      </c>
      <c r="H120" s="26">
        <v>0</v>
      </c>
      <c r="I120" s="26">
        <v>0</v>
      </c>
      <c r="J120" s="26">
        <v>0</v>
      </c>
      <c r="K120" s="26">
        <v>0</v>
      </c>
      <c r="L120" s="26">
        <v>0.45500000000000002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0.45500000000000002</v>
      </c>
      <c r="X120" s="26">
        <v>4.5999999999999999E-2</v>
      </c>
      <c r="Y120" s="26">
        <v>38</v>
      </c>
      <c r="Z120" s="26">
        <v>0</v>
      </c>
      <c r="AA120" s="26">
        <v>4.1000000000000002E-2</v>
      </c>
      <c r="AB120" s="26">
        <v>-4.0000000000000001E-3</v>
      </c>
      <c r="AC120" s="26">
        <v>-3.0000000000000001E-3</v>
      </c>
      <c r="AD120" s="26">
        <v>-1E-3</v>
      </c>
      <c r="AE120" s="26">
        <v>0</v>
      </c>
      <c r="AF120" s="26">
        <v>1.571</v>
      </c>
      <c r="AG120" s="26">
        <v>-0.108</v>
      </c>
      <c r="AH120" s="26">
        <v>-1E-3</v>
      </c>
      <c r="AI120" s="26">
        <v>-5.1999999999999998E-2</v>
      </c>
      <c r="AJ120" s="26">
        <v>24.186</v>
      </c>
      <c r="AK120" s="26">
        <v>24.186</v>
      </c>
      <c r="AL120" s="26">
        <v>0</v>
      </c>
      <c r="AM120" s="26">
        <v>0</v>
      </c>
      <c r="AN120" s="26">
        <v>0</v>
      </c>
      <c r="AO120" s="26">
        <v>0</v>
      </c>
      <c r="AP120" s="26">
        <v>0</v>
      </c>
      <c r="AQ120" s="26">
        <v>0</v>
      </c>
      <c r="AR120" s="26">
        <v>0</v>
      </c>
      <c r="AS120" s="26">
        <v>0</v>
      </c>
      <c r="AT120" s="26">
        <v>0</v>
      </c>
      <c r="AU120" s="26">
        <v>133.64500000000001</v>
      </c>
      <c r="AV120" s="26">
        <v>60.872999999999998</v>
      </c>
      <c r="AW120" s="26">
        <v>35.277000000000001</v>
      </c>
      <c r="AX120" s="26">
        <v>25.597000000000001</v>
      </c>
    </row>
    <row r="121" spans="1:50" x14ac:dyDescent="0.25">
      <c r="A121" s="27" t="s">
        <v>203</v>
      </c>
      <c r="B121" s="26" t="s">
        <v>59</v>
      </c>
      <c r="C121" s="26">
        <v>1</v>
      </c>
      <c r="D121" s="26">
        <v>0.09</v>
      </c>
      <c r="E121" s="26">
        <v>0.1</v>
      </c>
      <c r="F121" s="26">
        <v>1.4999999999999999E-2</v>
      </c>
      <c r="G121" s="26">
        <v>4.2999999999999997E-2</v>
      </c>
      <c r="H121" s="26">
        <v>0</v>
      </c>
      <c r="I121" s="26">
        <v>0</v>
      </c>
      <c r="J121" s="26">
        <v>0</v>
      </c>
      <c r="K121" s="26">
        <v>0</v>
      </c>
      <c r="L121" s="26">
        <v>0.09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0.09</v>
      </c>
      <c r="X121" s="26">
        <v>8.9999999999999993E-3</v>
      </c>
      <c r="Y121" s="26">
        <v>38</v>
      </c>
      <c r="Z121" s="26">
        <v>0</v>
      </c>
      <c r="AA121" s="26">
        <v>8.9999999999999993E-3</v>
      </c>
      <c r="AB121" s="26">
        <v>0</v>
      </c>
      <c r="AC121" s="26">
        <v>0</v>
      </c>
      <c r="AD121" s="26">
        <v>0</v>
      </c>
      <c r="AE121" s="26">
        <v>0</v>
      </c>
      <c r="AF121" s="26">
        <v>0.32900000000000001</v>
      </c>
      <c r="AG121" s="26">
        <v>-1.7999999999999999E-2</v>
      </c>
      <c r="AH121" s="26">
        <v>0</v>
      </c>
      <c r="AI121" s="26">
        <v>7.0000000000000001E-3</v>
      </c>
      <c r="AJ121" s="26">
        <v>4.7649999999999997</v>
      </c>
      <c r="AK121" s="26">
        <v>4.7649999999999997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6">
        <v>0</v>
      </c>
      <c r="AT121" s="26">
        <v>0</v>
      </c>
      <c r="AU121" s="26">
        <v>140.17099999999999</v>
      </c>
      <c r="AV121" s="26">
        <v>12.579000000000001</v>
      </c>
      <c r="AW121" s="26">
        <v>7.4960000000000004</v>
      </c>
      <c r="AX121" s="26">
        <v>5.0830000000000002</v>
      </c>
    </row>
    <row r="122" spans="1:50" x14ac:dyDescent="0.25">
      <c r="A122" s="27" t="s">
        <v>204</v>
      </c>
      <c r="B122" s="26" t="s">
        <v>59</v>
      </c>
      <c r="C122" s="26">
        <v>1</v>
      </c>
      <c r="D122" s="26">
        <v>0.442</v>
      </c>
      <c r="E122" s="26">
        <v>0.1</v>
      </c>
      <c r="F122" s="26">
        <v>1.4999999999999999E-2</v>
      </c>
      <c r="G122" s="26">
        <v>4.2999999999999997E-2</v>
      </c>
      <c r="H122" s="26">
        <v>0</v>
      </c>
      <c r="I122" s="26">
        <v>0</v>
      </c>
      <c r="J122" s="26">
        <v>0</v>
      </c>
      <c r="K122" s="26">
        <v>0</v>
      </c>
      <c r="L122" s="26">
        <v>0.442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0.442</v>
      </c>
      <c r="X122" s="26">
        <v>4.3999999999999997E-2</v>
      </c>
      <c r="Y122" s="26">
        <v>38</v>
      </c>
      <c r="Z122" s="26">
        <v>0</v>
      </c>
      <c r="AA122" s="26">
        <v>4.2000000000000003E-2</v>
      </c>
      <c r="AB122" s="26">
        <v>-2E-3</v>
      </c>
      <c r="AC122" s="26">
        <v>-2E-3</v>
      </c>
      <c r="AD122" s="26">
        <v>0</v>
      </c>
      <c r="AE122" s="26">
        <v>0</v>
      </c>
      <c r="AF122" s="26">
        <v>1.5860000000000001</v>
      </c>
      <c r="AG122" s="26">
        <v>-9.5000000000000001E-2</v>
      </c>
      <c r="AH122" s="26">
        <v>0</v>
      </c>
      <c r="AI122" s="26">
        <v>2E-3</v>
      </c>
      <c r="AJ122" s="26">
        <v>23.46</v>
      </c>
      <c r="AK122" s="26">
        <v>23.46</v>
      </c>
      <c r="AL122" s="26">
        <v>0</v>
      </c>
      <c r="AM122" s="26">
        <v>0</v>
      </c>
      <c r="AN122" s="26">
        <v>0</v>
      </c>
      <c r="AO122" s="26">
        <v>0</v>
      </c>
      <c r="AP122" s="26">
        <v>0</v>
      </c>
      <c r="AQ122" s="26">
        <v>0</v>
      </c>
      <c r="AR122" s="26">
        <v>0</v>
      </c>
      <c r="AS122" s="26">
        <v>0</v>
      </c>
      <c r="AT122" s="26">
        <v>0</v>
      </c>
      <c r="AU122" s="26">
        <v>134.345</v>
      </c>
      <c r="AV122" s="26">
        <v>59.354999999999997</v>
      </c>
      <c r="AW122" s="26">
        <v>34.402999999999999</v>
      </c>
      <c r="AX122" s="26">
        <v>24.952000000000002</v>
      </c>
    </row>
    <row r="123" spans="1:50" x14ac:dyDescent="0.25">
      <c r="A123" s="27" t="s">
        <v>205</v>
      </c>
      <c r="B123" s="26" t="s">
        <v>59</v>
      </c>
      <c r="C123" s="26">
        <v>1</v>
      </c>
      <c r="D123" s="26">
        <v>0.54600000000000004</v>
      </c>
      <c r="E123" s="26">
        <v>0.1</v>
      </c>
      <c r="F123" s="26">
        <v>1.4999999999999999E-2</v>
      </c>
      <c r="G123" s="26">
        <v>4.2999999999999997E-2</v>
      </c>
      <c r="H123" s="26">
        <v>0</v>
      </c>
      <c r="I123" s="26">
        <v>0</v>
      </c>
      <c r="J123" s="26">
        <v>0</v>
      </c>
      <c r="K123" s="26">
        <v>0</v>
      </c>
      <c r="L123" s="26">
        <v>0.54600000000000004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0.54600000000000004</v>
      </c>
      <c r="X123" s="26">
        <v>5.5E-2</v>
      </c>
      <c r="Y123" s="26">
        <v>38</v>
      </c>
      <c r="Z123" s="26">
        <v>0</v>
      </c>
      <c r="AA123" s="26">
        <v>0.05</v>
      </c>
      <c r="AB123" s="26">
        <v>-5.0000000000000001E-3</v>
      </c>
      <c r="AC123" s="26">
        <v>-3.0000000000000001E-3</v>
      </c>
      <c r="AD123" s="26">
        <v>-2E-3</v>
      </c>
      <c r="AE123" s="26">
        <v>0</v>
      </c>
      <c r="AF123" s="26">
        <v>1.885</v>
      </c>
      <c r="AG123" s="26">
        <v>-0.128</v>
      </c>
      <c r="AH123" s="26">
        <v>-2E-3</v>
      </c>
      <c r="AI123" s="26">
        <v>-6.0999999999999999E-2</v>
      </c>
      <c r="AJ123" s="26">
        <v>28.978999999999999</v>
      </c>
      <c r="AK123" s="26">
        <v>28.978999999999999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6">
        <v>0</v>
      </c>
      <c r="AT123" s="26">
        <v>0</v>
      </c>
      <c r="AU123" s="26">
        <v>130.78399999999999</v>
      </c>
      <c r="AV123" s="26">
        <v>71.375</v>
      </c>
      <c r="AW123" s="26">
        <v>40.700000000000003</v>
      </c>
      <c r="AX123" s="26">
        <v>30.675000000000001</v>
      </c>
    </row>
    <row r="124" spans="1:50" x14ac:dyDescent="0.25">
      <c r="A124" s="27" t="s">
        <v>206</v>
      </c>
      <c r="B124" s="26" t="s">
        <v>59</v>
      </c>
      <c r="C124" s="26">
        <v>1</v>
      </c>
      <c r="D124" s="26">
        <v>0.89600000000000002</v>
      </c>
      <c r="E124" s="26">
        <v>0.1</v>
      </c>
      <c r="F124" s="26">
        <v>1.4999999999999999E-2</v>
      </c>
      <c r="G124" s="26">
        <v>4.2999999999999997E-2</v>
      </c>
      <c r="H124" s="26">
        <v>0</v>
      </c>
      <c r="I124" s="26">
        <v>0</v>
      </c>
      <c r="J124" s="26">
        <v>0</v>
      </c>
      <c r="K124" s="26">
        <v>0</v>
      </c>
      <c r="L124" s="26">
        <v>0.89600000000000002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0.89600000000000002</v>
      </c>
      <c r="X124" s="26">
        <v>0.09</v>
      </c>
      <c r="Y124" s="26">
        <v>38</v>
      </c>
      <c r="Z124" s="26">
        <v>0</v>
      </c>
      <c r="AA124" s="26">
        <v>8.6999999999999994E-2</v>
      </c>
      <c r="AB124" s="26">
        <v>-3.0000000000000001E-3</v>
      </c>
      <c r="AC124" s="26">
        <v>-5.0000000000000001E-3</v>
      </c>
      <c r="AD124" s="26">
        <v>2E-3</v>
      </c>
      <c r="AE124" s="26">
        <v>0</v>
      </c>
      <c r="AF124" s="26">
        <v>3.2970000000000002</v>
      </c>
      <c r="AG124" s="26">
        <v>-0.17899999999999999</v>
      </c>
      <c r="AH124" s="26">
        <v>2E-3</v>
      </c>
      <c r="AI124" s="26">
        <v>6.9000000000000006E-2</v>
      </c>
      <c r="AJ124" s="26">
        <v>47.594999999999999</v>
      </c>
      <c r="AK124" s="26">
        <v>47.594999999999999</v>
      </c>
      <c r="AL124" s="26">
        <v>0</v>
      </c>
      <c r="AM124" s="26">
        <v>0</v>
      </c>
      <c r="AN124" s="26">
        <v>0</v>
      </c>
      <c r="AO124" s="26">
        <v>0</v>
      </c>
      <c r="AP124" s="26">
        <v>0</v>
      </c>
      <c r="AQ124" s="26">
        <v>0</v>
      </c>
      <c r="AR124" s="26">
        <v>0</v>
      </c>
      <c r="AS124" s="26">
        <v>0</v>
      </c>
      <c r="AT124" s="26">
        <v>0</v>
      </c>
      <c r="AU124" s="26">
        <v>127.53</v>
      </c>
      <c r="AV124" s="26">
        <v>114.309</v>
      </c>
      <c r="AW124" s="26">
        <v>63.527000000000001</v>
      </c>
      <c r="AX124" s="26">
        <v>50.781999999999996</v>
      </c>
    </row>
    <row r="125" spans="1:50" x14ac:dyDescent="0.25">
      <c r="A125" s="27" t="s">
        <v>207</v>
      </c>
      <c r="B125" s="26" t="s">
        <v>59</v>
      </c>
      <c r="C125" s="26">
        <v>1</v>
      </c>
      <c r="D125" s="26">
        <v>0.45400000000000001</v>
      </c>
      <c r="E125" s="26">
        <v>0.1</v>
      </c>
      <c r="F125" s="26">
        <v>1.4999999999999999E-2</v>
      </c>
      <c r="G125" s="26">
        <v>4.2999999999999997E-2</v>
      </c>
      <c r="H125" s="26">
        <v>0</v>
      </c>
      <c r="I125" s="26">
        <v>0</v>
      </c>
      <c r="J125" s="26">
        <v>0</v>
      </c>
      <c r="K125" s="26">
        <v>0</v>
      </c>
      <c r="L125" s="26">
        <v>0.45400000000000001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0.45400000000000001</v>
      </c>
      <c r="X125" s="26">
        <v>4.4999999999999998E-2</v>
      </c>
      <c r="Y125" s="26">
        <v>38</v>
      </c>
      <c r="Z125" s="26">
        <v>0</v>
      </c>
      <c r="AA125" s="26">
        <v>4.2999999999999997E-2</v>
      </c>
      <c r="AB125" s="26">
        <v>-2E-3</v>
      </c>
      <c r="AC125" s="26">
        <v>-2E-3</v>
      </c>
      <c r="AD125" s="26">
        <v>1E-3</v>
      </c>
      <c r="AE125" s="26">
        <v>0</v>
      </c>
      <c r="AF125" s="26">
        <v>1.649</v>
      </c>
      <c r="AG125" s="26">
        <v>-9.4E-2</v>
      </c>
      <c r="AH125" s="26">
        <v>1E-3</v>
      </c>
      <c r="AI125" s="26">
        <v>0.02</v>
      </c>
      <c r="AJ125" s="26">
        <v>24.082999999999998</v>
      </c>
      <c r="AK125" s="26">
        <v>24.082999999999998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6">
        <v>0</v>
      </c>
      <c r="AT125" s="26">
        <v>0</v>
      </c>
      <c r="AU125" s="26">
        <v>133.679</v>
      </c>
      <c r="AV125" s="26">
        <v>60.628</v>
      </c>
      <c r="AW125" s="26">
        <v>34.970999999999997</v>
      </c>
      <c r="AX125" s="26">
        <v>25.658000000000001</v>
      </c>
    </row>
    <row r="126" spans="1:50" x14ac:dyDescent="0.25">
      <c r="A126" s="27" t="s">
        <v>208</v>
      </c>
      <c r="B126" s="26" t="s">
        <v>59</v>
      </c>
      <c r="C126" s="26">
        <v>1</v>
      </c>
      <c r="D126" s="26">
        <v>3.843</v>
      </c>
      <c r="E126" s="26">
        <v>0.1</v>
      </c>
      <c r="F126" s="26">
        <v>1.4999999999999999E-2</v>
      </c>
      <c r="G126" s="26">
        <v>4.2999999999999997E-2</v>
      </c>
      <c r="H126" s="26">
        <v>0</v>
      </c>
      <c r="I126" s="26">
        <v>0</v>
      </c>
      <c r="J126" s="26">
        <v>0</v>
      </c>
      <c r="K126" s="26">
        <v>0</v>
      </c>
      <c r="L126" s="26">
        <v>3.843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3.843</v>
      </c>
      <c r="X126" s="26">
        <v>0.38400000000000001</v>
      </c>
      <c r="Y126" s="26">
        <v>38</v>
      </c>
      <c r="Z126" s="26">
        <v>0</v>
      </c>
      <c r="AA126" s="26">
        <v>0.33300000000000002</v>
      </c>
      <c r="AB126" s="26">
        <v>-5.0999999999999997E-2</v>
      </c>
      <c r="AC126" s="26">
        <v>-2.5000000000000001E-2</v>
      </c>
      <c r="AD126" s="26">
        <v>-2.7E-2</v>
      </c>
      <c r="AE126" s="26">
        <v>0</v>
      </c>
      <c r="AF126" s="26">
        <v>12.648999999999999</v>
      </c>
      <c r="AG126" s="26">
        <v>-0.93899999999999995</v>
      </c>
      <c r="AH126" s="26">
        <v>-2.7E-2</v>
      </c>
      <c r="AI126" s="26">
        <v>-1.016</v>
      </c>
      <c r="AJ126" s="26">
        <v>204.07599999999999</v>
      </c>
      <c r="AK126" s="26">
        <v>204.07599999999999</v>
      </c>
      <c r="AL126" s="26">
        <v>0</v>
      </c>
      <c r="AM126" s="26">
        <v>0</v>
      </c>
      <c r="AN126" s="26">
        <v>0</v>
      </c>
      <c r="AO126" s="26">
        <v>0</v>
      </c>
      <c r="AP126" s="26">
        <v>0</v>
      </c>
      <c r="AQ126" s="26">
        <v>0</v>
      </c>
      <c r="AR126" s="26">
        <v>0</v>
      </c>
      <c r="AS126" s="26">
        <v>0</v>
      </c>
      <c r="AT126" s="26">
        <v>0</v>
      </c>
      <c r="AU126" s="26">
        <v>113.962</v>
      </c>
      <c r="AV126" s="26">
        <v>437.98399999999998</v>
      </c>
      <c r="AW126" s="26">
        <v>223.214</v>
      </c>
      <c r="AX126" s="26">
        <v>214.77</v>
      </c>
    </row>
    <row r="127" spans="1:50" x14ac:dyDescent="0.25">
      <c r="A127" s="27" t="s">
        <v>209</v>
      </c>
      <c r="B127" s="26" t="s">
        <v>59</v>
      </c>
      <c r="C127" s="26">
        <v>1</v>
      </c>
      <c r="D127" s="26">
        <v>3.5999999999999997E-2</v>
      </c>
      <c r="E127" s="26">
        <v>0.1</v>
      </c>
      <c r="F127" s="26">
        <v>1.4999999999999999E-2</v>
      </c>
      <c r="G127" s="26">
        <v>4.2999999999999997E-2</v>
      </c>
      <c r="H127" s="26">
        <v>0</v>
      </c>
      <c r="I127" s="26">
        <v>0</v>
      </c>
      <c r="J127" s="26">
        <v>0</v>
      </c>
      <c r="K127" s="26">
        <v>0</v>
      </c>
      <c r="L127" s="26">
        <v>3.5999999999999997E-2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3.5999999999999997E-2</v>
      </c>
      <c r="X127" s="26">
        <v>4.0000000000000001E-3</v>
      </c>
      <c r="Y127" s="26">
        <v>38</v>
      </c>
      <c r="Z127" s="26">
        <v>0</v>
      </c>
      <c r="AA127" s="26">
        <v>3.0000000000000001E-3</v>
      </c>
      <c r="AB127" s="26">
        <v>0</v>
      </c>
      <c r="AC127" s="26">
        <v>0</v>
      </c>
      <c r="AD127" s="26">
        <v>0</v>
      </c>
      <c r="AE127" s="26">
        <v>0</v>
      </c>
      <c r="AF127" s="26">
        <v>0.13200000000000001</v>
      </c>
      <c r="AG127" s="26">
        <v>-7.0000000000000001E-3</v>
      </c>
      <c r="AH127" s="26">
        <v>0</v>
      </c>
      <c r="AI127" s="26">
        <v>3.0000000000000001E-3</v>
      </c>
      <c r="AJ127" s="26">
        <v>1.903</v>
      </c>
      <c r="AK127" s="26">
        <v>1.903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6">
        <v>0</v>
      </c>
      <c r="AT127" s="26">
        <v>0</v>
      </c>
      <c r="AU127" s="26">
        <v>141.10900000000001</v>
      </c>
      <c r="AV127" s="26">
        <v>5.056</v>
      </c>
      <c r="AW127" s="26">
        <v>3.0259999999999998</v>
      </c>
      <c r="AX127" s="26">
        <v>2.0299999999999998</v>
      </c>
    </row>
    <row r="128" spans="1:50" x14ac:dyDescent="0.25">
      <c r="A128" s="27" t="s">
        <v>210</v>
      </c>
      <c r="B128" s="26" t="s">
        <v>59</v>
      </c>
      <c r="C128" s="26">
        <v>1</v>
      </c>
      <c r="D128" s="26">
        <v>5.827</v>
      </c>
      <c r="E128" s="26">
        <v>0.1</v>
      </c>
      <c r="F128" s="26">
        <v>1.4999999999999999E-2</v>
      </c>
      <c r="G128" s="26">
        <v>4.2999999999999997E-2</v>
      </c>
      <c r="H128" s="26">
        <v>0</v>
      </c>
      <c r="I128" s="26">
        <v>0</v>
      </c>
      <c r="J128" s="26">
        <v>0</v>
      </c>
      <c r="K128" s="26">
        <v>0</v>
      </c>
      <c r="L128" s="26">
        <v>5.827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5.827</v>
      </c>
      <c r="X128" s="26">
        <v>0.58299999999999996</v>
      </c>
      <c r="Y128" s="26">
        <v>38</v>
      </c>
      <c r="Z128" s="26">
        <v>0</v>
      </c>
      <c r="AA128" s="26">
        <v>0.501</v>
      </c>
      <c r="AB128" s="26">
        <v>-8.2000000000000003E-2</v>
      </c>
      <c r="AC128" s="26">
        <v>-3.5999999999999997E-2</v>
      </c>
      <c r="AD128" s="26">
        <v>-4.4999999999999998E-2</v>
      </c>
      <c r="AE128" s="26">
        <v>0</v>
      </c>
      <c r="AF128" s="26">
        <v>19.04</v>
      </c>
      <c r="AG128" s="26">
        <v>-1.3839999999999999</v>
      </c>
      <c r="AH128" s="26">
        <v>-4.4999999999999998E-2</v>
      </c>
      <c r="AI128" s="26">
        <v>-1.7170000000000001</v>
      </c>
      <c r="AJ128" s="26">
        <v>309.39299999999997</v>
      </c>
      <c r="AK128" s="26">
        <v>309.39299999999997</v>
      </c>
      <c r="AL128" s="26">
        <v>0</v>
      </c>
      <c r="AM128" s="26">
        <v>0</v>
      </c>
      <c r="AN128" s="26">
        <v>0</v>
      </c>
      <c r="AO128" s="26">
        <v>0</v>
      </c>
      <c r="AP128" s="26">
        <v>0</v>
      </c>
      <c r="AQ128" s="26">
        <v>0</v>
      </c>
      <c r="AR128" s="26">
        <v>0</v>
      </c>
      <c r="AS128" s="26">
        <v>0</v>
      </c>
      <c r="AT128" s="26">
        <v>0</v>
      </c>
      <c r="AU128" s="26">
        <v>111.902</v>
      </c>
      <c r="AV128" s="26">
        <v>652.01199999999994</v>
      </c>
      <c r="AW128" s="26">
        <v>326.68</v>
      </c>
      <c r="AX128" s="26">
        <v>325.33199999999999</v>
      </c>
    </row>
    <row r="129" spans="1:50" x14ac:dyDescent="0.25">
      <c r="A129" s="27" t="s">
        <v>211</v>
      </c>
      <c r="B129" s="26" t="s">
        <v>59</v>
      </c>
      <c r="C129" s="26">
        <v>1</v>
      </c>
      <c r="D129" s="26">
        <v>0.442</v>
      </c>
      <c r="E129" s="26">
        <v>0.1</v>
      </c>
      <c r="F129" s="26">
        <v>1.4999999999999999E-2</v>
      </c>
      <c r="G129" s="26">
        <v>4.2999999999999997E-2</v>
      </c>
      <c r="H129" s="26">
        <v>0</v>
      </c>
      <c r="I129" s="26">
        <v>0</v>
      </c>
      <c r="J129" s="26">
        <v>0</v>
      </c>
      <c r="K129" s="26">
        <v>0</v>
      </c>
      <c r="L129" s="26">
        <v>0.442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0.442</v>
      </c>
      <c r="X129" s="26">
        <v>4.3999999999999997E-2</v>
      </c>
      <c r="Y129" s="26">
        <v>38</v>
      </c>
      <c r="Z129" s="26">
        <v>0</v>
      </c>
      <c r="AA129" s="26">
        <v>4.1000000000000002E-2</v>
      </c>
      <c r="AB129" s="26">
        <v>-3.0000000000000001E-3</v>
      </c>
      <c r="AC129" s="26">
        <v>-3.0000000000000001E-3</v>
      </c>
      <c r="AD129" s="26">
        <v>0</v>
      </c>
      <c r="AE129" s="26">
        <v>0</v>
      </c>
      <c r="AF129" s="26">
        <v>1.57</v>
      </c>
      <c r="AG129" s="26">
        <v>-9.8000000000000004E-2</v>
      </c>
      <c r="AH129" s="26">
        <v>0</v>
      </c>
      <c r="AI129" s="26">
        <v>-1.4E-2</v>
      </c>
      <c r="AJ129" s="26">
        <v>23.49</v>
      </c>
      <c r="AK129" s="26">
        <v>23.49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  <c r="AT129" s="26">
        <v>0</v>
      </c>
      <c r="AU129" s="26">
        <v>134.32499999999999</v>
      </c>
      <c r="AV129" s="26">
        <v>59.420999999999999</v>
      </c>
      <c r="AW129" s="26">
        <v>34.472999999999999</v>
      </c>
      <c r="AX129" s="26">
        <v>24.948</v>
      </c>
    </row>
    <row r="130" spans="1:50" x14ac:dyDescent="0.25">
      <c r="A130" s="27" t="s">
        <v>212</v>
      </c>
      <c r="B130" s="26" t="s">
        <v>59</v>
      </c>
      <c r="C130" s="26">
        <v>1</v>
      </c>
      <c r="D130" s="26">
        <v>0.18099999999999999</v>
      </c>
      <c r="E130" s="26">
        <v>0.1</v>
      </c>
      <c r="F130" s="26">
        <v>1.4999999999999999E-2</v>
      </c>
      <c r="G130" s="26">
        <v>4.2999999999999997E-2</v>
      </c>
      <c r="H130" s="26">
        <v>0</v>
      </c>
      <c r="I130" s="26">
        <v>0</v>
      </c>
      <c r="J130" s="26">
        <v>0</v>
      </c>
      <c r="K130" s="26">
        <v>0</v>
      </c>
      <c r="L130" s="26">
        <v>0.18099999999999999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0.18099999999999999</v>
      </c>
      <c r="X130" s="26">
        <v>1.7999999999999999E-2</v>
      </c>
      <c r="Y130" s="26">
        <v>38</v>
      </c>
      <c r="Z130" s="26">
        <v>0</v>
      </c>
      <c r="AA130" s="26">
        <v>1.7000000000000001E-2</v>
      </c>
      <c r="AB130" s="26">
        <v>-2E-3</v>
      </c>
      <c r="AC130" s="26">
        <v>-1E-3</v>
      </c>
      <c r="AD130" s="26">
        <v>0</v>
      </c>
      <c r="AE130" s="26">
        <v>0</v>
      </c>
      <c r="AF130" s="26">
        <v>0.628</v>
      </c>
      <c r="AG130" s="26">
        <v>-4.2000000000000003E-2</v>
      </c>
      <c r="AH130" s="26">
        <v>0</v>
      </c>
      <c r="AI130" s="26">
        <v>-1.7000000000000001E-2</v>
      </c>
      <c r="AJ130" s="26">
        <v>9.5950000000000006</v>
      </c>
      <c r="AK130" s="26">
        <v>9.5950000000000006</v>
      </c>
      <c r="AL130" s="26">
        <v>0</v>
      </c>
      <c r="AM130" s="26">
        <v>0</v>
      </c>
      <c r="AN130" s="26">
        <v>0</v>
      </c>
      <c r="AO130" s="26">
        <v>0</v>
      </c>
      <c r="AP130" s="26">
        <v>0</v>
      </c>
      <c r="AQ130" s="26">
        <v>0</v>
      </c>
      <c r="AR130" s="26">
        <v>0</v>
      </c>
      <c r="AS130" s="26">
        <v>0</v>
      </c>
      <c r="AT130" s="26">
        <v>0</v>
      </c>
      <c r="AU130" s="26">
        <v>138.38300000000001</v>
      </c>
      <c r="AV130" s="26">
        <v>25.004999999999999</v>
      </c>
      <c r="AW130" s="26">
        <v>14.840999999999999</v>
      </c>
      <c r="AX130" s="26">
        <v>10.164</v>
      </c>
    </row>
    <row r="131" spans="1:50" x14ac:dyDescent="0.25">
      <c r="A131" s="27" t="s">
        <v>213</v>
      </c>
      <c r="B131" s="26" t="s">
        <v>59</v>
      </c>
      <c r="C131" s="26">
        <v>1</v>
      </c>
      <c r="D131" s="26">
        <v>0.09</v>
      </c>
      <c r="E131" s="26">
        <v>0.1</v>
      </c>
      <c r="F131" s="26">
        <v>1.4999999999999999E-2</v>
      </c>
      <c r="G131" s="26">
        <v>4.2999999999999997E-2</v>
      </c>
      <c r="H131" s="26">
        <v>0</v>
      </c>
      <c r="I131" s="26">
        <v>0</v>
      </c>
      <c r="J131" s="26">
        <v>0</v>
      </c>
      <c r="K131" s="26">
        <v>0</v>
      </c>
      <c r="L131" s="26">
        <v>0.09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0.09</v>
      </c>
      <c r="X131" s="26">
        <v>8.9999999999999993E-3</v>
      </c>
      <c r="Y131" s="26">
        <v>38</v>
      </c>
      <c r="Z131" s="26">
        <v>0</v>
      </c>
      <c r="AA131" s="26">
        <v>8.9999999999999993E-3</v>
      </c>
      <c r="AB131" s="26">
        <v>0</v>
      </c>
      <c r="AC131" s="26">
        <v>0</v>
      </c>
      <c r="AD131" s="26">
        <v>0</v>
      </c>
      <c r="AE131" s="26">
        <v>0</v>
      </c>
      <c r="AF131" s="26">
        <v>0.32900000000000001</v>
      </c>
      <c r="AG131" s="26">
        <v>-1.7999999999999999E-2</v>
      </c>
      <c r="AH131" s="26">
        <v>0</v>
      </c>
      <c r="AI131" s="26">
        <v>7.0000000000000001E-3</v>
      </c>
      <c r="AJ131" s="26">
        <v>4.7649999999999997</v>
      </c>
      <c r="AK131" s="26">
        <v>4.7649999999999997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6">
        <v>0</v>
      </c>
      <c r="AT131" s="26">
        <v>0</v>
      </c>
      <c r="AU131" s="26">
        <v>140.15199999999999</v>
      </c>
      <c r="AV131" s="26">
        <v>12.577</v>
      </c>
      <c r="AW131" s="26">
        <v>7.4939999999999998</v>
      </c>
      <c r="AX131" s="26">
        <v>5.0830000000000002</v>
      </c>
    </row>
    <row r="132" spans="1:50" x14ac:dyDescent="0.25">
      <c r="A132" s="27" t="s">
        <v>214</v>
      </c>
      <c r="B132" s="26" t="s">
        <v>59</v>
      </c>
      <c r="C132" s="26">
        <v>1</v>
      </c>
      <c r="D132" s="26">
        <v>2.8250000000000002</v>
      </c>
      <c r="E132" s="26">
        <v>0.1</v>
      </c>
      <c r="F132" s="26">
        <v>1.4999999999999999E-2</v>
      </c>
      <c r="G132" s="26">
        <v>4.2999999999999997E-2</v>
      </c>
      <c r="H132" s="26">
        <v>0</v>
      </c>
      <c r="I132" s="26">
        <v>0</v>
      </c>
      <c r="J132" s="26">
        <v>0</v>
      </c>
      <c r="K132" s="26">
        <v>0</v>
      </c>
      <c r="L132" s="26">
        <v>2.8250000000000002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2.8250000000000002</v>
      </c>
      <c r="X132" s="26">
        <v>0.28199999999999997</v>
      </c>
      <c r="Y132" s="26">
        <v>38</v>
      </c>
      <c r="Z132" s="26">
        <v>0</v>
      </c>
      <c r="AA132" s="26">
        <v>0.249</v>
      </c>
      <c r="AB132" s="26">
        <v>-3.3000000000000002E-2</v>
      </c>
      <c r="AC132" s="26">
        <v>-1.7999999999999999E-2</v>
      </c>
      <c r="AD132" s="26">
        <v>-1.6E-2</v>
      </c>
      <c r="AE132" s="26">
        <v>0</v>
      </c>
      <c r="AF132" s="26">
        <v>9.4670000000000005</v>
      </c>
      <c r="AG132" s="26">
        <v>-0.67600000000000005</v>
      </c>
      <c r="AH132" s="26">
        <v>-1.6E-2</v>
      </c>
      <c r="AI132" s="26">
        <v>-0.59199999999999997</v>
      </c>
      <c r="AJ132" s="26">
        <v>150</v>
      </c>
      <c r="AK132" s="26">
        <v>150</v>
      </c>
      <c r="AL132" s="26">
        <v>0</v>
      </c>
      <c r="AM132" s="26">
        <v>0</v>
      </c>
      <c r="AN132" s="26">
        <v>0</v>
      </c>
      <c r="AO132" s="26">
        <v>0</v>
      </c>
      <c r="AP132" s="26">
        <v>0</v>
      </c>
      <c r="AQ132" s="26">
        <v>0</v>
      </c>
      <c r="AR132" s="26">
        <v>0</v>
      </c>
      <c r="AS132" s="26">
        <v>0</v>
      </c>
      <c r="AT132" s="26">
        <v>0</v>
      </c>
      <c r="AU132" s="26">
        <v>116.065</v>
      </c>
      <c r="AV132" s="26">
        <v>327.86799999999999</v>
      </c>
      <c r="AW132" s="26">
        <v>169.66800000000001</v>
      </c>
      <c r="AX132" s="26">
        <v>158.19900000000001</v>
      </c>
    </row>
    <row r="133" spans="1:50" x14ac:dyDescent="0.25">
      <c r="A133" s="27" t="s">
        <v>215</v>
      </c>
      <c r="B133" s="26" t="s">
        <v>293</v>
      </c>
      <c r="C133" s="26">
        <v>1</v>
      </c>
      <c r="D133" s="26">
        <v>0.5</v>
      </c>
      <c r="E133" s="26">
        <v>0.08</v>
      </c>
      <c r="F133" s="26">
        <v>1.2E-2</v>
      </c>
      <c r="G133" s="26">
        <v>3.4000000000000002E-2</v>
      </c>
      <c r="H133" s="26">
        <v>0</v>
      </c>
      <c r="I133" s="26">
        <v>0</v>
      </c>
      <c r="J133" s="26">
        <v>0</v>
      </c>
      <c r="K133" s="26">
        <v>0</v>
      </c>
      <c r="L133" s="26">
        <v>0.5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0.5</v>
      </c>
      <c r="X133" s="26">
        <v>0.04</v>
      </c>
      <c r="Y133" s="26">
        <v>38</v>
      </c>
      <c r="Z133" s="26">
        <v>0</v>
      </c>
      <c r="AA133" s="26">
        <v>2.8000000000000001E-2</v>
      </c>
      <c r="AB133" s="26">
        <v>-1.2E-2</v>
      </c>
      <c r="AC133" s="26">
        <v>-3.0000000000000001E-3</v>
      </c>
      <c r="AD133" s="26">
        <v>-0.01</v>
      </c>
      <c r="AE133" s="26">
        <v>0</v>
      </c>
      <c r="AF133" s="26">
        <v>1.0580000000000001</v>
      </c>
      <c r="AG133" s="26">
        <v>-9.5000000000000001E-2</v>
      </c>
      <c r="AH133" s="26">
        <v>-0.01</v>
      </c>
      <c r="AI133" s="26">
        <v>-0.36699999999999999</v>
      </c>
      <c r="AJ133" s="26">
        <v>20.359000000000002</v>
      </c>
      <c r="AK133" s="26">
        <v>20.359000000000002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6">
        <v>0</v>
      </c>
      <c r="AT133" s="26">
        <v>0</v>
      </c>
      <c r="AU133" s="26">
        <v>130.42599999999999</v>
      </c>
      <c r="AV133" s="26">
        <v>65.212999999999994</v>
      </c>
      <c r="AW133" s="26">
        <v>44.258000000000003</v>
      </c>
      <c r="AX133" s="26">
        <v>20.954999999999998</v>
      </c>
    </row>
    <row r="134" spans="1:50" x14ac:dyDescent="0.25">
      <c r="A134" s="27" t="s">
        <v>216</v>
      </c>
      <c r="B134" s="26" t="s">
        <v>293</v>
      </c>
      <c r="C134" s="26">
        <v>1</v>
      </c>
      <c r="D134" s="26">
        <v>0.5</v>
      </c>
      <c r="E134" s="26">
        <v>0.08</v>
      </c>
      <c r="F134" s="26">
        <v>1.2E-2</v>
      </c>
      <c r="G134" s="26">
        <v>3.4000000000000002E-2</v>
      </c>
      <c r="H134" s="26">
        <v>0</v>
      </c>
      <c r="I134" s="26">
        <v>0</v>
      </c>
      <c r="J134" s="26">
        <v>0</v>
      </c>
      <c r="K134" s="26">
        <v>0</v>
      </c>
      <c r="L134" s="26">
        <v>0.5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0.5</v>
      </c>
      <c r="X134" s="26">
        <v>0.04</v>
      </c>
      <c r="Y134" s="26">
        <v>38</v>
      </c>
      <c r="Z134" s="26">
        <v>0</v>
      </c>
      <c r="AA134" s="26">
        <v>2.8000000000000001E-2</v>
      </c>
      <c r="AB134" s="26">
        <v>-1.2E-2</v>
      </c>
      <c r="AC134" s="26">
        <v>-3.0000000000000001E-3</v>
      </c>
      <c r="AD134" s="26">
        <v>-0.01</v>
      </c>
      <c r="AE134" s="26">
        <v>0</v>
      </c>
      <c r="AF134" s="26">
        <v>1.0580000000000001</v>
      </c>
      <c r="AG134" s="26">
        <v>-9.5000000000000001E-2</v>
      </c>
      <c r="AH134" s="26">
        <v>-0.01</v>
      </c>
      <c r="AI134" s="26">
        <v>-0.36699999999999999</v>
      </c>
      <c r="AJ134" s="26">
        <v>20.359000000000002</v>
      </c>
      <c r="AK134" s="26">
        <v>20.359000000000002</v>
      </c>
      <c r="AL134" s="26">
        <v>0</v>
      </c>
      <c r="AM134" s="26">
        <v>0</v>
      </c>
      <c r="AN134" s="26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  <c r="AT134" s="26">
        <v>0</v>
      </c>
      <c r="AU134" s="26">
        <v>130.429</v>
      </c>
      <c r="AV134" s="26">
        <v>65.215000000000003</v>
      </c>
      <c r="AW134" s="26">
        <v>44.26</v>
      </c>
      <c r="AX134" s="26">
        <v>20.954999999999998</v>
      </c>
    </row>
    <row r="135" spans="1:50" x14ac:dyDescent="0.25">
      <c r="A135" s="27" t="s">
        <v>217</v>
      </c>
      <c r="B135" s="26" t="s">
        <v>293</v>
      </c>
      <c r="C135" s="26">
        <v>1</v>
      </c>
      <c r="D135" s="26">
        <v>0.5</v>
      </c>
      <c r="E135" s="26">
        <v>0.08</v>
      </c>
      <c r="F135" s="26">
        <v>1.2E-2</v>
      </c>
      <c r="G135" s="26">
        <v>3.4000000000000002E-2</v>
      </c>
      <c r="H135" s="26">
        <v>0</v>
      </c>
      <c r="I135" s="26">
        <v>0</v>
      </c>
      <c r="J135" s="26">
        <v>0</v>
      </c>
      <c r="K135" s="26">
        <v>0</v>
      </c>
      <c r="L135" s="26">
        <v>0.5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0.5</v>
      </c>
      <c r="X135" s="26">
        <v>0.04</v>
      </c>
      <c r="Y135" s="26">
        <v>38</v>
      </c>
      <c r="Z135" s="26">
        <v>0</v>
      </c>
      <c r="AA135" s="26">
        <v>2.8000000000000001E-2</v>
      </c>
      <c r="AB135" s="26">
        <v>-1.2E-2</v>
      </c>
      <c r="AC135" s="26">
        <v>-3.0000000000000001E-3</v>
      </c>
      <c r="AD135" s="26">
        <v>-0.01</v>
      </c>
      <c r="AE135" s="26">
        <v>0</v>
      </c>
      <c r="AF135" s="26">
        <v>1.0580000000000001</v>
      </c>
      <c r="AG135" s="26">
        <v>-9.5000000000000001E-2</v>
      </c>
      <c r="AH135" s="26">
        <v>-0.01</v>
      </c>
      <c r="AI135" s="26">
        <v>-0.36699999999999999</v>
      </c>
      <c r="AJ135" s="26">
        <v>20.359000000000002</v>
      </c>
      <c r="AK135" s="26">
        <v>20.359000000000002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6">
        <v>0</v>
      </c>
      <c r="AT135" s="26">
        <v>0</v>
      </c>
      <c r="AU135" s="26">
        <v>130.429</v>
      </c>
      <c r="AV135" s="26">
        <v>65.215000000000003</v>
      </c>
      <c r="AW135" s="26">
        <v>44.26</v>
      </c>
      <c r="AX135" s="26">
        <v>20.954999999999998</v>
      </c>
    </row>
    <row r="136" spans="1:50" x14ac:dyDescent="0.25">
      <c r="A136" s="27" t="s">
        <v>218</v>
      </c>
      <c r="B136" s="26" t="s">
        <v>293</v>
      </c>
      <c r="C136" s="26">
        <v>1</v>
      </c>
      <c r="D136" s="26">
        <v>0.5</v>
      </c>
      <c r="E136" s="26">
        <v>0.08</v>
      </c>
      <c r="F136" s="26">
        <v>1.2E-2</v>
      </c>
      <c r="G136" s="26">
        <v>3.4000000000000002E-2</v>
      </c>
      <c r="H136" s="26">
        <v>0</v>
      </c>
      <c r="I136" s="26">
        <v>0</v>
      </c>
      <c r="J136" s="26">
        <v>0</v>
      </c>
      <c r="K136" s="26">
        <v>0</v>
      </c>
      <c r="L136" s="26">
        <v>0.5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0.5</v>
      </c>
      <c r="X136" s="26">
        <v>0.04</v>
      </c>
      <c r="Y136" s="26">
        <v>38</v>
      </c>
      <c r="Z136" s="26">
        <v>0</v>
      </c>
      <c r="AA136" s="26">
        <v>2.8000000000000001E-2</v>
      </c>
      <c r="AB136" s="26">
        <v>-1.2E-2</v>
      </c>
      <c r="AC136" s="26">
        <v>-3.0000000000000001E-3</v>
      </c>
      <c r="AD136" s="26">
        <v>-0.01</v>
      </c>
      <c r="AE136" s="26">
        <v>0</v>
      </c>
      <c r="AF136" s="26">
        <v>1.0580000000000001</v>
      </c>
      <c r="AG136" s="26">
        <v>-9.5000000000000001E-2</v>
      </c>
      <c r="AH136" s="26">
        <v>-0.01</v>
      </c>
      <c r="AI136" s="26">
        <v>-0.36699999999999999</v>
      </c>
      <c r="AJ136" s="26">
        <v>20.359000000000002</v>
      </c>
      <c r="AK136" s="26">
        <v>20.359000000000002</v>
      </c>
      <c r="AL136" s="26">
        <v>0</v>
      </c>
      <c r="AM136" s="26">
        <v>0</v>
      </c>
      <c r="AN136" s="26">
        <v>0</v>
      </c>
      <c r="AO136" s="26">
        <v>0</v>
      </c>
      <c r="AP136" s="26">
        <v>0</v>
      </c>
      <c r="AQ136" s="26">
        <v>0</v>
      </c>
      <c r="AR136" s="26">
        <v>0</v>
      </c>
      <c r="AS136" s="26">
        <v>0</v>
      </c>
      <c r="AT136" s="26">
        <v>0</v>
      </c>
      <c r="AU136" s="26">
        <v>130.429</v>
      </c>
      <c r="AV136" s="26">
        <v>65.215000000000003</v>
      </c>
      <c r="AW136" s="26">
        <v>44.26</v>
      </c>
      <c r="AX136" s="26">
        <v>20.954999999999998</v>
      </c>
    </row>
    <row r="137" spans="1:50" x14ac:dyDescent="0.25">
      <c r="A137" s="27" t="s">
        <v>219</v>
      </c>
      <c r="B137" s="26" t="s">
        <v>293</v>
      </c>
      <c r="C137" s="26">
        <v>1</v>
      </c>
      <c r="D137" s="26">
        <v>0.5</v>
      </c>
      <c r="E137" s="26">
        <v>0.08</v>
      </c>
      <c r="F137" s="26">
        <v>1.2E-2</v>
      </c>
      <c r="G137" s="26">
        <v>3.4000000000000002E-2</v>
      </c>
      <c r="H137" s="26">
        <v>0</v>
      </c>
      <c r="I137" s="26">
        <v>0</v>
      </c>
      <c r="J137" s="26">
        <v>0</v>
      </c>
      <c r="K137" s="26">
        <v>0</v>
      </c>
      <c r="L137" s="26">
        <v>0.5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0.5</v>
      </c>
      <c r="X137" s="26">
        <v>0.04</v>
      </c>
      <c r="Y137" s="26">
        <v>38</v>
      </c>
      <c r="Z137" s="26">
        <v>0</v>
      </c>
      <c r="AA137" s="26">
        <v>2.8000000000000001E-2</v>
      </c>
      <c r="AB137" s="26">
        <v>-1.2E-2</v>
      </c>
      <c r="AC137" s="26">
        <v>-3.0000000000000001E-3</v>
      </c>
      <c r="AD137" s="26">
        <v>-0.01</v>
      </c>
      <c r="AE137" s="26">
        <v>0</v>
      </c>
      <c r="AF137" s="26">
        <v>1.0580000000000001</v>
      </c>
      <c r="AG137" s="26">
        <v>-9.5000000000000001E-2</v>
      </c>
      <c r="AH137" s="26">
        <v>-0.01</v>
      </c>
      <c r="AI137" s="26">
        <v>-0.36699999999999999</v>
      </c>
      <c r="AJ137" s="26">
        <v>20.359000000000002</v>
      </c>
      <c r="AK137" s="26">
        <v>20.359000000000002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6">
        <v>0</v>
      </c>
      <c r="AT137" s="26">
        <v>0</v>
      </c>
      <c r="AU137" s="26">
        <v>130.429</v>
      </c>
      <c r="AV137" s="26">
        <v>65.215000000000003</v>
      </c>
      <c r="AW137" s="26">
        <v>44.26</v>
      </c>
      <c r="AX137" s="26">
        <v>20.954999999999998</v>
      </c>
    </row>
    <row r="138" spans="1:50" x14ac:dyDescent="0.25">
      <c r="A138" s="27" t="s">
        <v>220</v>
      </c>
      <c r="B138" s="26" t="s">
        <v>293</v>
      </c>
      <c r="C138" s="26">
        <v>1</v>
      </c>
      <c r="D138" s="26">
        <v>0.5</v>
      </c>
      <c r="E138" s="26">
        <v>0.08</v>
      </c>
      <c r="F138" s="26">
        <v>1.2E-2</v>
      </c>
      <c r="G138" s="26">
        <v>3.4000000000000002E-2</v>
      </c>
      <c r="H138" s="26">
        <v>0</v>
      </c>
      <c r="I138" s="26">
        <v>0</v>
      </c>
      <c r="J138" s="26">
        <v>0</v>
      </c>
      <c r="K138" s="26">
        <v>0</v>
      </c>
      <c r="L138" s="26">
        <v>0.5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0.5</v>
      </c>
      <c r="X138" s="26">
        <v>0.04</v>
      </c>
      <c r="Y138" s="26">
        <v>38</v>
      </c>
      <c r="Z138" s="26">
        <v>0</v>
      </c>
      <c r="AA138" s="26">
        <v>2.8000000000000001E-2</v>
      </c>
      <c r="AB138" s="26">
        <v>-1.2E-2</v>
      </c>
      <c r="AC138" s="26">
        <v>-3.0000000000000001E-3</v>
      </c>
      <c r="AD138" s="26">
        <v>-0.01</v>
      </c>
      <c r="AE138" s="26">
        <v>0</v>
      </c>
      <c r="AF138" s="26">
        <v>1.0580000000000001</v>
      </c>
      <c r="AG138" s="26">
        <v>-9.5000000000000001E-2</v>
      </c>
      <c r="AH138" s="26">
        <v>-0.01</v>
      </c>
      <c r="AI138" s="26">
        <v>-0.36699999999999999</v>
      </c>
      <c r="AJ138" s="26">
        <v>20.359000000000002</v>
      </c>
      <c r="AK138" s="26">
        <v>20.359000000000002</v>
      </c>
      <c r="AL138" s="26">
        <v>0</v>
      </c>
      <c r="AM138" s="26">
        <v>0</v>
      </c>
      <c r="AN138" s="26">
        <v>0</v>
      </c>
      <c r="AO138" s="26">
        <v>0</v>
      </c>
      <c r="AP138" s="26">
        <v>0</v>
      </c>
      <c r="AQ138" s="26">
        <v>0</v>
      </c>
      <c r="AR138" s="26">
        <v>0</v>
      </c>
      <c r="AS138" s="26">
        <v>0</v>
      </c>
      <c r="AT138" s="26">
        <v>0</v>
      </c>
      <c r="AU138" s="26">
        <v>130.429</v>
      </c>
      <c r="AV138" s="26">
        <v>65.215000000000003</v>
      </c>
      <c r="AW138" s="26">
        <v>44.26</v>
      </c>
      <c r="AX138" s="26">
        <v>20.954999999999998</v>
      </c>
    </row>
    <row r="139" spans="1:50" x14ac:dyDescent="0.25">
      <c r="A139" s="27" t="s">
        <v>221</v>
      </c>
      <c r="B139" s="26" t="s">
        <v>293</v>
      </c>
      <c r="C139" s="26">
        <v>1</v>
      </c>
      <c r="D139" s="26">
        <v>0.5</v>
      </c>
      <c r="E139" s="26">
        <v>0.08</v>
      </c>
      <c r="F139" s="26">
        <v>1.2E-2</v>
      </c>
      <c r="G139" s="26">
        <v>3.4000000000000002E-2</v>
      </c>
      <c r="H139" s="26">
        <v>0</v>
      </c>
      <c r="I139" s="26">
        <v>0</v>
      </c>
      <c r="J139" s="26">
        <v>0</v>
      </c>
      <c r="K139" s="26">
        <v>0</v>
      </c>
      <c r="L139" s="26">
        <v>0.5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0.5</v>
      </c>
      <c r="X139" s="26">
        <v>0.04</v>
      </c>
      <c r="Y139" s="26">
        <v>38</v>
      </c>
      <c r="Z139" s="26">
        <v>0</v>
      </c>
      <c r="AA139" s="26">
        <v>2.8000000000000001E-2</v>
      </c>
      <c r="AB139" s="26">
        <v>-1.2E-2</v>
      </c>
      <c r="AC139" s="26">
        <v>-3.0000000000000001E-3</v>
      </c>
      <c r="AD139" s="26">
        <v>-0.01</v>
      </c>
      <c r="AE139" s="26">
        <v>0</v>
      </c>
      <c r="AF139" s="26">
        <v>1.0580000000000001</v>
      </c>
      <c r="AG139" s="26">
        <v>-9.5000000000000001E-2</v>
      </c>
      <c r="AH139" s="26">
        <v>-0.01</v>
      </c>
      <c r="AI139" s="26">
        <v>-0.36699999999999999</v>
      </c>
      <c r="AJ139" s="26">
        <v>20.359000000000002</v>
      </c>
      <c r="AK139" s="26">
        <v>20.359000000000002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6">
        <v>0</v>
      </c>
      <c r="AT139" s="26">
        <v>0</v>
      </c>
      <c r="AU139" s="26">
        <v>130.42599999999999</v>
      </c>
      <c r="AV139" s="26">
        <v>65.212999999999994</v>
      </c>
      <c r="AW139" s="26">
        <v>44.258000000000003</v>
      </c>
      <c r="AX139" s="26">
        <v>20.954999999999998</v>
      </c>
    </row>
    <row r="140" spans="1:50" x14ac:dyDescent="0.25">
      <c r="A140" s="27" t="s">
        <v>222</v>
      </c>
      <c r="B140" s="26" t="s">
        <v>293</v>
      </c>
      <c r="C140" s="26">
        <v>1</v>
      </c>
      <c r="D140" s="26">
        <v>0.5</v>
      </c>
      <c r="E140" s="26">
        <v>0.08</v>
      </c>
      <c r="F140" s="26">
        <v>1.2E-2</v>
      </c>
      <c r="G140" s="26">
        <v>3.4000000000000002E-2</v>
      </c>
      <c r="H140" s="26">
        <v>0</v>
      </c>
      <c r="I140" s="26">
        <v>0</v>
      </c>
      <c r="J140" s="26">
        <v>0</v>
      </c>
      <c r="K140" s="26">
        <v>0</v>
      </c>
      <c r="L140" s="26">
        <v>0.5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0.5</v>
      </c>
      <c r="X140" s="26">
        <v>0.04</v>
      </c>
      <c r="Y140" s="26">
        <v>38</v>
      </c>
      <c r="Z140" s="26">
        <v>0</v>
      </c>
      <c r="AA140" s="26">
        <v>2.8000000000000001E-2</v>
      </c>
      <c r="AB140" s="26">
        <v>-1.2E-2</v>
      </c>
      <c r="AC140" s="26">
        <v>-3.0000000000000001E-3</v>
      </c>
      <c r="AD140" s="26">
        <v>-0.01</v>
      </c>
      <c r="AE140" s="26">
        <v>0</v>
      </c>
      <c r="AF140" s="26">
        <v>1.0580000000000001</v>
      </c>
      <c r="AG140" s="26">
        <v>-9.5000000000000001E-2</v>
      </c>
      <c r="AH140" s="26">
        <v>-0.01</v>
      </c>
      <c r="AI140" s="26">
        <v>-0.36699999999999999</v>
      </c>
      <c r="AJ140" s="26">
        <v>20.359000000000002</v>
      </c>
      <c r="AK140" s="26">
        <v>20.359000000000002</v>
      </c>
      <c r="AL140" s="26">
        <v>0</v>
      </c>
      <c r="AM140" s="26">
        <v>0</v>
      </c>
      <c r="AN140" s="26">
        <v>0</v>
      </c>
      <c r="AO140" s="26">
        <v>0</v>
      </c>
      <c r="AP140" s="26">
        <v>0</v>
      </c>
      <c r="AQ140" s="26">
        <v>0</v>
      </c>
      <c r="AR140" s="26">
        <v>0</v>
      </c>
      <c r="AS140" s="26">
        <v>0</v>
      </c>
      <c r="AT140" s="26">
        <v>0</v>
      </c>
      <c r="AU140" s="26">
        <v>130.429</v>
      </c>
      <c r="AV140" s="26">
        <v>65.215000000000003</v>
      </c>
      <c r="AW140" s="26">
        <v>44.26</v>
      </c>
      <c r="AX140" s="26">
        <v>20.954999999999998</v>
      </c>
    </row>
    <row r="141" spans="1:50" x14ac:dyDescent="0.25">
      <c r="A141" s="27" t="s">
        <v>223</v>
      </c>
      <c r="B141" s="26" t="s">
        <v>293</v>
      </c>
      <c r="C141" s="26">
        <v>1</v>
      </c>
      <c r="D141" s="26">
        <v>0.5</v>
      </c>
      <c r="E141" s="26">
        <v>0.08</v>
      </c>
      <c r="F141" s="26">
        <v>1.2E-2</v>
      </c>
      <c r="G141" s="26">
        <v>3.4000000000000002E-2</v>
      </c>
      <c r="H141" s="26">
        <v>0</v>
      </c>
      <c r="I141" s="26">
        <v>0</v>
      </c>
      <c r="J141" s="26">
        <v>0</v>
      </c>
      <c r="K141" s="26">
        <v>0</v>
      </c>
      <c r="L141" s="26">
        <v>0.5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0.5</v>
      </c>
      <c r="X141" s="26">
        <v>0.04</v>
      </c>
      <c r="Y141" s="26">
        <v>38</v>
      </c>
      <c r="Z141" s="26">
        <v>0</v>
      </c>
      <c r="AA141" s="26">
        <v>2.8000000000000001E-2</v>
      </c>
      <c r="AB141" s="26">
        <v>-1.2E-2</v>
      </c>
      <c r="AC141" s="26">
        <v>-3.0000000000000001E-3</v>
      </c>
      <c r="AD141" s="26">
        <v>-0.01</v>
      </c>
      <c r="AE141" s="26">
        <v>0</v>
      </c>
      <c r="AF141" s="26">
        <v>1.0580000000000001</v>
      </c>
      <c r="AG141" s="26">
        <v>-9.5000000000000001E-2</v>
      </c>
      <c r="AH141" s="26">
        <v>-0.01</v>
      </c>
      <c r="AI141" s="26">
        <v>-0.36699999999999999</v>
      </c>
      <c r="AJ141" s="26">
        <v>20.359000000000002</v>
      </c>
      <c r="AK141" s="26">
        <v>20.359000000000002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6">
        <v>0</v>
      </c>
      <c r="AT141" s="26">
        <v>0</v>
      </c>
      <c r="AU141" s="26">
        <v>130.429</v>
      </c>
      <c r="AV141" s="26">
        <v>65.213999999999999</v>
      </c>
      <c r="AW141" s="26">
        <v>44.26</v>
      </c>
      <c r="AX141" s="26">
        <v>20.954999999999998</v>
      </c>
    </row>
    <row r="142" spans="1:50" x14ac:dyDescent="0.25">
      <c r="A142" s="27" t="s">
        <v>224</v>
      </c>
      <c r="B142" s="26" t="s">
        <v>293</v>
      </c>
      <c r="C142" s="26">
        <v>1</v>
      </c>
      <c r="D142" s="26">
        <v>0.5</v>
      </c>
      <c r="E142" s="26">
        <v>0.08</v>
      </c>
      <c r="F142" s="26">
        <v>1.2E-2</v>
      </c>
      <c r="G142" s="26">
        <v>3.4000000000000002E-2</v>
      </c>
      <c r="H142" s="26">
        <v>0</v>
      </c>
      <c r="I142" s="26">
        <v>0</v>
      </c>
      <c r="J142" s="26">
        <v>0</v>
      </c>
      <c r="K142" s="26">
        <v>0</v>
      </c>
      <c r="L142" s="26">
        <v>0.5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0.5</v>
      </c>
      <c r="X142" s="26">
        <v>0.04</v>
      </c>
      <c r="Y142" s="26">
        <v>38</v>
      </c>
      <c r="Z142" s="26">
        <v>0</v>
      </c>
      <c r="AA142" s="26">
        <v>2.8000000000000001E-2</v>
      </c>
      <c r="AB142" s="26">
        <v>-1.2E-2</v>
      </c>
      <c r="AC142" s="26">
        <v>-3.0000000000000001E-3</v>
      </c>
      <c r="AD142" s="26">
        <v>-0.01</v>
      </c>
      <c r="AE142" s="26">
        <v>0</v>
      </c>
      <c r="AF142" s="26">
        <v>1.0580000000000001</v>
      </c>
      <c r="AG142" s="26">
        <v>-9.5000000000000001E-2</v>
      </c>
      <c r="AH142" s="26">
        <v>-0.01</v>
      </c>
      <c r="AI142" s="26">
        <v>-0.36699999999999999</v>
      </c>
      <c r="AJ142" s="26">
        <v>20.359000000000002</v>
      </c>
      <c r="AK142" s="26">
        <v>20.359000000000002</v>
      </c>
      <c r="AL142" s="26">
        <v>0</v>
      </c>
      <c r="AM142" s="26">
        <v>0</v>
      </c>
      <c r="AN142" s="26">
        <v>0</v>
      </c>
      <c r="AO142" s="26">
        <v>0</v>
      </c>
      <c r="AP142" s="26">
        <v>0</v>
      </c>
      <c r="AQ142" s="26">
        <v>0</v>
      </c>
      <c r="AR142" s="26">
        <v>0</v>
      </c>
      <c r="AS142" s="26">
        <v>0</v>
      </c>
      <c r="AT142" s="26">
        <v>0</v>
      </c>
      <c r="AU142" s="26">
        <v>130.42599999999999</v>
      </c>
      <c r="AV142" s="26">
        <v>65.212999999999994</v>
      </c>
      <c r="AW142" s="26">
        <v>44.258000000000003</v>
      </c>
      <c r="AX142" s="26">
        <v>20.954999999999998</v>
      </c>
    </row>
    <row r="143" spans="1:50" x14ac:dyDescent="0.25">
      <c r="A143" s="27" t="s">
        <v>225</v>
      </c>
      <c r="B143" s="26" t="s">
        <v>293</v>
      </c>
      <c r="C143" s="26">
        <v>1</v>
      </c>
      <c r="D143" s="26">
        <v>0.5</v>
      </c>
      <c r="E143" s="26">
        <v>0.08</v>
      </c>
      <c r="F143" s="26">
        <v>1.2E-2</v>
      </c>
      <c r="G143" s="26">
        <v>3.4000000000000002E-2</v>
      </c>
      <c r="H143" s="26">
        <v>0</v>
      </c>
      <c r="I143" s="26">
        <v>0</v>
      </c>
      <c r="J143" s="26">
        <v>0</v>
      </c>
      <c r="K143" s="26">
        <v>0</v>
      </c>
      <c r="L143" s="26">
        <v>0.5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0.5</v>
      </c>
      <c r="X143" s="26">
        <v>0.04</v>
      </c>
      <c r="Y143" s="26">
        <v>38</v>
      </c>
      <c r="Z143" s="26">
        <v>0</v>
      </c>
      <c r="AA143" s="26">
        <v>2.8000000000000001E-2</v>
      </c>
      <c r="AB143" s="26">
        <v>-1.2E-2</v>
      </c>
      <c r="AC143" s="26">
        <v>-3.0000000000000001E-3</v>
      </c>
      <c r="AD143" s="26">
        <v>-0.01</v>
      </c>
      <c r="AE143" s="26">
        <v>0</v>
      </c>
      <c r="AF143" s="26">
        <v>1.0580000000000001</v>
      </c>
      <c r="AG143" s="26">
        <v>-9.5000000000000001E-2</v>
      </c>
      <c r="AH143" s="26">
        <v>-0.01</v>
      </c>
      <c r="AI143" s="26">
        <v>-0.36699999999999999</v>
      </c>
      <c r="AJ143" s="26">
        <v>20.359000000000002</v>
      </c>
      <c r="AK143" s="26">
        <v>20.359000000000002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6">
        <v>0</v>
      </c>
      <c r="AT143" s="26">
        <v>0</v>
      </c>
      <c r="AU143" s="26">
        <v>130.42599999999999</v>
      </c>
      <c r="AV143" s="26">
        <v>65.212999999999994</v>
      </c>
      <c r="AW143" s="26">
        <v>44.258000000000003</v>
      </c>
      <c r="AX143" s="26">
        <v>20.954999999999998</v>
      </c>
    </row>
    <row r="144" spans="1:50" x14ac:dyDescent="0.25">
      <c r="A144" s="27" t="s">
        <v>226</v>
      </c>
      <c r="B144" s="26" t="s">
        <v>293</v>
      </c>
      <c r="C144" s="26">
        <v>1</v>
      </c>
      <c r="D144" s="26">
        <v>0.5</v>
      </c>
      <c r="E144" s="26">
        <v>0.08</v>
      </c>
      <c r="F144" s="26">
        <v>1.2E-2</v>
      </c>
      <c r="G144" s="26">
        <v>3.4000000000000002E-2</v>
      </c>
      <c r="H144" s="26">
        <v>0</v>
      </c>
      <c r="I144" s="26">
        <v>0</v>
      </c>
      <c r="J144" s="26">
        <v>0</v>
      </c>
      <c r="K144" s="26">
        <v>0</v>
      </c>
      <c r="L144" s="26">
        <v>0.5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0.5</v>
      </c>
      <c r="X144" s="26">
        <v>0.04</v>
      </c>
      <c r="Y144" s="26">
        <v>38</v>
      </c>
      <c r="Z144" s="26">
        <v>0</v>
      </c>
      <c r="AA144" s="26">
        <v>2.8000000000000001E-2</v>
      </c>
      <c r="AB144" s="26">
        <v>-1.2E-2</v>
      </c>
      <c r="AC144" s="26">
        <v>-3.0000000000000001E-3</v>
      </c>
      <c r="AD144" s="26">
        <v>-0.01</v>
      </c>
      <c r="AE144" s="26">
        <v>0</v>
      </c>
      <c r="AF144" s="26">
        <v>1.0580000000000001</v>
      </c>
      <c r="AG144" s="26">
        <v>-9.5000000000000001E-2</v>
      </c>
      <c r="AH144" s="26">
        <v>-0.01</v>
      </c>
      <c r="AI144" s="26">
        <v>-0.36699999999999999</v>
      </c>
      <c r="AJ144" s="26">
        <v>20.359000000000002</v>
      </c>
      <c r="AK144" s="26">
        <v>20.359000000000002</v>
      </c>
      <c r="AL144" s="26">
        <v>0</v>
      </c>
      <c r="AM144" s="26">
        <v>0</v>
      </c>
      <c r="AN144" s="26">
        <v>0</v>
      </c>
      <c r="AO144" s="26">
        <v>0</v>
      </c>
      <c r="AP144" s="26">
        <v>0</v>
      </c>
      <c r="AQ144" s="26">
        <v>0</v>
      </c>
      <c r="AR144" s="26">
        <v>0</v>
      </c>
      <c r="AS144" s="26">
        <v>0</v>
      </c>
      <c r="AT144" s="26">
        <v>0</v>
      </c>
      <c r="AU144" s="26">
        <v>130.429</v>
      </c>
      <c r="AV144" s="26">
        <v>65.215000000000003</v>
      </c>
      <c r="AW144" s="26">
        <v>44.26</v>
      </c>
      <c r="AX144" s="26">
        <v>20.954999999999998</v>
      </c>
    </row>
    <row r="145" spans="1:50" x14ac:dyDescent="0.25">
      <c r="A145" s="27" t="s">
        <v>227</v>
      </c>
      <c r="B145" s="26" t="s">
        <v>293</v>
      </c>
      <c r="C145" s="26">
        <v>1</v>
      </c>
      <c r="D145" s="26">
        <v>0.5</v>
      </c>
      <c r="E145" s="26">
        <v>0.08</v>
      </c>
      <c r="F145" s="26">
        <v>1.2E-2</v>
      </c>
      <c r="G145" s="26">
        <v>3.4000000000000002E-2</v>
      </c>
      <c r="H145" s="26">
        <v>0</v>
      </c>
      <c r="I145" s="26">
        <v>0</v>
      </c>
      <c r="J145" s="26">
        <v>0</v>
      </c>
      <c r="K145" s="26">
        <v>0</v>
      </c>
      <c r="L145" s="26">
        <v>0.5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0.5</v>
      </c>
      <c r="X145" s="26">
        <v>0.04</v>
      </c>
      <c r="Y145" s="26">
        <v>38</v>
      </c>
      <c r="Z145" s="26">
        <v>0</v>
      </c>
      <c r="AA145" s="26">
        <v>2.8000000000000001E-2</v>
      </c>
      <c r="AB145" s="26">
        <v>-1.2E-2</v>
      </c>
      <c r="AC145" s="26">
        <v>-3.0000000000000001E-3</v>
      </c>
      <c r="AD145" s="26">
        <v>-0.01</v>
      </c>
      <c r="AE145" s="26">
        <v>0</v>
      </c>
      <c r="AF145" s="26">
        <v>1.0580000000000001</v>
      </c>
      <c r="AG145" s="26">
        <v>-9.5000000000000001E-2</v>
      </c>
      <c r="AH145" s="26">
        <v>-0.01</v>
      </c>
      <c r="AI145" s="26">
        <v>-0.36699999999999999</v>
      </c>
      <c r="AJ145" s="26">
        <v>20.359000000000002</v>
      </c>
      <c r="AK145" s="26">
        <v>20.359000000000002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6">
        <v>0</v>
      </c>
      <c r="AT145" s="26">
        <v>0</v>
      </c>
      <c r="AU145" s="26">
        <v>130.429</v>
      </c>
      <c r="AV145" s="26">
        <v>65.215000000000003</v>
      </c>
      <c r="AW145" s="26">
        <v>44.26</v>
      </c>
      <c r="AX145" s="26">
        <v>20.954999999999998</v>
      </c>
    </row>
    <row r="146" spans="1:50" x14ac:dyDescent="0.25">
      <c r="A146" s="27" t="s">
        <v>228</v>
      </c>
      <c r="B146" s="26" t="s">
        <v>293</v>
      </c>
      <c r="C146" s="26">
        <v>1</v>
      </c>
      <c r="D146" s="26">
        <v>1</v>
      </c>
      <c r="E146" s="26">
        <v>0.08</v>
      </c>
      <c r="F146" s="26">
        <v>1.2E-2</v>
      </c>
      <c r="G146" s="26">
        <v>3.4000000000000002E-2</v>
      </c>
      <c r="H146" s="26">
        <v>0</v>
      </c>
      <c r="I146" s="26">
        <v>0</v>
      </c>
      <c r="J146" s="26">
        <v>0</v>
      </c>
      <c r="K146" s="26">
        <v>0</v>
      </c>
      <c r="L146" s="26">
        <v>1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1</v>
      </c>
      <c r="X146" s="26">
        <v>0.08</v>
      </c>
      <c r="Y146" s="26">
        <v>38</v>
      </c>
      <c r="Z146" s="26">
        <v>0</v>
      </c>
      <c r="AA146" s="26">
        <v>5.6000000000000001E-2</v>
      </c>
      <c r="AB146" s="26">
        <v>-2.4E-2</v>
      </c>
      <c r="AC146" s="26">
        <v>-5.0000000000000001E-3</v>
      </c>
      <c r="AD146" s="26">
        <v>-1.9E-2</v>
      </c>
      <c r="AE146" s="26">
        <v>0</v>
      </c>
      <c r="AF146" s="26">
        <v>2.1240000000000001</v>
      </c>
      <c r="AG146" s="26">
        <v>-0.188</v>
      </c>
      <c r="AH146" s="26">
        <v>-1.9E-2</v>
      </c>
      <c r="AI146" s="26">
        <v>-0.72899999999999998</v>
      </c>
      <c r="AJ146" s="26">
        <v>40.718000000000004</v>
      </c>
      <c r="AK146" s="26">
        <v>40.718000000000004</v>
      </c>
      <c r="AL146" s="26">
        <v>0</v>
      </c>
      <c r="AM146" s="26">
        <v>0</v>
      </c>
      <c r="AN146" s="26">
        <v>0</v>
      </c>
      <c r="AO146" s="26">
        <v>0</v>
      </c>
      <c r="AP146" s="26">
        <v>0</v>
      </c>
      <c r="AQ146" s="26">
        <v>0</v>
      </c>
      <c r="AR146" s="26">
        <v>0</v>
      </c>
      <c r="AS146" s="26">
        <v>0</v>
      </c>
      <c r="AT146" s="26">
        <v>0</v>
      </c>
      <c r="AU146" s="26">
        <v>124.172</v>
      </c>
      <c r="AV146" s="26">
        <v>124.172</v>
      </c>
      <c r="AW146" s="26">
        <v>82.247</v>
      </c>
      <c r="AX146" s="26">
        <v>41.924999999999997</v>
      </c>
    </row>
    <row r="147" spans="1:50" x14ac:dyDescent="0.25">
      <c r="A147" s="27" t="s">
        <v>229</v>
      </c>
      <c r="B147" s="26" t="s">
        <v>293</v>
      </c>
      <c r="C147" s="26">
        <v>1</v>
      </c>
      <c r="D147" s="26">
        <v>0.5</v>
      </c>
      <c r="E147" s="26">
        <v>0.08</v>
      </c>
      <c r="F147" s="26">
        <v>1.2E-2</v>
      </c>
      <c r="G147" s="26">
        <v>3.4000000000000002E-2</v>
      </c>
      <c r="H147" s="26">
        <v>0</v>
      </c>
      <c r="I147" s="26">
        <v>0</v>
      </c>
      <c r="J147" s="26">
        <v>0</v>
      </c>
      <c r="K147" s="26">
        <v>0</v>
      </c>
      <c r="L147" s="26">
        <v>0.5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0.5</v>
      </c>
      <c r="X147" s="26">
        <v>0.04</v>
      </c>
      <c r="Y147" s="26">
        <v>38</v>
      </c>
      <c r="Z147" s="26">
        <v>0</v>
      </c>
      <c r="AA147" s="26">
        <v>2.8000000000000001E-2</v>
      </c>
      <c r="AB147" s="26">
        <v>-1.2E-2</v>
      </c>
      <c r="AC147" s="26">
        <v>-3.0000000000000001E-3</v>
      </c>
      <c r="AD147" s="26">
        <v>-0.01</v>
      </c>
      <c r="AE147" s="26">
        <v>0</v>
      </c>
      <c r="AF147" s="26">
        <v>1.0580000000000001</v>
      </c>
      <c r="AG147" s="26">
        <v>-9.5000000000000001E-2</v>
      </c>
      <c r="AH147" s="26">
        <v>-0.01</v>
      </c>
      <c r="AI147" s="26">
        <v>-0.36699999999999999</v>
      </c>
      <c r="AJ147" s="26">
        <v>20.359000000000002</v>
      </c>
      <c r="AK147" s="26">
        <v>20.359000000000002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6">
        <v>0</v>
      </c>
      <c r="AT147" s="26">
        <v>0</v>
      </c>
      <c r="AU147" s="26">
        <v>130.42400000000001</v>
      </c>
      <c r="AV147" s="26">
        <v>65.212000000000003</v>
      </c>
      <c r="AW147" s="26">
        <v>44.256999999999998</v>
      </c>
      <c r="AX147" s="26">
        <v>20.954999999999998</v>
      </c>
    </row>
    <row r="148" spans="1:50" x14ac:dyDescent="0.25">
      <c r="A148" s="27" t="s">
        <v>230</v>
      </c>
      <c r="B148" s="26" t="s">
        <v>293</v>
      </c>
      <c r="C148" s="26">
        <v>1</v>
      </c>
      <c r="D148" s="26">
        <v>0.3</v>
      </c>
      <c r="E148" s="26">
        <v>0.08</v>
      </c>
      <c r="F148" s="26">
        <v>1.2E-2</v>
      </c>
      <c r="G148" s="26">
        <v>3.4000000000000002E-2</v>
      </c>
      <c r="H148" s="26">
        <v>0</v>
      </c>
      <c r="I148" s="26">
        <v>0</v>
      </c>
      <c r="J148" s="26">
        <v>0</v>
      </c>
      <c r="K148" s="26">
        <v>0</v>
      </c>
      <c r="L148" s="26">
        <v>0.3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0.3</v>
      </c>
      <c r="X148" s="26">
        <v>2.4E-2</v>
      </c>
      <c r="Y148" s="26">
        <v>38</v>
      </c>
      <c r="Z148" s="26">
        <v>0</v>
      </c>
      <c r="AA148" s="26">
        <v>1.7000000000000001E-2</v>
      </c>
      <c r="AB148" s="26">
        <v>-7.0000000000000001E-3</v>
      </c>
      <c r="AC148" s="26">
        <v>-2E-3</v>
      </c>
      <c r="AD148" s="26">
        <v>-6.0000000000000001E-3</v>
      </c>
      <c r="AE148" s="26">
        <v>0</v>
      </c>
      <c r="AF148" s="26">
        <v>0.63400000000000001</v>
      </c>
      <c r="AG148" s="26">
        <v>-5.8000000000000003E-2</v>
      </c>
      <c r="AH148" s="26">
        <v>-6.0000000000000001E-3</v>
      </c>
      <c r="AI148" s="26">
        <v>-0.221</v>
      </c>
      <c r="AJ148" s="26">
        <v>12.215</v>
      </c>
      <c r="AK148" s="26">
        <v>12.215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26">
        <v>0</v>
      </c>
      <c r="AT148" s="26">
        <v>0</v>
      </c>
      <c r="AU148" s="26">
        <v>133.626</v>
      </c>
      <c r="AV148" s="26">
        <v>40.088000000000001</v>
      </c>
      <c r="AW148" s="26">
        <v>27.516999999999999</v>
      </c>
      <c r="AX148" s="26">
        <v>12.571</v>
      </c>
    </row>
    <row r="149" spans="1:50" x14ac:dyDescent="0.25">
      <c r="A149" s="27" t="s">
        <v>231</v>
      </c>
      <c r="B149" s="26" t="s">
        <v>293</v>
      </c>
      <c r="C149" s="26">
        <v>1</v>
      </c>
      <c r="D149" s="26">
        <v>0.5</v>
      </c>
      <c r="E149" s="26">
        <v>0.08</v>
      </c>
      <c r="F149" s="26">
        <v>1.2E-2</v>
      </c>
      <c r="G149" s="26">
        <v>3.4000000000000002E-2</v>
      </c>
      <c r="H149" s="26">
        <v>0</v>
      </c>
      <c r="I149" s="26">
        <v>0</v>
      </c>
      <c r="J149" s="26">
        <v>0</v>
      </c>
      <c r="K149" s="26">
        <v>0</v>
      </c>
      <c r="L149" s="26">
        <v>0.5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0.5</v>
      </c>
      <c r="X149" s="26">
        <v>0.04</v>
      </c>
      <c r="Y149" s="26">
        <v>38</v>
      </c>
      <c r="Z149" s="26">
        <v>0</v>
      </c>
      <c r="AA149" s="26">
        <v>2.8000000000000001E-2</v>
      </c>
      <c r="AB149" s="26">
        <v>-1.2E-2</v>
      </c>
      <c r="AC149" s="26">
        <v>-3.0000000000000001E-3</v>
      </c>
      <c r="AD149" s="26">
        <v>-0.01</v>
      </c>
      <c r="AE149" s="26">
        <v>0</v>
      </c>
      <c r="AF149" s="26">
        <v>1.0580000000000001</v>
      </c>
      <c r="AG149" s="26">
        <v>-9.5000000000000001E-2</v>
      </c>
      <c r="AH149" s="26">
        <v>-0.01</v>
      </c>
      <c r="AI149" s="26">
        <v>-0.36699999999999999</v>
      </c>
      <c r="AJ149" s="26">
        <v>20.359000000000002</v>
      </c>
      <c r="AK149" s="26">
        <v>20.359000000000002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6">
        <v>0</v>
      </c>
      <c r="AT149" s="26">
        <v>0</v>
      </c>
      <c r="AU149" s="26">
        <v>130.42699999999999</v>
      </c>
      <c r="AV149" s="26">
        <v>65.212999999999994</v>
      </c>
      <c r="AW149" s="26">
        <v>44.259</v>
      </c>
      <c r="AX149" s="26">
        <v>20.954999999999998</v>
      </c>
    </row>
    <row r="150" spans="1:50" x14ac:dyDescent="0.25">
      <c r="A150" s="27" t="s">
        <v>232</v>
      </c>
      <c r="B150" s="26" t="s">
        <v>293</v>
      </c>
      <c r="C150" s="26">
        <v>1</v>
      </c>
      <c r="D150" s="26">
        <v>0.5</v>
      </c>
      <c r="E150" s="26">
        <v>0.08</v>
      </c>
      <c r="F150" s="26">
        <v>1.2E-2</v>
      </c>
      <c r="G150" s="26">
        <v>3.4000000000000002E-2</v>
      </c>
      <c r="H150" s="26">
        <v>0</v>
      </c>
      <c r="I150" s="26">
        <v>0</v>
      </c>
      <c r="J150" s="26">
        <v>0</v>
      </c>
      <c r="K150" s="26">
        <v>0</v>
      </c>
      <c r="L150" s="26">
        <v>0.5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0.5</v>
      </c>
      <c r="X150" s="26">
        <v>0.04</v>
      </c>
      <c r="Y150" s="26">
        <v>38</v>
      </c>
      <c r="Z150" s="26">
        <v>0</v>
      </c>
      <c r="AA150" s="26">
        <v>2.8000000000000001E-2</v>
      </c>
      <c r="AB150" s="26">
        <v>-1.2E-2</v>
      </c>
      <c r="AC150" s="26">
        <v>-3.0000000000000001E-3</v>
      </c>
      <c r="AD150" s="26">
        <v>-0.01</v>
      </c>
      <c r="AE150" s="26">
        <v>0</v>
      </c>
      <c r="AF150" s="26">
        <v>1.0580000000000001</v>
      </c>
      <c r="AG150" s="26">
        <v>-9.5000000000000001E-2</v>
      </c>
      <c r="AH150" s="26">
        <v>-0.01</v>
      </c>
      <c r="AI150" s="26">
        <v>-0.36699999999999999</v>
      </c>
      <c r="AJ150" s="26">
        <v>20.359000000000002</v>
      </c>
      <c r="AK150" s="26">
        <v>20.359000000000002</v>
      </c>
      <c r="AL150" s="26">
        <v>0</v>
      </c>
      <c r="AM150" s="26">
        <v>0</v>
      </c>
      <c r="AN150" s="26">
        <v>0</v>
      </c>
      <c r="AO150" s="26">
        <v>0</v>
      </c>
      <c r="AP150" s="26">
        <v>0</v>
      </c>
      <c r="AQ150" s="26">
        <v>0</v>
      </c>
      <c r="AR150" s="26">
        <v>0</v>
      </c>
      <c r="AS150" s="26">
        <v>0</v>
      </c>
      <c r="AT150" s="26">
        <v>0</v>
      </c>
      <c r="AU150" s="26">
        <v>130.429</v>
      </c>
      <c r="AV150" s="26">
        <v>65.215000000000003</v>
      </c>
      <c r="AW150" s="26">
        <v>44.26</v>
      </c>
      <c r="AX150" s="26">
        <v>20.954999999999998</v>
      </c>
    </row>
    <row r="151" spans="1:50" x14ac:dyDescent="0.25">
      <c r="A151" s="27" t="s">
        <v>233</v>
      </c>
      <c r="B151" s="26" t="s">
        <v>293</v>
      </c>
      <c r="C151" s="26">
        <v>1</v>
      </c>
      <c r="D151" s="26">
        <v>0.5</v>
      </c>
      <c r="E151" s="26">
        <v>0.08</v>
      </c>
      <c r="F151" s="26">
        <v>1.2E-2</v>
      </c>
      <c r="G151" s="26">
        <v>3.4000000000000002E-2</v>
      </c>
      <c r="H151" s="26">
        <v>0</v>
      </c>
      <c r="I151" s="26">
        <v>0</v>
      </c>
      <c r="J151" s="26">
        <v>0</v>
      </c>
      <c r="K151" s="26">
        <v>0</v>
      </c>
      <c r="L151" s="26">
        <v>0.5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0.5</v>
      </c>
      <c r="X151" s="26">
        <v>0.04</v>
      </c>
      <c r="Y151" s="26">
        <v>38</v>
      </c>
      <c r="Z151" s="26">
        <v>0</v>
      </c>
      <c r="AA151" s="26">
        <v>2.8000000000000001E-2</v>
      </c>
      <c r="AB151" s="26">
        <v>-1.2E-2</v>
      </c>
      <c r="AC151" s="26">
        <v>-3.0000000000000001E-3</v>
      </c>
      <c r="AD151" s="26">
        <v>-0.01</v>
      </c>
      <c r="AE151" s="26">
        <v>0</v>
      </c>
      <c r="AF151" s="26">
        <v>1.0580000000000001</v>
      </c>
      <c r="AG151" s="26">
        <v>-9.5000000000000001E-2</v>
      </c>
      <c r="AH151" s="26">
        <v>-0.01</v>
      </c>
      <c r="AI151" s="26">
        <v>-0.36699999999999999</v>
      </c>
      <c r="AJ151" s="26">
        <v>20.359000000000002</v>
      </c>
      <c r="AK151" s="26">
        <v>20.359000000000002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6">
        <v>0</v>
      </c>
      <c r="AT151" s="26">
        <v>0</v>
      </c>
      <c r="AU151" s="26">
        <v>130.42599999999999</v>
      </c>
      <c r="AV151" s="26">
        <v>65.212999999999994</v>
      </c>
      <c r="AW151" s="26">
        <v>44.258000000000003</v>
      </c>
      <c r="AX151" s="26">
        <v>20.954999999999998</v>
      </c>
    </row>
    <row r="152" spans="1:50" x14ac:dyDescent="0.25">
      <c r="A152" s="27" t="s">
        <v>234</v>
      </c>
      <c r="B152" s="26" t="s">
        <v>293</v>
      </c>
      <c r="C152" s="26">
        <v>1</v>
      </c>
      <c r="D152" s="26">
        <v>0.5</v>
      </c>
      <c r="E152" s="26">
        <v>0.08</v>
      </c>
      <c r="F152" s="26">
        <v>1.2E-2</v>
      </c>
      <c r="G152" s="26">
        <v>3.4000000000000002E-2</v>
      </c>
      <c r="H152" s="26">
        <v>0</v>
      </c>
      <c r="I152" s="26">
        <v>0</v>
      </c>
      <c r="J152" s="26">
        <v>0</v>
      </c>
      <c r="K152" s="26">
        <v>0</v>
      </c>
      <c r="L152" s="26">
        <v>0.5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0.5</v>
      </c>
      <c r="X152" s="26">
        <v>0.04</v>
      </c>
      <c r="Y152" s="26">
        <v>38</v>
      </c>
      <c r="Z152" s="26">
        <v>0</v>
      </c>
      <c r="AA152" s="26">
        <v>2.8000000000000001E-2</v>
      </c>
      <c r="AB152" s="26">
        <v>-1.2E-2</v>
      </c>
      <c r="AC152" s="26">
        <v>-3.0000000000000001E-3</v>
      </c>
      <c r="AD152" s="26">
        <v>-0.01</v>
      </c>
      <c r="AE152" s="26">
        <v>0</v>
      </c>
      <c r="AF152" s="26">
        <v>1.0580000000000001</v>
      </c>
      <c r="AG152" s="26">
        <v>-9.5000000000000001E-2</v>
      </c>
      <c r="AH152" s="26">
        <v>-0.01</v>
      </c>
      <c r="AI152" s="26">
        <v>-0.36699999999999999</v>
      </c>
      <c r="AJ152" s="26">
        <v>20.359000000000002</v>
      </c>
      <c r="AK152" s="26">
        <v>20.359000000000002</v>
      </c>
      <c r="AL152" s="26">
        <v>0</v>
      </c>
      <c r="AM152" s="26">
        <v>0</v>
      </c>
      <c r="AN152" s="26">
        <v>0</v>
      </c>
      <c r="AO152" s="26">
        <v>0</v>
      </c>
      <c r="AP152" s="26">
        <v>0</v>
      </c>
      <c r="AQ152" s="26">
        <v>0</v>
      </c>
      <c r="AR152" s="26">
        <v>0</v>
      </c>
      <c r="AS152" s="26">
        <v>0</v>
      </c>
      <c r="AT152" s="26">
        <v>0</v>
      </c>
      <c r="AU152" s="26">
        <v>130.429</v>
      </c>
      <c r="AV152" s="26">
        <v>65.215000000000003</v>
      </c>
      <c r="AW152" s="26">
        <v>44.26</v>
      </c>
      <c r="AX152" s="26">
        <v>20.954999999999998</v>
      </c>
    </row>
    <row r="153" spans="1:50" x14ac:dyDescent="0.25">
      <c r="A153" s="27" t="s">
        <v>235</v>
      </c>
      <c r="B153" s="26" t="s">
        <v>293</v>
      </c>
      <c r="C153" s="26">
        <v>1</v>
      </c>
      <c r="D153" s="26">
        <v>0.5</v>
      </c>
      <c r="E153" s="26">
        <v>0.08</v>
      </c>
      <c r="F153" s="26">
        <v>1.2E-2</v>
      </c>
      <c r="G153" s="26">
        <v>3.4000000000000002E-2</v>
      </c>
      <c r="H153" s="26">
        <v>0</v>
      </c>
      <c r="I153" s="26">
        <v>0</v>
      </c>
      <c r="J153" s="26">
        <v>0</v>
      </c>
      <c r="K153" s="26">
        <v>0</v>
      </c>
      <c r="L153" s="26">
        <v>0.5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0.5</v>
      </c>
      <c r="X153" s="26">
        <v>0.04</v>
      </c>
      <c r="Y153" s="26">
        <v>38</v>
      </c>
      <c r="Z153" s="26">
        <v>0</v>
      </c>
      <c r="AA153" s="26">
        <v>2.8000000000000001E-2</v>
      </c>
      <c r="AB153" s="26">
        <v>-1.2E-2</v>
      </c>
      <c r="AC153" s="26">
        <v>-3.0000000000000001E-3</v>
      </c>
      <c r="AD153" s="26">
        <v>-0.01</v>
      </c>
      <c r="AE153" s="26">
        <v>0</v>
      </c>
      <c r="AF153" s="26">
        <v>1.0580000000000001</v>
      </c>
      <c r="AG153" s="26">
        <v>-9.5000000000000001E-2</v>
      </c>
      <c r="AH153" s="26">
        <v>-0.01</v>
      </c>
      <c r="AI153" s="26">
        <v>-0.36699999999999999</v>
      </c>
      <c r="AJ153" s="26">
        <v>20.359000000000002</v>
      </c>
      <c r="AK153" s="26">
        <v>20.359000000000002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6">
        <v>0</v>
      </c>
      <c r="AT153" s="26">
        <v>0</v>
      </c>
      <c r="AU153" s="26">
        <v>130.429</v>
      </c>
      <c r="AV153" s="26">
        <v>65.215000000000003</v>
      </c>
      <c r="AW153" s="26">
        <v>44.26</v>
      </c>
      <c r="AX153" s="26">
        <v>20.954999999999998</v>
      </c>
    </row>
    <row r="154" spans="1:50" x14ac:dyDescent="0.25">
      <c r="A154" s="27" t="s">
        <v>236</v>
      </c>
      <c r="B154" s="26" t="s">
        <v>293</v>
      </c>
      <c r="C154" s="26">
        <v>1</v>
      </c>
      <c r="D154" s="26">
        <v>0.5</v>
      </c>
      <c r="E154" s="26">
        <v>0.08</v>
      </c>
      <c r="F154" s="26">
        <v>1.2E-2</v>
      </c>
      <c r="G154" s="26">
        <v>3.4000000000000002E-2</v>
      </c>
      <c r="H154" s="26">
        <v>0</v>
      </c>
      <c r="I154" s="26">
        <v>0</v>
      </c>
      <c r="J154" s="26">
        <v>0</v>
      </c>
      <c r="K154" s="26">
        <v>0</v>
      </c>
      <c r="L154" s="26">
        <v>0.5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0.5</v>
      </c>
      <c r="X154" s="26">
        <v>0.04</v>
      </c>
      <c r="Y154" s="26">
        <v>38</v>
      </c>
      <c r="Z154" s="26">
        <v>0</v>
      </c>
      <c r="AA154" s="26">
        <v>2.8000000000000001E-2</v>
      </c>
      <c r="AB154" s="26">
        <v>-1.2E-2</v>
      </c>
      <c r="AC154" s="26">
        <v>-3.0000000000000001E-3</v>
      </c>
      <c r="AD154" s="26">
        <v>-0.01</v>
      </c>
      <c r="AE154" s="26">
        <v>0</v>
      </c>
      <c r="AF154" s="26">
        <v>1.0580000000000001</v>
      </c>
      <c r="AG154" s="26">
        <v>-9.5000000000000001E-2</v>
      </c>
      <c r="AH154" s="26">
        <v>-0.01</v>
      </c>
      <c r="AI154" s="26">
        <v>-0.36699999999999999</v>
      </c>
      <c r="AJ154" s="26">
        <v>20.359000000000002</v>
      </c>
      <c r="AK154" s="26">
        <v>20.359000000000002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0</v>
      </c>
      <c r="AS154" s="26">
        <v>0</v>
      </c>
      <c r="AT154" s="26">
        <v>0</v>
      </c>
      <c r="AU154" s="26">
        <v>130.429</v>
      </c>
      <c r="AV154" s="26">
        <v>65.215000000000003</v>
      </c>
      <c r="AW154" s="26">
        <v>44.26</v>
      </c>
      <c r="AX154" s="26">
        <v>20.954999999999998</v>
      </c>
    </row>
    <row r="155" spans="1:50" x14ac:dyDescent="0.25">
      <c r="A155" s="27" t="s">
        <v>237</v>
      </c>
      <c r="B155" s="26" t="s">
        <v>293</v>
      </c>
      <c r="C155" s="26">
        <v>1</v>
      </c>
      <c r="D155" s="26">
        <v>0.5</v>
      </c>
      <c r="E155" s="26">
        <v>0.08</v>
      </c>
      <c r="F155" s="26">
        <v>1.2E-2</v>
      </c>
      <c r="G155" s="26">
        <v>3.4000000000000002E-2</v>
      </c>
      <c r="H155" s="26">
        <v>0</v>
      </c>
      <c r="I155" s="26">
        <v>0</v>
      </c>
      <c r="J155" s="26">
        <v>0</v>
      </c>
      <c r="K155" s="26">
        <v>0</v>
      </c>
      <c r="L155" s="26">
        <v>0.5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0.5</v>
      </c>
      <c r="X155" s="26">
        <v>0.04</v>
      </c>
      <c r="Y155" s="26">
        <v>38</v>
      </c>
      <c r="Z155" s="26">
        <v>0</v>
      </c>
      <c r="AA155" s="26">
        <v>2.8000000000000001E-2</v>
      </c>
      <c r="AB155" s="26">
        <v>-1.2E-2</v>
      </c>
      <c r="AC155" s="26">
        <v>-3.0000000000000001E-3</v>
      </c>
      <c r="AD155" s="26">
        <v>-0.01</v>
      </c>
      <c r="AE155" s="26">
        <v>0</v>
      </c>
      <c r="AF155" s="26">
        <v>1.0580000000000001</v>
      </c>
      <c r="AG155" s="26">
        <v>-9.5000000000000001E-2</v>
      </c>
      <c r="AH155" s="26">
        <v>-0.01</v>
      </c>
      <c r="AI155" s="26">
        <v>-0.36699999999999999</v>
      </c>
      <c r="AJ155" s="26">
        <v>20.359000000000002</v>
      </c>
      <c r="AK155" s="26">
        <v>20.359000000000002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6">
        <v>0</v>
      </c>
      <c r="AT155" s="26">
        <v>0</v>
      </c>
      <c r="AU155" s="26">
        <v>130.429</v>
      </c>
      <c r="AV155" s="26">
        <v>65.213999999999999</v>
      </c>
      <c r="AW155" s="26">
        <v>44.26</v>
      </c>
      <c r="AX155" s="26">
        <v>20.954999999999998</v>
      </c>
    </row>
    <row r="156" spans="1:50" x14ac:dyDescent="0.25">
      <c r="A156" s="27" t="s">
        <v>238</v>
      </c>
      <c r="B156" s="26" t="s">
        <v>293</v>
      </c>
      <c r="C156" s="26">
        <v>1</v>
      </c>
      <c r="D156" s="26">
        <v>0.5</v>
      </c>
      <c r="E156" s="26">
        <v>0.08</v>
      </c>
      <c r="F156" s="26">
        <v>1.2E-2</v>
      </c>
      <c r="G156" s="26">
        <v>3.4000000000000002E-2</v>
      </c>
      <c r="H156" s="26">
        <v>0</v>
      </c>
      <c r="I156" s="26">
        <v>0</v>
      </c>
      <c r="J156" s="26">
        <v>0</v>
      </c>
      <c r="K156" s="26">
        <v>0</v>
      </c>
      <c r="L156" s="26">
        <v>0.5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0.5</v>
      </c>
      <c r="X156" s="26">
        <v>0.04</v>
      </c>
      <c r="Y156" s="26">
        <v>38</v>
      </c>
      <c r="Z156" s="26">
        <v>0</v>
      </c>
      <c r="AA156" s="26">
        <v>2.8000000000000001E-2</v>
      </c>
      <c r="AB156" s="26">
        <v>-1.2E-2</v>
      </c>
      <c r="AC156" s="26">
        <v>-3.0000000000000001E-3</v>
      </c>
      <c r="AD156" s="26">
        <v>-0.01</v>
      </c>
      <c r="AE156" s="26">
        <v>0</v>
      </c>
      <c r="AF156" s="26">
        <v>1.0580000000000001</v>
      </c>
      <c r="AG156" s="26">
        <v>-9.5000000000000001E-2</v>
      </c>
      <c r="AH156" s="26">
        <v>-0.01</v>
      </c>
      <c r="AI156" s="26">
        <v>-0.36699999999999999</v>
      </c>
      <c r="AJ156" s="26">
        <v>20.359000000000002</v>
      </c>
      <c r="AK156" s="26">
        <v>20.359000000000002</v>
      </c>
      <c r="AL156" s="26">
        <v>0</v>
      </c>
      <c r="AM156" s="26">
        <v>0</v>
      </c>
      <c r="AN156" s="26">
        <v>0</v>
      </c>
      <c r="AO156" s="26">
        <v>0</v>
      </c>
      <c r="AP156" s="26">
        <v>0</v>
      </c>
      <c r="AQ156" s="26">
        <v>0</v>
      </c>
      <c r="AR156" s="26">
        <v>0</v>
      </c>
      <c r="AS156" s="26">
        <v>0</v>
      </c>
      <c r="AT156" s="26">
        <v>0</v>
      </c>
      <c r="AU156" s="26">
        <v>130.429</v>
      </c>
      <c r="AV156" s="26">
        <v>65.215000000000003</v>
      </c>
      <c r="AW156" s="26">
        <v>44.26</v>
      </c>
      <c r="AX156" s="26">
        <v>20.954999999999998</v>
      </c>
    </row>
    <row r="157" spans="1:50" x14ac:dyDescent="0.25">
      <c r="A157" s="27" t="s">
        <v>239</v>
      </c>
      <c r="B157" s="26" t="s">
        <v>293</v>
      </c>
      <c r="C157" s="26">
        <v>1</v>
      </c>
      <c r="D157" s="26">
        <v>0.5</v>
      </c>
      <c r="E157" s="26">
        <v>0.08</v>
      </c>
      <c r="F157" s="26">
        <v>1.2E-2</v>
      </c>
      <c r="G157" s="26">
        <v>3.4000000000000002E-2</v>
      </c>
      <c r="H157" s="26">
        <v>0</v>
      </c>
      <c r="I157" s="26">
        <v>0</v>
      </c>
      <c r="J157" s="26">
        <v>0</v>
      </c>
      <c r="K157" s="26">
        <v>0</v>
      </c>
      <c r="L157" s="26">
        <v>0.5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0.5</v>
      </c>
      <c r="X157" s="26">
        <v>0.04</v>
      </c>
      <c r="Y157" s="26">
        <v>38</v>
      </c>
      <c r="Z157" s="26">
        <v>0</v>
      </c>
      <c r="AA157" s="26">
        <v>2.8000000000000001E-2</v>
      </c>
      <c r="AB157" s="26">
        <v>-1.2E-2</v>
      </c>
      <c r="AC157" s="26">
        <v>-3.0000000000000001E-3</v>
      </c>
      <c r="AD157" s="26">
        <v>-0.01</v>
      </c>
      <c r="AE157" s="26">
        <v>0</v>
      </c>
      <c r="AF157" s="26">
        <v>1.0580000000000001</v>
      </c>
      <c r="AG157" s="26">
        <v>-9.5000000000000001E-2</v>
      </c>
      <c r="AH157" s="26">
        <v>-0.01</v>
      </c>
      <c r="AI157" s="26">
        <v>-0.36699999999999999</v>
      </c>
      <c r="AJ157" s="26">
        <v>20.359000000000002</v>
      </c>
      <c r="AK157" s="26">
        <v>20.359000000000002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6">
        <v>0</v>
      </c>
      <c r="AT157" s="26">
        <v>0</v>
      </c>
      <c r="AU157" s="26">
        <v>130.429</v>
      </c>
      <c r="AV157" s="26">
        <v>65.213999999999999</v>
      </c>
      <c r="AW157" s="26">
        <v>44.26</v>
      </c>
      <c r="AX157" s="26">
        <v>20.954999999999998</v>
      </c>
    </row>
    <row r="158" spans="1:50" x14ac:dyDescent="0.25">
      <c r="A158" s="27" t="s">
        <v>240</v>
      </c>
      <c r="B158" s="26" t="s">
        <v>293</v>
      </c>
      <c r="C158" s="26">
        <v>1</v>
      </c>
      <c r="D158" s="26">
        <v>0.5</v>
      </c>
      <c r="E158" s="26">
        <v>0.08</v>
      </c>
      <c r="F158" s="26">
        <v>1.2E-2</v>
      </c>
      <c r="G158" s="26">
        <v>3.4000000000000002E-2</v>
      </c>
      <c r="H158" s="26">
        <v>0</v>
      </c>
      <c r="I158" s="26">
        <v>0</v>
      </c>
      <c r="J158" s="26">
        <v>0</v>
      </c>
      <c r="K158" s="26">
        <v>0</v>
      </c>
      <c r="L158" s="26">
        <v>0.5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0.5</v>
      </c>
      <c r="X158" s="26">
        <v>0.04</v>
      </c>
      <c r="Y158" s="26">
        <v>38</v>
      </c>
      <c r="Z158" s="26">
        <v>0</v>
      </c>
      <c r="AA158" s="26">
        <v>2.8000000000000001E-2</v>
      </c>
      <c r="AB158" s="26">
        <v>-1.2E-2</v>
      </c>
      <c r="AC158" s="26">
        <v>-3.0000000000000001E-3</v>
      </c>
      <c r="AD158" s="26">
        <v>-0.01</v>
      </c>
      <c r="AE158" s="26">
        <v>0</v>
      </c>
      <c r="AF158" s="26">
        <v>1.0580000000000001</v>
      </c>
      <c r="AG158" s="26">
        <v>-9.5000000000000001E-2</v>
      </c>
      <c r="AH158" s="26">
        <v>-0.01</v>
      </c>
      <c r="AI158" s="26">
        <v>-0.36699999999999999</v>
      </c>
      <c r="AJ158" s="26">
        <v>20.359000000000002</v>
      </c>
      <c r="AK158" s="26">
        <v>20.359000000000002</v>
      </c>
      <c r="AL158" s="26">
        <v>0</v>
      </c>
      <c r="AM158" s="26">
        <v>0</v>
      </c>
      <c r="AN158" s="26">
        <v>0</v>
      </c>
      <c r="AO158" s="26">
        <v>0</v>
      </c>
      <c r="AP158" s="26">
        <v>0</v>
      </c>
      <c r="AQ158" s="26">
        <v>0</v>
      </c>
      <c r="AR158" s="26">
        <v>0</v>
      </c>
      <c r="AS158" s="26">
        <v>0</v>
      </c>
      <c r="AT158" s="26">
        <v>0</v>
      </c>
      <c r="AU158" s="26">
        <v>130.42599999999999</v>
      </c>
      <c r="AV158" s="26">
        <v>65.212999999999994</v>
      </c>
      <c r="AW158" s="26">
        <v>44.258000000000003</v>
      </c>
      <c r="AX158" s="26">
        <v>20.954999999999998</v>
      </c>
    </row>
    <row r="159" spans="1:50" x14ac:dyDescent="0.25">
      <c r="A159" s="27" t="s">
        <v>241</v>
      </c>
      <c r="B159" s="26" t="s">
        <v>293</v>
      </c>
      <c r="C159" s="26">
        <v>1</v>
      </c>
      <c r="D159" s="26">
        <v>0.5</v>
      </c>
      <c r="E159" s="26">
        <v>0.08</v>
      </c>
      <c r="F159" s="26">
        <v>1.2E-2</v>
      </c>
      <c r="G159" s="26">
        <v>3.4000000000000002E-2</v>
      </c>
      <c r="H159" s="26">
        <v>0</v>
      </c>
      <c r="I159" s="26">
        <v>0</v>
      </c>
      <c r="J159" s="26">
        <v>0</v>
      </c>
      <c r="K159" s="26">
        <v>0</v>
      </c>
      <c r="L159" s="26">
        <v>0.5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0.5</v>
      </c>
      <c r="X159" s="26">
        <v>0.04</v>
      </c>
      <c r="Y159" s="26">
        <v>38</v>
      </c>
      <c r="Z159" s="26">
        <v>0</v>
      </c>
      <c r="AA159" s="26">
        <v>2.8000000000000001E-2</v>
      </c>
      <c r="AB159" s="26">
        <v>-1.2E-2</v>
      </c>
      <c r="AC159" s="26">
        <v>-3.0000000000000001E-3</v>
      </c>
      <c r="AD159" s="26">
        <v>-0.01</v>
      </c>
      <c r="AE159" s="26">
        <v>0</v>
      </c>
      <c r="AF159" s="26">
        <v>1.0580000000000001</v>
      </c>
      <c r="AG159" s="26">
        <v>-9.5000000000000001E-2</v>
      </c>
      <c r="AH159" s="26">
        <v>-0.01</v>
      </c>
      <c r="AI159" s="26">
        <v>-0.36699999999999999</v>
      </c>
      <c r="AJ159" s="26">
        <v>20.359000000000002</v>
      </c>
      <c r="AK159" s="26">
        <v>20.359000000000002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6">
        <v>0</v>
      </c>
      <c r="AT159" s="26">
        <v>0</v>
      </c>
      <c r="AU159" s="26">
        <v>130.42699999999999</v>
      </c>
      <c r="AV159" s="26">
        <v>65.212999999999994</v>
      </c>
      <c r="AW159" s="26">
        <v>44.259</v>
      </c>
      <c r="AX159" s="26">
        <v>20.954999999999998</v>
      </c>
    </row>
    <row r="160" spans="1:50" x14ac:dyDescent="0.25">
      <c r="A160" s="27" t="s">
        <v>242</v>
      </c>
      <c r="B160" s="26" t="s">
        <v>293</v>
      </c>
      <c r="C160" s="26">
        <v>1</v>
      </c>
      <c r="D160" s="26">
        <v>0.5</v>
      </c>
      <c r="E160" s="26">
        <v>0.08</v>
      </c>
      <c r="F160" s="26">
        <v>1.2E-2</v>
      </c>
      <c r="G160" s="26">
        <v>3.4000000000000002E-2</v>
      </c>
      <c r="H160" s="26">
        <v>0</v>
      </c>
      <c r="I160" s="26">
        <v>0</v>
      </c>
      <c r="J160" s="26">
        <v>0</v>
      </c>
      <c r="K160" s="26">
        <v>0</v>
      </c>
      <c r="L160" s="26">
        <v>0.5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0.5</v>
      </c>
      <c r="X160" s="26">
        <v>0.04</v>
      </c>
      <c r="Y160" s="26">
        <v>38</v>
      </c>
      <c r="Z160" s="26">
        <v>0</v>
      </c>
      <c r="AA160" s="26">
        <v>2.8000000000000001E-2</v>
      </c>
      <c r="AB160" s="26">
        <v>-1.2E-2</v>
      </c>
      <c r="AC160" s="26">
        <v>-3.0000000000000001E-3</v>
      </c>
      <c r="AD160" s="26">
        <v>-0.01</v>
      </c>
      <c r="AE160" s="26">
        <v>0</v>
      </c>
      <c r="AF160" s="26">
        <v>1.0580000000000001</v>
      </c>
      <c r="AG160" s="26">
        <v>-9.5000000000000001E-2</v>
      </c>
      <c r="AH160" s="26">
        <v>-0.01</v>
      </c>
      <c r="AI160" s="26">
        <v>-0.36699999999999999</v>
      </c>
      <c r="AJ160" s="26">
        <v>20.359000000000002</v>
      </c>
      <c r="AK160" s="26">
        <v>20.359000000000002</v>
      </c>
      <c r="AL160" s="26">
        <v>0</v>
      </c>
      <c r="AM160" s="26">
        <v>0</v>
      </c>
      <c r="AN160" s="26">
        <v>0</v>
      </c>
      <c r="AO160" s="26">
        <v>0</v>
      </c>
      <c r="AP160" s="26">
        <v>0</v>
      </c>
      <c r="AQ160" s="26">
        <v>0</v>
      </c>
      <c r="AR160" s="26">
        <v>0</v>
      </c>
      <c r="AS160" s="26">
        <v>0</v>
      </c>
      <c r="AT160" s="26">
        <v>0</v>
      </c>
      <c r="AU160" s="26">
        <v>130.42699999999999</v>
      </c>
      <c r="AV160" s="26">
        <v>65.212999999999994</v>
      </c>
      <c r="AW160" s="26">
        <v>44.259</v>
      </c>
      <c r="AX160" s="26">
        <v>20.954999999999998</v>
      </c>
    </row>
    <row r="161" spans="1:50" x14ac:dyDescent="0.25">
      <c r="A161" s="27" t="s">
        <v>243</v>
      </c>
      <c r="B161" s="26" t="s">
        <v>293</v>
      </c>
      <c r="C161" s="26">
        <v>1</v>
      </c>
      <c r="D161" s="26">
        <v>0.5</v>
      </c>
      <c r="E161" s="26">
        <v>0.08</v>
      </c>
      <c r="F161" s="26">
        <v>1.2E-2</v>
      </c>
      <c r="G161" s="26">
        <v>3.4000000000000002E-2</v>
      </c>
      <c r="H161" s="26">
        <v>0</v>
      </c>
      <c r="I161" s="26">
        <v>0</v>
      </c>
      <c r="J161" s="26">
        <v>0</v>
      </c>
      <c r="K161" s="26">
        <v>0</v>
      </c>
      <c r="L161" s="26">
        <v>0.5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0.5</v>
      </c>
      <c r="X161" s="26">
        <v>0.04</v>
      </c>
      <c r="Y161" s="26">
        <v>38</v>
      </c>
      <c r="Z161" s="26">
        <v>0</v>
      </c>
      <c r="AA161" s="26">
        <v>2.8000000000000001E-2</v>
      </c>
      <c r="AB161" s="26">
        <v>-1.2E-2</v>
      </c>
      <c r="AC161" s="26">
        <v>-3.0000000000000001E-3</v>
      </c>
      <c r="AD161" s="26">
        <v>-0.01</v>
      </c>
      <c r="AE161" s="26">
        <v>0</v>
      </c>
      <c r="AF161" s="26">
        <v>1.0580000000000001</v>
      </c>
      <c r="AG161" s="26">
        <v>-9.5000000000000001E-2</v>
      </c>
      <c r="AH161" s="26">
        <v>-0.01</v>
      </c>
      <c r="AI161" s="26">
        <v>-0.36699999999999999</v>
      </c>
      <c r="AJ161" s="26">
        <v>20.359000000000002</v>
      </c>
      <c r="AK161" s="26">
        <v>20.359000000000002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6">
        <v>0</v>
      </c>
      <c r="AT161" s="26">
        <v>0</v>
      </c>
      <c r="AU161" s="26">
        <v>130.42599999999999</v>
      </c>
      <c r="AV161" s="26">
        <v>65.212999999999994</v>
      </c>
      <c r="AW161" s="26">
        <v>44.258000000000003</v>
      </c>
      <c r="AX161" s="26">
        <v>20.954999999999998</v>
      </c>
    </row>
    <row r="162" spans="1:50" x14ac:dyDescent="0.25">
      <c r="A162" s="27" t="s">
        <v>244</v>
      </c>
      <c r="B162" s="26" t="s">
        <v>293</v>
      </c>
      <c r="C162" s="26">
        <v>1</v>
      </c>
      <c r="D162" s="26">
        <v>0.5</v>
      </c>
      <c r="E162" s="26">
        <v>0.08</v>
      </c>
      <c r="F162" s="26">
        <v>1.2E-2</v>
      </c>
      <c r="G162" s="26">
        <v>3.4000000000000002E-2</v>
      </c>
      <c r="H162" s="26">
        <v>0</v>
      </c>
      <c r="I162" s="26">
        <v>0</v>
      </c>
      <c r="J162" s="26">
        <v>0</v>
      </c>
      <c r="K162" s="26">
        <v>0</v>
      </c>
      <c r="L162" s="26">
        <v>0.5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0.5</v>
      </c>
      <c r="X162" s="26">
        <v>0.04</v>
      </c>
      <c r="Y162" s="26">
        <v>38</v>
      </c>
      <c r="Z162" s="26">
        <v>0</v>
      </c>
      <c r="AA162" s="26">
        <v>2.8000000000000001E-2</v>
      </c>
      <c r="AB162" s="26">
        <v>-1.2E-2</v>
      </c>
      <c r="AC162" s="26">
        <v>-3.0000000000000001E-3</v>
      </c>
      <c r="AD162" s="26">
        <v>-0.01</v>
      </c>
      <c r="AE162" s="26">
        <v>0</v>
      </c>
      <c r="AF162" s="26">
        <v>1.0580000000000001</v>
      </c>
      <c r="AG162" s="26">
        <v>-9.5000000000000001E-2</v>
      </c>
      <c r="AH162" s="26">
        <v>-0.01</v>
      </c>
      <c r="AI162" s="26">
        <v>-0.36699999999999999</v>
      </c>
      <c r="AJ162" s="26">
        <v>20.359000000000002</v>
      </c>
      <c r="AK162" s="26">
        <v>20.359000000000002</v>
      </c>
      <c r="AL162" s="26">
        <v>0</v>
      </c>
      <c r="AM162" s="26">
        <v>0</v>
      </c>
      <c r="AN162" s="26">
        <v>0</v>
      </c>
      <c r="AO162" s="26">
        <v>0</v>
      </c>
      <c r="AP162" s="26">
        <v>0</v>
      </c>
      <c r="AQ162" s="26">
        <v>0</v>
      </c>
      <c r="AR162" s="26">
        <v>0</v>
      </c>
      <c r="AS162" s="26">
        <v>0</v>
      </c>
      <c r="AT162" s="26">
        <v>0</v>
      </c>
      <c r="AU162" s="26">
        <v>130.42599999999999</v>
      </c>
      <c r="AV162" s="26">
        <v>65.212999999999994</v>
      </c>
      <c r="AW162" s="26">
        <v>44.258000000000003</v>
      </c>
      <c r="AX162" s="26">
        <v>20.954999999999998</v>
      </c>
    </row>
    <row r="163" spans="1:50" x14ac:dyDescent="0.25">
      <c r="A163" s="27" t="s">
        <v>245</v>
      </c>
      <c r="B163" s="26" t="s">
        <v>293</v>
      </c>
      <c r="C163" s="26">
        <v>1</v>
      </c>
      <c r="D163" s="26">
        <v>0.5</v>
      </c>
      <c r="E163" s="26">
        <v>0.08</v>
      </c>
      <c r="F163" s="26">
        <v>1.2E-2</v>
      </c>
      <c r="G163" s="26">
        <v>3.4000000000000002E-2</v>
      </c>
      <c r="H163" s="26">
        <v>0</v>
      </c>
      <c r="I163" s="26">
        <v>0</v>
      </c>
      <c r="J163" s="26">
        <v>0</v>
      </c>
      <c r="K163" s="26">
        <v>0</v>
      </c>
      <c r="L163" s="26">
        <v>0.5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0.5</v>
      </c>
      <c r="X163" s="26">
        <v>0.04</v>
      </c>
      <c r="Y163" s="26">
        <v>38</v>
      </c>
      <c r="Z163" s="26">
        <v>0</v>
      </c>
      <c r="AA163" s="26">
        <v>2.8000000000000001E-2</v>
      </c>
      <c r="AB163" s="26">
        <v>-1.2E-2</v>
      </c>
      <c r="AC163" s="26">
        <v>-3.0000000000000001E-3</v>
      </c>
      <c r="AD163" s="26">
        <v>-0.01</v>
      </c>
      <c r="AE163" s="26">
        <v>0</v>
      </c>
      <c r="AF163" s="26">
        <v>1.0580000000000001</v>
      </c>
      <c r="AG163" s="26">
        <v>-9.5000000000000001E-2</v>
      </c>
      <c r="AH163" s="26">
        <v>-0.01</v>
      </c>
      <c r="AI163" s="26">
        <v>-0.36699999999999999</v>
      </c>
      <c r="AJ163" s="26">
        <v>20.359000000000002</v>
      </c>
      <c r="AK163" s="26">
        <v>20.359000000000002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6">
        <v>0</v>
      </c>
      <c r="AT163" s="26">
        <v>0</v>
      </c>
      <c r="AU163" s="26">
        <v>130.429</v>
      </c>
      <c r="AV163" s="26">
        <v>65.215000000000003</v>
      </c>
      <c r="AW163" s="26">
        <v>44.26</v>
      </c>
      <c r="AX163" s="26">
        <v>20.954999999999998</v>
      </c>
    </row>
    <row r="164" spans="1:50" x14ac:dyDescent="0.25">
      <c r="A164" s="27" t="s">
        <v>246</v>
      </c>
      <c r="B164" s="26" t="s">
        <v>293</v>
      </c>
      <c r="C164" s="26">
        <v>1</v>
      </c>
      <c r="D164" s="26">
        <v>0.5</v>
      </c>
      <c r="E164" s="26">
        <v>0.08</v>
      </c>
      <c r="F164" s="26">
        <v>1.2E-2</v>
      </c>
      <c r="G164" s="26">
        <v>3.4000000000000002E-2</v>
      </c>
      <c r="H164" s="26">
        <v>0</v>
      </c>
      <c r="I164" s="26">
        <v>0</v>
      </c>
      <c r="J164" s="26">
        <v>0</v>
      </c>
      <c r="K164" s="26">
        <v>0</v>
      </c>
      <c r="L164" s="26">
        <v>0.5</v>
      </c>
      <c r="M164" s="26">
        <v>0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0.5</v>
      </c>
      <c r="X164" s="26">
        <v>0.04</v>
      </c>
      <c r="Y164" s="26">
        <v>38</v>
      </c>
      <c r="Z164" s="26">
        <v>0</v>
      </c>
      <c r="AA164" s="26">
        <v>2.8000000000000001E-2</v>
      </c>
      <c r="AB164" s="26">
        <v>-1.2E-2</v>
      </c>
      <c r="AC164" s="26">
        <v>-3.0000000000000001E-3</v>
      </c>
      <c r="AD164" s="26">
        <v>-0.01</v>
      </c>
      <c r="AE164" s="26">
        <v>0</v>
      </c>
      <c r="AF164" s="26">
        <v>1.0580000000000001</v>
      </c>
      <c r="AG164" s="26">
        <v>-9.5000000000000001E-2</v>
      </c>
      <c r="AH164" s="26">
        <v>-0.01</v>
      </c>
      <c r="AI164" s="26">
        <v>-0.36699999999999999</v>
      </c>
      <c r="AJ164" s="26">
        <v>20.359000000000002</v>
      </c>
      <c r="AK164" s="26">
        <v>20.359000000000002</v>
      </c>
      <c r="AL164" s="26">
        <v>0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0</v>
      </c>
      <c r="AS164" s="26">
        <v>0</v>
      </c>
      <c r="AT164" s="26">
        <v>0</v>
      </c>
      <c r="AU164" s="26">
        <v>130.42599999999999</v>
      </c>
      <c r="AV164" s="26">
        <v>65.212999999999994</v>
      </c>
      <c r="AW164" s="26">
        <v>44.258000000000003</v>
      </c>
      <c r="AX164" s="26">
        <v>20.954999999999998</v>
      </c>
    </row>
    <row r="165" spans="1:50" x14ac:dyDescent="0.25">
      <c r="A165" s="27" t="s">
        <v>247</v>
      </c>
      <c r="B165" s="26" t="s">
        <v>293</v>
      </c>
      <c r="C165" s="26">
        <v>1</v>
      </c>
      <c r="D165" s="26">
        <v>0.5</v>
      </c>
      <c r="E165" s="26">
        <v>0.08</v>
      </c>
      <c r="F165" s="26">
        <v>1.2E-2</v>
      </c>
      <c r="G165" s="26">
        <v>3.4000000000000002E-2</v>
      </c>
      <c r="H165" s="26">
        <v>0</v>
      </c>
      <c r="I165" s="26">
        <v>0</v>
      </c>
      <c r="J165" s="26">
        <v>0</v>
      </c>
      <c r="K165" s="26">
        <v>0</v>
      </c>
      <c r="L165" s="26">
        <v>0.5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0.5</v>
      </c>
      <c r="X165" s="26">
        <v>0.04</v>
      </c>
      <c r="Y165" s="26">
        <v>38</v>
      </c>
      <c r="Z165" s="26">
        <v>0</v>
      </c>
      <c r="AA165" s="26">
        <v>2.8000000000000001E-2</v>
      </c>
      <c r="AB165" s="26">
        <v>-1.2E-2</v>
      </c>
      <c r="AC165" s="26">
        <v>-3.0000000000000001E-3</v>
      </c>
      <c r="AD165" s="26">
        <v>-0.01</v>
      </c>
      <c r="AE165" s="26">
        <v>0</v>
      </c>
      <c r="AF165" s="26">
        <v>1.0580000000000001</v>
      </c>
      <c r="AG165" s="26">
        <v>-9.5000000000000001E-2</v>
      </c>
      <c r="AH165" s="26">
        <v>-0.01</v>
      </c>
      <c r="AI165" s="26">
        <v>-0.36699999999999999</v>
      </c>
      <c r="AJ165" s="26">
        <v>20.359000000000002</v>
      </c>
      <c r="AK165" s="26">
        <v>20.359000000000002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6">
        <v>0</v>
      </c>
      <c r="AT165" s="26">
        <v>0</v>
      </c>
      <c r="AU165" s="26">
        <v>130.429</v>
      </c>
      <c r="AV165" s="26">
        <v>65.213999999999999</v>
      </c>
      <c r="AW165" s="26">
        <v>44.26</v>
      </c>
      <c r="AX165" s="26">
        <v>20.954999999999998</v>
      </c>
    </row>
    <row r="166" spans="1:50" x14ac:dyDescent="0.25">
      <c r="A166" s="27" t="s">
        <v>248</v>
      </c>
      <c r="B166" s="26" t="s">
        <v>293</v>
      </c>
      <c r="C166" s="26">
        <v>1</v>
      </c>
      <c r="D166" s="26">
        <v>0.5</v>
      </c>
      <c r="E166" s="26">
        <v>0.08</v>
      </c>
      <c r="F166" s="26">
        <v>1.2E-2</v>
      </c>
      <c r="G166" s="26">
        <v>3.4000000000000002E-2</v>
      </c>
      <c r="H166" s="26">
        <v>0</v>
      </c>
      <c r="I166" s="26">
        <v>0</v>
      </c>
      <c r="J166" s="26">
        <v>0</v>
      </c>
      <c r="K166" s="26">
        <v>0</v>
      </c>
      <c r="L166" s="26">
        <v>0.5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0.5</v>
      </c>
      <c r="X166" s="26">
        <v>0.04</v>
      </c>
      <c r="Y166" s="26">
        <v>38</v>
      </c>
      <c r="Z166" s="26">
        <v>0</v>
      </c>
      <c r="AA166" s="26">
        <v>2.8000000000000001E-2</v>
      </c>
      <c r="AB166" s="26">
        <v>-1.2E-2</v>
      </c>
      <c r="AC166" s="26">
        <v>-3.0000000000000001E-3</v>
      </c>
      <c r="AD166" s="26">
        <v>-0.01</v>
      </c>
      <c r="AE166" s="26">
        <v>0</v>
      </c>
      <c r="AF166" s="26">
        <v>1.0580000000000001</v>
      </c>
      <c r="AG166" s="26">
        <v>-9.5000000000000001E-2</v>
      </c>
      <c r="AH166" s="26">
        <v>-0.01</v>
      </c>
      <c r="AI166" s="26">
        <v>-0.36699999999999999</v>
      </c>
      <c r="AJ166" s="26">
        <v>20.359000000000002</v>
      </c>
      <c r="AK166" s="26">
        <v>20.359000000000002</v>
      </c>
      <c r="AL166" s="26">
        <v>0</v>
      </c>
      <c r="AM166" s="26">
        <v>0</v>
      </c>
      <c r="AN166" s="26">
        <v>0</v>
      </c>
      <c r="AO166" s="26">
        <v>0</v>
      </c>
      <c r="AP166" s="26">
        <v>0</v>
      </c>
      <c r="AQ166" s="26">
        <v>0</v>
      </c>
      <c r="AR166" s="26">
        <v>0</v>
      </c>
      <c r="AS166" s="26">
        <v>0</v>
      </c>
      <c r="AT166" s="26">
        <v>0</v>
      </c>
      <c r="AU166" s="26">
        <v>130.429</v>
      </c>
      <c r="AV166" s="26">
        <v>65.215000000000003</v>
      </c>
      <c r="AW166" s="26">
        <v>44.26</v>
      </c>
      <c r="AX166" s="26">
        <v>20.954999999999998</v>
      </c>
    </row>
    <row r="167" spans="1:50" x14ac:dyDescent="0.25">
      <c r="A167" s="27" t="s">
        <v>249</v>
      </c>
      <c r="B167" s="26" t="s">
        <v>293</v>
      </c>
      <c r="C167" s="26">
        <v>1</v>
      </c>
      <c r="D167" s="26">
        <v>0.5</v>
      </c>
      <c r="E167" s="26">
        <v>0.08</v>
      </c>
      <c r="F167" s="26">
        <v>1.2E-2</v>
      </c>
      <c r="G167" s="26">
        <v>3.4000000000000002E-2</v>
      </c>
      <c r="H167" s="26">
        <v>0</v>
      </c>
      <c r="I167" s="26">
        <v>0</v>
      </c>
      <c r="J167" s="26">
        <v>0</v>
      </c>
      <c r="K167" s="26">
        <v>0</v>
      </c>
      <c r="L167" s="26">
        <v>0.5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0.5</v>
      </c>
      <c r="X167" s="26">
        <v>0.04</v>
      </c>
      <c r="Y167" s="26">
        <v>38</v>
      </c>
      <c r="Z167" s="26">
        <v>0</v>
      </c>
      <c r="AA167" s="26">
        <v>2.8000000000000001E-2</v>
      </c>
      <c r="AB167" s="26">
        <v>-1.2E-2</v>
      </c>
      <c r="AC167" s="26">
        <v>-3.0000000000000001E-3</v>
      </c>
      <c r="AD167" s="26">
        <v>-0.01</v>
      </c>
      <c r="AE167" s="26">
        <v>0</v>
      </c>
      <c r="AF167" s="26">
        <v>1.0580000000000001</v>
      </c>
      <c r="AG167" s="26">
        <v>-9.5000000000000001E-2</v>
      </c>
      <c r="AH167" s="26">
        <v>-0.01</v>
      </c>
      <c r="AI167" s="26">
        <v>-0.36699999999999999</v>
      </c>
      <c r="AJ167" s="26">
        <v>20.359000000000002</v>
      </c>
      <c r="AK167" s="26">
        <v>20.359000000000002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6">
        <v>0</v>
      </c>
      <c r="AT167" s="26">
        <v>0</v>
      </c>
      <c r="AU167" s="26">
        <v>130.42599999999999</v>
      </c>
      <c r="AV167" s="26">
        <v>65.212999999999994</v>
      </c>
      <c r="AW167" s="26">
        <v>44.258000000000003</v>
      </c>
      <c r="AX167" s="26">
        <v>20.954999999999998</v>
      </c>
    </row>
    <row r="168" spans="1:50" x14ac:dyDescent="0.25">
      <c r="A168" s="27" t="s">
        <v>250</v>
      </c>
      <c r="B168" s="26" t="s">
        <v>293</v>
      </c>
      <c r="C168" s="26">
        <v>1</v>
      </c>
      <c r="D168" s="26">
        <v>0.5</v>
      </c>
      <c r="E168" s="26">
        <v>0.08</v>
      </c>
      <c r="F168" s="26">
        <v>1.2E-2</v>
      </c>
      <c r="G168" s="26">
        <v>3.4000000000000002E-2</v>
      </c>
      <c r="H168" s="26">
        <v>0</v>
      </c>
      <c r="I168" s="26">
        <v>0</v>
      </c>
      <c r="J168" s="26">
        <v>0</v>
      </c>
      <c r="K168" s="26">
        <v>0</v>
      </c>
      <c r="L168" s="26">
        <v>0.5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0.5</v>
      </c>
      <c r="X168" s="26">
        <v>0.04</v>
      </c>
      <c r="Y168" s="26">
        <v>38</v>
      </c>
      <c r="Z168" s="26">
        <v>0</v>
      </c>
      <c r="AA168" s="26">
        <v>2.8000000000000001E-2</v>
      </c>
      <c r="AB168" s="26">
        <v>-1.2E-2</v>
      </c>
      <c r="AC168" s="26">
        <v>-3.0000000000000001E-3</v>
      </c>
      <c r="AD168" s="26">
        <v>-0.01</v>
      </c>
      <c r="AE168" s="26">
        <v>0</v>
      </c>
      <c r="AF168" s="26">
        <v>1.0580000000000001</v>
      </c>
      <c r="AG168" s="26">
        <v>-9.5000000000000001E-2</v>
      </c>
      <c r="AH168" s="26">
        <v>-0.01</v>
      </c>
      <c r="AI168" s="26">
        <v>-0.36699999999999999</v>
      </c>
      <c r="AJ168" s="26">
        <v>20.359000000000002</v>
      </c>
      <c r="AK168" s="26">
        <v>20.359000000000002</v>
      </c>
      <c r="AL168" s="26">
        <v>0</v>
      </c>
      <c r="AM168" s="26">
        <v>0</v>
      </c>
      <c r="AN168" s="26">
        <v>0</v>
      </c>
      <c r="AO168" s="26">
        <v>0</v>
      </c>
      <c r="AP168" s="26">
        <v>0</v>
      </c>
      <c r="AQ168" s="26">
        <v>0</v>
      </c>
      <c r="AR168" s="26">
        <v>0</v>
      </c>
      <c r="AS168" s="26">
        <v>0</v>
      </c>
      <c r="AT168" s="26">
        <v>0</v>
      </c>
      <c r="AU168" s="26">
        <v>130.42699999999999</v>
      </c>
      <c r="AV168" s="26">
        <v>65.212999999999994</v>
      </c>
      <c r="AW168" s="26">
        <v>44.259</v>
      </c>
      <c r="AX168" s="26">
        <v>20.954999999999998</v>
      </c>
    </row>
    <row r="169" spans="1:50" x14ac:dyDescent="0.25">
      <c r="A169" s="27" t="s">
        <v>251</v>
      </c>
      <c r="B169" s="26" t="s">
        <v>293</v>
      </c>
      <c r="C169" s="26">
        <v>1</v>
      </c>
      <c r="D169" s="26">
        <v>0.5</v>
      </c>
      <c r="E169" s="26">
        <v>0.08</v>
      </c>
      <c r="F169" s="26">
        <v>1.2E-2</v>
      </c>
      <c r="G169" s="26">
        <v>3.4000000000000002E-2</v>
      </c>
      <c r="H169" s="26">
        <v>0</v>
      </c>
      <c r="I169" s="26">
        <v>0</v>
      </c>
      <c r="J169" s="26">
        <v>0</v>
      </c>
      <c r="K169" s="26">
        <v>0</v>
      </c>
      <c r="L169" s="26">
        <v>0.5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0.5</v>
      </c>
      <c r="X169" s="26">
        <v>0.04</v>
      </c>
      <c r="Y169" s="26">
        <v>38</v>
      </c>
      <c r="Z169" s="26">
        <v>0</v>
      </c>
      <c r="AA169" s="26">
        <v>2.8000000000000001E-2</v>
      </c>
      <c r="AB169" s="26">
        <v>-1.2E-2</v>
      </c>
      <c r="AC169" s="26">
        <v>-3.0000000000000001E-3</v>
      </c>
      <c r="AD169" s="26">
        <v>-0.01</v>
      </c>
      <c r="AE169" s="26">
        <v>0</v>
      </c>
      <c r="AF169" s="26">
        <v>1.0580000000000001</v>
      </c>
      <c r="AG169" s="26">
        <v>-9.5000000000000001E-2</v>
      </c>
      <c r="AH169" s="26">
        <v>-0.01</v>
      </c>
      <c r="AI169" s="26">
        <v>-0.36699999999999999</v>
      </c>
      <c r="AJ169" s="26">
        <v>20.359000000000002</v>
      </c>
      <c r="AK169" s="26">
        <v>20.359000000000002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6">
        <v>0</v>
      </c>
      <c r="AT169" s="26">
        <v>0</v>
      </c>
      <c r="AU169" s="26">
        <v>130.429</v>
      </c>
      <c r="AV169" s="26">
        <v>65.213999999999999</v>
      </c>
      <c r="AW169" s="26">
        <v>44.26</v>
      </c>
      <c r="AX169" s="26">
        <v>20.954999999999998</v>
      </c>
    </row>
    <row r="170" spans="1:50" x14ac:dyDescent="0.25">
      <c r="A170" s="27" t="s">
        <v>252</v>
      </c>
      <c r="B170" s="26" t="s">
        <v>293</v>
      </c>
      <c r="C170" s="26">
        <v>1</v>
      </c>
      <c r="D170" s="26">
        <v>0.5</v>
      </c>
      <c r="E170" s="26">
        <v>0.08</v>
      </c>
      <c r="F170" s="26">
        <v>1.2E-2</v>
      </c>
      <c r="G170" s="26">
        <v>3.4000000000000002E-2</v>
      </c>
      <c r="H170" s="26">
        <v>0</v>
      </c>
      <c r="I170" s="26">
        <v>0</v>
      </c>
      <c r="J170" s="26">
        <v>0</v>
      </c>
      <c r="K170" s="26">
        <v>0</v>
      </c>
      <c r="L170" s="26">
        <v>0.5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0.5</v>
      </c>
      <c r="X170" s="26">
        <v>0.04</v>
      </c>
      <c r="Y170" s="26">
        <v>38</v>
      </c>
      <c r="Z170" s="26">
        <v>0</v>
      </c>
      <c r="AA170" s="26">
        <v>2.8000000000000001E-2</v>
      </c>
      <c r="AB170" s="26">
        <v>-1.2E-2</v>
      </c>
      <c r="AC170" s="26">
        <v>-3.0000000000000001E-3</v>
      </c>
      <c r="AD170" s="26">
        <v>-0.01</v>
      </c>
      <c r="AE170" s="26">
        <v>0</v>
      </c>
      <c r="AF170" s="26">
        <v>1.0580000000000001</v>
      </c>
      <c r="AG170" s="26">
        <v>-9.5000000000000001E-2</v>
      </c>
      <c r="AH170" s="26">
        <v>-0.01</v>
      </c>
      <c r="AI170" s="26">
        <v>-0.36699999999999999</v>
      </c>
      <c r="AJ170" s="26">
        <v>20.359000000000002</v>
      </c>
      <c r="AK170" s="26">
        <v>20.359000000000002</v>
      </c>
      <c r="AL170" s="26">
        <v>0</v>
      </c>
      <c r="AM170" s="26">
        <v>0</v>
      </c>
      <c r="AN170" s="26">
        <v>0</v>
      </c>
      <c r="AO170" s="26">
        <v>0</v>
      </c>
      <c r="AP170" s="26">
        <v>0</v>
      </c>
      <c r="AQ170" s="26">
        <v>0</v>
      </c>
      <c r="AR170" s="26">
        <v>0</v>
      </c>
      <c r="AS170" s="26">
        <v>0</v>
      </c>
      <c r="AT170" s="26">
        <v>0</v>
      </c>
      <c r="AU170" s="26">
        <v>130.429</v>
      </c>
      <c r="AV170" s="26">
        <v>65.215000000000003</v>
      </c>
      <c r="AW170" s="26">
        <v>44.26</v>
      </c>
      <c r="AX170" s="26">
        <v>20.954999999999998</v>
      </c>
    </row>
    <row r="171" spans="1:50" x14ac:dyDescent="0.25">
      <c r="A171" s="27" t="s">
        <v>253</v>
      </c>
      <c r="B171" s="26" t="s">
        <v>293</v>
      </c>
      <c r="C171" s="26">
        <v>1</v>
      </c>
      <c r="D171" s="26">
        <v>4.5</v>
      </c>
      <c r="E171" s="26">
        <v>0.08</v>
      </c>
      <c r="F171" s="26">
        <v>1.2E-2</v>
      </c>
      <c r="G171" s="26">
        <v>3.4000000000000002E-2</v>
      </c>
      <c r="H171" s="26">
        <v>0</v>
      </c>
      <c r="I171" s="26">
        <v>0</v>
      </c>
      <c r="J171" s="26">
        <v>0</v>
      </c>
      <c r="K171" s="26">
        <v>0</v>
      </c>
      <c r="L171" s="26">
        <v>4.5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4.5</v>
      </c>
      <c r="X171" s="26">
        <v>0.36</v>
      </c>
      <c r="Y171" s="26">
        <v>38</v>
      </c>
      <c r="Z171" s="26">
        <v>0</v>
      </c>
      <c r="AA171" s="26">
        <v>0.255</v>
      </c>
      <c r="AB171" s="26">
        <v>-0.105</v>
      </c>
      <c r="AC171" s="26">
        <v>-0.02</v>
      </c>
      <c r="AD171" s="26">
        <v>-8.5000000000000006E-2</v>
      </c>
      <c r="AE171" s="26">
        <v>0</v>
      </c>
      <c r="AF171" s="26">
        <v>9.673</v>
      </c>
      <c r="AG171" s="26">
        <v>-0.77100000000000002</v>
      </c>
      <c r="AH171" s="26">
        <v>-8.5000000000000006E-2</v>
      </c>
      <c r="AI171" s="26">
        <v>-3.2360000000000002</v>
      </c>
      <c r="AJ171" s="26">
        <v>183.23099999999999</v>
      </c>
      <c r="AK171" s="26">
        <v>183.23099999999999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6">
        <v>0</v>
      </c>
      <c r="AT171" s="26">
        <v>0</v>
      </c>
      <c r="AU171" s="26">
        <v>113.622</v>
      </c>
      <c r="AV171" s="26">
        <v>511.3</v>
      </c>
      <c r="AW171" s="26">
        <v>322.40199999999999</v>
      </c>
      <c r="AX171" s="26">
        <v>188.89699999999999</v>
      </c>
    </row>
    <row r="172" spans="1:50" x14ac:dyDescent="0.25">
      <c r="A172" s="27" t="s">
        <v>254</v>
      </c>
      <c r="B172" s="26" t="s">
        <v>293</v>
      </c>
      <c r="C172" s="26">
        <v>1</v>
      </c>
      <c r="D172" s="26">
        <v>4.5</v>
      </c>
      <c r="E172" s="26">
        <v>0.08</v>
      </c>
      <c r="F172" s="26">
        <v>1.2E-2</v>
      </c>
      <c r="G172" s="26">
        <v>3.4000000000000002E-2</v>
      </c>
      <c r="H172" s="26">
        <v>0</v>
      </c>
      <c r="I172" s="26">
        <v>0</v>
      </c>
      <c r="J172" s="26">
        <v>0</v>
      </c>
      <c r="K172" s="26">
        <v>0</v>
      </c>
      <c r="L172" s="26">
        <v>4.5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4.5</v>
      </c>
      <c r="X172" s="26">
        <v>0.36</v>
      </c>
      <c r="Y172" s="26">
        <v>38</v>
      </c>
      <c r="Z172" s="26">
        <v>0</v>
      </c>
      <c r="AA172" s="26">
        <v>0.255</v>
      </c>
      <c r="AB172" s="26">
        <v>-0.105</v>
      </c>
      <c r="AC172" s="26">
        <v>-0.02</v>
      </c>
      <c r="AD172" s="26">
        <v>-8.5000000000000006E-2</v>
      </c>
      <c r="AE172" s="26">
        <v>0</v>
      </c>
      <c r="AF172" s="26">
        <v>9.673</v>
      </c>
      <c r="AG172" s="26">
        <v>-0.77100000000000002</v>
      </c>
      <c r="AH172" s="26">
        <v>-8.5000000000000006E-2</v>
      </c>
      <c r="AI172" s="26">
        <v>-3.2360000000000002</v>
      </c>
      <c r="AJ172" s="26">
        <v>183.23099999999999</v>
      </c>
      <c r="AK172" s="26">
        <v>183.23099999999999</v>
      </c>
      <c r="AL172" s="26">
        <v>0</v>
      </c>
      <c r="AM172" s="26">
        <v>0</v>
      </c>
      <c r="AN172" s="26">
        <v>0</v>
      </c>
      <c r="AO172" s="26">
        <v>0</v>
      </c>
      <c r="AP172" s="26">
        <v>0</v>
      </c>
      <c r="AQ172" s="26">
        <v>0</v>
      </c>
      <c r="AR172" s="26">
        <v>0</v>
      </c>
      <c r="AS172" s="26">
        <v>0</v>
      </c>
      <c r="AT172" s="26">
        <v>0</v>
      </c>
      <c r="AU172" s="26">
        <v>113.622</v>
      </c>
      <c r="AV172" s="26">
        <v>511.3</v>
      </c>
      <c r="AW172" s="26">
        <v>322.40199999999999</v>
      </c>
      <c r="AX172" s="26">
        <v>188.89699999999999</v>
      </c>
    </row>
    <row r="173" spans="1:50" x14ac:dyDescent="0.25">
      <c r="A173" s="27" t="s">
        <v>255</v>
      </c>
      <c r="B173" s="26" t="s">
        <v>293</v>
      </c>
      <c r="C173" s="26">
        <v>1</v>
      </c>
      <c r="D173" s="26">
        <v>4.5</v>
      </c>
      <c r="E173" s="26">
        <v>0.08</v>
      </c>
      <c r="F173" s="26">
        <v>1.2E-2</v>
      </c>
      <c r="G173" s="26">
        <v>3.4000000000000002E-2</v>
      </c>
      <c r="H173" s="26">
        <v>0</v>
      </c>
      <c r="I173" s="26">
        <v>0</v>
      </c>
      <c r="J173" s="26">
        <v>0</v>
      </c>
      <c r="K173" s="26">
        <v>0</v>
      </c>
      <c r="L173" s="26">
        <v>4.5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4.5</v>
      </c>
      <c r="X173" s="26">
        <v>0.36</v>
      </c>
      <c r="Y173" s="26">
        <v>38</v>
      </c>
      <c r="Z173" s="26">
        <v>0</v>
      </c>
      <c r="AA173" s="26">
        <v>0.255</v>
      </c>
      <c r="AB173" s="26">
        <v>-0.105</v>
      </c>
      <c r="AC173" s="26">
        <v>-0.02</v>
      </c>
      <c r="AD173" s="26">
        <v>-8.5000000000000006E-2</v>
      </c>
      <c r="AE173" s="26">
        <v>0</v>
      </c>
      <c r="AF173" s="26">
        <v>9.673</v>
      </c>
      <c r="AG173" s="26">
        <v>-0.77100000000000002</v>
      </c>
      <c r="AH173" s="26">
        <v>-8.5000000000000006E-2</v>
      </c>
      <c r="AI173" s="26">
        <v>-3.2360000000000002</v>
      </c>
      <c r="AJ173" s="26">
        <v>183.23099999999999</v>
      </c>
      <c r="AK173" s="26">
        <v>183.23099999999999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6">
        <v>0</v>
      </c>
      <c r="AT173" s="26">
        <v>0</v>
      </c>
      <c r="AU173" s="26">
        <v>113.625</v>
      </c>
      <c r="AV173" s="26">
        <v>511.31200000000001</v>
      </c>
      <c r="AW173" s="26">
        <v>322.41500000000002</v>
      </c>
      <c r="AX173" s="26">
        <v>188.89699999999999</v>
      </c>
    </row>
    <row r="174" spans="1:50" x14ac:dyDescent="0.25">
      <c r="A174" s="27" t="s">
        <v>256</v>
      </c>
      <c r="B174" s="26" t="s">
        <v>293</v>
      </c>
      <c r="C174" s="26">
        <v>1</v>
      </c>
      <c r="D174" s="26">
        <v>4.5</v>
      </c>
      <c r="E174" s="26">
        <v>0.08</v>
      </c>
      <c r="F174" s="26">
        <v>1.2E-2</v>
      </c>
      <c r="G174" s="26">
        <v>3.4000000000000002E-2</v>
      </c>
      <c r="H174" s="26">
        <v>0</v>
      </c>
      <c r="I174" s="26">
        <v>0</v>
      </c>
      <c r="J174" s="26">
        <v>0</v>
      </c>
      <c r="K174" s="26">
        <v>0</v>
      </c>
      <c r="L174" s="26">
        <v>4.5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4.5</v>
      </c>
      <c r="X174" s="26">
        <v>0.36</v>
      </c>
      <c r="Y174" s="26">
        <v>38</v>
      </c>
      <c r="Z174" s="26">
        <v>0</v>
      </c>
      <c r="AA174" s="26">
        <v>0.27300000000000002</v>
      </c>
      <c r="AB174" s="26">
        <v>-8.6999999999999994E-2</v>
      </c>
      <c r="AC174" s="26">
        <v>-1.7999999999999999E-2</v>
      </c>
      <c r="AD174" s="26">
        <v>-7.0000000000000007E-2</v>
      </c>
      <c r="AE174" s="26">
        <v>0</v>
      </c>
      <c r="AF174" s="26">
        <v>10.366</v>
      </c>
      <c r="AG174" s="26">
        <v>-0.67100000000000004</v>
      </c>
      <c r="AH174" s="26">
        <v>-7.0000000000000007E-2</v>
      </c>
      <c r="AI174" s="26">
        <v>-2.6440000000000001</v>
      </c>
      <c r="AJ174" s="26">
        <v>183.23099999999999</v>
      </c>
      <c r="AK174" s="26">
        <v>183.23099999999999</v>
      </c>
      <c r="AL174" s="26">
        <v>0</v>
      </c>
      <c r="AM174" s="26">
        <v>0</v>
      </c>
      <c r="AN174" s="26">
        <v>0</v>
      </c>
      <c r="AO174" s="26">
        <v>0</v>
      </c>
      <c r="AP174" s="26">
        <v>0</v>
      </c>
      <c r="AQ174" s="26">
        <v>0</v>
      </c>
      <c r="AR174" s="26">
        <v>0</v>
      </c>
      <c r="AS174" s="26">
        <v>0</v>
      </c>
      <c r="AT174" s="26">
        <v>0</v>
      </c>
      <c r="AU174" s="26">
        <v>108.932</v>
      </c>
      <c r="AV174" s="26">
        <v>490.19400000000002</v>
      </c>
      <c r="AW174" s="26">
        <v>299.91199999999998</v>
      </c>
      <c r="AX174" s="26">
        <v>190.28200000000001</v>
      </c>
    </row>
    <row r="175" spans="1:50" x14ac:dyDescent="0.25">
      <c r="A175" s="27" t="s">
        <v>257</v>
      </c>
      <c r="B175" s="26" t="s">
        <v>293</v>
      </c>
      <c r="C175" s="26">
        <v>1</v>
      </c>
      <c r="D175" s="26">
        <v>4.5</v>
      </c>
      <c r="E175" s="26">
        <v>0.08</v>
      </c>
      <c r="F175" s="26">
        <v>1.2E-2</v>
      </c>
      <c r="G175" s="26">
        <v>3.4000000000000002E-2</v>
      </c>
      <c r="H175" s="26">
        <v>0</v>
      </c>
      <c r="I175" s="26">
        <v>0</v>
      </c>
      <c r="J175" s="26">
        <v>0</v>
      </c>
      <c r="K175" s="26">
        <v>0</v>
      </c>
      <c r="L175" s="26">
        <v>4.5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4.5</v>
      </c>
      <c r="X175" s="26">
        <v>0.36</v>
      </c>
      <c r="Y175" s="26">
        <v>38</v>
      </c>
      <c r="Z175" s="26">
        <v>0</v>
      </c>
      <c r="AA175" s="26">
        <v>0.27400000000000002</v>
      </c>
      <c r="AB175" s="26">
        <v>-8.5999999999999993E-2</v>
      </c>
      <c r="AC175" s="26">
        <v>-1.7999999999999999E-2</v>
      </c>
      <c r="AD175" s="26">
        <v>-6.9000000000000006E-2</v>
      </c>
      <c r="AE175" s="26">
        <v>0</v>
      </c>
      <c r="AF175" s="26">
        <v>10.404</v>
      </c>
      <c r="AG175" s="26">
        <v>-0.66500000000000004</v>
      </c>
      <c r="AH175" s="26">
        <v>-6.9000000000000006E-2</v>
      </c>
      <c r="AI175" s="26">
        <v>-2.61</v>
      </c>
      <c r="AJ175" s="26">
        <v>183.23099999999999</v>
      </c>
      <c r="AK175" s="26">
        <v>183.23099999999999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6">
        <v>0</v>
      </c>
      <c r="AT175" s="26">
        <v>0</v>
      </c>
      <c r="AU175" s="26">
        <v>108.054</v>
      </c>
      <c r="AV175" s="26">
        <v>486.24400000000003</v>
      </c>
      <c r="AW175" s="26">
        <v>295.88400000000001</v>
      </c>
      <c r="AX175" s="26">
        <v>190.36</v>
      </c>
    </row>
    <row r="176" spans="1:50" x14ac:dyDescent="0.25">
      <c r="A176" s="27" t="s">
        <v>258</v>
      </c>
      <c r="B176" s="26" t="s">
        <v>293</v>
      </c>
      <c r="C176" s="26">
        <v>1</v>
      </c>
      <c r="D176" s="26">
        <v>4.5</v>
      </c>
      <c r="E176" s="26">
        <v>0.08</v>
      </c>
      <c r="F176" s="26">
        <v>1.2E-2</v>
      </c>
      <c r="G176" s="26">
        <v>3.4000000000000002E-2</v>
      </c>
      <c r="H176" s="26">
        <v>0</v>
      </c>
      <c r="I176" s="26">
        <v>0</v>
      </c>
      <c r="J176" s="26">
        <v>0</v>
      </c>
      <c r="K176" s="26">
        <v>0</v>
      </c>
      <c r="L176" s="26">
        <v>4.5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4.5</v>
      </c>
      <c r="X176" s="26">
        <v>0.36</v>
      </c>
      <c r="Y176" s="26">
        <v>38</v>
      </c>
      <c r="Z176" s="26">
        <v>0</v>
      </c>
      <c r="AA176" s="26">
        <v>0.27400000000000002</v>
      </c>
      <c r="AB176" s="26">
        <v>-8.5999999999999993E-2</v>
      </c>
      <c r="AC176" s="26">
        <v>-1.7999999999999999E-2</v>
      </c>
      <c r="AD176" s="26">
        <v>-6.9000000000000006E-2</v>
      </c>
      <c r="AE176" s="26">
        <v>0</v>
      </c>
      <c r="AF176" s="26">
        <v>10.404</v>
      </c>
      <c r="AG176" s="26">
        <v>-0.66500000000000004</v>
      </c>
      <c r="AH176" s="26">
        <v>-6.9000000000000006E-2</v>
      </c>
      <c r="AI176" s="26">
        <v>-2.6110000000000002</v>
      </c>
      <c r="AJ176" s="26">
        <v>183.23099999999999</v>
      </c>
      <c r="AK176" s="26">
        <v>183.23099999999999</v>
      </c>
      <c r="AL176" s="26">
        <v>0</v>
      </c>
      <c r="AM176" s="26">
        <v>0</v>
      </c>
      <c r="AN176" s="26">
        <v>0</v>
      </c>
      <c r="AO176" s="26">
        <v>0</v>
      </c>
      <c r="AP176" s="26">
        <v>0</v>
      </c>
      <c r="AQ176" s="26">
        <v>0</v>
      </c>
      <c r="AR176" s="26">
        <v>0</v>
      </c>
      <c r="AS176" s="26">
        <v>0</v>
      </c>
      <c r="AT176" s="26">
        <v>0</v>
      </c>
      <c r="AU176" s="26">
        <v>108.06</v>
      </c>
      <c r="AV176" s="26">
        <v>486.26900000000001</v>
      </c>
      <c r="AW176" s="26">
        <v>295.91000000000003</v>
      </c>
      <c r="AX176" s="26">
        <v>190.35900000000001</v>
      </c>
    </row>
    <row r="177" spans="1:50" x14ac:dyDescent="0.25">
      <c r="A177" s="27" t="s">
        <v>259</v>
      </c>
      <c r="B177" s="26" t="s">
        <v>293</v>
      </c>
      <c r="C177" s="26">
        <v>1</v>
      </c>
      <c r="D177" s="26">
        <v>4.5</v>
      </c>
      <c r="E177" s="26">
        <v>0.08</v>
      </c>
      <c r="F177" s="26">
        <v>1.2E-2</v>
      </c>
      <c r="G177" s="26">
        <v>3.4000000000000002E-2</v>
      </c>
      <c r="H177" s="26">
        <v>0</v>
      </c>
      <c r="I177" s="26">
        <v>0</v>
      </c>
      <c r="J177" s="26">
        <v>0</v>
      </c>
      <c r="K177" s="26">
        <v>0</v>
      </c>
      <c r="L177" s="26">
        <v>4.5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4.5</v>
      </c>
      <c r="X177" s="26">
        <v>0.36</v>
      </c>
      <c r="Y177" s="26">
        <v>38</v>
      </c>
      <c r="Z177" s="26">
        <v>0</v>
      </c>
      <c r="AA177" s="26">
        <v>0.27400000000000002</v>
      </c>
      <c r="AB177" s="26">
        <v>-8.5999999999999993E-2</v>
      </c>
      <c r="AC177" s="26">
        <v>-1.7999999999999999E-2</v>
      </c>
      <c r="AD177" s="26">
        <v>-6.9000000000000006E-2</v>
      </c>
      <c r="AE177" s="26">
        <v>0</v>
      </c>
      <c r="AF177" s="26">
        <v>10.404</v>
      </c>
      <c r="AG177" s="26">
        <v>-0.66500000000000004</v>
      </c>
      <c r="AH177" s="26">
        <v>-6.9000000000000006E-2</v>
      </c>
      <c r="AI177" s="26">
        <v>-2.6110000000000002</v>
      </c>
      <c r="AJ177" s="26">
        <v>183.23099999999999</v>
      </c>
      <c r="AK177" s="26">
        <v>183.23099999999999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6">
        <v>0</v>
      </c>
      <c r="AT177" s="26">
        <v>0</v>
      </c>
      <c r="AU177" s="26">
        <v>108.06</v>
      </c>
      <c r="AV177" s="26">
        <v>486.26900000000001</v>
      </c>
      <c r="AW177" s="26">
        <v>295.91000000000003</v>
      </c>
      <c r="AX177" s="26">
        <v>190.35900000000001</v>
      </c>
    </row>
    <row r="178" spans="1:50" x14ac:dyDescent="0.25">
      <c r="A178" s="27" t="s">
        <v>260</v>
      </c>
      <c r="B178" s="26" t="s">
        <v>293</v>
      </c>
      <c r="C178" s="26">
        <v>1</v>
      </c>
      <c r="D178" s="26">
        <v>4.5</v>
      </c>
      <c r="E178" s="26">
        <v>0.08</v>
      </c>
      <c r="F178" s="26">
        <v>1.2E-2</v>
      </c>
      <c r="G178" s="26">
        <v>3.4000000000000002E-2</v>
      </c>
      <c r="H178" s="26">
        <v>0</v>
      </c>
      <c r="I178" s="26">
        <v>0</v>
      </c>
      <c r="J178" s="26">
        <v>0</v>
      </c>
      <c r="K178" s="26">
        <v>0</v>
      </c>
      <c r="L178" s="26">
        <v>4.5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4.5</v>
      </c>
      <c r="X178" s="26">
        <v>0.36</v>
      </c>
      <c r="Y178" s="26">
        <v>38</v>
      </c>
      <c r="Z178" s="26">
        <v>0</v>
      </c>
      <c r="AA178" s="26">
        <v>0.27400000000000002</v>
      </c>
      <c r="AB178" s="26">
        <v>-8.5999999999999993E-2</v>
      </c>
      <c r="AC178" s="26">
        <v>-1.7999999999999999E-2</v>
      </c>
      <c r="AD178" s="26">
        <v>-6.9000000000000006E-2</v>
      </c>
      <c r="AE178" s="26">
        <v>0</v>
      </c>
      <c r="AF178" s="26">
        <v>10.404</v>
      </c>
      <c r="AG178" s="26">
        <v>-0.66500000000000004</v>
      </c>
      <c r="AH178" s="26">
        <v>-6.9000000000000006E-2</v>
      </c>
      <c r="AI178" s="26">
        <v>-2.6110000000000002</v>
      </c>
      <c r="AJ178" s="26">
        <v>183.23099999999999</v>
      </c>
      <c r="AK178" s="26">
        <v>183.23099999999999</v>
      </c>
      <c r="AL178" s="26">
        <v>0</v>
      </c>
      <c r="AM178" s="26">
        <v>0</v>
      </c>
      <c r="AN178" s="26">
        <v>0</v>
      </c>
      <c r="AO178" s="26">
        <v>0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108.06</v>
      </c>
      <c r="AV178" s="26">
        <v>486.26900000000001</v>
      </c>
      <c r="AW178" s="26">
        <v>295.91000000000003</v>
      </c>
      <c r="AX178" s="26">
        <v>190.35900000000001</v>
      </c>
    </row>
    <row r="179" spans="1:50" x14ac:dyDescent="0.25">
      <c r="A179" s="27" t="s">
        <v>261</v>
      </c>
      <c r="B179" s="26" t="s">
        <v>293</v>
      </c>
      <c r="C179" s="26">
        <v>1</v>
      </c>
      <c r="D179" s="26">
        <v>4.5</v>
      </c>
      <c r="E179" s="26">
        <v>0.08</v>
      </c>
      <c r="F179" s="26">
        <v>1.2E-2</v>
      </c>
      <c r="G179" s="26">
        <v>3.4000000000000002E-2</v>
      </c>
      <c r="H179" s="26">
        <v>0</v>
      </c>
      <c r="I179" s="26">
        <v>0</v>
      </c>
      <c r="J179" s="26">
        <v>0</v>
      </c>
      <c r="K179" s="26">
        <v>0</v>
      </c>
      <c r="L179" s="26">
        <v>4.5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4.5</v>
      </c>
      <c r="X179" s="26">
        <v>0.36</v>
      </c>
      <c r="Y179" s="26">
        <v>38</v>
      </c>
      <c r="Z179" s="26">
        <v>0</v>
      </c>
      <c r="AA179" s="26">
        <v>0.27400000000000002</v>
      </c>
      <c r="AB179" s="26">
        <v>-8.5999999999999993E-2</v>
      </c>
      <c r="AC179" s="26">
        <v>-1.7999999999999999E-2</v>
      </c>
      <c r="AD179" s="26">
        <v>-6.9000000000000006E-2</v>
      </c>
      <c r="AE179" s="26">
        <v>0</v>
      </c>
      <c r="AF179" s="26">
        <v>10.404</v>
      </c>
      <c r="AG179" s="26">
        <v>-0.66500000000000004</v>
      </c>
      <c r="AH179" s="26">
        <v>-6.9000000000000006E-2</v>
      </c>
      <c r="AI179" s="26">
        <v>-2.6110000000000002</v>
      </c>
      <c r="AJ179" s="26">
        <v>183.23099999999999</v>
      </c>
      <c r="AK179" s="26">
        <v>183.23099999999999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6">
        <v>0</v>
      </c>
      <c r="AT179" s="26">
        <v>0</v>
      </c>
      <c r="AU179" s="26">
        <v>108.06</v>
      </c>
      <c r="AV179" s="26">
        <v>486.26900000000001</v>
      </c>
      <c r="AW179" s="26">
        <v>295.91000000000003</v>
      </c>
      <c r="AX179" s="26">
        <v>190.35900000000001</v>
      </c>
    </row>
    <row r="180" spans="1:50" x14ac:dyDescent="0.25">
      <c r="A180" s="27" t="s">
        <v>262</v>
      </c>
      <c r="B180" s="26" t="s">
        <v>293</v>
      </c>
      <c r="C180" s="26">
        <v>1</v>
      </c>
      <c r="D180" s="26">
        <v>4.5</v>
      </c>
      <c r="E180" s="26">
        <v>0.08</v>
      </c>
      <c r="F180" s="26">
        <v>1.2E-2</v>
      </c>
      <c r="G180" s="26">
        <v>3.4000000000000002E-2</v>
      </c>
      <c r="H180" s="26">
        <v>0</v>
      </c>
      <c r="I180" s="26">
        <v>0</v>
      </c>
      <c r="J180" s="26">
        <v>0</v>
      </c>
      <c r="K180" s="26">
        <v>0</v>
      </c>
      <c r="L180" s="26">
        <v>4.5</v>
      </c>
      <c r="M180" s="26">
        <v>0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4.5</v>
      </c>
      <c r="X180" s="26">
        <v>0.36</v>
      </c>
      <c r="Y180" s="26">
        <v>38</v>
      </c>
      <c r="Z180" s="26">
        <v>0</v>
      </c>
      <c r="AA180" s="26">
        <v>0.27400000000000002</v>
      </c>
      <c r="AB180" s="26">
        <v>-8.5999999999999993E-2</v>
      </c>
      <c r="AC180" s="26">
        <v>-1.7999999999999999E-2</v>
      </c>
      <c r="AD180" s="26">
        <v>-6.9000000000000006E-2</v>
      </c>
      <c r="AE180" s="26">
        <v>0</v>
      </c>
      <c r="AF180" s="26">
        <v>10.404</v>
      </c>
      <c r="AG180" s="26">
        <v>-0.66500000000000004</v>
      </c>
      <c r="AH180" s="26">
        <v>-6.9000000000000006E-2</v>
      </c>
      <c r="AI180" s="26">
        <v>-2.6110000000000002</v>
      </c>
      <c r="AJ180" s="26">
        <v>183.23099999999999</v>
      </c>
      <c r="AK180" s="26">
        <v>183.23099999999999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108.06</v>
      </c>
      <c r="AV180" s="26">
        <v>486.26900000000001</v>
      </c>
      <c r="AW180" s="26">
        <v>295.91000000000003</v>
      </c>
      <c r="AX180" s="26">
        <v>190.35900000000001</v>
      </c>
    </row>
    <row r="181" spans="1:50" x14ac:dyDescent="0.25">
      <c r="A181" s="27" t="s">
        <v>263</v>
      </c>
      <c r="B181" s="26" t="s">
        <v>293</v>
      </c>
      <c r="C181" s="26">
        <v>0</v>
      </c>
      <c r="D181" s="26">
        <v>0</v>
      </c>
      <c r="E181" s="26">
        <v>0.08</v>
      </c>
      <c r="F181" s="26">
        <v>1.2E-2</v>
      </c>
      <c r="G181" s="26">
        <v>3.4000000000000002E-2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0</v>
      </c>
      <c r="AJ181" s="26">
        <v>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6">
        <v>0</v>
      </c>
      <c r="AT181" s="26">
        <v>0</v>
      </c>
      <c r="AU181" s="26">
        <v>0</v>
      </c>
      <c r="AV181" s="26">
        <v>0</v>
      </c>
      <c r="AW181" s="26">
        <v>0</v>
      </c>
      <c r="AX181" s="26">
        <v>0</v>
      </c>
    </row>
    <row r="182" spans="1:50" x14ac:dyDescent="0.25">
      <c r="A182" s="27" t="s">
        <v>264</v>
      </c>
      <c r="B182" s="26" t="s">
        <v>293</v>
      </c>
      <c r="C182" s="26">
        <v>0</v>
      </c>
      <c r="D182" s="26">
        <v>0</v>
      </c>
      <c r="E182" s="26">
        <v>0.08</v>
      </c>
      <c r="F182" s="26">
        <v>1.2E-2</v>
      </c>
      <c r="G182" s="26">
        <v>3.4000000000000002E-2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0</v>
      </c>
      <c r="AJ182" s="26">
        <v>0</v>
      </c>
      <c r="AK182" s="26">
        <v>0</v>
      </c>
      <c r="AL182" s="26">
        <v>0</v>
      </c>
      <c r="AM182" s="26">
        <v>0</v>
      </c>
      <c r="AN182" s="26">
        <v>0</v>
      </c>
      <c r="AO182" s="26">
        <v>0</v>
      </c>
      <c r="AP182" s="26">
        <v>0</v>
      </c>
      <c r="AQ182" s="26">
        <v>0</v>
      </c>
      <c r="AR182" s="26">
        <v>0</v>
      </c>
      <c r="AS182" s="26">
        <v>0</v>
      </c>
      <c r="AT182" s="26">
        <v>0</v>
      </c>
      <c r="AU182" s="26">
        <v>0</v>
      </c>
      <c r="AV182" s="26">
        <v>0</v>
      </c>
      <c r="AW182" s="26">
        <v>0</v>
      </c>
      <c r="AX182" s="26">
        <v>0</v>
      </c>
    </row>
    <row r="183" spans="1:50" x14ac:dyDescent="0.25">
      <c r="A183" s="27" t="s">
        <v>265</v>
      </c>
      <c r="B183" s="26" t="s">
        <v>293</v>
      </c>
      <c r="C183" s="26">
        <v>0</v>
      </c>
      <c r="D183" s="26">
        <v>0</v>
      </c>
      <c r="E183" s="26">
        <v>0.08</v>
      </c>
      <c r="F183" s="26">
        <v>1.2E-2</v>
      </c>
      <c r="G183" s="26">
        <v>3.4000000000000002E-2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>
        <v>0</v>
      </c>
      <c r="AI183" s="26">
        <v>0</v>
      </c>
      <c r="AJ183" s="26">
        <v>0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6">
        <v>0</v>
      </c>
      <c r="AT183" s="26">
        <v>0</v>
      </c>
      <c r="AU183" s="26">
        <v>0</v>
      </c>
      <c r="AV183" s="26">
        <v>0</v>
      </c>
      <c r="AW183" s="26">
        <v>0</v>
      </c>
      <c r="AX183" s="26">
        <v>0</v>
      </c>
    </row>
    <row r="184" spans="1:50" x14ac:dyDescent="0.25">
      <c r="A184" s="27" t="s">
        <v>266</v>
      </c>
      <c r="B184" s="26" t="s">
        <v>293</v>
      </c>
      <c r="C184" s="26">
        <v>0</v>
      </c>
      <c r="D184" s="26">
        <v>0</v>
      </c>
      <c r="E184" s="26">
        <v>0.08</v>
      </c>
      <c r="F184" s="26">
        <v>1.2E-2</v>
      </c>
      <c r="G184" s="26">
        <v>3.4000000000000002E-2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  <c r="AE184" s="26">
        <v>0</v>
      </c>
      <c r="AF184" s="26">
        <v>0</v>
      </c>
      <c r="AG184" s="26">
        <v>0</v>
      </c>
      <c r="AH184" s="26">
        <v>0</v>
      </c>
      <c r="AI184" s="26">
        <v>0</v>
      </c>
      <c r="AJ184" s="26">
        <v>0</v>
      </c>
      <c r="AK184" s="26">
        <v>0</v>
      </c>
      <c r="AL184" s="26">
        <v>0</v>
      </c>
      <c r="AM184" s="26">
        <v>0</v>
      </c>
      <c r="AN184" s="26">
        <v>0</v>
      </c>
      <c r="AO184" s="26">
        <v>0</v>
      </c>
      <c r="AP184" s="26">
        <v>0</v>
      </c>
      <c r="AQ184" s="26">
        <v>0</v>
      </c>
      <c r="AR184" s="26">
        <v>0</v>
      </c>
      <c r="AS184" s="26">
        <v>0</v>
      </c>
      <c r="AT184" s="26">
        <v>0</v>
      </c>
      <c r="AU184" s="26">
        <v>0</v>
      </c>
      <c r="AV184" s="26">
        <v>0</v>
      </c>
      <c r="AW184" s="26">
        <v>0</v>
      </c>
      <c r="AX184" s="26">
        <v>0</v>
      </c>
    </row>
    <row r="185" spans="1:50" x14ac:dyDescent="0.25">
      <c r="A185" s="27" t="s">
        <v>267</v>
      </c>
      <c r="B185" s="26" t="s">
        <v>56</v>
      </c>
      <c r="C185" s="26">
        <v>1</v>
      </c>
      <c r="D185" s="26">
        <v>1</v>
      </c>
      <c r="E185" s="26">
        <v>0.15</v>
      </c>
      <c r="F185" s="26">
        <v>2.1999999999999999E-2</v>
      </c>
      <c r="G185" s="26">
        <v>6.4000000000000001E-2</v>
      </c>
      <c r="H185" s="26">
        <v>0</v>
      </c>
      <c r="I185" s="26">
        <v>0</v>
      </c>
      <c r="J185" s="26">
        <v>0</v>
      </c>
      <c r="K185" s="26">
        <v>0</v>
      </c>
      <c r="L185" s="26">
        <v>1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1</v>
      </c>
      <c r="X185" s="26">
        <v>0.15</v>
      </c>
      <c r="Y185" s="26">
        <v>38</v>
      </c>
      <c r="Z185" s="26">
        <v>0</v>
      </c>
      <c r="AA185" s="26">
        <v>0.13300000000000001</v>
      </c>
      <c r="AB185" s="26">
        <v>-1.7000000000000001E-2</v>
      </c>
      <c r="AC185" s="26">
        <v>-1.2999999999999999E-2</v>
      </c>
      <c r="AD185" s="26">
        <v>-3.0000000000000001E-3</v>
      </c>
      <c r="AE185" s="26">
        <v>0</v>
      </c>
      <c r="AF185" s="26">
        <v>5.0640000000000001</v>
      </c>
      <c r="AG185" s="26">
        <v>-0.51</v>
      </c>
      <c r="AH185" s="26">
        <v>-3.0000000000000001E-3</v>
      </c>
      <c r="AI185" s="26">
        <v>-0.127</v>
      </c>
      <c r="AJ185" s="26">
        <v>22</v>
      </c>
      <c r="AK185" s="26">
        <v>22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6">
        <v>0</v>
      </c>
      <c r="AT185" s="26">
        <v>0</v>
      </c>
      <c r="AU185" s="26">
        <v>124.982</v>
      </c>
      <c r="AV185" s="26">
        <v>124.982</v>
      </c>
      <c r="AW185" s="26">
        <v>98.555000000000007</v>
      </c>
      <c r="AX185" s="26">
        <v>26.427</v>
      </c>
    </row>
    <row r="186" spans="1:50" x14ac:dyDescent="0.25">
      <c r="A186" s="27" t="s">
        <v>268</v>
      </c>
      <c r="B186" s="26" t="s">
        <v>56</v>
      </c>
      <c r="C186" s="26">
        <v>1</v>
      </c>
      <c r="D186" s="26">
        <v>1</v>
      </c>
      <c r="E186" s="26">
        <v>0.15</v>
      </c>
      <c r="F186" s="26">
        <v>2.1999999999999999E-2</v>
      </c>
      <c r="G186" s="26">
        <v>6.4000000000000001E-2</v>
      </c>
      <c r="H186" s="26">
        <v>0</v>
      </c>
      <c r="I186" s="26">
        <v>0</v>
      </c>
      <c r="J186" s="26">
        <v>0</v>
      </c>
      <c r="K186" s="26">
        <v>0</v>
      </c>
      <c r="L186" s="26">
        <v>1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1</v>
      </c>
      <c r="X186" s="26">
        <v>0.15</v>
      </c>
      <c r="Y186" s="26">
        <v>38</v>
      </c>
      <c r="Z186" s="26">
        <v>0</v>
      </c>
      <c r="AA186" s="26">
        <v>0.13300000000000001</v>
      </c>
      <c r="AB186" s="26">
        <v>-1.7000000000000001E-2</v>
      </c>
      <c r="AC186" s="26">
        <v>-1.2999999999999999E-2</v>
      </c>
      <c r="AD186" s="26">
        <v>-3.0000000000000001E-3</v>
      </c>
      <c r="AE186" s="26">
        <v>0</v>
      </c>
      <c r="AF186" s="26">
        <v>5.0640000000000001</v>
      </c>
      <c r="AG186" s="26">
        <v>-0.51</v>
      </c>
      <c r="AH186" s="26">
        <v>-3.0000000000000001E-3</v>
      </c>
      <c r="AI186" s="26">
        <v>-0.127</v>
      </c>
      <c r="AJ186" s="26">
        <v>22</v>
      </c>
      <c r="AK186" s="26">
        <v>22</v>
      </c>
      <c r="AL186" s="26">
        <v>0</v>
      </c>
      <c r="AM186" s="26">
        <v>0</v>
      </c>
      <c r="AN186" s="26">
        <v>0</v>
      </c>
      <c r="AO186" s="26">
        <v>0</v>
      </c>
      <c r="AP186" s="26">
        <v>0</v>
      </c>
      <c r="AQ186" s="26">
        <v>0</v>
      </c>
      <c r="AR186" s="26">
        <v>0</v>
      </c>
      <c r="AS186" s="26">
        <v>0</v>
      </c>
      <c r="AT186" s="26">
        <v>0</v>
      </c>
      <c r="AU186" s="26">
        <v>124.982</v>
      </c>
      <c r="AV186" s="26">
        <v>124.982</v>
      </c>
      <c r="AW186" s="26">
        <v>98.555000000000007</v>
      </c>
      <c r="AX186" s="26">
        <v>26.427</v>
      </c>
    </row>
    <row r="187" spans="1:50" x14ac:dyDescent="0.25">
      <c r="A187" s="27" t="s">
        <v>269</v>
      </c>
      <c r="B187" s="26" t="s">
        <v>56</v>
      </c>
      <c r="C187" s="26">
        <v>1</v>
      </c>
      <c r="D187" s="26">
        <v>1</v>
      </c>
      <c r="E187" s="26">
        <v>0.15</v>
      </c>
      <c r="F187" s="26">
        <v>2.1999999999999999E-2</v>
      </c>
      <c r="G187" s="26">
        <v>6.4000000000000001E-2</v>
      </c>
      <c r="H187" s="26">
        <v>0</v>
      </c>
      <c r="I187" s="26">
        <v>0</v>
      </c>
      <c r="J187" s="26">
        <v>0</v>
      </c>
      <c r="K187" s="26">
        <v>0</v>
      </c>
      <c r="L187" s="26">
        <v>1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1</v>
      </c>
      <c r="X187" s="26">
        <v>0.15</v>
      </c>
      <c r="Y187" s="26">
        <v>38</v>
      </c>
      <c r="Z187" s="26">
        <v>0</v>
      </c>
      <c r="AA187" s="26">
        <v>0.13300000000000001</v>
      </c>
      <c r="AB187" s="26">
        <v>-1.7000000000000001E-2</v>
      </c>
      <c r="AC187" s="26">
        <v>-1.2999999999999999E-2</v>
      </c>
      <c r="AD187" s="26">
        <v>-3.0000000000000001E-3</v>
      </c>
      <c r="AE187" s="26">
        <v>0</v>
      </c>
      <c r="AF187" s="26">
        <v>5.0640000000000001</v>
      </c>
      <c r="AG187" s="26">
        <v>-0.51</v>
      </c>
      <c r="AH187" s="26">
        <v>-3.0000000000000001E-3</v>
      </c>
      <c r="AI187" s="26">
        <v>-0.127</v>
      </c>
      <c r="AJ187" s="26">
        <v>22</v>
      </c>
      <c r="AK187" s="26">
        <v>22</v>
      </c>
      <c r="AL187" s="26">
        <v>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6">
        <v>0</v>
      </c>
      <c r="AT187" s="26">
        <v>0</v>
      </c>
      <c r="AU187" s="26">
        <v>124.982</v>
      </c>
      <c r="AV187" s="26">
        <v>124.982</v>
      </c>
      <c r="AW187" s="26">
        <v>98.555000000000007</v>
      </c>
      <c r="AX187" s="26">
        <v>26.427</v>
      </c>
    </row>
    <row r="188" spans="1:50" x14ac:dyDescent="0.25">
      <c r="A188" s="27" t="s">
        <v>270</v>
      </c>
      <c r="B188" s="26" t="s">
        <v>56</v>
      </c>
      <c r="C188" s="26">
        <v>1</v>
      </c>
      <c r="D188" s="26">
        <v>1</v>
      </c>
      <c r="E188" s="26">
        <v>0.15</v>
      </c>
      <c r="F188" s="26">
        <v>2.1999999999999999E-2</v>
      </c>
      <c r="G188" s="26">
        <v>6.4000000000000001E-2</v>
      </c>
      <c r="H188" s="26">
        <v>0</v>
      </c>
      <c r="I188" s="26">
        <v>0</v>
      </c>
      <c r="J188" s="26">
        <v>0</v>
      </c>
      <c r="K188" s="26">
        <v>0</v>
      </c>
      <c r="L188" s="26">
        <v>1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1</v>
      </c>
      <c r="X188" s="26">
        <v>0.15</v>
      </c>
      <c r="Y188" s="26">
        <v>38</v>
      </c>
      <c r="Z188" s="26">
        <v>0</v>
      </c>
      <c r="AA188" s="26">
        <v>0.13300000000000001</v>
      </c>
      <c r="AB188" s="26">
        <v>-1.7000000000000001E-2</v>
      </c>
      <c r="AC188" s="26">
        <v>-1.2999999999999999E-2</v>
      </c>
      <c r="AD188" s="26">
        <v>-3.0000000000000001E-3</v>
      </c>
      <c r="AE188" s="26">
        <v>0</v>
      </c>
      <c r="AF188" s="26">
        <v>5.0640000000000001</v>
      </c>
      <c r="AG188" s="26">
        <v>-0.51</v>
      </c>
      <c r="AH188" s="26">
        <v>-3.0000000000000001E-3</v>
      </c>
      <c r="AI188" s="26">
        <v>-0.127</v>
      </c>
      <c r="AJ188" s="26">
        <v>22</v>
      </c>
      <c r="AK188" s="26">
        <v>22</v>
      </c>
      <c r="AL188" s="26">
        <v>0</v>
      </c>
      <c r="AM188" s="26">
        <v>0</v>
      </c>
      <c r="AN188" s="26">
        <v>0</v>
      </c>
      <c r="AO188" s="26">
        <v>0</v>
      </c>
      <c r="AP188" s="26">
        <v>0</v>
      </c>
      <c r="AQ188" s="26">
        <v>0</v>
      </c>
      <c r="AR188" s="26">
        <v>0</v>
      </c>
      <c r="AS188" s="26">
        <v>0</v>
      </c>
      <c r="AT188" s="26">
        <v>0</v>
      </c>
      <c r="AU188" s="26">
        <v>124.982</v>
      </c>
      <c r="AV188" s="26">
        <v>124.982</v>
      </c>
      <c r="AW188" s="26">
        <v>98.555000000000007</v>
      </c>
      <c r="AX188" s="26">
        <v>26.427</v>
      </c>
    </row>
    <row r="189" spans="1:50" x14ac:dyDescent="0.25">
      <c r="A189" s="27" t="s">
        <v>271</v>
      </c>
      <c r="B189" s="26" t="s">
        <v>56</v>
      </c>
      <c r="C189" s="26">
        <v>1</v>
      </c>
      <c r="D189" s="26">
        <v>0.105</v>
      </c>
      <c r="E189" s="26">
        <v>0.15</v>
      </c>
      <c r="F189" s="26">
        <v>2.1999999999999999E-2</v>
      </c>
      <c r="G189" s="26">
        <v>6.4000000000000001E-2</v>
      </c>
      <c r="H189" s="26">
        <v>0</v>
      </c>
      <c r="I189" s="26">
        <v>0</v>
      </c>
      <c r="J189" s="26">
        <v>0</v>
      </c>
      <c r="K189" s="26">
        <v>0</v>
      </c>
      <c r="L189" s="26">
        <v>0.105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0.105</v>
      </c>
      <c r="X189" s="26">
        <v>1.6E-2</v>
      </c>
      <c r="Y189" s="26">
        <v>38</v>
      </c>
      <c r="Z189" s="26">
        <v>0</v>
      </c>
      <c r="AA189" s="26">
        <v>1.4E-2</v>
      </c>
      <c r="AB189" s="26">
        <v>-2E-3</v>
      </c>
      <c r="AC189" s="26">
        <v>-1E-3</v>
      </c>
      <c r="AD189" s="26">
        <v>0</v>
      </c>
      <c r="AE189" s="26">
        <v>0</v>
      </c>
      <c r="AF189" s="26">
        <v>0.53200000000000003</v>
      </c>
      <c r="AG189" s="26">
        <v>-0.05</v>
      </c>
      <c r="AH189" s="26">
        <v>0</v>
      </c>
      <c r="AI189" s="26">
        <v>-1.7999999999999999E-2</v>
      </c>
      <c r="AJ189" s="26">
        <v>2.3130000000000002</v>
      </c>
      <c r="AK189" s="26">
        <v>2.3130000000000002</v>
      </c>
      <c r="AL189" s="26">
        <v>0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R189" s="26">
        <v>0</v>
      </c>
      <c r="AS189" s="26">
        <v>0</v>
      </c>
      <c r="AT189" s="26">
        <v>0</v>
      </c>
      <c r="AU189" s="26">
        <v>136.489</v>
      </c>
      <c r="AV189" s="26">
        <v>14.348000000000001</v>
      </c>
      <c r="AW189" s="26">
        <v>11.571</v>
      </c>
      <c r="AX189" s="26">
        <v>2.7770000000000001</v>
      </c>
    </row>
    <row r="190" spans="1:50" x14ac:dyDescent="0.25">
      <c r="A190" s="27" t="s">
        <v>272</v>
      </c>
      <c r="B190" s="26" t="s">
        <v>56</v>
      </c>
      <c r="C190" s="26">
        <v>1</v>
      </c>
      <c r="D190" s="26">
        <v>0.2</v>
      </c>
      <c r="E190" s="26">
        <v>0.15</v>
      </c>
      <c r="F190" s="26">
        <v>2.1999999999999999E-2</v>
      </c>
      <c r="G190" s="26">
        <v>6.4000000000000001E-2</v>
      </c>
      <c r="H190" s="26">
        <v>0</v>
      </c>
      <c r="I190" s="26">
        <v>0</v>
      </c>
      <c r="J190" s="26">
        <v>0</v>
      </c>
      <c r="K190" s="26">
        <v>0</v>
      </c>
      <c r="L190" s="26">
        <v>0.2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0.2</v>
      </c>
      <c r="X190" s="26">
        <v>0.03</v>
      </c>
      <c r="Y190" s="26">
        <v>38</v>
      </c>
      <c r="Z190" s="26">
        <v>0</v>
      </c>
      <c r="AA190" s="26">
        <v>2.7E-2</v>
      </c>
      <c r="AB190" s="26">
        <v>-3.0000000000000001E-3</v>
      </c>
      <c r="AC190" s="26">
        <v>-2E-3</v>
      </c>
      <c r="AD190" s="26">
        <v>-1E-3</v>
      </c>
      <c r="AE190" s="26">
        <v>0</v>
      </c>
      <c r="AF190" s="26">
        <v>1.012</v>
      </c>
      <c r="AG190" s="26">
        <v>-9.4E-2</v>
      </c>
      <c r="AH190" s="26">
        <v>-1E-3</v>
      </c>
      <c r="AI190" s="26">
        <v>-3.4000000000000002E-2</v>
      </c>
      <c r="AJ190" s="26">
        <v>4.4000000000000004</v>
      </c>
      <c r="AK190" s="26">
        <v>4.4000000000000004</v>
      </c>
      <c r="AL190" s="26">
        <v>0</v>
      </c>
      <c r="AM190" s="26">
        <v>0</v>
      </c>
      <c r="AN190" s="26">
        <v>0</v>
      </c>
      <c r="AO190" s="26">
        <v>0</v>
      </c>
      <c r="AP190" s="26">
        <v>0</v>
      </c>
      <c r="AQ190" s="26">
        <v>0</v>
      </c>
      <c r="AR190" s="26">
        <v>0</v>
      </c>
      <c r="AS190" s="26">
        <v>0</v>
      </c>
      <c r="AT190" s="26">
        <v>0</v>
      </c>
      <c r="AU190" s="26">
        <v>135.202</v>
      </c>
      <c r="AV190" s="26">
        <v>27.04</v>
      </c>
      <c r="AW190" s="26">
        <v>21.757000000000001</v>
      </c>
      <c r="AX190" s="26">
        <v>5.2839999999999998</v>
      </c>
    </row>
    <row r="191" spans="1:50" x14ac:dyDescent="0.25">
      <c r="A191" s="27" t="s">
        <v>273</v>
      </c>
      <c r="B191" s="26" t="s">
        <v>56</v>
      </c>
      <c r="C191" s="26">
        <v>1</v>
      </c>
      <c r="D191" s="26">
        <v>0.5</v>
      </c>
      <c r="E191" s="26">
        <v>0.15</v>
      </c>
      <c r="F191" s="26">
        <v>2.1999999999999999E-2</v>
      </c>
      <c r="G191" s="26">
        <v>6.4000000000000001E-2</v>
      </c>
      <c r="H191" s="26">
        <v>0</v>
      </c>
      <c r="I191" s="26">
        <v>0</v>
      </c>
      <c r="J191" s="26">
        <v>0</v>
      </c>
      <c r="K191" s="26">
        <v>0</v>
      </c>
      <c r="L191" s="26">
        <v>0.5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0.5</v>
      </c>
      <c r="X191" s="26">
        <v>7.4999999999999997E-2</v>
      </c>
      <c r="Y191" s="26">
        <v>38</v>
      </c>
      <c r="Z191" s="26">
        <v>0</v>
      </c>
      <c r="AA191" s="26">
        <v>6.7000000000000004E-2</v>
      </c>
      <c r="AB191" s="26">
        <v>-8.0000000000000002E-3</v>
      </c>
      <c r="AC191" s="26">
        <v>-6.0000000000000001E-3</v>
      </c>
      <c r="AD191" s="26">
        <v>-2E-3</v>
      </c>
      <c r="AE191" s="26">
        <v>0</v>
      </c>
      <c r="AF191" s="26">
        <v>2.5310000000000001</v>
      </c>
      <c r="AG191" s="26">
        <v>-0.23300000000000001</v>
      </c>
      <c r="AH191" s="26">
        <v>-2E-3</v>
      </c>
      <c r="AI191" s="26">
        <v>-8.6999999999999994E-2</v>
      </c>
      <c r="AJ191" s="26">
        <v>11</v>
      </c>
      <c r="AK191" s="26">
        <v>11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6">
        <v>0</v>
      </c>
      <c r="AT191" s="26">
        <v>0</v>
      </c>
      <c r="AU191" s="26">
        <v>130.94399999999999</v>
      </c>
      <c r="AV191" s="26">
        <v>65.471999999999994</v>
      </c>
      <c r="AW191" s="26">
        <v>52.261000000000003</v>
      </c>
      <c r="AX191" s="26">
        <v>13.211</v>
      </c>
    </row>
    <row r="192" spans="1:50" x14ac:dyDescent="0.25">
      <c r="A192" s="27" t="s">
        <v>274</v>
      </c>
      <c r="B192" s="26" t="s">
        <v>56</v>
      </c>
      <c r="C192" s="26">
        <v>1</v>
      </c>
      <c r="D192" s="26">
        <v>0.5</v>
      </c>
      <c r="E192" s="26">
        <v>0.15</v>
      </c>
      <c r="F192" s="26">
        <v>2.1999999999999999E-2</v>
      </c>
      <c r="G192" s="26">
        <v>6.4000000000000001E-2</v>
      </c>
      <c r="H192" s="26">
        <v>0</v>
      </c>
      <c r="I192" s="26">
        <v>0</v>
      </c>
      <c r="J192" s="26">
        <v>0</v>
      </c>
      <c r="K192" s="26">
        <v>0</v>
      </c>
      <c r="L192" s="26">
        <v>0.5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0.5</v>
      </c>
      <c r="X192" s="26">
        <v>7.4999999999999997E-2</v>
      </c>
      <c r="Y192" s="26">
        <v>38</v>
      </c>
      <c r="Z192" s="26">
        <v>0</v>
      </c>
      <c r="AA192" s="26">
        <v>6.7000000000000004E-2</v>
      </c>
      <c r="AB192" s="26">
        <v>-8.0000000000000002E-3</v>
      </c>
      <c r="AC192" s="26">
        <v>-6.0000000000000001E-3</v>
      </c>
      <c r="AD192" s="26">
        <v>-2E-3</v>
      </c>
      <c r="AE192" s="26">
        <v>0</v>
      </c>
      <c r="AF192" s="26">
        <v>2.5310000000000001</v>
      </c>
      <c r="AG192" s="26">
        <v>-0.23300000000000001</v>
      </c>
      <c r="AH192" s="26">
        <v>-2E-3</v>
      </c>
      <c r="AI192" s="26">
        <v>-8.6999999999999994E-2</v>
      </c>
      <c r="AJ192" s="26">
        <v>11</v>
      </c>
      <c r="AK192" s="26">
        <v>11</v>
      </c>
      <c r="AL192" s="26">
        <v>0</v>
      </c>
      <c r="AM192" s="26">
        <v>0</v>
      </c>
      <c r="AN192" s="26">
        <v>0</v>
      </c>
      <c r="AO192" s="26">
        <v>0</v>
      </c>
      <c r="AP192" s="26">
        <v>0</v>
      </c>
      <c r="AQ192" s="26">
        <v>0</v>
      </c>
      <c r="AR192" s="26">
        <v>0</v>
      </c>
      <c r="AS192" s="26">
        <v>0</v>
      </c>
      <c r="AT192" s="26">
        <v>0</v>
      </c>
      <c r="AU192" s="26">
        <v>130.94399999999999</v>
      </c>
      <c r="AV192" s="26">
        <v>65.471999999999994</v>
      </c>
      <c r="AW192" s="26">
        <v>52.261000000000003</v>
      </c>
      <c r="AX192" s="26">
        <v>13.211</v>
      </c>
    </row>
    <row r="193" spans="1:50" x14ac:dyDescent="0.25">
      <c r="A193" s="27" t="s">
        <v>275</v>
      </c>
      <c r="B193" s="26" t="s">
        <v>56</v>
      </c>
      <c r="C193" s="26">
        <v>1</v>
      </c>
      <c r="D193" s="26">
        <v>1</v>
      </c>
      <c r="E193" s="26">
        <v>0.15</v>
      </c>
      <c r="F193" s="26">
        <v>2.1999999999999999E-2</v>
      </c>
      <c r="G193" s="26">
        <v>6.4000000000000001E-2</v>
      </c>
      <c r="H193" s="26">
        <v>0</v>
      </c>
      <c r="I193" s="26">
        <v>0</v>
      </c>
      <c r="J193" s="26">
        <v>0</v>
      </c>
      <c r="K193" s="26">
        <v>0</v>
      </c>
      <c r="L193" s="26">
        <v>1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1</v>
      </c>
      <c r="X193" s="26">
        <v>0.15</v>
      </c>
      <c r="Y193" s="26">
        <v>38</v>
      </c>
      <c r="Z193" s="26">
        <v>0</v>
      </c>
      <c r="AA193" s="26">
        <v>0.13300000000000001</v>
      </c>
      <c r="AB193" s="26">
        <v>-1.7000000000000001E-2</v>
      </c>
      <c r="AC193" s="26">
        <v>-1.2999999999999999E-2</v>
      </c>
      <c r="AD193" s="26">
        <v>-3.0000000000000001E-3</v>
      </c>
      <c r="AE193" s="26">
        <v>0</v>
      </c>
      <c r="AF193" s="26">
        <v>5.0640000000000001</v>
      </c>
      <c r="AG193" s="26">
        <v>-0.51</v>
      </c>
      <c r="AH193" s="26">
        <v>-3.0000000000000001E-3</v>
      </c>
      <c r="AI193" s="26">
        <v>-0.127</v>
      </c>
      <c r="AJ193" s="26">
        <v>22</v>
      </c>
      <c r="AK193" s="26">
        <v>22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6">
        <v>0</v>
      </c>
      <c r="AT193" s="26">
        <v>0</v>
      </c>
      <c r="AU193" s="26">
        <v>124.982</v>
      </c>
      <c r="AV193" s="26">
        <v>124.982</v>
      </c>
      <c r="AW193" s="26">
        <v>98.555000000000007</v>
      </c>
      <c r="AX193" s="26">
        <v>26.427</v>
      </c>
    </row>
    <row r="194" spans="1:50" x14ac:dyDescent="0.25">
      <c r="A194" s="27" t="s">
        <v>276</v>
      </c>
      <c r="B194" s="26" t="s">
        <v>56</v>
      </c>
      <c r="C194" s="26">
        <v>1</v>
      </c>
      <c r="D194" s="26">
        <v>1</v>
      </c>
      <c r="E194" s="26">
        <v>0.15</v>
      </c>
      <c r="F194" s="26">
        <v>2.1999999999999999E-2</v>
      </c>
      <c r="G194" s="26">
        <v>6.4000000000000001E-2</v>
      </c>
      <c r="H194" s="26">
        <v>0</v>
      </c>
      <c r="I194" s="26">
        <v>0</v>
      </c>
      <c r="J194" s="26">
        <v>0</v>
      </c>
      <c r="K194" s="26">
        <v>0</v>
      </c>
      <c r="L194" s="26">
        <v>1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1</v>
      </c>
      <c r="X194" s="26">
        <v>0.15</v>
      </c>
      <c r="Y194" s="26">
        <v>38</v>
      </c>
      <c r="Z194" s="26">
        <v>0</v>
      </c>
      <c r="AA194" s="26">
        <v>0.13300000000000001</v>
      </c>
      <c r="AB194" s="26">
        <v>-1.7000000000000001E-2</v>
      </c>
      <c r="AC194" s="26">
        <v>-1.2999999999999999E-2</v>
      </c>
      <c r="AD194" s="26">
        <v>-3.0000000000000001E-3</v>
      </c>
      <c r="AE194" s="26">
        <v>0</v>
      </c>
      <c r="AF194" s="26">
        <v>5.0640000000000001</v>
      </c>
      <c r="AG194" s="26">
        <v>-0.51</v>
      </c>
      <c r="AH194" s="26">
        <v>-3.0000000000000001E-3</v>
      </c>
      <c r="AI194" s="26">
        <v>-0.127</v>
      </c>
      <c r="AJ194" s="26">
        <v>22</v>
      </c>
      <c r="AK194" s="26">
        <v>22</v>
      </c>
      <c r="AL194" s="26">
        <v>0</v>
      </c>
      <c r="AM194" s="26">
        <v>0</v>
      </c>
      <c r="AN194" s="26">
        <v>0</v>
      </c>
      <c r="AO194" s="26">
        <v>0</v>
      </c>
      <c r="AP194" s="26">
        <v>0</v>
      </c>
      <c r="AQ194" s="26">
        <v>0</v>
      </c>
      <c r="AR194" s="26">
        <v>0</v>
      </c>
      <c r="AS194" s="26">
        <v>0</v>
      </c>
      <c r="AT194" s="26">
        <v>0</v>
      </c>
      <c r="AU194" s="26">
        <v>124.982</v>
      </c>
      <c r="AV194" s="26">
        <v>124.982</v>
      </c>
      <c r="AW194" s="26">
        <v>98.555000000000007</v>
      </c>
      <c r="AX194" s="26">
        <v>26.427</v>
      </c>
    </row>
    <row r="195" spans="1:50" x14ac:dyDescent="0.25">
      <c r="A195" s="27" t="s">
        <v>277</v>
      </c>
      <c r="B195" s="26" t="s">
        <v>56</v>
      </c>
      <c r="C195" s="26">
        <v>1</v>
      </c>
      <c r="D195" s="26">
        <v>4</v>
      </c>
      <c r="E195" s="26">
        <v>0.15</v>
      </c>
      <c r="F195" s="26">
        <v>2.1999999999999999E-2</v>
      </c>
      <c r="G195" s="26">
        <v>6.4000000000000001E-2</v>
      </c>
      <c r="H195" s="26">
        <v>0</v>
      </c>
      <c r="I195" s="26">
        <v>0</v>
      </c>
      <c r="J195" s="26">
        <v>0</v>
      </c>
      <c r="K195" s="26">
        <v>0</v>
      </c>
      <c r="L195" s="26">
        <v>4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4</v>
      </c>
      <c r="X195" s="26">
        <v>0.6</v>
      </c>
      <c r="Y195" s="26">
        <v>38</v>
      </c>
      <c r="Z195" s="26">
        <v>0</v>
      </c>
      <c r="AA195" s="26">
        <v>0.53400000000000003</v>
      </c>
      <c r="AB195" s="26">
        <v>-6.6000000000000003E-2</v>
      </c>
      <c r="AC195" s="26">
        <v>-0.221</v>
      </c>
      <c r="AD195" s="26">
        <v>0.155</v>
      </c>
      <c r="AE195" s="26">
        <v>0</v>
      </c>
      <c r="AF195" s="26">
        <v>20.283999999999999</v>
      </c>
      <c r="AG195" s="26">
        <v>-8.4130000000000003</v>
      </c>
      <c r="AH195" s="26">
        <v>0.155</v>
      </c>
      <c r="AI195" s="26">
        <v>5.8970000000000002</v>
      </c>
      <c r="AJ195" s="26">
        <v>88</v>
      </c>
      <c r="AK195" s="26">
        <v>88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0</v>
      </c>
      <c r="AR195" s="26">
        <v>0</v>
      </c>
      <c r="AS195" s="26">
        <v>0</v>
      </c>
      <c r="AT195" s="26">
        <v>0</v>
      </c>
      <c r="AU195" s="26">
        <v>113.82299999999999</v>
      </c>
      <c r="AV195" s="26">
        <v>455.29300000000001</v>
      </c>
      <c r="AW195" s="26">
        <v>349.52499999999998</v>
      </c>
      <c r="AX195" s="26">
        <v>105.768</v>
      </c>
    </row>
    <row r="196" spans="1:50" x14ac:dyDescent="0.25">
      <c r="A196" s="27" t="s">
        <v>278</v>
      </c>
      <c r="B196" s="26" t="s">
        <v>56</v>
      </c>
      <c r="C196" s="26">
        <v>1</v>
      </c>
      <c r="D196" s="26">
        <v>4</v>
      </c>
      <c r="E196" s="26">
        <v>0.15</v>
      </c>
      <c r="F196" s="26">
        <v>2.1999999999999999E-2</v>
      </c>
      <c r="G196" s="26">
        <v>6.4000000000000001E-2</v>
      </c>
      <c r="H196" s="26">
        <v>0</v>
      </c>
      <c r="I196" s="26">
        <v>0</v>
      </c>
      <c r="J196" s="26">
        <v>0</v>
      </c>
      <c r="K196" s="26">
        <v>0</v>
      </c>
      <c r="L196" s="26">
        <v>4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4</v>
      </c>
      <c r="X196" s="26">
        <v>0.6</v>
      </c>
      <c r="Y196" s="26">
        <v>38</v>
      </c>
      <c r="Z196" s="26">
        <v>0</v>
      </c>
      <c r="AA196" s="26">
        <v>0.53400000000000003</v>
      </c>
      <c r="AB196" s="26">
        <v>-6.6000000000000003E-2</v>
      </c>
      <c r="AC196" s="26">
        <v>-0.221</v>
      </c>
      <c r="AD196" s="26">
        <v>0.155</v>
      </c>
      <c r="AE196" s="26">
        <v>0</v>
      </c>
      <c r="AF196" s="26">
        <v>20.283999999999999</v>
      </c>
      <c r="AG196" s="26">
        <v>-8.4130000000000003</v>
      </c>
      <c r="AH196" s="26">
        <v>0.155</v>
      </c>
      <c r="AI196" s="26">
        <v>5.8970000000000002</v>
      </c>
      <c r="AJ196" s="26">
        <v>88</v>
      </c>
      <c r="AK196" s="26">
        <v>88</v>
      </c>
      <c r="AL196" s="26">
        <v>0</v>
      </c>
      <c r="AM196" s="26">
        <v>0</v>
      </c>
      <c r="AN196" s="26">
        <v>0</v>
      </c>
      <c r="AO196" s="26">
        <v>0</v>
      </c>
      <c r="AP196" s="26">
        <v>0</v>
      </c>
      <c r="AQ196" s="26">
        <v>0</v>
      </c>
      <c r="AR196" s="26">
        <v>0</v>
      </c>
      <c r="AS196" s="26">
        <v>0</v>
      </c>
      <c r="AT196" s="26">
        <v>0</v>
      </c>
      <c r="AU196" s="26">
        <v>113.82299999999999</v>
      </c>
      <c r="AV196" s="26">
        <v>455.29300000000001</v>
      </c>
      <c r="AW196" s="26">
        <v>349.52499999999998</v>
      </c>
      <c r="AX196" s="26">
        <v>105.768</v>
      </c>
    </row>
    <row r="197" spans="1:50" x14ac:dyDescent="0.25">
      <c r="A197" s="27" t="s">
        <v>279</v>
      </c>
      <c r="B197" s="26" t="s">
        <v>56</v>
      </c>
      <c r="C197" s="26">
        <v>1</v>
      </c>
      <c r="D197" s="26">
        <v>4</v>
      </c>
      <c r="E197" s="26">
        <v>0.15</v>
      </c>
      <c r="F197" s="26">
        <v>2.1999999999999999E-2</v>
      </c>
      <c r="G197" s="26">
        <v>6.4000000000000001E-2</v>
      </c>
      <c r="H197" s="26">
        <v>0</v>
      </c>
      <c r="I197" s="26">
        <v>0</v>
      </c>
      <c r="J197" s="26">
        <v>0</v>
      </c>
      <c r="K197" s="26">
        <v>0</v>
      </c>
      <c r="L197" s="26">
        <v>4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4</v>
      </c>
      <c r="X197" s="26">
        <v>0.6</v>
      </c>
      <c r="Y197" s="26">
        <v>38</v>
      </c>
      <c r="Z197" s="26">
        <v>0</v>
      </c>
      <c r="AA197" s="26">
        <v>0.53400000000000003</v>
      </c>
      <c r="AB197" s="26">
        <v>-6.6000000000000003E-2</v>
      </c>
      <c r="AC197" s="26">
        <v>-0.221</v>
      </c>
      <c r="AD197" s="26">
        <v>0.155</v>
      </c>
      <c r="AE197" s="26">
        <v>0</v>
      </c>
      <c r="AF197" s="26">
        <v>20.283999999999999</v>
      </c>
      <c r="AG197" s="26">
        <v>-8.4130000000000003</v>
      </c>
      <c r="AH197" s="26">
        <v>0.155</v>
      </c>
      <c r="AI197" s="26">
        <v>5.8970000000000002</v>
      </c>
      <c r="AJ197" s="26">
        <v>88</v>
      </c>
      <c r="AK197" s="26">
        <v>88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6">
        <v>0</v>
      </c>
      <c r="AT197" s="26">
        <v>0</v>
      </c>
      <c r="AU197" s="26">
        <v>113.82299999999999</v>
      </c>
      <c r="AV197" s="26">
        <v>455.29300000000001</v>
      </c>
      <c r="AW197" s="26">
        <v>349.52499999999998</v>
      </c>
      <c r="AX197" s="26">
        <v>105.768</v>
      </c>
    </row>
    <row r="198" spans="1:50" x14ac:dyDescent="0.25">
      <c r="A198" s="27" t="s">
        <v>280</v>
      </c>
      <c r="B198" s="26" t="s">
        <v>56</v>
      </c>
      <c r="C198" s="26">
        <v>1</v>
      </c>
      <c r="D198" s="26">
        <v>4</v>
      </c>
      <c r="E198" s="26">
        <v>0.15</v>
      </c>
      <c r="F198" s="26">
        <v>2.1999999999999999E-2</v>
      </c>
      <c r="G198" s="26">
        <v>6.4000000000000001E-2</v>
      </c>
      <c r="H198" s="26">
        <v>0</v>
      </c>
      <c r="I198" s="26">
        <v>0</v>
      </c>
      <c r="J198" s="26">
        <v>0</v>
      </c>
      <c r="K198" s="26">
        <v>0</v>
      </c>
      <c r="L198" s="26">
        <v>4</v>
      </c>
      <c r="M198" s="26">
        <v>0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4</v>
      </c>
      <c r="X198" s="26">
        <v>0.6</v>
      </c>
      <c r="Y198" s="26">
        <v>38</v>
      </c>
      <c r="Z198" s="26">
        <v>0</v>
      </c>
      <c r="AA198" s="26">
        <v>0.53400000000000003</v>
      </c>
      <c r="AB198" s="26">
        <v>-6.6000000000000003E-2</v>
      </c>
      <c r="AC198" s="26">
        <v>-0.221</v>
      </c>
      <c r="AD198" s="26">
        <v>0.155</v>
      </c>
      <c r="AE198" s="26">
        <v>0</v>
      </c>
      <c r="AF198" s="26">
        <v>20.283999999999999</v>
      </c>
      <c r="AG198" s="26">
        <v>-8.4130000000000003</v>
      </c>
      <c r="AH198" s="26">
        <v>0.155</v>
      </c>
      <c r="AI198" s="26">
        <v>5.8970000000000002</v>
      </c>
      <c r="AJ198" s="26">
        <v>88</v>
      </c>
      <c r="AK198" s="26">
        <v>88</v>
      </c>
      <c r="AL198" s="26">
        <v>0</v>
      </c>
      <c r="AM198" s="26">
        <v>0</v>
      </c>
      <c r="AN198" s="26">
        <v>0</v>
      </c>
      <c r="AO198" s="26">
        <v>0</v>
      </c>
      <c r="AP198" s="26">
        <v>0</v>
      </c>
      <c r="AQ198" s="26">
        <v>0</v>
      </c>
      <c r="AR198" s="26">
        <v>0</v>
      </c>
      <c r="AS198" s="26">
        <v>0</v>
      </c>
      <c r="AT198" s="26">
        <v>0</v>
      </c>
      <c r="AU198" s="26">
        <v>113.82299999999999</v>
      </c>
      <c r="AV198" s="26">
        <v>455.29300000000001</v>
      </c>
      <c r="AW198" s="26">
        <v>349.52499999999998</v>
      </c>
      <c r="AX198" s="26">
        <v>105.768</v>
      </c>
    </row>
    <row r="199" spans="1:50" x14ac:dyDescent="0.25">
      <c r="A199" s="27" t="s">
        <v>281</v>
      </c>
      <c r="B199" s="26" t="s">
        <v>56</v>
      </c>
      <c r="C199" s="26">
        <v>1</v>
      </c>
      <c r="D199" s="26">
        <v>4</v>
      </c>
      <c r="E199" s="26">
        <v>0.15</v>
      </c>
      <c r="F199" s="26">
        <v>2.1999999999999999E-2</v>
      </c>
      <c r="G199" s="26">
        <v>6.4000000000000001E-2</v>
      </c>
      <c r="H199" s="26">
        <v>0</v>
      </c>
      <c r="I199" s="26">
        <v>0</v>
      </c>
      <c r="J199" s="26">
        <v>0</v>
      </c>
      <c r="K199" s="26">
        <v>0</v>
      </c>
      <c r="L199" s="26">
        <v>4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4</v>
      </c>
      <c r="X199" s="26">
        <v>0.6</v>
      </c>
      <c r="Y199" s="26">
        <v>38</v>
      </c>
      <c r="Z199" s="26">
        <v>0</v>
      </c>
      <c r="AA199" s="26">
        <v>0.53400000000000003</v>
      </c>
      <c r="AB199" s="26">
        <v>-6.6000000000000003E-2</v>
      </c>
      <c r="AC199" s="26">
        <v>-0.221</v>
      </c>
      <c r="AD199" s="26">
        <v>0.155</v>
      </c>
      <c r="AE199" s="26">
        <v>0</v>
      </c>
      <c r="AF199" s="26">
        <v>20.283999999999999</v>
      </c>
      <c r="AG199" s="26">
        <v>-8.4130000000000003</v>
      </c>
      <c r="AH199" s="26">
        <v>0.155</v>
      </c>
      <c r="AI199" s="26">
        <v>5.8970000000000002</v>
      </c>
      <c r="AJ199" s="26">
        <v>88</v>
      </c>
      <c r="AK199" s="26">
        <v>88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6">
        <v>0</v>
      </c>
      <c r="AT199" s="26">
        <v>0</v>
      </c>
      <c r="AU199" s="26">
        <v>106.651</v>
      </c>
      <c r="AV199" s="26">
        <v>426.60199999999998</v>
      </c>
      <c r="AW199" s="26">
        <v>320.83499999999998</v>
      </c>
      <c r="AX199" s="26">
        <v>105.768</v>
      </c>
    </row>
    <row r="200" spans="1:50" x14ac:dyDescent="0.25">
      <c r="A200" s="27" t="s">
        <v>282</v>
      </c>
      <c r="B200" s="26" t="s">
        <v>56</v>
      </c>
      <c r="C200" s="26">
        <v>1</v>
      </c>
      <c r="D200" s="26">
        <v>4</v>
      </c>
      <c r="E200" s="26">
        <v>0.15</v>
      </c>
      <c r="F200" s="26">
        <v>2.1999999999999999E-2</v>
      </c>
      <c r="G200" s="26">
        <v>6.4000000000000001E-2</v>
      </c>
      <c r="H200" s="26">
        <v>0</v>
      </c>
      <c r="I200" s="26">
        <v>0</v>
      </c>
      <c r="J200" s="26">
        <v>0</v>
      </c>
      <c r="K200" s="26">
        <v>0</v>
      </c>
      <c r="L200" s="26">
        <v>4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4</v>
      </c>
      <c r="X200" s="26">
        <v>0.6</v>
      </c>
      <c r="Y200" s="26">
        <v>38</v>
      </c>
      <c r="Z200" s="26">
        <v>0</v>
      </c>
      <c r="AA200" s="26">
        <v>0.53400000000000003</v>
      </c>
      <c r="AB200" s="26">
        <v>-6.6000000000000003E-2</v>
      </c>
      <c r="AC200" s="26">
        <v>-0.221</v>
      </c>
      <c r="AD200" s="26">
        <v>0.155</v>
      </c>
      <c r="AE200" s="26">
        <v>0</v>
      </c>
      <c r="AF200" s="26">
        <v>20.283999999999999</v>
      </c>
      <c r="AG200" s="26">
        <v>-8.4130000000000003</v>
      </c>
      <c r="AH200" s="26">
        <v>0.155</v>
      </c>
      <c r="AI200" s="26">
        <v>5.8970000000000002</v>
      </c>
      <c r="AJ200" s="26">
        <v>88</v>
      </c>
      <c r="AK200" s="26">
        <v>88</v>
      </c>
      <c r="AL200" s="26">
        <v>0</v>
      </c>
      <c r="AM200" s="26">
        <v>0</v>
      </c>
      <c r="AN200" s="26">
        <v>0</v>
      </c>
      <c r="AO200" s="26">
        <v>0</v>
      </c>
      <c r="AP200" s="26">
        <v>0</v>
      </c>
      <c r="AQ200" s="26">
        <v>0</v>
      </c>
      <c r="AR200" s="26">
        <v>0</v>
      </c>
      <c r="AS200" s="26">
        <v>0</v>
      </c>
      <c r="AT200" s="26">
        <v>0</v>
      </c>
      <c r="AU200" s="26">
        <v>106.651</v>
      </c>
      <c r="AV200" s="26">
        <v>426.60399999999998</v>
      </c>
      <c r="AW200" s="26">
        <v>320.83600000000001</v>
      </c>
      <c r="AX200" s="26">
        <v>105.768</v>
      </c>
    </row>
    <row r="201" spans="1:50" x14ac:dyDescent="0.25">
      <c r="A201" s="27" t="s">
        <v>283</v>
      </c>
      <c r="B201" s="26" t="s">
        <v>56</v>
      </c>
      <c r="C201" s="26">
        <v>1</v>
      </c>
      <c r="D201" s="26">
        <v>4</v>
      </c>
      <c r="E201" s="26">
        <v>0.15</v>
      </c>
      <c r="F201" s="26">
        <v>2.1999999999999999E-2</v>
      </c>
      <c r="G201" s="26">
        <v>6.4000000000000001E-2</v>
      </c>
      <c r="H201" s="26">
        <v>0</v>
      </c>
      <c r="I201" s="26">
        <v>0</v>
      </c>
      <c r="J201" s="26">
        <v>0</v>
      </c>
      <c r="K201" s="26">
        <v>0</v>
      </c>
      <c r="L201" s="26">
        <v>4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4</v>
      </c>
      <c r="X201" s="26">
        <v>0.6</v>
      </c>
      <c r="Y201" s="26">
        <v>38</v>
      </c>
      <c r="Z201" s="26">
        <v>0</v>
      </c>
      <c r="AA201" s="26">
        <v>0.53400000000000003</v>
      </c>
      <c r="AB201" s="26">
        <v>-6.6000000000000003E-2</v>
      </c>
      <c r="AC201" s="26">
        <v>-0.221</v>
      </c>
      <c r="AD201" s="26">
        <v>0.155</v>
      </c>
      <c r="AE201" s="26">
        <v>0</v>
      </c>
      <c r="AF201" s="26">
        <v>20.283999999999999</v>
      </c>
      <c r="AG201" s="26">
        <v>-8.4130000000000003</v>
      </c>
      <c r="AH201" s="26">
        <v>0.155</v>
      </c>
      <c r="AI201" s="26">
        <v>5.8970000000000002</v>
      </c>
      <c r="AJ201" s="26">
        <v>88</v>
      </c>
      <c r="AK201" s="26">
        <v>88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6">
        <v>0</v>
      </c>
      <c r="AT201" s="26">
        <v>0</v>
      </c>
      <c r="AU201" s="26">
        <v>106.651</v>
      </c>
      <c r="AV201" s="26">
        <v>426.60199999999998</v>
      </c>
      <c r="AW201" s="26">
        <v>320.83499999999998</v>
      </c>
      <c r="AX201" s="26">
        <v>105.768</v>
      </c>
    </row>
    <row r="202" spans="1:50" x14ac:dyDescent="0.25">
      <c r="A202" s="27" t="s">
        <v>284</v>
      </c>
      <c r="B202" s="26" t="s">
        <v>56</v>
      </c>
      <c r="C202" s="26">
        <v>1</v>
      </c>
      <c r="D202" s="26">
        <v>4</v>
      </c>
      <c r="E202" s="26">
        <v>0.15</v>
      </c>
      <c r="F202" s="26">
        <v>2.1999999999999999E-2</v>
      </c>
      <c r="G202" s="26">
        <v>6.4000000000000001E-2</v>
      </c>
      <c r="H202" s="26">
        <v>0</v>
      </c>
      <c r="I202" s="26">
        <v>0</v>
      </c>
      <c r="J202" s="26">
        <v>0</v>
      </c>
      <c r="K202" s="26">
        <v>0</v>
      </c>
      <c r="L202" s="26">
        <v>4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4</v>
      </c>
      <c r="X202" s="26">
        <v>0.6</v>
      </c>
      <c r="Y202" s="26">
        <v>38</v>
      </c>
      <c r="Z202" s="26">
        <v>0</v>
      </c>
      <c r="AA202" s="26">
        <v>0.53400000000000003</v>
      </c>
      <c r="AB202" s="26">
        <v>-6.6000000000000003E-2</v>
      </c>
      <c r="AC202" s="26">
        <v>-0.221</v>
      </c>
      <c r="AD202" s="26">
        <v>0.155</v>
      </c>
      <c r="AE202" s="26">
        <v>0</v>
      </c>
      <c r="AF202" s="26">
        <v>20.283999999999999</v>
      </c>
      <c r="AG202" s="26">
        <v>-8.4130000000000003</v>
      </c>
      <c r="AH202" s="26">
        <v>0.155</v>
      </c>
      <c r="AI202" s="26">
        <v>5.8970000000000002</v>
      </c>
      <c r="AJ202" s="26">
        <v>88</v>
      </c>
      <c r="AK202" s="26">
        <v>88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106.651</v>
      </c>
      <c r="AV202" s="26">
        <v>426.60199999999998</v>
      </c>
      <c r="AW202" s="26">
        <v>320.83499999999998</v>
      </c>
      <c r="AX202" s="26">
        <v>105.768</v>
      </c>
    </row>
    <row r="203" spans="1:50" x14ac:dyDescent="0.25">
      <c r="A203" s="27" t="s">
        <v>285</v>
      </c>
      <c r="B203" s="26" t="s">
        <v>56</v>
      </c>
      <c r="C203" s="26">
        <v>1</v>
      </c>
      <c r="D203" s="26">
        <v>4</v>
      </c>
      <c r="E203" s="26">
        <v>0.15</v>
      </c>
      <c r="F203" s="26">
        <v>2.1999999999999999E-2</v>
      </c>
      <c r="G203" s="26">
        <v>6.4000000000000001E-2</v>
      </c>
      <c r="H203" s="26">
        <v>0</v>
      </c>
      <c r="I203" s="26">
        <v>0</v>
      </c>
      <c r="J203" s="26">
        <v>0</v>
      </c>
      <c r="K203" s="26">
        <v>0</v>
      </c>
      <c r="L203" s="26">
        <v>4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4</v>
      </c>
      <c r="X203" s="26">
        <v>0.6</v>
      </c>
      <c r="Y203" s="26">
        <v>38</v>
      </c>
      <c r="Z203" s="26">
        <v>0</v>
      </c>
      <c r="AA203" s="26">
        <v>0.53400000000000003</v>
      </c>
      <c r="AB203" s="26">
        <v>-6.6000000000000003E-2</v>
      </c>
      <c r="AC203" s="26">
        <v>-0.221</v>
      </c>
      <c r="AD203" s="26">
        <v>0.155</v>
      </c>
      <c r="AE203" s="26">
        <v>0</v>
      </c>
      <c r="AF203" s="26">
        <v>20.283999999999999</v>
      </c>
      <c r="AG203" s="26">
        <v>-8.4130000000000003</v>
      </c>
      <c r="AH203" s="26">
        <v>0.155</v>
      </c>
      <c r="AI203" s="26">
        <v>5.8970000000000002</v>
      </c>
      <c r="AJ203" s="26">
        <v>88</v>
      </c>
      <c r="AK203" s="26">
        <v>88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6">
        <v>0</v>
      </c>
      <c r="AT203" s="26">
        <v>0</v>
      </c>
      <c r="AU203" s="26">
        <v>106.651</v>
      </c>
      <c r="AV203" s="26">
        <v>426.60199999999998</v>
      </c>
      <c r="AW203" s="26">
        <v>320.83499999999998</v>
      </c>
      <c r="AX203" s="26">
        <v>105.768</v>
      </c>
    </row>
    <row r="204" spans="1:50" x14ac:dyDescent="0.25">
      <c r="A204" s="27" t="s">
        <v>286</v>
      </c>
      <c r="B204" s="26" t="s">
        <v>56</v>
      </c>
      <c r="C204" s="26">
        <v>1</v>
      </c>
      <c r="D204" s="26">
        <v>4</v>
      </c>
      <c r="E204" s="26">
        <v>0.15</v>
      </c>
      <c r="F204" s="26">
        <v>2.1999999999999999E-2</v>
      </c>
      <c r="G204" s="26">
        <v>6.4000000000000001E-2</v>
      </c>
      <c r="H204" s="26">
        <v>0</v>
      </c>
      <c r="I204" s="26">
        <v>0</v>
      </c>
      <c r="J204" s="26">
        <v>0</v>
      </c>
      <c r="K204" s="26">
        <v>0</v>
      </c>
      <c r="L204" s="26">
        <v>4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4</v>
      </c>
      <c r="X204" s="26">
        <v>0.6</v>
      </c>
      <c r="Y204" s="26">
        <v>38</v>
      </c>
      <c r="Z204" s="26">
        <v>0</v>
      </c>
      <c r="AA204" s="26">
        <v>0.53400000000000003</v>
      </c>
      <c r="AB204" s="26">
        <v>-6.6000000000000003E-2</v>
      </c>
      <c r="AC204" s="26">
        <v>-0.221</v>
      </c>
      <c r="AD204" s="26">
        <v>0.155</v>
      </c>
      <c r="AE204" s="26">
        <v>0</v>
      </c>
      <c r="AF204" s="26">
        <v>20.283999999999999</v>
      </c>
      <c r="AG204" s="26">
        <v>-8.4130000000000003</v>
      </c>
      <c r="AH204" s="26">
        <v>0.155</v>
      </c>
      <c r="AI204" s="26">
        <v>5.8970000000000002</v>
      </c>
      <c r="AJ204" s="26">
        <v>88</v>
      </c>
      <c r="AK204" s="26">
        <v>88</v>
      </c>
      <c r="AL204" s="26">
        <v>0</v>
      </c>
      <c r="AM204" s="26">
        <v>0</v>
      </c>
      <c r="AN204" s="26">
        <v>0</v>
      </c>
      <c r="AO204" s="26">
        <v>0</v>
      </c>
      <c r="AP204" s="26">
        <v>0</v>
      </c>
      <c r="AQ204" s="26">
        <v>0</v>
      </c>
      <c r="AR204" s="26">
        <v>0</v>
      </c>
      <c r="AS204" s="26">
        <v>0</v>
      </c>
      <c r="AT204" s="26">
        <v>0</v>
      </c>
      <c r="AU204" s="26">
        <v>106.651</v>
      </c>
      <c r="AV204" s="26">
        <v>426.60199999999998</v>
      </c>
      <c r="AW204" s="26">
        <v>320.83499999999998</v>
      </c>
      <c r="AX204" s="26">
        <v>105.768</v>
      </c>
    </row>
    <row r="205" spans="1:50" x14ac:dyDescent="0.25">
      <c r="A205" s="27" t="s">
        <v>287</v>
      </c>
      <c r="B205" s="26" t="s">
        <v>56</v>
      </c>
      <c r="C205" s="26">
        <v>1</v>
      </c>
      <c r="D205" s="26">
        <v>4</v>
      </c>
      <c r="E205" s="26">
        <v>0.15</v>
      </c>
      <c r="F205" s="26">
        <v>2.1999999999999999E-2</v>
      </c>
      <c r="G205" s="26">
        <v>6.4000000000000001E-2</v>
      </c>
      <c r="H205" s="26">
        <v>0</v>
      </c>
      <c r="I205" s="26">
        <v>0</v>
      </c>
      <c r="J205" s="26">
        <v>0</v>
      </c>
      <c r="K205" s="26">
        <v>0</v>
      </c>
      <c r="L205" s="26">
        <v>4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4</v>
      </c>
      <c r="X205" s="26">
        <v>0.6</v>
      </c>
      <c r="Y205" s="26">
        <v>38</v>
      </c>
      <c r="Z205" s="26">
        <v>0</v>
      </c>
      <c r="AA205" s="26">
        <v>0.53600000000000003</v>
      </c>
      <c r="AB205" s="26">
        <v>-6.4000000000000001E-2</v>
      </c>
      <c r="AC205" s="26">
        <v>0.16200000000000001</v>
      </c>
      <c r="AD205" s="26">
        <v>-0.22600000000000001</v>
      </c>
      <c r="AE205" s="26">
        <v>0</v>
      </c>
      <c r="AF205" s="26">
        <v>20.384</v>
      </c>
      <c r="AG205" s="26">
        <v>6.16</v>
      </c>
      <c r="AH205" s="26">
        <v>-0.22600000000000001</v>
      </c>
      <c r="AI205" s="26">
        <v>-8.577</v>
      </c>
      <c r="AJ205" s="26">
        <v>88</v>
      </c>
      <c r="AK205" s="26">
        <v>88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6">
        <v>0</v>
      </c>
      <c r="AT205" s="26">
        <v>0</v>
      </c>
      <c r="AU205" s="26">
        <v>106.651</v>
      </c>
      <c r="AV205" s="26">
        <v>426.60300000000001</v>
      </c>
      <c r="AW205" s="26">
        <v>320.63499999999999</v>
      </c>
      <c r="AX205" s="26">
        <v>105.967</v>
      </c>
    </row>
    <row r="206" spans="1:50" x14ac:dyDescent="0.25">
      <c r="A206" s="27" t="s">
        <v>288</v>
      </c>
      <c r="B206" s="26" t="s">
        <v>56</v>
      </c>
      <c r="C206" s="26">
        <v>0</v>
      </c>
      <c r="D206" s="26">
        <v>0</v>
      </c>
      <c r="E206" s="26">
        <v>0.15</v>
      </c>
      <c r="F206" s="26">
        <v>2.1999999999999999E-2</v>
      </c>
      <c r="G206" s="26">
        <v>6.4000000000000001E-2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  <c r="AE206" s="26">
        <v>0</v>
      </c>
      <c r="AF206" s="26">
        <v>0</v>
      </c>
      <c r="AG206" s="26">
        <v>0</v>
      </c>
      <c r="AH206" s="26">
        <v>0</v>
      </c>
      <c r="AI206" s="26">
        <v>0</v>
      </c>
      <c r="AJ206" s="26">
        <v>0</v>
      </c>
      <c r="AK206" s="26">
        <v>0</v>
      </c>
      <c r="AL206" s="26">
        <v>0</v>
      </c>
      <c r="AM206" s="26">
        <v>0</v>
      </c>
      <c r="AN206" s="26">
        <v>0</v>
      </c>
      <c r="AO206" s="26">
        <v>0</v>
      </c>
      <c r="AP206" s="26">
        <v>0</v>
      </c>
      <c r="AQ206" s="26">
        <v>0</v>
      </c>
      <c r="AR206" s="26">
        <v>0</v>
      </c>
      <c r="AS206" s="26">
        <v>0</v>
      </c>
      <c r="AT206" s="26">
        <v>0</v>
      </c>
      <c r="AU206" s="26">
        <v>0</v>
      </c>
      <c r="AV206" s="26">
        <v>0</v>
      </c>
      <c r="AW206" s="26">
        <v>0</v>
      </c>
      <c r="AX206" s="26">
        <v>0</v>
      </c>
    </row>
    <row r="207" spans="1:50" x14ac:dyDescent="0.25">
      <c r="A207" s="27" t="s">
        <v>289</v>
      </c>
      <c r="B207" s="26" t="s">
        <v>56</v>
      </c>
      <c r="C207" s="26">
        <v>0</v>
      </c>
      <c r="D207" s="26">
        <v>0</v>
      </c>
      <c r="E207" s="26">
        <v>0.15</v>
      </c>
      <c r="F207" s="26">
        <v>2.1999999999999999E-2</v>
      </c>
      <c r="G207" s="26">
        <v>6.4000000000000001E-2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6">
        <v>0</v>
      </c>
      <c r="AT207" s="26">
        <v>0</v>
      </c>
      <c r="AU207" s="26">
        <v>0</v>
      </c>
      <c r="AV207" s="26">
        <v>0</v>
      </c>
      <c r="AW207" s="26">
        <v>0</v>
      </c>
      <c r="AX207" s="26">
        <v>0</v>
      </c>
    </row>
    <row r="208" spans="1:50" x14ac:dyDescent="0.25">
      <c r="A208" s="27" t="s">
        <v>290</v>
      </c>
      <c r="B208" s="26" t="s">
        <v>56</v>
      </c>
      <c r="C208" s="26">
        <v>0</v>
      </c>
      <c r="D208" s="26">
        <v>0</v>
      </c>
      <c r="E208" s="26">
        <v>0.15</v>
      </c>
      <c r="F208" s="26">
        <v>2.1999999999999999E-2</v>
      </c>
      <c r="G208" s="26">
        <v>6.4000000000000001E-2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>
        <v>0</v>
      </c>
      <c r="AI208" s="26">
        <v>0</v>
      </c>
      <c r="AJ208" s="26">
        <v>0</v>
      </c>
      <c r="AK208" s="26">
        <v>0</v>
      </c>
      <c r="AL208" s="26">
        <v>0</v>
      </c>
      <c r="AM208" s="26">
        <v>0</v>
      </c>
      <c r="AN208" s="26">
        <v>0</v>
      </c>
      <c r="AO208" s="26">
        <v>0</v>
      </c>
      <c r="AP208" s="26">
        <v>0</v>
      </c>
      <c r="AQ208" s="26">
        <v>0</v>
      </c>
      <c r="AR208" s="26">
        <v>0</v>
      </c>
      <c r="AS208" s="26">
        <v>0</v>
      </c>
      <c r="AT208" s="26">
        <v>0</v>
      </c>
      <c r="AU208" s="26">
        <v>0</v>
      </c>
      <c r="AV208" s="26">
        <v>0</v>
      </c>
      <c r="AW208" s="26">
        <v>0</v>
      </c>
      <c r="AX208" s="26">
        <v>0</v>
      </c>
    </row>
    <row r="209" spans="1:54" x14ac:dyDescent="0.25">
      <c r="A209" s="27" t="s">
        <v>291</v>
      </c>
      <c r="B209" s="26" t="s">
        <v>56</v>
      </c>
      <c r="C209" s="26">
        <v>0</v>
      </c>
      <c r="D209" s="26">
        <v>0</v>
      </c>
      <c r="E209" s="26">
        <v>0.15</v>
      </c>
      <c r="F209" s="26">
        <v>2.1999999999999999E-2</v>
      </c>
      <c r="G209" s="26">
        <v>6.4000000000000001E-2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>
        <v>0</v>
      </c>
      <c r="AI209" s="26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6">
        <v>0</v>
      </c>
      <c r="AT209" s="26">
        <v>0</v>
      </c>
      <c r="AU209" s="26">
        <v>0</v>
      </c>
      <c r="AV209" s="26">
        <v>0</v>
      </c>
      <c r="AW209" s="26">
        <v>0</v>
      </c>
      <c r="AX209" s="26">
        <v>0</v>
      </c>
    </row>
    <row r="210" spans="1:54" x14ac:dyDescent="0.25">
      <c r="A210" s="27" t="s">
        <v>304</v>
      </c>
      <c r="B210" s="26" t="s">
        <v>304</v>
      </c>
      <c r="C210" s="26">
        <v>0</v>
      </c>
      <c r="E210" s="26">
        <v>-0.82</v>
      </c>
      <c r="W210" s="26">
        <v>0</v>
      </c>
      <c r="X210" s="26">
        <v>0</v>
      </c>
      <c r="AX210" s="26">
        <v>0</v>
      </c>
    </row>
    <row r="211" spans="1:54" x14ac:dyDescent="0.25">
      <c r="A211" s="27" t="s">
        <v>305</v>
      </c>
      <c r="B211" s="26" t="s">
        <v>305</v>
      </c>
      <c r="C211" s="26">
        <v>0</v>
      </c>
      <c r="E211" s="26">
        <v>-0.62</v>
      </c>
      <c r="W211" s="26">
        <v>0</v>
      </c>
      <c r="X211" s="26">
        <v>0</v>
      </c>
      <c r="AX211" s="26">
        <v>0</v>
      </c>
    </row>
    <row r="212" spans="1:54" x14ac:dyDescent="0.25">
      <c r="A212" s="27" t="s">
        <v>306</v>
      </c>
      <c r="B212" s="26" t="s">
        <v>306</v>
      </c>
      <c r="C212" s="26">
        <v>0</v>
      </c>
      <c r="E212" s="26">
        <v>-0.42</v>
      </c>
      <c r="W212" s="26">
        <v>0</v>
      </c>
      <c r="X212" s="26">
        <v>0</v>
      </c>
      <c r="AX212" s="26">
        <v>0</v>
      </c>
    </row>
    <row r="213" spans="1:54" x14ac:dyDescent="0.25">
      <c r="A213" s="27" t="s">
        <v>307</v>
      </c>
      <c r="B213" s="26" t="s">
        <v>307</v>
      </c>
      <c r="C213" s="26">
        <v>0</v>
      </c>
      <c r="E213" s="26">
        <v>-0.62</v>
      </c>
      <c r="W213" s="26">
        <v>0</v>
      </c>
      <c r="X213" s="26">
        <v>0</v>
      </c>
      <c r="AX213" s="26">
        <v>0</v>
      </c>
    </row>
    <row r="214" spans="1:54" x14ac:dyDescent="0.25">
      <c r="A214" s="27" t="s">
        <v>308</v>
      </c>
      <c r="B214" s="26" t="s">
        <v>308</v>
      </c>
      <c r="C214" s="26">
        <v>0</v>
      </c>
      <c r="E214" s="26">
        <v>-0.42</v>
      </c>
      <c r="W214" s="26">
        <v>0</v>
      </c>
      <c r="X214" s="26">
        <v>0</v>
      </c>
      <c r="AX214" s="26">
        <v>0</v>
      </c>
    </row>
    <row r="215" spans="1:54" x14ac:dyDescent="0.25">
      <c r="A215" s="27" t="s">
        <v>309</v>
      </c>
      <c r="B215" s="26" t="s">
        <v>309</v>
      </c>
      <c r="C215" s="26">
        <v>0</v>
      </c>
      <c r="E215" s="26">
        <v>-0.22</v>
      </c>
      <c r="W215" s="26">
        <v>0</v>
      </c>
      <c r="X215" s="26">
        <v>0</v>
      </c>
      <c r="AX215" s="26">
        <v>0</v>
      </c>
    </row>
    <row r="216" spans="1:54" x14ac:dyDescent="0.25">
      <c r="A216" s="27" t="s">
        <v>56</v>
      </c>
      <c r="B216" s="26" t="s">
        <v>56</v>
      </c>
      <c r="C216" s="26">
        <v>0</v>
      </c>
      <c r="E216" s="26">
        <v>0.08</v>
      </c>
      <c r="W216" s="26">
        <v>0</v>
      </c>
      <c r="X216" s="26">
        <v>0</v>
      </c>
      <c r="AX216" s="26">
        <v>0</v>
      </c>
    </row>
    <row r="217" spans="1:54" x14ac:dyDescent="0.25">
      <c r="A217" s="27" t="s">
        <v>59</v>
      </c>
      <c r="B217" s="26" t="s">
        <v>59</v>
      </c>
      <c r="C217" s="26">
        <v>0</v>
      </c>
      <c r="E217" s="26">
        <v>0.13</v>
      </c>
      <c r="W217" s="26">
        <v>0</v>
      </c>
      <c r="X217" s="26">
        <v>0</v>
      </c>
      <c r="AX217" s="26">
        <v>0</v>
      </c>
    </row>
    <row r="218" spans="1:54" x14ac:dyDescent="0.25">
      <c r="A218" s="27" t="s">
        <v>65</v>
      </c>
      <c r="B218" s="26" t="s">
        <v>65</v>
      </c>
      <c r="C218" s="26">
        <v>0</v>
      </c>
      <c r="E218" s="26">
        <v>0.26</v>
      </c>
      <c r="W218" s="26">
        <v>0</v>
      </c>
      <c r="X218" s="26">
        <v>0</v>
      </c>
      <c r="AX218" s="26">
        <v>0</v>
      </c>
    </row>
    <row r="219" spans="1:54" x14ac:dyDescent="0.25">
      <c r="A219" s="27" t="s">
        <v>62</v>
      </c>
      <c r="B219" s="26" t="s">
        <v>62</v>
      </c>
      <c r="C219" s="26">
        <v>0</v>
      </c>
      <c r="E219" s="26">
        <v>0.21</v>
      </c>
      <c r="W219" s="26">
        <v>0</v>
      </c>
      <c r="X219" s="26">
        <v>0</v>
      </c>
      <c r="AX219" s="26">
        <v>0</v>
      </c>
    </row>
    <row r="220" spans="1:54" x14ac:dyDescent="0.25">
      <c r="A220" s="27" t="s">
        <v>68</v>
      </c>
      <c r="B220" s="26" t="s">
        <v>68</v>
      </c>
      <c r="C220" s="26">
        <v>0</v>
      </c>
      <c r="E220" s="26">
        <v>0.28000000000000003</v>
      </c>
      <c r="W220" s="26">
        <v>0</v>
      </c>
      <c r="X220" s="26">
        <v>0</v>
      </c>
      <c r="AX220" s="26">
        <v>0</v>
      </c>
    </row>
    <row r="221" spans="1:54" x14ac:dyDescent="0.25">
      <c r="A221" s="27" t="s">
        <v>366</v>
      </c>
      <c r="X221" s="26">
        <v>90.403000000000006</v>
      </c>
      <c r="Z221" s="26">
        <v>0</v>
      </c>
      <c r="AA221" s="26">
        <v>90.403000000000006</v>
      </c>
      <c r="AB221" s="26">
        <v>0</v>
      </c>
      <c r="AC221" s="26">
        <v>0</v>
      </c>
      <c r="AE221" s="26">
        <v>0</v>
      </c>
      <c r="AF221" s="26">
        <v>3435.3270000000002</v>
      </c>
      <c r="AG221" s="26">
        <v>0</v>
      </c>
      <c r="AH221" s="26">
        <v>0</v>
      </c>
      <c r="AI221" s="26">
        <v>0</v>
      </c>
      <c r="AJ221" s="26">
        <v>12817.136</v>
      </c>
      <c r="AK221" s="26">
        <v>12815.787</v>
      </c>
      <c r="AL221" s="26">
        <v>1.349</v>
      </c>
      <c r="AM221" s="26">
        <v>116</v>
      </c>
      <c r="AN221" s="26">
        <v>0</v>
      </c>
      <c r="AO221" s="26">
        <v>0</v>
      </c>
      <c r="AP221" s="26">
        <v>0</v>
      </c>
      <c r="AQ221" s="26">
        <v>0</v>
      </c>
      <c r="AR221" s="26">
        <v>0</v>
      </c>
      <c r="AT221" s="26">
        <v>0</v>
      </c>
      <c r="AV221" s="26">
        <v>38180.491999999998</v>
      </c>
      <c r="AW221" s="26">
        <v>21812.028999999999</v>
      </c>
      <c r="AX221" s="26">
        <v>16368.463</v>
      </c>
    </row>
    <row r="222" spans="1:54" x14ac:dyDescent="0.25">
      <c r="BB222" s="28"/>
    </row>
    <row r="223" spans="1:54" x14ac:dyDescent="0.25">
      <c r="AG223" s="28"/>
      <c r="AH223" s="28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E223"/>
  <sheetViews>
    <sheetView workbookViewId="0"/>
  </sheetViews>
  <sheetFormatPr defaultRowHeight="15" x14ac:dyDescent="0.25"/>
  <cols>
    <col min="1" max="16384" width="9.140625" style="26"/>
  </cols>
  <sheetData>
    <row r="1" spans="1:50" x14ac:dyDescent="0.25">
      <c r="B1" s="27" t="s">
        <v>81</v>
      </c>
      <c r="C1" s="27" t="s">
        <v>318</v>
      </c>
      <c r="D1" s="27" t="s">
        <v>319</v>
      </c>
      <c r="E1" s="27" t="s">
        <v>320</v>
      </c>
      <c r="F1" s="27" t="s">
        <v>321</v>
      </c>
      <c r="G1" s="27" t="s">
        <v>322</v>
      </c>
      <c r="H1" s="27" t="s">
        <v>323</v>
      </c>
      <c r="I1" s="27" t="s">
        <v>324</v>
      </c>
      <c r="J1" s="27" t="s">
        <v>325</v>
      </c>
      <c r="K1" s="27" t="s">
        <v>326</v>
      </c>
      <c r="L1" s="27" t="s">
        <v>327</v>
      </c>
      <c r="M1" s="27" t="s">
        <v>328</v>
      </c>
      <c r="N1" s="27" t="s">
        <v>329</v>
      </c>
      <c r="O1" s="27" t="s">
        <v>330</v>
      </c>
      <c r="P1" s="27" t="s">
        <v>331</v>
      </c>
      <c r="Q1" s="27" t="s">
        <v>332</v>
      </c>
      <c r="R1" s="27" t="s">
        <v>333</v>
      </c>
      <c r="S1" s="27" t="s">
        <v>334</v>
      </c>
      <c r="T1" s="27" t="s">
        <v>335</v>
      </c>
      <c r="U1" s="27" t="s">
        <v>336</v>
      </c>
      <c r="V1" s="27" t="s">
        <v>337</v>
      </c>
      <c r="W1" s="27" t="s">
        <v>338</v>
      </c>
      <c r="X1" s="27" t="s">
        <v>339</v>
      </c>
      <c r="Y1" s="27" t="s">
        <v>340</v>
      </c>
      <c r="Z1" s="27" t="s">
        <v>341</v>
      </c>
      <c r="AA1" s="27" t="s">
        <v>342</v>
      </c>
      <c r="AB1" s="27" t="s">
        <v>343</v>
      </c>
      <c r="AC1" s="27" t="s">
        <v>344</v>
      </c>
      <c r="AD1" s="27" t="s">
        <v>345</v>
      </c>
      <c r="AE1" s="27" t="s">
        <v>346</v>
      </c>
      <c r="AF1" s="27" t="s">
        <v>347</v>
      </c>
      <c r="AG1" s="27" t="s">
        <v>348</v>
      </c>
      <c r="AH1" s="27" t="s">
        <v>349</v>
      </c>
      <c r="AI1" s="27" t="s">
        <v>350</v>
      </c>
      <c r="AJ1" s="27" t="s">
        <v>351</v>
      </c>
      <c r="AK1" s="27" t="s">
        <v>352</v>
      </c>
      <c r="AL1" s="27" t="s">
        <v>353</v>
      </c>
      <c r="AM1" s="27" t="s">
        <v>354</v>
      </c>
      <c r="AN1" s="26" t="s">
        <v>355</v>
      </c>
      <c r="AO1" s="26" t="s">
        <v>356</v>
      </c>
      <c r="AP1" s="26" t="s">
        <v>357</v>
      </c>
      <c r="AQ1" s="26" t="s">
        <v>358</v>
      </c>
      <c r="AR1" s="26" t="s">
        <v>359</v>
      </c>
      <c r="AS1" s="26" t="s">
        <v>360</v>
      </c>
      <c r="AT1" s="26" t="s">
        <v>361</v>
      </c>
      <c r="AU1" s="26" t="s">
        <v>362</v>
      </c>
      <c r="AV1" s="26" t="s">
        <v>363</v>
      </c>
      <c r="AW1" s="26" t="s">
        <v>364</v>
      </c>
      <c r="AX1" s="26" t="s">
        <v>365</v>
      </c>
    </row>
    <row r="2" spans="1:50" x14ac:dyDescent="0.25">
      <c r="A2" s="27" t="s">
        <v>84</v>
      </c>
      <c r="B2" s="26" t="s">
        <v>37</v>
      </c>
      <c r="C2" s="26">
        <v>0</v>
      </c>
      <c r="D2" s="26">
        <v>0</v>
      </c>
      <c r="E2" s="26">
        <v>0.8</v>
      </c>
      <c r="F2" s="26">
        <v>0.109</v>
      </c>
      <c r="G2" s="26">
        <v>0.32800000000000001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</row>
    <row r="3" spans="1:50" x14ac:dyDescent="0.25">
      <c r="A3" s="27" t="s">
        <v>85</v>
      </c>
      <c r="B3" s="26" t="s">
        <v>37</v>
      </c>
      <c r="C3" s="26">
        <v>0</v>
      </c>
      <c r="D3" s="26">
        <v>0</v>
      </c>
      <c r="E3" s="26">
        <v>0.8</v>
      </c>
      <c r="F3" s="26">
        <v>0.109</v>
      </c>
      <c r="G3" s="26">
        <v>0.32800000000000001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</row>
    <row r="4" spans="1:50" x14ac:dyDescent="0.25">
      <c r="A4" s="27" t="s">
        <v>86</v>
      </c>
      <c r="B4" s="26" t="s">
        <v>37</v>
      </c>
      <c r="C4" s="26">
        <v>0</v>
      </c>
      <c r="D4" s="26">
        <v>0</v>
      </c>
      <c r="E4" s="26">
        <v>0.8</v>
      </c>
      <c r="F4" s="26">
        <v>0.109</v>
      </c>
      <c r="G4" s="26">
        <v>0.32800000000000001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</row>
    <row r="5" spans="1:50" x14ac:dyDescent="0.25">
      <c r="A5" s="27" t="s">
        <v>87</v>
      </c>
      <c r="B5" s="26" t="s">
        <v>37</v>
      </c>
      <c r="C5" s="26">
        <v>0</v>
      </c>
      <c r="D5" s="26">
        <v>0</v>
      </c>
      <c r="E5" s="26">
        <v>0.8</v>
      </c>
      <c r="F5" s="26">
        <v>0.109</v>
      </c>
      <c r="G5" s="26">
        <v>0.32800000000000001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</row>
    <row r="6" spans="1:50" x14ac:dyDescent="0.25">
      <c r="A6" s="27" t="s">
        <v>88</v>
      </c>
      <c r="B6" s="26" t="s">
        <v>37</v>
      </c>
      <c r="C6" s="26">
        <v>0</v>
      </c>
      <c r="D6" s="26">
        <v>0</v>
      </c>
      <c r="E6" s="26">
        <v>0.8</v>
      </c>
      <c r="F6" s="26">
        <v>0.109</v>
      </c>
      <c r="G6" s="26">
        <v>0.32800000000000001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</row>
    <row r="7" spans="1:50" x14ac:dyDescent="0.25">
      <c r="A7" s="27" t="s">
        <v>89</v>
      </c>
      <c r="B7" s="26" t="s">
        <v>37</v>
      </c>
      <c r="C7" s="26">
        <v>0</v>
      </c>
      <c r="D7" s="26">
        <v>0</v>
      </c>
      <c r="E7" s="26">
        <v>0.8</v>
      </c>
      <c r="F7" s="26">
        <v>0.109</v>
      </c>
      <c r="G7" s="26">
        <v>0.32800000000000001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</row>
    <row r="8" spans="1:50" x14ac:dyDescent="0.25">
      <c r="A8" s="27" t="s">
        <v>90</v>
      </c>
      <c r="B8" s="26" t="s">
        <v>37</v>
      </c>
      <c r="C8" s="26">
        <v>0</v>
      </c>
      <c r="D8" s="26">
        <v>0</v>
      </c>
      <c r="E8" s="26">
        <v>0.8</v>
      </c>
      <c r="F8" s="26">
        <v>0.109</v>
      </c>
      <c r="G8" s="26">
        <v>0.32800000000000001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</row>
    <row r="9" spans="1:50" x14ac:dyDescent="0.25">
      <c r="A9" s="27" t="s">
        <v>91</v>
      </c>
      <c r="B9" s="26" t="s">
        <v>37</v>
      </c>
      <c r="C9" s="26">
        <v>0</v>
      </c>
      <c r="D9" s="26">
        <v>0</v>
      </c>
      <c r="E9" s="26">
        <v>0.8</v>
      </c>
      <c r="F9" s="26">
        <v>0.109</v>
      </c>
      <c r="G9" s="26">
        <v>0.32800000000000001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</row>
    <row r="10" spans="1:50" x14ac:dyDescent="0.25">
      <c r="A10" s="27" t="s">
        <v>92</v>
      </c>
      <c r="B10" s="26" t="s">
        <v>37</v>
      </c>
      <c r="C10" s="26">
        <v>1</v>
      </c>
      <c r="D10" s="26">
        <v>0.2</v>
      </c>
      <c r="E10" s="26">
        <v>0.8</v>
      </c>
      <c r="F10" s="26">
        <v>0.109</v>
      </c>
      <c r="G10" s="26">
        <v>0.32800000000000001</v>
      </c>
      <c r="H10" s="26">
        <v>0</v>
      </c>
      <c r="I10" s="26">
        <v>0</v>
      </c>
      <c r="J10" s="26">
        <v>0</v>
      </c>
      <c r="K10" s="26">
        <v>0</v>
      </c>
      <c r="L10" s="26">
        <v>0.2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0.2</v>
      </c>
      <c r="X10" s="26">
        <v>0.16</v>
      </c>
      <c r="Y10" s="26">
        <v>100</v>
      </c>
      <c r="Z10" s="26">
        <v>0</v>
      </c>
      <c r="AA10" s="26">
        <v>0.13600000000000001</v>
      </c>
      <c r="AB10" s="26">
        <v>-2.4E-2</v>
      </c>
      <c r="AC10" s="26">
        <v>-1E-3</v>
      </c>
      <c r="AD10" s="26">
        <v>-2.1999999999999999E-2</v>
      </c>
      <c r="AE10" s="26">
        <v>0</v>
      </c>
      <c r="AF10" s="26">
        <v>13.638</v>
      </c>
      <c r="AG10" s="26">
        <v>-0.11799999999999999</v>
      </c>
      <c r="AH10" s="26">
        <v>-2.1999999999999999E-2</v>
      </c>
      <c r="AI10" s="26">
        <v>-2.2440000000000002</v>
      </c>
      <c r="AJ10" s="26">
        <v>5.952</v>
      </c>
      <c r="AK10" s="26">
        <v>5.9429999999999996</v>
      </c>
      <c r="AL10" s="26">
        <v>8.9999999999999993E-3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141.75200000000001</v>
      </c>
      <c r="AV10" s="26">
        <v>28.35</v>
      </c>
      <c r="AW10" s="26">
        <v>11.122999999999999</v>
      </c>
      <c r="AX10" s="26">
        <v>17.228000000000002</v>
      </c>
    </row>
    <row r="11" spans="1:50" x14ac:dyDescent="0.25">
      <c r="A11" s="27" t="s">
        <v>93</v>
      </c>
      <c r="B11" s="26" t="s">
        <v>37</v>
      </c>
      <c r="C11" s="26">
        <v>1</v>
      </c>
      <c r="D11" s="26">
        <v>0.1</v>
      </c>
      <c r="E11" s="26">
        <v>0.8</v>
      </c>
      <c r="F11" s="26">
        <v>0.109</v>
      </c>
      <c r="G11" s="26">
        <v>0.32800000000000001</v>
      </c>
      <c r="H11" s="26">
        <v>0</v>
      </c>
      <c r="I11" s="26">
        <v>0</v>
      </c>
      <c r="J11" s="26">
        <v>0</v>
      </c>
      <c r="K11" s="26">
        <v>0</v>
      </c>
      <c r="L11" s="26">
        <v>0.1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0.1</v>
      </c>
      <c r="X11" s="26">
        <v>0.08</v>
      </c>
      <c r="Y11" s="26">
        <v>100</v>
      </c>
      <c r="Z11" s="26">
        <v>0</v>
      </c>
      <c r="AA11" s="26">
        <v>5.8000000000000003E-2</v>
      </c>
      <c r="AB11" s="26">
        <v>-2.1999999999999999E-2</v>
      </c>
      <c r="AC11" s="26">
        <v>-3.0000000000000001E-3</v>
      </c>
      <c r="AD11" s="26">
        <v>-1.9E-2</v>
      </c>
      <c r="AE11" s="26">
        <v>0</v>
      </c>
      <c r="AF11" s="26">
        <v>5.7830000000000004</v>
      </c>
      <c r="AG11" s="26">
        <v>-0.26700000000000002</v>
      </c>
      <c r="AH11" s="26">
        <v>-1.9E-2</v>
      </c>
      <c r="AI11" s="26">
        <v>-1.95</v>
      </c>
      <c r="AJ11" s="26">
        <v>2.976</v>
      </c>
      <c r="AK11" s="26">
        <v>2.9710000000000001</v>
      </c>
      <c r="AL11" s="26">
        <v>5.0000000000000001E-3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150.29</v>
      </c>
      <c r="AV11" s="26">
        <v>15.029</v>
      </c>
      <c r="AW11" s="26">
        <v>8.4870000000000001</v>
      </c>
      <c r="AX11" s="26">
        <v>6.5419999999999998</v>
      </c>
    </row>
    <row r="12" spans="1:50" x14ac:dyDescent="0.25">
      <c r="A12" s="27" t="s">
        <v>94</v>
      </c>
      <c r="B12" s="26" t="s">
        <v>37</v>
      </c>
      <c r="C12" s="26">
        <v>1</v>
      </c>
      <c r="D12" s="26">
        <v>0.1</v>
      </c>
      <c r="E12" s="26">
        <v>0.8</v>
      </c>
      <c r="F12" s="26">
        <v>0.109</v>
      </c>
      <c r="G12" s="26">
        <v>0.32800000000000001</v>
      </c>
      <c r="H12" s="26">
        <v>0</v>
      </c>
      <c r="I12" s="26">
        <v>0</v>
      </c>
      <c r="J12" s="26">
        <v>0</v>
      </c>
      <c r="K12" s="26">
        <v>0</v>
      </c>
      <c r="L12" s="26">
        <v>0.1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0.1</v>
      </c>
      <c r="X12" s="26">
        <v>0.08</v>
      </c>
      <c r="Y12" s="26">
        <v>100</v>
      </c>
      <c r="Z12" s="26">
        <v>0</v>
      </c>
      <c r="AA12" s="26">
        <v>5.8000000000000003E-2</v>
      </c>
      <c r="AB12" s="26">
        <v>-2.1999999999999999E-2</v>
      </c>
      <c r="AC12" s="26">
        <v>-3.0000000000000001E-3</v>
      </c>
      <c r="AD12" s="26">
        <v>-1.9E-2</v>
      </c>
      <c r="AE12" s="26">
        <v>0</v>
      </c>
      <c r="AF12" s="26">
        <v>5.7830000000000004</v>
      </c>
      <c r="AG12" s="26">
        <v>-0.26700000000000002</v>
      </c>
      <c r="AH12" s="26">
        <v>-1.9E-2</v>
      </c>
      <c r="AI12" s="26">
        <v>-1.95</v>
      </c>
      <c r="AJ12" s="26">
        <v>2.976</v>
      </c>
      <c r="AK12" s="26">
        <v>2.9710000000000001</v>
      </c>
      <c r="AL12" s="26">
        <v>5.0000000000000001E-3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150.291</v>
      </c>
      <c r="AV12" s="26">
        <v>15.029</v>
      </c>
      <c r="AW12" s="26">
        <v>8.4870000000000001</v>
      </c>
      <c r="AX12" s="26">
        <v>6.5419999999999998</v>
      </c>
    </row>
    <row r="13" spans="1:50" x14ac:dyDescent="0.25">
      <c r="A13" s="27" t="s">
        <v>95</v>
      </c>
      <c r="B13" s="26" t="s">
        <v>37</v>
      </c>
      <c r="C13" s="26">
        <v>1</v>
      </c>
      <c r="D13" s="26">
        <v>0.1</v>
      </c>
      <c r="E13" s="26">
        <v>0.8</v>
      </c>
      <c r="F13" s="26">
        <v>0.109</v>
      </c>
      <c r="G13" s="26">
        <v>0.32800000000000001</v>
      </c>
      <c r="H13" s="26">
        <v>0</v>
      </c>
      <c r="I13" s="26">
        <v>0</v>
      </c>
      <c r="J13" s="26">
        <v>0</v>
      </c>
      <c r="K13" s="26">
        <v>0</v>
      </c>
      <c r="L13" s="26">
        <v>0.1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0.1</v>
      </c>
      <c r="X13" s="26">
        <v>0.08</v>
      </c>
      <c r="Y13" s="26">
        <v>100</v>
      </c>
      <c r="Z13" s="26">
        <v>0</v>
      </c>
      <c r="AA13" s="26">
        <v>5.8000000000000003E-2</v>
      </c>
      <c r="AB13" s="26">
        <v>-2.1999999999999999E-2</v>
      </c>
      <c r="AC13" s="26">
        <v>-3.0000000000000001E-3</v>
      </c>
      <c r="AD13" s="26">
        <v>-1.9E-2</v>
      </c>
      <c r="AE13" s="26">
        <v>0</v>
      </c>
      <c r="AF13" s="26">
        <v>5.7830000000000004</v>
      </c>
      <c r="AG13" s="26">
        <v>-0.26700000000000002</v>
      </c>
      <c r="AH13" s="26">
        <v>-1.9E-2</v>
      </c>
      <c r="AI13" s="26">
        <v>-1.95</v>
      </c>
      <c r="AJ13" s="26">
        <v>2.976</v>
      </c>
      <c r="AK13" s="26">
        <v>2.9710000000000001</v>
      </c>
      <c r="AL13" s="26">
        <v>5.0000000000000001E-3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150.291</v>
      </c>
      <c r="AV13" s="26">
        <v>15.029</v>
      </c>
      <c r="AW13" s="26">
        <v>8.4870000000000001</v>
      </c>
      <c r="AX13" s="26">
        <v>6.5419999999999998</v>
      </c>
    </row>
    <row r="14" spans="1:50" x14ac:dyDescent="0.25">
      <c r="A14" s="27" t="s">
        <v>96</v>
      </c>
      <c r="B14" s="26" t="s">
        <v>37</v>
      </c>
      <c r="C14" s="26">
        <v>1</v>
      </c>
      <c r="D14" s="26">
        <v>0.1</v>
      </c>
      <c r="E14" s="26">
        <v>0.8</v>
      </c>
      <c r="F14" s="26">
        <v>0.109</v>
      </c>
      <c r="G14" s="26">
        <v>0.32800000000000001</v>
      </c>
      <c r="H14" s="26">
        <v>0</v>
      </c>
      <c r="I14" s="26">
        <v>0</v>
      </c>
      <c r="J14" s="26">
        <v>0</v>
      </c>
      <c r="K14" s="26">
        <v>0</v>
      </c>
      <c r="L14" s="26">
        <v>0.1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0.1</v>
      </c>
      <c r="X14" s="26">
        <v>0.08</v>
      </c>
      <c r="Y14" s="26">
        <v>100</v>
      </c>
      <c r="Z14" s="26">
        <v>0</v>
      </c>
      <c r="AA14" s="26">
        <v>0.05</v>
      </c>
      <c r="AB14" s="26">
        <v>-0.03</v>
      </c>
      <c r="AC14" s="26">
        <v>-3.0000000000000001E-3</v>
      </c>
      <c r="AD14" s="26">
        <v>-2.5999999999999999E-2</v>
      </c>
      <c r="AE14" s="26">
        <v>0</v>
      </c>
      <c r="AF14" s="26">
        <v>5.0369999999999999</v>
      </c>
      <c r="AG14" s="26">
        <v>-0.34300000000000003</v>
      </c>
      <c r="AH14" s="26">
        <v>-2.5999999999999999E-2</v>
      </c>
      <c r="AI14" s="26">
        <v>-2.6190000000000002</v>
      </c>
      <c r="AJ14" s="26">
        <v>2.976</v>
      </c>
      <c r="AK14" s="26">
        <v>2.9710000000000001</v>
      </c>
      <c r="AL14" s="26">
        <v>5.0000000000000001E-3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155.41900000000001</v>
      </c>
      <c r="AV14" s="26">
        <v>15.542</v>
      </c>
      <c r="AW14" s="26">
        <v>10.491</v>
      </c>
      <c r="AX14" s="26">
        <v>5.0510000000000002</v>
      </c>
    </row>
    <row r="15" spans="1:50" x14ac:dyDescent="0.25">
      <c r="A15" s="27" t="s">
        <v>97</v>
      </c>
      <c r="B15" s="26" t="s">
        <v>37</v>
      </c>
      <c r="C15" s="26">
        <v>1</v>
      </c>
      <c r="D15" s="26">
        <v>0.1</v>
      </c>
      <c r="E15" s="26">
        <v>0.8</v>
      </c>
      <c r="F15" s="26">
        <v>0.109</v>
      </c>
      <c r="G15" s="26">
        <v>0.32800000000000001</v>
      </c>
      <c r="H15" s="26">
        <v>0</v>
      </c>
      <c r="I15" s="26">
        <v>0</v>
      </c>
      <c r="J15" s="26">
        <v>0</v>
      </c>
      <c r="K15" s="26">
        <v>0</v>
      </c>
      <c r="L15" s="26">
        <v>0.1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0.1</v>
      </c>
      <c r="X15" s="26">
        <v>0.08</v>
      </c>
      <c r="Y15" s="26">
        <v>100</v>
      </c>
      <c r="Z15" s="26">
        <v>0</v>
      </c>
      <c r="AA15" s="26">
        <v>5.8000000000000003E-2</v>
      </c>
      <c r="AB15" s="26">
        <v>-2.1999999999999999E-2</v>
      </c>
      <c r="AC15" s="26">
        <v>-2E-3</v>
      </c>
      <c r="AD15" s="26">
        <v>-0.02</v>
      </c>
      <c r="AE15" s="26">
        <v>0</v>
      </c>
      <c r="AF15" s="26">
        <v>5.7759999999999998</v>
      </c>
      <c r="AG15" s="26">
        <v>-0.22500000000000001</v>
      </c>
      <c r="AH15" s="26">
        <v>-0.02</v>
      </c>
      <c r="AI15" s="26">
        <v>-1.998</v>
      </c>
      <c r="AJ15" s="26">
        <v>2.976</v>
      </c>
      <c r="AK15" s="26">
        <v>2.9710000000000001</v>
      </c>
      <c r="AL15" s="26">
        <v>5.0000000000000001E-3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150.28100000000001</v>
      </c>
      <c r="AV15" s="26">
        <v>15.028</v>
      </c>
      <c r="AW15" s="26">
        <v>8.4990000000000006</v>
      </c>
      <c r="AX15" s="26">
        <v>6.5289999999999999</v>
      </c>
    </row>
    <row r="16" spans="1:50" x14ac:dyDescent="0.25">
      <c r="A16" s="27" t="s">
        <v>98</v>
      </c>
      <c r="B16" s="26" t="s">
        <v>37</v>
      </c>
      <c r="C16" s="26">
        <v>1</v>
      </c>
      <c r="D16" s="26">
        <v>0.01</v>
      </c>
      <c r="E16" s="26">
        <v>0.8</v>
      </c>
      <c r="F16" s="26">
        <v>0.109</v>
      </c>
      <c r="G16" s="26">
        <v>0.32800000000000001</v>
      </c>
      <c r="H16" s="26">
        <v>0</v>
      </c>
      <c r="I16" s="26">
        <v>0</v>
      </c>
      <c r="J16" s="26">
        <v>0</v>
      </c>
      <c r="K16" s="26">
        <v>0</v>
      </c>
      <c r="L16" s="26">
        <v>0.01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0.01</v>
      </c>
      <c r="X16" s="26">
        <v>8.0000000000000002E-3</v>
      </c>
      <c r="Y16" s="26">
        <v>100</v>
      </c>
      <c r="Z16" s="26">
        <v>0</v>
      </c>
      <c r="AA16" s="26">
        <v>4.0000000000000001E-3</v>
      </c>
      <c r="AB16" s="26">
        <v>-4.0000000000000001E-3</v>
      </c>
      <c r="AC16" s="26">
        <v>0</v>
      </c>
      <c r="AD16" s="26">
        <v>-3.0000000000000001E-3</v>
      </c>
      <c r="AE16" s="26">
        <v>0</v>
      </c>
      <c r="AF16" s="26">
        <v>0.44500000000000001</v>
      </c>
      <c r="AG16" s="26">
        <v>-4.8000000000000001E-2</v>
      </c>
      <c r="AH16" s="26">
        <v>-3.0000000000000001E-3</v>
      </c>
      <c r="AI16" s="26">
        <v>-0.307</v>
      </c>
      <c r="AJ16" s="26">
        <v>0.29799999999999999</v>
      </c>
      <c r="AK16" s="26">
        <v>0.29699999999999999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156.393</v>
      </c>
      <c r="AV16" s="26">
        <v>1.5640000000000001</v>
      </c>
      <c r="AW16" s="26">
        <v>1.1759999999999999</v>
      </c>
      <c r="AX16" s="26">
        <v>0.38800000000000001</v>
      </c>
    </row>
    <row r="17" spans="1:50" x14ac:dyDescent="0.25">
      <c r="A17" s="27" t="s">
        <v>99</v>
      </c>
      <c r="B17" s="26" t="s">
        <v>37</v>
      </c>
      <c r="C17" s="26">
        <v>1</v>
      </c>
      <c r="D17" s="26">
        <v>0.2</v>
      </c>
      <c r="E17" s="26">
        <v>0.8</v>
      </c>
      <c r="F17" s="26">
        <v>0.109</v>
      </c>
      <c r="G17" s="26">
        <v>0.32800000000000001</v>
      </c>
      <c r="H17" s="26">
        <v>0</v>
      </c>
      <c r="I17" s="26">
        <v>0</v>
      </c>
      <c r="J17" s="26">
        <v>0</v>
      </c>
      <c r="K17" s="26">
        <v>0</v>
      </c>
      <c r="L17" s="26">
        <v>0.2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0.2</v>
      </c>
      <c r="X17" s="26">
        <v>0.16</v>
      </c>
      <c r="Y17" s="26">
        <v>100</v>
      </c>
      <c r="Z17" s="26">
        <v>0</v>
      </c>
      <c r="AA17" s="26">
        <v>0.13600000000000001</v>
      </c>
      <c r="AB17" s="26">
        <v>-2.4E-2</v>
      </c>
      <c r="AC17" s="26">
        <v>-1E-3</v>
      </c>
      <c r="AD17" s="26">
        <v>-2.1999999999999999E-2</v>
      </c>
      <c r="AE17" s="26">
        <v>0</v>
      </c>
      <c r="AF17" s="26">
        <v>13.632999999999999</v>
      </c>
      <c r="AG17" s="26">
        <v>-0.11899999999999999</v>
      </c>
      <c r="AH17" s="26">
        <v>-2.1999999999999999E-2</v>
      </c>
      <c r="AI17" s="26">
        <v>-2.2480000000000002</v>
      </c>
      <c r="AJ17" s="26">
        <v>5.952</v>
      </c>
      <c r="AK17" s="26">
        <v>5.9429999999999996</v>
      </c>
      <c r="AL17" s="26">
        <v>8.9999999999999993E-3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141.595</v>
      </c>
      <c r="AV17" s="26">
        <v>28.318999999999999</v>
      </c>
      <c r="AW17" s="26">
        <v>11.101000000000001</v>
      </c>
      <c r="AX17" s="26">
        <v>17.218</v>
      </c>
    </row>
    <row r="18" spans="1:50" x14ac:dyDescent="0.25">
      <c r="A18" s="27" t="s">
        <v>100</v>
      </c>
      <c r="B18" s="26" t="s">
        <v>29</v>
      </c>
      <c r="C18" s="26">
        <v>0</v>
      </c>
      <c r="D18" s="26">
        <v>0</v>
      </c>
      <c r="E18" s="26">
        <v>0.5</v>
      </c>
      <c r="F18" s="26">
        <v>6.8000000000000005E-2</v>
      </c>
      <c r="G18" s="26">
        <v>0.20499999999999999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</row>
    <row r="19" spans="1:50" x14ac:dyDescent="0.25">
      <c r="A19" s="27" t="s">
        <v>101</v>
      </c>
      <c r="B19" s="26" t="s">
        <v>29</v>
      </c>
      <c r="C19" s="26">
        <v>0</v>
      </c>
      <c r="D19" s="26">
        <v>0</v>
      </c>
      <c r="E19" s="26">
        <v>0.5</v>
      </c>
      <c r="F19" s="26">
        <v>6.8000000000000005E-2</v>
      </c>
      <c r="G19" s="26">
        <v>0.20499999999999999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</row>
    <row r="20" spans="1:50" x14ac:dyDescent="0.25">
      <c r="A20" s="27" t="s">
        <v>102</v>
      </c>
      <c r="B20" s="26" t="s">
        <v>29</v>
      </c>
      <c r="C20" s="26">
        <v>0</v>
      </c>
      <c r="D20" s="26">
        <v>0</v>
      </c>
      <c r="E20" s="26">
        <v>0.5</v>
      </c>
      <c r="F20" s="26">
        <v>6.8000000000000005E-2</v>
      </c>
      <c r="G20" s="26">
        <v>0.20499999999999999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</row>
    <row r="21" spans="1:50" x14ac:dyDescent="0.25">
      <c r="A21" s="27" t="s">
        <v>103</v>
      </c>
      <c r="B21" s="26" t="s">
        <v>29</v>
      </c>
      <c r="C21" s="26">
        <v>0</v>
      </c>
      <c r="D21" s="26">
        <v>0</v>
      </c>
      <c r="E21" s="26">
        <v>0.5</v>
      </c>
      <c r="F21" s="26">
        <v>6.8000000000000005E-2</v>
      </c>
      <c r="G21" s="26">
        <v>0.20499999999999999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</row>
    <row r="22" spans="1:50" x14ac:dyDescent="0.25">
      <c r="A22" s="27" t="s">
        <v>104</v>
      </c>
      <c r="B22" s="26" t="s">
        <v>29</v>
      </c>
      <c r="C22" s="26">
        <v>1</v>
      </c>
      <c r="D22" s="26">
        <v>6</v>
      </c>
      <c r="E22" s="26">
        <v>0.5</v>
      </c>
      <c r="F22" s="26">
        <v>6.8000000000000005E-2</v>
      </c>
      <c r="G22" s="26">
        <v>0.20499999999999999</v>
      </c>
      <c r="H22" s="26">
        <v>0</v>
      </c>
      <c r="I22" s="26">
        <v>0</v>
      </c>
      <c r="J22" s="26">
        <v>0</v>
      </c>
      <c r="K22" s="26">
        <v>0</v>
      </c>
      <c r="L22" s="26">
        <v>6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6</v>
      </c>
      <c r="X22" s="26">
        <v>3</v>
      </c>
      <c r="Y22" s="26">
        <v>100</v>
      </c>
      <c r="Z22" s="26">
        <v>0</v>
      </c>
      <c r="AA22" s="26">
        <v>1.2709999999999999</v>
      </c>
      <c r="AB22" s="26">
        <v>-1.7290000000000001</v>
      </c>
      <c r="AC22" s="26">
        <v>-0.27300000000000002</v>
      </c>
      <c r="AD22" s="26">
        <v>-1.456</v>
      </c>
      <c r="AE22" s="26">
        <v>0</v>
      </c>
      <c r="AF22" s="26">
        <v>127.108</v>
      </c>
      <c r="AG22" s="26">
        <v>-27.279</v>
      </c>
      <c r="AH22" s="26">
        <v>-1.456</v>
      </c>
      <c r="AI22" s="26">
        <v>-145.613</v>
      </c>
      <c r="AJ22" s="26">
        <v>98.84</v>
      </c>
      <c r="AK22" s="26">
        <v>98.728999999999999</v>
      </c>
      <c r="AL22" s="26">
        <v>0.111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117.655</v>
      </c>
      <c r="AV22" s="26">
        <v>705.93100000000004</v>
      </c>
      <c r="AW22" s="26">
        <v>652.87400000000002</v>
      </c>
      <c r="AX22" s="26">
        <v>53.055999999999997</v>
      </c>
    </row>
    <row r="23" spans="1:50" x14ac:dyDescent="0.25">
      <c r="A23" s="27" t="s">
        <v>105</v>
      </c>
      <c r="B23" s="26" t="s">
        <v>29</v>
      </c>
      <c r="C23" s="26">
        <v>0</v>
      </c>
      <c r="D23" s="26">
        <v>0</v>
      </c>
      <c r="E23" s="26">
        <v>0.5</v>
      </c>
      <c r="F23" s="26">
        <v>6.8000000000000005E-2</v>
      </c>
      <c r="G23" s="26">
        <v>0.20499999999999999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0</v>
      </c>
      <c r="AW23" s="26">
        <v>0</v>
      </c>
      <c r="AX23" s="26">
        <v>0</v>
      </c>
    </row>
    <row r="24" spans="1:50" x14ac:dyDescent="0.25">
      <c r="A24" s="27" t="s">
        <v>106</v>
      </c>
      <c r="B24" s="26" t="s">
        <v>29</v>
      </c>
      <c r="C24" s="26">
        <v>0</v>
      </c>
      <c r="D24" s="26">
        <v>0</v>
      </c>
      <c r="E24" s="26">
        <v>0.5</v>
      </c>
      <c r="F24" s="26">
        <v>6.8000000000000005E-2</v>
      </c>
      <c r="G24" s="26">
        <v>0.20499999999999999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0</v>
      </c>
      <c r="AN24" s="26">
        <v>0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0</v>
      </c>
      <c r="AV24" s="26">
        <v>0</v>
      </c>
      <c r="AW24" s="26">
        <v>0</v>
      </c>
      <c r="AX24" s="26">
        <v>0</v>
      </c>
    </row>
    <row r="25" spans="1:50" x14ac:dyDescent="0.25">
      <c r="A25" s="27" t="s">
        <v>107</v>
      </c>
      <c r="B25" s="26" t="s">
        <v>29</v>
      </c>
      <c r="C25" s="26">
        <v>0</v>
      </c>
      <c r="D25" s="26">
        <v>0</v>
      </c>
      <c r="E25" s="26">
        <v>0.5</v>
      </c>
      <c r="F25" s="26">
        <v>6.8000000000000005E-2</v>
      </c>
      <c r="G25" s="26">
        <v>0.20499999999999999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</row>
    <row r="26" spans="1:50" x14ac:dyDescent="0.25">
      <c r="A26" s="27" t="s">
        <v>108</v>
      </c>
      <c r="B26" s="26" t="s">
        <v>29</v>
      </c>
      <c r="C26" s="26">
        <v>0</v>
      </c>
      <c r="D26" s="26">
        <v>0</v>
      </c>
      <c r="E26" s="26">
        <v>0.5</v>
      </c>
      <c r="F26" s="26">
        <v>6.8000000000000005E-2</v>
      </c>
      <c r="G26" s="26">
        <v>0.20499999999999999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  <c r="AJ26" s="26">
        <v>0</v>
      </c>
      <c r="AK26" s="26">
        <v>0</v>
      </c>
      <c r="AL26" s="26">
        <v>0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0</v>
      </c>
      <c r="AV26" s="26">
        <v>0</v>
      </c>
      <c r="AW26" s="26">
        <v>0</v>
      </c>
      <c r="AX26" s="26">
        <v>0</v>
      </c>
    </row>
    <row r="27" spans="1:50" x14ac:dyDescent="0.25">
      <c r="A27" s="27" t="s">
        <v>109</v>
      </c>
      <c r="B27" s="26" t="s">
        <v>29</v>
      </c>
      <c r="C27" s="26">
        <v>1</v>
      </c>
      <c r="D27" s="26">
        <v>2</v>
      </c>
      <c r="E27" s="26">
        <v>0.5</v>
      </c>
      <c r="F27" s="26">
        <v>6.8000000000000005E-2</v>
      </c>
      <c r="G27" s="26">
        <v>0.20499999999999999</v>
      </c>
      <c r="H27" s="26">
        <v>0</v>
      </c>
      <c r="I27" s="26">
        <v>0</v>
      </c>
      <c r="J27" s="26">
        <v>0</v>
      </c>
      <c r="K27" s="26">
        <v>0</v>
      </c>
      <c r="L27" s="26">
        <v>2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2</v>
      </c>
      <c r="X27" s="26">
        <v>1</v>
      </c>
      <c r="Y27" s="26">
        <v>100</v>
      </c>
      <c r="Z27" s="26">
        <v>0</v>
      </c>
      <c r="AA27" s="26">
        <v>0.502</v>
      </c>
      <c r="AB27" s="26">
        <v>-0.498</v>
      </c>
      <c r="AC27" s="26">
        <v>-9.2999999999999999E-2</v>
      </c>
      <c r="AD27" s="26">
        <v>-0.40500000000000003</v>
      </c>
      <c r="AE27" s="26">
        <v>0</v>
      </c>
      <c r="AF27" s="26">
        <v>50.212000000000003</v>
      </c>
      <c r="AG27" s="26">
        <v>-9.2780000000000005</v>
      </c>
      <c r="AH27" s="26">
        <v>-0.40500000000000003</v>
      </c>
      <c r="AI27" s="26">
        <v>-40.51</v>
      </c>
      <c r="AJ27" s="26">
        <v>32.947000000000003</v>
      </c>
      <c r="AK27" s="26">
        <v>32.909999999999997</v>
      </c>
      <c r="AL27" s="26">
        <v>3.6999999999999998E-2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136.69999999999999</v>
      </c>
      <c r="AV27" s="26">
        <v>273.399</v>
      </c>
      <c r="AW27" s="26">
        <v>240.029</v>
      </c>
      <c r="AX27" s="26">
        <v>33.371000000000002</v>
      </c>
    </row>
    <row r="28" spans="1:50" x14ac:dyDescent="0.25">
      <c r="A28" s="27" t="s">
        <v>110</v>
      </c>
      <c r="B28" s="26" t="s">
        <v>29</v>
      </c>
      <c r="C28" s="26">
        <v>1</v>
      </c>
      <c r="D28" s="26">
        <v>2</v>
      </c>
      <c r="E28" s="26">
        <v>0.5</v>
      </c>
      <c r="F28" s="26">
        <v>6.8000000000000005E-2</v>
      </c>
      <c r="G28" s="26">
        <v>0.20499999999999999</v>
      </c>
      <c r="H28" s="26">
        <v>0</v>
      </c>
      <c r="I28" s="26">
        <v>0</v>
      </c>
      <c r="J28" s="26">
        <v>0</v>
      </c>
      <c r="K28" s="26">
        <v>0</v>
      </c>
      <c r="L28" s="26">
        <v>2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2</v>
      </c>
      <c r="X28" s="26">
        <v>1</v>
      </c>
      <c r="Y28" s="26">
        <v>100</v>
      </c>
      <c r="Z28" s="26">
        <v>0</v>
      </c>
      <c r="AA28" s="26">
        <v>0.96099999999999997</v>
      </c>
      <c r="AB28" s="26">
        <v>-3.9E-2</v>
      </c>
      <c r="AC28" s="26">
        <v>-3.5999999999999997E-2</v>
      </c>
      <c r="AD28" s="26">
        <v>-3.0000000000000001E-3</v>
      </c>
      <c r="AE28" s="26">
        <v>0</v>
      </c>
      <c r="AF28" s="26">
        <v>96.096000000000004</v>
      </c>
      <c r="AG28" s="26">
        <v>-3.5960000000000001</v>
      </c>
      <c r="AH28" s="26">
        <v>-3.0000000000000001E-3</v>
      </c>
      <c r="AI28" s="26">
        <v>-0.308</v>
      </c>
      <c r="AJ28" s="26">
        <v>32.947000000000003</v>
      </c>
      <c r="AK28" s="26">
        <v>32.909999999999997</v>
      </c>
      <c r="AL28" s="26">
        <v>3.6999999999999998E-2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123.806</v>
      </c>
      <c r="AV28" s="26">
        <v>247.61199999999999</v>
      </c>
      <c r="AW28" s="26">
        <v>122.474</v>
      </c>
      <c r="AX28" s="26">
        <v>125.13800000000001</v>
      </c>
    </row>
    <row r="29" spans="1:50" x14ac:dyDescent="0.25">
      <c r="A29" s="27" t="s">
        <v>111</v>
      </c>
      <c r="B29" s="26" t="s">
        <v>29</v>
      </c>
      <c r="C29" s="26">
        <v>1</v>
      </c>
      <c r="D29" s="26">
        <v>0.5</v>
      </c>
      <c r="E29" s="26">
        <v>0.5</v>
      </c>
      <c r="F29" s="26">
        <v>6.8000000000000005E-2</v>
      </c>
      <c r="G29" s="26">
        <v>0.20499999999999999</v>
      </c>
      <c r="H29" s="26">
        <v>0</v>
      </c>
      <c r="I29" s="26">
        <v>0</v>
      </c>
      <c r="J29" s="26">
        <v>0</v>
      </c>
      <c r="K29" s="26">
        <v>0</v>
      </c>
      <c r="L29" s="26">
        <v>0.5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0.5</v>
      </c>
      <c r="X29" s="26">
        <v>0.25</v>
      </c>
      <c r="Y29" s="26">
        <v>100</v>
      </c>
      <c r="Z29" s="26">
        <v>0</v>
      </c>
      <c r="AA29" s="26">
        <v>0.215</v>
      </c>
      <c r="AB29" s="26">
        <v>-3.5000000000000003E-2</v>
      </c>
      <c r="AC29" s="26">
        <v>-0.01</v>
      </c>
      <c r="AD29" s="26">
        <v>-2.5999999999999999E-2</v>
      </c>
      <c r="AE29" s="26">
        <v>0</v>
      </c>
      <c r="AF29" s="26">
        <v>21.46</v>
      </c>
      <c r="AG29" s="26">
        <v>-0.97599999999999998</v>
      </c>
      <c r="AH29" s="26">
        <v>-2.5999999999999999E-2</v>
      </c>
      <c r="AI29" s="26">
        <v>-2.5640000000000001</v>
      </c>
      <c r="AJ29" s="26">
        <v>8.2370000000000001</v>
      </c>
      <c r="AK29" s="26">
        <v>8.2270000000000003</v>
      </c>
      <c r="AL29" s="26">
        <v>8.9999999999999993E-3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141.99100000000001</v>
      </c>
      <c r="AV29" s="26">
        <v>70.995999999999995</v>
      </c>
      <c r="AW29" s="26">
        <v>44.838999999999999</v>
      </c>
      <c r="AX29" s="26">
        <v>26.157</v>
      </c>
    </row>
    <row r="30" spans="1:50" x14ac:dyDescent="0.25">
      <c r="A30" s="27" t="s">
        <v>112</v>
      </c>
      <c r="B30" s="26" t="s">
        <v>29</v>
      </c>
      <c r="C30" s="26">
        <v>1</v>
      </c>
      <c r="D30" s="26">
        <v>0.5</v>
      </c>
      <c r="E30" s="26">
        <v>0.5</v>
      </c>
      <c r="F30" s="26">
        <v>6.8000000000000005E-2</v>
      </c>
      <c r="G30" s="26">
        <v>0.20499999999999999</v>
      </c>
      <c r="H30" s="26">
        <v>0</v>
      </c>
      <c r="I30" s="26">
        <v>0</v>
      </c>
      <c r="J30" s="26">
        <v>0</v>
      </c>
      <c r="K30" s="26">
        <v>0</v>
      </c>
      <c r="L30" s="26">
        <v>0.5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0.5</v>
      </c>
      <c r="X30" s="26">
        <v>0.25</v>
      </c>
      <c r="Y30" s="26">
        <v>100</v>
      </c>
      <c r="Z30" s="26">
        <v>0</v>
      </c>
      <c r="AA30" s="26">
        <v>0.23200000000000001</v>
      </c>
      <c r="AB30" s="26">
        <v>-1.7999999999999999E-2</v>
      </c>
      <c r="AC30" s="26">
        <v>-8.0000000000000002E-3</v>
      </c>
      <c r="AD30" s="26">
        <v>-0.01</v>
      </c>
      <c r="AE30" s="26">
        <v>0</v>
      </c>
      <c r="AF30" s="26">
        <v>23.193000000000001</v>
      </c>
      <c r="AG30" s="26">
        <v>-0.78900000000000003</v>
      </c>
      <c r="AH30" s="26">
        <v>-0.01</v>
      </c>
      <c r="AI30" s="26">
        <v>-1.018</v>
      </c>
      <c r="AJ30" s="26">
        <v>8.2370000000000001</v>
      </c>
      <c r="AK30" s="26">
        <v>8.2270000000000003</v>
      </c>
      <c r="AL30" s="26">
        <v>8.9999999999999993E-3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129.49</v>
      </c>
      <c r="AV30" s="26">
        <v>64.745000000000005</v>
      </c>
      <c r="AW30" s="26">
        <v>35.122999999999998</v>
      </c>
      <c r="AX30" s="26">
        <v>29.622</v>
      </c>
    </row>
    <row r="31" spans="1:50" x14ac:dyDescent="0.25">
      <c r="A31" s="27" t="s">
        <v>113</v>
      </c>
      <c r="B31" s="26" t="s">
        <v>29</v>
      </c>
      <c r="C31" s="26">
        <v>1</v>
      </c>
      <c r="D31" s="26">
        <v>3</v>
      </c>
      <c r="E31" s="26">
        <v>0.5</v>
      </c>
      <c r="F31" s="26">
        <v>6.8000000000000005E-2</v>
      </c>
      <c r="G31" s="26">
        <v>0.20499999999999999</v>
      </c>
      <c r="H31" s="26">
        <v>0</v>
      </c>
      <c r="I31" s="26">
        <v>0</v>
      </c>
      <c r="J31" s="26">
        <v>0</v>
      </c>
      <c r="K31" s="26">
        <v>0</v>
      </c>
      <c r="L31" s="26">
        <v>3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3</v>
      </c>
      <c r="X31" s="26">
        <v>1.5</v>
      </c>
      <c r="Y31" s="26">
        <v>100</v>
      </c>
      <c r="Z31" s="26">
        <v>0</v>
      </c>
      <c r="AA31" s="26">
        <v>1.4610000000000001</v>
      </c>
      <c r="AB31" s="26">
        <v>-3.9E-2</v>
      </c>
      <c r="AC31" s="26">
        <v>-0.05</v>
      </c>
      <c r="AD31" s="26">
        <v>1.0999999999999999E-2</v>
      </c>
      <c r="AE31" s="26">
        <v>0</v>
      </c>
      <c r="AF31" s="26">
        <v>146.05600000000001</v>
      </c>
      <c r="AG31" s="26">
        <v>-4.9989999999999997</v>
      </c>
      <c r="AH31" s="26">
        <v>1.0999999999999999E-2</v>
      </c>
      <c r="AI31" s="26">
        <v>1.0549999999999999</v>
      </c>
      <c r="AJ31" s="26">
        <v>49.42</v>
      </c>
      <c r="AK31" s="26">
        <v>49.363999999999997</v>
      </c>
      <c r="AL31" s="26">
        <v>5.5E-2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118.53100000000001</v>
      </c>
      <c r="AV31" s="26">
        <v>355.59399999999999</v>
      </c>
      <c r="AW31" s="26">
        <v>164.06200000000001</v>
      </c>
      <c r="AX31" s="26">
        <v>191.53200000000001</v>
      </c>
    </row>
    <row r="32" spans="1:50" x14ac:dyDescent="0.25">
      <c r="A32" s="27" t="s">
        <v>114</v>
      </c>
      <c r="B32" s="26" t="s">
        <v>29</v>
      </c>
      <c r="C32" s="26">
        <v>1</v>
      </c>
      <c r="D32" s="26">
        <v>1.5</v>
      </c>
      <c r="E32" s="26">
        <v>0.5</v>
      </c>
      <c r="F32" s="26">
        <v>6.8000000000000005E-2</v>
      </c>
      <c r="G32" s="26">
        <v>0.20499999999999999</v>
      </c>
      <c r="H32" s="26">
        <v>0</v>
      </c>
      <c r="I32" s="26">
        <v>0</v>
      </c>
      <c r="J32" s="26">
        <v>0</v>
      </c>
      <c r="K32" s="26">
        <v>0</v>
      </c>
      <c r="L32" s="26">
        <v>1.5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1.5</v>
      </c>
      <c r="X32" s="26">
        <v>0.75</v>
      </c>
      <c r="Y32" s="26">
        <v>100</v>
      </c>
      <c r="Z32" s="26">
        <v>0</v>
      </c>
      <c r="AA32" s="26">
        <v>0.71199999999999997</v>
      </c>
      <c r="AB32" s="26">
        <v>-3.7999999999999999E-2</v>
      </c>
      <c r="AC32" s="26">
        <v>-2.5999999999999999E-2</v>
      </c>
      <c r="AD32" s="26">
        <v>-1.0999999999999999E-2</v>
      </c>
      <c r="AE32" s="26">
        <v>0</v>
      </c>
      <c r="AF32" s="26">
        <v>71.207999999999998</v>
      </c>
      <c r="AG32" s="26">
        <v>-2.6469999999999998</v>
      </c>
      <c r="AH32" s="26">
        <v>-1.0999999999999999E-2</v>
      </c>
      <c r="AI32" s="26">
        <v>-1.145</v>
      </c>
      <c r="AJ32" s="26">
        <v>24.71</v>
      </c>
      <c r="AK32" s="26">
        <v>24.681999999999999</v>
      </c>
      <c r="AL32" s="26">
        <v>2.8000000000000001E-2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122.514</v>
      </c>
      <c r="AV32" s="26">
        <v>183.77099999999999</v>
      </c>
      <c r="AW32" s="26">
        <v>91.646000000000001</v>
      </c>
      <c r="AX32" s="26">
        <v>92.125</v>
      </c>
    </row>
    <row r="33" spans="1:50" x14ac:dyDescent="0.25">
      <c r="A33" s="27" t="s">
        <v>115</v>
      </c>
      <c r="B33" s="26" t="s">
        <v>29</v>
      </c>
      <c r="C33" s="26">
        <v>0</v>
      </c>
      <c r="D33" s="26">
        <v>0</v>
      </c>
      <c r="E33" s="26">
        <v>0.5</v>
      </c>
      <c r="F33" s="26">
        <v>6.8000000000000005E-2</v>
      </c>
      <c r="G33" s="26">
        <v>0.20499999999999999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</row>
    <row r="34" spans="1:50" x14ac:dyDescent="0.25">
      <c r="A34" s="27" t="s">
        <v>116</v>
      </c>
      <c r="B34" s="26" t="s">
        <v>29</v>
      </c>
      <c r="C34" s="26">
        <v>0</v>
      </c>
      <c r="D34" s="26">
        <v>0</v>
      </c>
      <c r="E34" s="26">
        <v>0.5</v>
      </c>
      <c r="F34" s="26">
        <v>6.8000000000000005E-2</v>
      </c>
      <c r="G34" s="26">
        <v>0.20499999999999999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</row>
    <row r="35" spans="1:50" x14ac:dyDescent="0.25">
      <c r="A35" s="27" t="s">
        <v>117</v>
      </c>
      <c r="B35" s="26" t="s">
        <v>29</v>
      </c>
      <c r="C35" s="26">
        <v>0</v>
      </c>
      <c r="D35" s="26">
        <v>0</v>
      </c>
      <c r="E35" s="26">
        <v>0.5</v>
      </c>
      <c r="F35" s="26">
        <v>6.8000000000000005E-2</v>
      </c>
      <c r="G35" s="26">
        <v>0.20499999999999999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</row>
    <row r="36" spans="1:50" x14ac:dyDescent="0.25">
      <c r="A36" s="27" t="s">
        <v>118</v>
      </c>
      <c r="B36" s="26" t="s">
        <v>29</v>
      </c>
      <c r="C36" s="26">
        <v>0</v>
      </c>
      <c r="D36" s="26">
        <v>0</v>
      </c>
      <c r="E36" s="26">
        <v>0.5</v>
      </c>
      <c r="F36" s="26">
        <v>6.8000000000000005E-2</v>
      </c>
      <c r="G36" s="26">
        <v>0.20499999999999999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>
        <v>0</v>
      </c>
    </row>
    <row r="37" spans="1:50" x14ac:dyDescent="0.25">
      <c r="A37" s="27" t="s">
        <v>119</v>
      </c>
      <c r="B37" s="26" t="s">
        <v>29</v>
      </c>
      <c r="C37" s="26">
        <v>0</v>
      </c>
      <c r="D37" s="26">
        <v>0</v>
      </c>
      <c r="E37" s="26">
        <v>0.5</v>
      </c>
      <c r="F37" s="26">
        <v>6.8000000000000005E-2</v>
      </c>
      <c r="G37" s="26">
        <v>0.20499999999999999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</row>
    <row r="38" spans="1:50" x14ac:dyDescent="0.25">
      <c r="A38" s="27" t="s">
        <v>120</v>
      </c>
      <c r="B38" s="26" t="s">
        <v>29</v>
      </c>
      <c r="C38" s="26">
        <v>0</v>
      </c>
      <c r="D38" s="26">
        <v>0</v>
      </c>
      <c r="E38" s="26">
        <v>0.5</v>
      </c>
      <c r="F38" s="26">
        <v>6.8000000000000005E-2</v>
      </c>
      <c r="G38" s="26">
        <v>0.20499999999999999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</row>
    <row r="39" spans="1:50" x14ac:dyDescent="0.25">
      <c r="A39" s="27" t="s">
        <v>121</v>
      </c>
      <c r="B39" s="26" t="s">
        <v>29</v>
      </c>
      <c r="C39" s="26">
        <v>0</v>
      </c>
      <c r="D39" s="26">
        <v>0</v>
      </c>
      <c r="E39" s="26">
        <v>0.5</v>
      </c>
      <c r="F39" s="26">
        <v>6.8000000000000005E-2</v>
      </c>
      <c r="G39" s="26">
        <v>0.20499999999999999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</row>
    <row r="40" spans="1:50" x14ac:dyDescent="0.25">
      <c r="A40" s="27" t="s">
        <v>122</v>
      </c>
      <c r="B40" s="26" t="s">
        <v>29</v>
      </c>
      <c r="C40" s="26">
        <v>1</v>
      </c>
      <c r="D40" s="26">
        <v>0.4</v>
      </c>
      <c r="E40" s="26">
        <v>0.5</v>
      </c>
      <c r="F40" s="26">
        <v>6.8000000000000005E-2</v>
      </c>
      <c r="G40" s="26">
        <v>0.20499999999999999</v>
      </c>
      <c r="H40" s="26">
        <v>0</v>
      </c>
      <c r="I40" s="26">
        <v>0</v>
      </c>
      <c r="J40" s="26">
        <v>0</v>
      </c>
      <c r="K40" s="26">
        <v>0</v>
      </c>
      <c r="L40" s="26">
        <v>0.4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0.4</v>
      </c>
      <c r="X40" s="26">
        <v>0.2</v>
      </c>
      <c r="Y40" s="26">
        <v>100</v>
      </c>
      <c r="Z40" s="26">
        <v>0</v>
      </c>
      <c r="AA40" s="26">
        <v>0.16600000000000001</v>
      </c>
      <c r="AB40" s="26">
        <v>-3.4000000000000002E-2</v>
      </c>
      <c r="AC40" s="26">
        <v>-8.0000000000000002E-3</v>
      </c>
      <c r="AD40" s="26">
        <v>-2.5999999999999999E-2</v>
      </c>
      <c r="AE40" s="26">
        <v>0</v>
      </c>
      <c r="AF40" s="26">
        <v>16.602</v>
      </c>
      <c r="AG40" s="26">
        <v>-0.84099999999999997</v>
      </c>
      <c r="AH40" s="26">
        <v>-2.5999999999999999E-2</v>
      </c>
      <c r="AI40" s="26">
        <v>-2.5569999999999999</v>
      </c>
      <c r="AJ40" s="26">
        <v>6.5890000000000004</v>
      </c>
      <c r="AK40" s="26">
        <v>6.5819999999999999</v>
      </c>
      <c r="AL40" s="26">
        <v>7.0000000000000001E-3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144.60900000000001</v>
      </c>
      <c r="AV40" s="26">
        <v>57.844000000000001</v>
      </c>
      <c r="AW40" s="26">
        <v>38.049999999999997</v>
      </c>
      <c r="AX40" s="26">
        <v>19.794</v>
      </c>
    </row>
    <row r="41" spans="1:50" x14ac:dyDescent="0.25">
      <c r="A41" s="27" t="s">
        <v>123</v>
      </c>
      <c r="B41" s="26" t="s">
        <v>29</v>
      </c>
      <c r="C41" s="26">
        <v>1</v>
      </c>
      <c r="D41" s="26">
        <v>0.5</v>
      </c>
      <c r="E41" s="26">
        <v>0.5</v>
      </c>
      <c r="F41" s="26">
        <v>6.8000000000000005E-2</v>
      </c>
      <c r="G41" s="26">
        <v>0.20499999999999999</v>
      </c>
      <c r="H41" s="26">
        <v>0</v>
      </c>
      <c r="I41" s="26">
        <v>0</v>
      </c>
      <c r="J41" s="26">
        <v>0</v>
      </c>
      <c r="K41" s="26">
        <v>0</v>
      </c>
      <c r="L41" s="26">
        <v>0.5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0.5</v>
      </c>
      <c r="X41" s="26">
        <v>0.25</v>
      </c>
      <c r="Y41" s="26">
        <v>100</v>
      </c>
      <c r="Z41" s="26">
        <v>0</v>
      </c>
      <c r="AA41" s="26">
        <v>0.20300000000000001</v>
      </c>
      <c r="AB41" s="26">
        <v>-4.7E-2</v>
      </c>
      <c r="AC41" s="26">
        <v>-1.0999999999999999E-2</v>
      </c>
      <c r="AD41" s="26">
        <v>-3.5000000000000003E-2</v>
      </c>
      <c r="AE41" s="26">
        <v>0</v>
      </c>
      <c r="AF41" s="26">
        <v>20.335999999999999</v>
      </c>
      <c r="AG41" s="26">
        <v>-1.1359999999999999</v>
      </c>
      <c r="AH41" s="26">
        <v>-3.5000000000000003E-2</v>
      </c>
      <c r="AI41" s="26">
        <v>-3.5289999999999999</v>
      </c>
      <c r="AJ41" s="26">
        <v>8.2370000000000001</v>
      </c>
      <c r="AK41" s="26">
        <v>8.2270000000000003</v>
      </c>
      <c r="AL41" s="26">
        <v>8.9999999999999993E-3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140.31100000000001</v>
      </c>
      <c r="AV41" s="26">
        <v>70.156000000000006</v>
      </c>
      <c r="AW41" s="26">
        <v>46.247999999999998</v>
      </c>
      <c r="AX41" s="26">
        <v>23.908000000000001</v>
      </c>
    </row>
    <row r="42" spans="1:50" x14ac:dyDescent="0.25">
      <c r="A42" s="27" t="s">
        <v>124</v>
      </c>
      <c r="B42" s="26" t="s">
        <v>29</v>
      </c>
      <c r="C42" s="26">
        <v>1</v>
      </c>
      <c r="D42" s="26">
        <v>6</v>
      </c>
      <c r="E42" s="26">
        <v>0.5</v>
      </c>
      <c r="F42" s="26">
        <v>6.8000000000000005E-2</v>
      </c>
      <c r="G42" s="26">
        <v>0.20499999999999999</v>
      </c>
      <c r="H42" s="26">
        <v>0</v>
      </c>
      <c r="I42" s="26">
        <v>0</v>
      </c>
      <c r="J42" s="26">
        <v>0</v>
      </c>
      <c r="K42" s="26">
        <v>0</v>
      </c>
      <c r="L42" s="26">
        <v>6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6</v>
      </c>
      <c r="X42" s="26">
        <v>3</v>
      </c>
      <c r="Y42" s="26">
        <v>100</v>
      </c>
      <c r="Z42" s="26">
        <v>0</v>
      </c>
      <c r="AA42" s="26">
        <v>2.9609999999999999</v>
      </c>
      <c r="AB42" s="26">
        <v>-3.9E-2</v>
      </c>
      <c r="AC42" s="26">
        <v>-7.4999999999999997E-2</v>
      </c>
      <c r="AD42" s="26">
        <v>3.5999999999999997E-2</v>
      </c>
      <c r="AE42" s="26">
        <v>0</v>
      </c>
      <c r="AF42" s="26">
        <v>296.13799999999998</v>
      </c>
      <c r="AG42" s="26">
        <v>-7.4880000000000004</v>
      </c>
      <c r="AH42" s="26">
        <v>3.5999999999999997E-2</v>
      </c>
      <c r="AI42" s="26">
        <v>3.6259999999999999</v>
      </c>
      <c r="AJ42" s="26">
        <v>98.84</v>
      </c>
      <c r="AK42" s="26">
        <v>98.728999999999999</v>
      </c>
      <c r="AL42" s="26">
        <v>0.111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  <c r="AT42" s="26">
        <v>0</v>
      </c>
      <c r="AU42" s="26">
        <v>115.485</v>
      </c>
      <c r="AV42" s="26">
        <v>692.91</v>
      </c>
      <c r="AW42" s="26">
        <v>301.79399999999998</v>
      </c>
      <c r="AX42" s="26">
        <v>391.11599999999999</v>
      </c>
    </row>
    <row r="43" spans="1:50" x14ac:dyDescent="0.25">
      <c r="A43" s="27" t="s">
        <v>125</v>
      </c>
      <c r="B43" s="26" t="s">
        <v>29</v>
      </c>
      <c r="C43" s="26">
        <v>1</v>
      </c>
      <c r="D43" s="26">
        <v>8.1</v>
      </c>
      <c r="E43" s="26">
        <v>0.5</v>
      </c>
      <c r="F43" s="26">
        <v>6.8000000000000005E-2</v>
      </c>
      <c r="G43" s="26">
        <v>0.20499999999999999</v>
      </c>
      <c r="H43" s="26">
        <v>0</v>
      </c>
      <c r="I43" s="26">
        <v>0</v>
      </c>
      <c r="J43" s="26">
        <v>0</v>
      </c>
      <c r="K43" s="26">
        <v>0</v>
      </c>
      <c r="L43" s="26">
        <v>8.1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8.1</v>
      </c>
      <c r="X43" s="26">
        <v>4.05</v>
      </c>
      <c r="Y43" s="26">
        <v>100</v>
      </c>
      <c r="Z43" s="26">
        <v>0</v>
      </c>
      <c r="AA43" s="26">
        <v>4.0110000000000001</v>
      </c>
      <c r="AB43" s="26">
        <v>-3.9E-2</v>
      </c>
      <c r="AC43" s="26">
        <v>-9.7000000000000003E-2</v>
      </c>
      <c r="AD43" s="26">
        <v>5.8000000000000003E-2</v>
      </c>
      <c r="AE43" s="26">
        <v>0</v>
      </c>
      <c r="AF43" s="26">
        <v>401.05700000000002</v>
      </c>
      <c r="AG43" s="26">
        <v>-9.7249999999999996</v>
      </c>
      <c r="AH43" s="26">
        <v>5.8000000000000003E-2</v>
      </c>
      <c r="AI43" s="26">
        <v>5.7809999999999997</v>
      </c>
      <c r="AJ43" s="26">
        <v>133.43299999999999</v>
      </c>
      <c r="AK43" s="26">
        <v>133.28399999999999</v>
      </c>
      <c r="AL43" s="26">
        <v>0.15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110.92</v>
      </c>
      <c r="AV43" s="26">
        <v>898.45500000000004</v>
      </c>
      <c r="AW43" s="26">
        <v>367.90800000000002</v>
      </c>
      <c r="AX43" s="26">
        <v>530.54700000000003</v>
      </c>
    </row>
    <row r="44" spans="1:50" x14ac:dyDescent="0.25">
      <c r="A44" s="27" t="s">
        <v>126</v>
      </c>
      <c r="B44" s="26" t="s">
        <v>29</v>
      </c>
      <c r="C44" s="26">
        <v>1</v>
      </c>
      <c r="D44" s="26">
        <v>7.1</v>
      </c>
      <c r="E44" s="26">
        <v>0.5</v>
      </c>
      <c r="F44" s="26">
        <v>6.8000000000000005E-2</v>
      </c>
      <c r="G44" s="26">
        <v>0.20499999999999999</v>
      </c>
      <c r="H44" s="26">
        <v>0</v>
      </c>
      <c r="I44" s="26">
        <v>0</v>
      </c>
      <c r="J44" s="26">
        <v>0</v>
      </c>
      <c r="K44" s="26">
        <v>0</v>
      </c>
      <c r="L44" s="26">
        <v>7.1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7.1</v>
      </c>
      <c r="X44" s="26">
        <v>3.55</v>
      </c>
      <c r="Y44" s="26">
        <v>100</v>
      </c>
      <c r="Z44" s="26">
        <v>0</v>
      </c>
      <c r="AA44" s="26">
        <v>3.5110000000000001</v>
      </c>
      <c r="AB44" s="26">
        <v>-3.9E-2</v>
      </c>
      <c r="AC44" s="26">
        <v>-8.8999999999999996E-2</v>
      </c>
      <c r="AD44" s="26">
        <v>5.0999999999999997E-2</v>
      </c>
      <c r="AE44" s="26">
        <v>0</v>
      </c>
      <c r="AF44" s="26">
        <v>351.14499999999998</v>
      </c>
      <c r="AG44" s="26">
        <v>-8.9459999999999997</v>
      </c>
      <c r="AH44" s="26">
        <v>5.0999999999999997E-2</v>
      </c>
      <c r="AI44" s="26">
        <v>5.0910000000000002</v>
      </c>
      <c r="AJ44" s="26">
        <v>116.96</v>
      </c>
      <c r="AK44" s="26">
        <v>116.82899999999999</v>
      </c>
      <c r="AL44" s="26">
        <v>0.13100000000000001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6">
        <v>0</v>
      </c>
      <c r="AU44" s="26">
        <v>114.965</v>
      </c>
      <c r="AV44" s="26">
        <v>816.24900000000002</v>
      </c>
      <c r="AW44" s="26">
        <v>351.99799999999999</v>
      </c>
      <c r="AX44" s="26">
        <v>464.25099999999998</v>
      </c>
    </row>
    <row r="45" spans="1:50" x14ac:dyDescent="0.25">
      <c r="A45" s="27" t="s">
        <v>127</v>
      </c>
      <c r="B45" s="26" t="s">
        <v>29</v>
      </c>
      <c r="C45" s="26">
        <v>1</v>
      </c>
      <c r="D45" s="26">
        <v>8.1999999999999993</v>
      </c>
      <c r="E45" s="26">
        <v>0.5</v>
      </c>
      <c r="F45" s="26">
        <v>6.8000000000000005E-2</v>
      </c>
      <c r="G45" s="26">
        <v>0.20499999999999999</v>
      </c>
      <c r="H45" s="26">
        <v>0</v>
      </c>
      <c r="I45" s="26">
        <v>0</v>
      </c>
      <c r="J45" s="26">
        <v>0</v>
      </c>
      <c r="K45" s="26">
        <v>0</v>
      </c>
      <c r="L45" s="26">
        <v>8.1999999999999993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8.1999999999999993</v>
      </c>
      <c r="X45" s="26">
        <v>4.0999999999999996</v>
      </c>
      <c r="Y45" s="26">
        <v>100</v>
      </c>
      <c r="Z45" s="26">
        <v>0</v>
      </c>
      <c r="AA45" s="26">
        <v>4.0510000000000002</v>
      </c>
      <c r="AB45" s="26">
        <v>-4.9000000000000002E-2</v>
      </c>
      <c r="AC45" s="26">
        <v>-9.7000000000000003E-2</v>
      </c>
      <c r="AD45" s="26">
        <v>4.8000000000000001E-2</v>
      </c>
      <c r="AE45" s="26">
        <v>0</v>
      </c>
      <c r="AF45" s="26">
        <v>405.05399999999997</v>
      </c>
      <c r="AG45" s="26">
        <v>-9.6980000000000004</v>
      </c>
      <c r="AH45" s="26">
        <v>4.8000000000000001E-2</v>
      </c>
      <c r="AI45" s="26">
        <v>4.7519999999999998</v>
      </c>
      <c r="AJ45" s="26">
        <v>135.08099999999999</v>
      </c>
      <c r="AK45" s="26">
        <v>134.929</v>
      </c>
      <c r="AL45" s="26">
        <v>0.151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130.84899999999999</v>
      </c>
      <c r="AV45" s="26">
        <v>1072.9580000000001</v>
      </c>
      <c r="AW45" s="26">
        <v>537.76900000000001</v>
      </c>
      <c r="AX45" s="26">
        <v>535.18899999999996</v>
      </c>
    </row>
    <row r="46" spans="1:50" x14ac:dyDescent="0.25">
      <c r="A46" s="27" t="s">
        <v>128</v>
      </c>
      <c r="B46" s="26" t="s">
        <v>44</v>
      </c>
      <c r="C46" s="26">
        <v>0</v>
      </c>
      <c r="D46" s="26">
        <v>0</v>
      </c>
      <c r="E46" s="26">
        <v>1</v>
      </c>
      <c r="F46" s="26">
        <v>0.13600000000000001</v>
      </c>
      <c r="G46" s="26">
        <v>0.41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</row>
    <row r="47" spans="1:50" x14ac:dyDescent="0.25">
      <c r="A47" s="27" t="s">
        <v>129</v>
      </c>
      <c r="B47" s="26" t="s">
        <v>44</v>
      </c>
      <c r="C47" s="26">
        <v>1</v>
      </c>
      <c r="D47" s="26">
        <v>6.75</v>
      </c>
      <c r="E47" s="26">
        <v>1</v>
      </c>
      <c r="F47" s="26">
        <v>0.13600000000000001</v>
      </c>
      <c r="G47" s="26">
        <v>0.41</v>
      </c>
      <c r="H47" s="26">
        <v>0</v>
      </c>
      <c r="I47" s="26">
        <v>0</v>
      </c>
      <c r="J47" s="26">
        <v>0</v>
      </c>
      <c r="K47" s="26">
        <v>0</v>
      </c>
      <c r="L47" s="26">
        <v>6.75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6.75</v>
      </c>
      <c r="X47" s="26">
        <v>6.75</v>
      </c>
      <c r="Y47" s="26">
        <v>100</v>
      </c>
      <c r="Z47" s="26">
        <v>0</v>
      </c>
      <c r="AA47" s="26">
        <v>8.657</v>
      </c>
      <c r="AB47" s="26">
        <v>1.907</v>
      </c>
      <c r="AC47" s="26">
        <v>0.56000000000000005</v>
      </c>
      <c r="AD47" s="26">
        <v>1.347</v>
      </c>
      <c r="AE47" s="26">
        <v>0</v>
      </c>
      <c r="AF47" s="26">
        <v>865.65499999999997</v>
      </c>
      <c r="AG47" s="26">
        <v>55.97</v>
      </c>
      <c r="AH47" s="26">
        <v>1.347</v>
      </c>
      <c r="AI47" s="26">
        <v>134.72399999999999</v>
      </c>
      <c r="AJ47" s="26">
        <v>240.267</v>
      </c>
      <c r="AK47" s="26">
        <v>240.196</v>
      </c>
      <c r="AL47" s="26">
        <v>7.1999999999999995E-2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193.273</v>
      </c>
      <c r="AV47" s="26">
        <v>1304.5139999999999</v>
      </c>
      <c r="AW47" s="26">
        <v>7.8979999999999997</v>
      </c>
      <c r="AX47" s="26">
        <v>1296.617</v>
      </c>
    </row>
    <row r="48" spans="1:50" x14ac:dyDescent="0.25">
      <c r="A48" s="27" t="s">
        <v>130</v>
      </c>
      <c r="B48" s="26" t="s">
        <v>44</v>
      </c>
      <c r="C48" s="26">
        <v>1</v>
      </c>
      <c r="D48" s="26">
        <v>6.8170000000000002</v>
      </c>
      <c r="E48" s="26">
        <v>1</v>
      </c>
      <c r="F48" s="26">
        <v>0.13600000000000001</v>
      </c>
      <c r="G48" s="26">
        <v>0.41</v>
      </c>
      <c r="H48" s="26">
        <v>0</v>
      </c>
      <c r="I48" s="26">
        <v>0</v>
      </c>
      <c r="J48" s="26">
        <v>0</v>
      </c>
      <c r="K48" s="26">
        <v>0</v>
      </c>
      <c r="L48" s="26">
        <v>6.8170000000000002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6.8170000000000002</v>
      </c>
      <c r="X48" s="26">
        <v>6.8170000000000002</v>
      </c>
      <c r="Y48" s="26">
        <v>100</v>
      </c>
      <c r="Z48" s="26">
        <v>0</v>
      </c>
      <c r="AA48" s="26">
        <v>8.84</v>
      </c>
      <c r="AB48" s="26">
        <v>2.0230000000000001</v>
      </c>
      <c r="AC48" s="26">
        <v>0.56999999999999995</v>
      </c>
      <c r="AD48" s="26">
        <v>1.454</v>
      </c>
      <c r="AE48" s="26">
        <v>0</v>
      </c>
      <c r="AF48" s="26">
        <v>883.99400000000003</v>
      </c>
      <c r="AG48" s="26">
        <v>56.951000000000001</v>
      </c>
      <c r="AH48" s="26">
        <v>1.454</v>
      </c>
      <c r="AI48" s="26">
        <v>145.351</v>
      </c>
      <c r="AJ48" s="26">
        <v>242.66399999999999</v>
      </c>
      <c r="AK48" s="26">
        <v>242.59100000000001</v>
      </c>
      <c r="AL48" s="26">
        <v>7.1999999999999995E-2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196.04300000000001</v>
      </c>
      <c r="AV48" s="26">
        <v>1336.41</v>
      </c>
      <c r="AW48" s="26">
        <v>7.45</v>
      </c>
      <c r="AX48" s="26">
        <v>1328.9590000000001</v>
      </c>
    </row>
    <row r="49" spans="1:50" x14ac:dyDescent="0.25">
      <c r="A49" s="27" t="s">
        <v>131</v>
      </c>
      <c r="B49" s="26" t="s">
        <v>44</v>
      </c>
      <c r="C49" s="26">
        <v>1</v>
      </c>
      <c r="D49" s="26">
        <v>6.8940000000000001</v>
      </c>
      <c r="E49" s="26">
        <v>1</v>
      </c>
      <c r="F49" s="26">
        <v>0.13600000000000001</v>
      </c>
      <c r="G49" s="26">
        <v>0.41</v>
      </c>
      <c r="H49" s="26">
        <v>0</v>
      </c>
      <c r="I49" s="26">
        <v>0</v>
      </c>
      <c r="J49" s="26">
        <v>0</v>
      </c>
      <c r="K49" s="26">
        <v>0</v>
      </c>
      <c r="L49" s="26">
        <v>6.8940000000000001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6.8940000000000001</v>
      </c>
      <c r="X49" s="26">
        <v>6.8940000000000001</v>
      </c>
      <c r="Y49" s="26">
        <v>100</v>
      </c>
      <c r="Z49" s="26">
        <v>0</v>
      </c>
      <c r="AA49" s="26">
        <v>7.4210000000000003</v>
      </c>
      <c r="AB49" s="26">
        <v>0.52800000000000002</v>
      </c>
      <c r="AC49" s="26">
        <v>0.57299999999999995</v>
      </c>
      <c r="AD49" s="26">
        <v>-4.5999999999999999E-2</v>
      </c>
      <c r="AE49" s="26">
        <v>0</v>
      </c>
      <c r="AF49" s="26">
        <v>742.12800000000004</v>
      </c>
      <c r="AG49" s="26">
        <v>57.314999999999998</v>
      </c>
      <c r="AH49" s="26">
        <v>-4.5999999999999999E-2</v>
      </c>
      <c r="AI49" s="26">
        <v>-4.5599999999999996</v>
      </c>
      <c r="AJ49" s="26">
        <v>245.398</v>
      </c>
      <c r="AK49" s="26">
        <v>245.32499999999999</v>
      </c>
      <c r="AL49" s="26">
        <v>7.2999999999999995E-2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151.446</v>
      </c>
      <c r="AV49" s="26">
        <v>1044.0239999999999</v>
      </c>
      <c r="AW49" s="26">
        <v>3.7429999999999999</v>
      </c>
      <c r="AX49" s="26">
        <v>1040.2819999999999</v>
      </c>
    </row>
    <row r="50" spans="1:50" x14ac:dyDescent="0.25">
      <c r="A50" s="27" t="s">
        <v>132</v>
      </c>
      <c r="B50" s="26" t="s">
        <v>44</v>
      </c>
      <c r="C50" s="26">
        <v>1</v>
      </c>
      <c r="D50" s="26">
        <v>0.89700000000000002</v>
      </c>
      <c r="E50" s="26">
        <v>1</v>
      </c>
      <c r="F50" s="26">
        <v>0.13600000000000001</v>
      </c>
      <c r="G50" s="26">
        <v>0.41</v>
      </c>
      <c r="H50" s="26">
        <v>0</v>
      </c>
      <c r="I50" s="26">
        <v>0</v>
      </c>
      <c r="J50" s="26">
        <v>0</v>
      </c>
      <c r="K50" s="26">
        <v>0</v>
      </c>
      <c r="L50" s="26">
        <v>0.89700000000000002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0.89700000000000002</v>
      </c>
      <c r="X50" s="26">
        <v>0.89700000000000002</v>
      </c>
      <c r="Y50" s="26">
        <v>100</v>
      </c>
      <c r="Z50" s="26">
        <v>0</v>
      </c>
      <c r="AA50" s="26">
        <v>0.90600000000000003</v>
      </c>
      <c r="AB50" s="26">
        <v>8.9999999999999993E-3</v>
      </c>
      <c r="AC50" s="26">
        <v>3.9E-2</v>
      </c>
      <c r="AD50" s="26">
        <v>-0.03</v>
      </c>
      <c r="AE50" s="26">
        <v>0</v>
      </c>
      <c r="AF50" s="26">
        <v>90.551000000000002</v>
      </c>
      <c r="AG50" s="26">
        <v>3.8580000000000001</v>
      </c>
      <c r="AH50" s="26">
        <v>-0.03</v>
      </c>
      <c r="AI50" s="26">
        <v>-3.0059999999999998</v>
      </c>
      <c r="AJ50" s="26">
        <v>31.931000000000001</v>
      </c>
      <c r="AK50" s="26">
        <v>31.920999999999999</v>
      </c>
      <c r="AL50" s="26">
        <v>0.01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148.464</v>
      </c>
      <c r="AV50" s="26">
        <v>133.17099999999999</v>
      </c>
      <c r="AW50" s="26">
        <v>9.8379999999999992</v>
      </c>
      <c r="AX50" s="26">
        <v>123.333</v>
      </c>
    </row>
    <row r="51" spans="1:50" x14ac:dyDescent="0.25">
      <c r="A51" s="27" t="s">
        <v>133</v>
      </c>
      <c r="B51" s="26" t="s">
        <v>44</v>
      </c>
      <c r="C51" s="26">
        <v>1</v>
      </c>
      <c r="D51" s="26">
        <v>3.9460000000000002</v>
      </c>
      <c r="E51" s="26">
        <v>1</v>
      </c>
      <c r="F51" s="26">
        <v>0.13600000000000001</v>
      </c>
      <c r="G51" s="26">
        <v>0.41</v>
      </c>
      <c r="H51" s="26">
        <v>0</v>
      </c>
      <c r="I51" s="26">
        <v>0</v>
      </c>
      <c r="J51" s="26">
        <v>0</v>
      </c>
      <c r="K51" s="26">
        <v>0</v>
      </c>
      <c r="L51" s="26">
        <v>3.9460000000000002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3.9460000000000002</v>
      </c>
      <c r="X51" s="26">
        <v>3.9460000000000002</v>
      </c>
      <c r="Y51" s="26">
        <v>100</v>
      </c>
      <c r="Z51" s="26">
        <v>0</v>
      </c>
      <c r="AA51" s="26">
        <v>4.8280000000000003</v>
      </c>
      <c r="AB51" s="26">
        <v>0.88200000000000001</v>
      </c>
      <c r="AC51" s="26">
        <v>0.27200000000000002</v>
      </c>
      <c r="AD51" s="26">
        <v>0.61</v>
      </c>
      <c r="AE51" s="26">
        <v>0</v>
      </c>
      <c r="AF51" s="26">
        <v>482.80799999999999</v>
      </c>
      <c r="AG51" s="26">
        <v>27.193999999999999</v>
      </c>
      <c r="AH51" s="26">
        <v>0.61</v>
      </c>
      <c r="AI51" s="26">
        <v>60.966000000000001</v>
      </c>
      <c r="AJ51" s="26">
        <v>140.48400000000001</v>
      </c>
      <c r="AK51" s="26">
        <v>140.44200000000001</v>
      </c>
      <c r="AL51" s="26">
        <v>4.2000000000000003E-2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184.49100000000001</v>
      </c>
      <c r="AV51" s="26">
        <v>728.09100000000001</v>
      </c>
      <c r="AW51" s="26">
        <v>16.64</v>
      </c>
      <c r="AX51" s="26">
        <v>711.45100000000002</v>
      </c>
    </row>
    <row r="52" spans="1:50" x14ac:dyDescent="0.25">
      <c r="A52" s="27" t="s">
        <v>134</v>
      </c>
      <c r="B52" s="26" t="s">
        <v>44</v>
      </c>
      <c r="C52" s="26">
        <v>1</v>
      </c>
      <c r="D52" s="26">
        <v>1.788</v>
      </c>
      <c r="E52" s="26">
        <v>1</v>
      </c>
      <c r="F52" s="26">
        <v>0.13600000000000001</v>
      </c>
      <c r="G52" s="26">
        <v>0.41</v>
      </c>
      <c r="H52" s="26">
        <v>0</v>
      </c>
      <c r="I52" s="26">
        <v>0</v>
      </c>
      <c r="J52" s="26">
        <v>0</v>
      </c>
      <c r="K52" s="26">
        <v>0</v>
      </c>
      <c r="L52" s="26">
        <v>1.788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1.788</v>
      </c>
      <c r="X52" s="26">
        <v>1.788</v>
      </c>
      <c r="Y52" s="26">
        <v>100</v>
      </c>
      <c r="Z52" s="26">
        <v>0</v>
      </c>
      <c r="AA52" s="26">
        <v>2.1589999999999998</v>
      </c>
      <c r="AB52" s="26">
        <v>0.371</v>
      </c>
      <c r="AC52" s="26">
        <v>6.9000000000000006E-2</v>
      </c>
      <c r="AD52" s="26">
        <v>0.30199999999999999</v>
      </c>
      <c r="AE52" s="26">
        <v>0</v>
      </c>
      <c r="AF52" s="26">
        <v>215.89599999999999</v>
      </c>
      <c r="AG52" s="26">
        <v>6.8920000000000003</v>
      </c>
      <c r="AH52" s="26">
        <v>0.30199999999999999</v>
      </c>
      <c r="AI52" s="26">
        <v>30.181999999999999</v>
      </c>
      <c r="AJ52" s="26">
        <v>63.655999999999999</v>
      </c>
      <c r="AK52" s="26">
        <v>63.637</v>
      </c>
      <c r="AL52" s="26">
        <v>1.9E-2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182.09399999999999</v>
      </c>
      <c r="AV52" s="26">
        <v>325.62400000000002</v>
      </c>
      <c r="AW52" s="26">
        <v>8.9990000000000006</v>
      </c>
      <c r="AX52" s="26">
        <v>316.62599999999998</v>
      </c>
    </row>
    <row r="53" spans="1:50" x14ac:dyDescent="0.25">
      <c r="A53" s="27" t="s">
        <v>135</v>
      </c>
      <c r="B53" s="26" t="s">
        <v>44</v>
      </c>
      <c r="C53" s="26">
        <v>1</v>
      </c>
      <c r="D53" s="26">
        <v>1.9850000000000001</v>
      </c>
      <c r="E53" s="26">
        <v>1</v>
      </c>
      <c r="F53" s="26">
        <v>0.13600000000000001</v>
      </c>
      <c r="G53" s="26">
        <v>0.41</v>
      </c>
      <c r="H53" s="26">
        <v>0</v>
      </c>
      <c r="I53" s="26">
        <v>0</v>
      </c>
      <c r="J53" s="26">
        <v>0</v>
      </c>
      <c r="K53" s="26">
        <v>0</v>
      </c>
      <c r="L53" s="26">
        <v>1.9850000000000001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1.9850000000000001</v>
      </c>
      <c r="X53" s="26">
        <v>1.9850000000000001</v>
      </c>
      <c r="Y53" s="26">
        <v>100</v>
      </c>
      <c r="Z53" s="26">
        <v>0</v>
      </c>
      <c r="AA53" s="26">
        <v>2.1859999999999999</v>
      </c>
      <c r="AB53" s="26">
        <v>0.20100000000000001</v>
      </c>
      <c r="AC53" s="26">
        <v>9.9000000000000005E-2</v>
      </c>
      <c r="AD53" s="26">
        <v>0.10199999999999999</v>
      </c>
      <c r="AE53" s="26">
        <v>0</v>
      </c>
      <c r="AF53" s="26">
        <v>218.625</v>
      </c>
      <c r="AG53" s="26">
        <v>9.8770000000000007</v>
      </c>
      <c r="AH53" s="26">
        <v>0.10199999999999999</v>
      </c>
      <c r="AI53" s="26">
        <v>10.228</v>
      </c>
      <c r="AJ53" s="26">
        <v>70.668000000000006</v>
      </c>
      <c r="AK53" s="26">
        <v>70.647000000000006</v>
      </c>
      <c r="AL53" s="26">
        <v>2.1000000000000001E-2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160.697</v>
      </c>
      <c r="AV53" s="26">
        <v>319.01600000000002</v>
      </c>
      <c r="AW53" s="26">
        <v>9.6189999999999998</v>
      </c>
      <c r="AX53" s="26">
        <v>309.39800000000002</v>
      </c>
    </row>
    <row r="54" spans="1:50" x14ac:dyDescent="0.25">
      <c r="A54" s="27" t="s">
        <v>136</v>
      </c>
      <c r="B54" s="26" t="s">
        <v>44</v>
      </c>
      <c r="C54" s="26">
        <v>1</v>
      </c>
      <c r="D54" s="26">
        <v>6.7210000000000001</v>
      </c>
      <c r="E54" s="26">
        <v>1</v>
      </c>
      <c r="F54" s="26">
        <v>0.13600000000000001</v>
      </c>
      <c r="G54" s="26">
        <v>0.41</v>
      </c>
      <c r="H54" s="26">
        <v>0</v>
      </c>
      <c r="I54" s="26">
        <v>0</v>
      </c>
      <c r="J54" s="26">
        <v>0</v>
      </c>
      <c r="K54" s="26">
        <v>0</v>
      </c>
      <c r="L54" s="26">
        <v>6.7210000000000001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6.7210000000000001</v>
      </c>
      <c r="X54" s="26">
        <v>6.7210000000000001</v>
      </c>
      <c r="Y54" s="26">
        <v>100</v>
      </c>
      <c r="Z54" s="26">
        <v>0</v>
      </c>
      <c r="AA54" s="26">
        <v>6.16</v>
      </c>
      <c r="AB54" s="26">
        <v>-0.56000000000000005</v>
      </c>
      <c r="AC54" s="26">
        <v>0.49299999999999999</v>
      </c>
      <c r="AD54" s="26">
        <v>-1.0529999999999999</v>
      </c>
      <c r="AE54" s="26">
        <v>0</v>
      </c>
      <c r="AF54" s="26">
        <v>616.02099999999996</v>
      </c>
      <c r="AG54" s="26">
        <v>49.27</v>
      </c>
      <c r="AH54" s="26">
        <v>-1.0529999999999999</v>
      </c>
      <c r="AI54" s="26">
        <v>-105.304</v>
      </c>
      <c r="AJ54" s="26">
        <v>239.233</v>
      </c>
      <c r="AK54" s="26">
        <v>239.16200000000001</v>
      </c>
      <c r="AL54" s="26">
        <v>7.0999999999999994E-2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120.798</v>
      </c>
      <c r="AV54" s="26">
        <v>811.83</v>
      </c>
      <c r="AW54" s="26">
        <v>12.61</v>
      </c>
      <c r="AX54" s="26">
        <v>799.22</v>
      </c>
    </row>
    <row r="55" spans="1:50" x14ac:dyDescent="0.25">
      <c r="A55" s="27" t="s">
        <v>137</v>
      </c>
      <c r="B55" s="26" t="s">
        <v>44</v>
      </c>
      <c r="C55" s="26">
        <v>1</v>
      </c>
      <c r="D55" s="26">
        <v>0.88700000000000001</v>
      </c>
      <c r="E55" s="26">
        <v>1</v>
      </c>
      <c r="F55" s="26">
        <v>0.13600000000000001</v>
      </c>
      <c r="G55" s="26">
        <v>0.41</v>
      </c>
      <c r="H55" s="26">
        <v>0</v>
      </c>
      <c r="I55" s="26">
        <v>0</v>
      </c>
      <c r="J55" s="26">
        <v>0</v>
      </c>
      <c r="K55" s="26">
        <v>0</v>
      </c>
      <c r="L55" s="26">
        <v>0.88700000000000001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0.88700000000000001</v>
      </c>
      <c r="X55" s="26">
        <v>0.88700000000000001</v>
      </c>
      <c r="Y55" s="26">
        <v>100</v>
      </c>
      <c r="Z55" s="26">
        <v>0</v>
      </c>
      <c r="AA55" s="26">
        <v>0.95599999999999996</v>
      </c>
      <c r="AB55" s="26">
        <v>6.9000000000000006E-2</v>
      </c>
      <c r="AC55" s="26">
        <v>1.6E-2</v>
      </c>
      <c r="AD55" s="26">
        <v>5.2999999999999999E-2</v>
      </c>
      <c r="AE55" s="26">
        <v>0</v>
      </c>
      <c r="AF55" s="26">
        <v>95.63</v>
      </c>
      <c r="AG55" s="26">
        <v>1.621</v>
      </c>
      <c r="AH55" s="26">
        <v>5.2999999999999999E-2</v>
      </c>
      <c r="AI55" s="26">
        <v>5.2720000000000002</v>
      </c>
      <c r="AJ55" s="26">
        <v>31.587</v>
      </c>
      <c r="AK55" s="26">
        <v>31.577999999999999</v>
      </c>
      <c r="AL55" s="26">
        <v>8.9999999999999993E-3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162.137</v>
      </c>
      <c r="AV55" s="26">
        <v>143.87299999999999</v>
      </c>
      <c r="AW55" s="26">
        <v>9.7620000000000005</v>
      </c>
      <c r="AX55" s="26">
        <v>134.11099999999999</v>
      </c>
    </row>
    <row r="56" spans="1:50" x14ac:dyDescent="0.25">
      <c r="A56" s="27" t="s">
        <v>138</v>
      </c>
      <c r="B56" s="26" t="s">
        <v>44</v>
      </c>
      <c r="C56" s="26">
        <v>0</v>
      </c>
      <c r="D56" s="26">
        <v>0</v>
      </c>
      <c r="E56" s="26">
        <v>1</v>
      </c>
      <c r="F56" s="26">
        <v>0.13600000000000001</v>
      </c>
      <c r="G56" s="26">
        <v>0.41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</row>
    <row r="57" spans="1:50" x14ac:dyDescent="0.25">
      <c r="A57" s="27" t="s">
        <v>139</v>
      </c>
      <c r="B57" s="26" t="s">
        <v>44</v>
      </c>
      <c r="C57" s="26">
        <v>1</v>
      </c>
      <c r="D57" s="26">
        <v>3.3889999999999998</v>
      </c>
      <c r="E57" s="26">
        <v>1</v>
      </c>
      <c r="F57" s="26">
        <v>0.13600000000000001</v>
      </c>
      <c r="G57" s="26">
        <v>0.41</v>
      </c>
      <c r="H57" s="26">
        <v>1</v>
      </c>
      <c r="I57" s="26">
        <v>0</v>
      </c>
      <c r="J57" s="26">
        <v>0</v>
      </c>
      <c r="K57" s="26">
        <v>0</v>
      </c>
      <c r="L57" s="26">
        <v>3.3889999999999998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3.3889999999999998</v>
      </c>
      <c r="X57" s="26">
        <v>3.3889999999999998</v>
      </c>
      <c r="Y57" s="26">
        <v>100</v>
      </c>
      <c r="Z57" s="26">
        <v>0</v>
      </c>
      <c r="AA57" s="26">
        <v>3.5720000000000001</v>
      </c>
      <c r="AB57" s="26">
        <v>0.182</v>
      </c>
      <c r="AC57" s="26">
        <v>0.14099999999999999</v>
      </c>
      <c r="AD57" s="26">
        <v>4.2000000000000003E-2</v>
      </c>
      <c r="AE57" s="26">
        <v>0</v>
      </c>
      <c r="AF57" s="26">
        <v>357.16899999999998</v>
      </c>
      <c r="AG57" s="26">
        <v>14.068</v>
      </c>
      <c r="AH57" s="26">
        <v>4.2000000000000003E-2</v>
      </c>
      <c r="AI57" s="26">
        <v>4.1520000000000001</v>
      </c>
      <c r="AJ57" s="26">
        <v>120.65600000000001</v>
      </c>
      <c r="AK57" s="26">
        <v>120.62</v>
      </c>
      <c r="AL57" s="26">
        <v>3.5999999999999997E-2</v>
      </c>
      <c r="AM57" s="26">
        <v>114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181.96899999999999</v>
      </c>
      <c r="AV57" s="26">
        <v>616.779</v>
      </c>
      <c r="AW57" s="26">
        <v>6.7329999999999997</v>
      </c>
      <c r="AX57" s="26">
        <v>610.04600000000005</v>
      </c>
    </row>
    <row r="58" spans="1:50" x14ac:dyDescent="0.25">
      <c r="A58" s="27" t="s">
        <v>140</v>
      </c>
      <c r="B58" s="26" t="s">
        <v>44</v>
      </c>
      <c r="C58" s="26">
        <v>0</v>
      </c>
      <c r="D58" s="26">
        <v>0</v>
      </c>
      <c r="E58" s="26">
        <v>1</v>
      </c>
      <c r="F58" s="26">
        <v>0.13600000000000001</v>
      </c>
      <c r="G58" s="26">
        <v>0.41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</row>
    <row r="59" spans="1:50" x14ac:dyDescent="0.25">
      <c r="A59" s="27" t="s">
        <v>141</v>
      </c>
      <c r="B59" s="26" t="s">
        <v>44</v>
      </c>
      <c r="C59" s="26">
        <v>0</v>
      </c>
      <c r="D59" s="26">
        <v>0</v>
      </c>
      <c r="E59" s="26">
        <v>1</v>
      </c>
      <c r="F59" s="26">
        <v>0.13600000000000001</v>
      </c>
      <c r="G59" s="26">
        <v>0.41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</row>
    <row r="60" spans="1:50" x14ac:dyDescent="0.25">
      <c r="A60" s="27" t="s">
        <v>142</v>
      </c>
      <c r="B60" s="26" t="s">
        <v>44</v>
      </c>
      <c r="C60" s="26">
        <v>0</v>
      </c>
      <c r="D60" s="26">
        <v>0</v>
      </c>
      <c r="E60" s="26">
        <v>1</v>
      </c>
      <c r="F60" s="26">
        <v>0.13600000000000001</v>
      </c>
      <c r="G60" s="26">
        <v>0.41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</row>
    <row r="61" spans="1:50" x14ac:dyDescent="0.25">
      <c r="A61" s="27" t="s">
        <v>143</v>
      </c>
      <c r="B61" s="26" t="s">
        <v>44</v>
      </c>
      <c r="C61" s="26">
        <v>0</v>
      </c>
      <c r="D61" s="26">
        <v>0</v>
      </c>
      <c r="E61" s="26">
        <v>1</v>
      </c>
      <c r="F61" s="26">
        <v>0.13600000000000001</v>
      </c>
      <c r="G61" s="26">
        <v>0.41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</row>
    <row r="62" spans="1:50" x14ac:dyDescent="0.25">
      <c r="A62" s="27" t="s">
        <v>144</v>
      </c>
      <c r="B62" s="26" t="s">
        <v>44</v>
      </c>
      <c r="C62" s="26">
        <v>0</v>
      </c>
      <c r="D62" s="26">
        <v>0</v>
      </c>
      <c r="E62" s="26">
        <v>1</v>
      </c>
      <c r="F62" s="26">
        <v>0.13600000000000001</v>
      </c>
      <c r="G62" s="26">
        <v>0.41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</row>
    <row r="63" spans="1:50" x14ac:dyDescent="0.25">
      <c r="A63" s="27" t="s">
        <v>145</v>
      </c>
      <c r="B63" s="26" t="s">
        <v>44</v>
      </c>
      <c r="C63" s="26">
        <v>0</v>
      </c>
      <c r="D63" s="26">
        <v>0</v>
      </c>
      <c r="E63" s="26">
        <v>1</v>
      </c>
      <c r="F63" s="26">
        <v>0.13600000000000001</v>
      </c>
      <c r="G63" s="26">
        <v>0.41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</row>
    <row r="64" spans="1:50" x14ac:dyDescent="0.25">
      <c r="A64" s="27" t="s">
        <v>146</v>
      </c>
      <c r="B64" s="26" t="s">
        <v>44</v>
      </c>
      <c r="C64" s="26">
        <v>0</v>
      </c>
      <c r="D64" s="26">
        <v>0</v>
      </c>
      <c r="E64" s="26">
        <v>1</v>
      </c>
      <c r="F64" s="26">
        <v>0.13600000000000001</v>
      </c>
      <c r="G64" s="26">
        <v>0.41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</row>
    <row r="65" spans="1:50" x14ac:dyDescent="0.25">
      <c r="A65" s="27" t="s">
        <v>147</v>
      </c>
      <c r="B65" s="26" t="s">
        <v>44</v>
      </c>
      <c r="C65" s="26">
        <v>1</v>
      </c>
      <c r="D65" s="26">
        <v>1.5</v>
      </c>
      <c r="E65" s="26">
        <v>1</v>
      </c>
      <c r="F65" s="26">
        <v>0.13600000000000001</v>
      </c>
      <c r="G65" s="26">
        <v>0.41</v>
      </c>
      <c r="H65" s="26">
        <v>0</v>
      </c>
      <c r="I65" s="26">
        <v>0</v>
      </c>
      <c r="J65" s="26">
        <v>0</v>
      </c>
      <c r="K65" s="26">
        <v>0</v>
      </c>
      <c r="L65" s="26">
        <v>1.5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1.5</v>
      </c>
      <c r="X65" s="26">
        <v>1.5</v>
      </c>
      <c r="Y65" s="26">
        <v>100</v>
      </c>
      <c r="Z65" s="26">
        <v>0</v>
      </c>
      <c r="AA65" s="26">
        <v>1.845</v>
      </c>
      <c r="AB65" s="26">
        <v>0.34499999999999997</v>
      </c>
      <c r="AC65" s="26">
        <v>1.9E-2</v>
      </c>
      <c r="AD65" s="26">
        <v>0.32600000000000001</v>
      </c>
      <c r="AE65" s="26">
        <v>0</v>
      </c>
      <c r="AF65" s="26">
        <v>184.499</v>
      </c>
      <c r="AG65" s="26">
        <v>1.9350000000000001</v>
      </c>
      <c r="AH65" s="26">
        <v>0.32600000000000001</v>
      </c>
      <c r="AI65" s="26">
        <v>32.564</v>
      </c>
      <c r="AJ65" s="26">
        <v>53.396000000000001</v>
      </c>
      <c r="AK65" s="26">
        <v>53.38</v>
      </c>
      <c r="AL65" s="26">
        <v>1.6E-2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186.31399999999999</v>
      </c>
      <c r="AV65" s="26">
        <v>279.47199999999998</v>
      </c>
      <c r="AW65" s="26">
        <v>7.0789999999999997</v>
      </c>
      <c r="AX65" s="26">
        <v>272.39299999999997</v>
      </c>
    </row>
    <row r="66" spans="1:50" x14ac:dyDescent="0.25">
      <c r="A66" s="27" t="s">
        <v>148</v>
      </c>
      <c r="B66" s="26" t="s">
        <v>292</v>
      </c>
      <c r="C66" s="26">
        <v>1</v>
      </c>
      <c r="D66" s="26">
        <v>2.0870000000000002</v>
      </c>
      <c r="E66" s="26">
        <v>0.1</v>
      </c>
      <c r="F66" s="26">
        <v>1.4E-2</v>
      </c>
      <c r="G66" s="26">
        <v>4.1000000000000002E-2</v>
      </c>
      <c r="H66" s="26">
        <v>0</v>
      </c>
      <c r="I66" s="26">
        <v>0</v>
      </c>
      <c r="J66" s="26">
        <v>0</v>
      </c>
      <c r="K66" s="26">
        <v>0</v>
      </c>
      <c r="L66" s="26">
        <v>2.0870000000000002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2.0870000000000002</v>
      </c>
      <c r="X66" s="26">
        <v>0.20899999999999999</v>
      </c>
      <c r="Y66" s="26">
        <v>100</v>
      </c>
      <c r="Z66" s="26">
        <v>0</v>
      </c>
      <c r="AA66" s="26">
        <v>0.153</v>
      </c>
      <c r="AB66" s="26">
        <v>-5.6000000000000001E-2</v>
      </c>
      <c r="AC66" s="26">
        <v>-8.0000000000000002E-3</v>
      </c>
      <c r="AD66" s="26">
        <v>-4.8000000000000001E-2</v>
      </c>
      <c r="AE66" s="26">
        <v>0</v>
      </c>
      <c r="AF66" s="26">
        <v>15.294</v>
      </c>
      <c r="AG66" s="26">
        <v>-0.755</v>
      </c>
      <c r="AH66" s="26">
        <v>-4.8000000000000001E-2</v>
      </c>
      <c r="AI66" s="26">
        <v>-4.8209999999999997</v>
      </c>
      <c r="AJ66" s="26">
        <v>213.715</v>
      </c>
      <c r="AK66" s="26">
        <v>213.709</v>
      </c>
      <c r="AL66" s="26">
        <v>7.0000000000000001E-3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113.898</v>
      </c>
      <c r="AV66" s="26">
        <v>237.70400000000001</v>
      </c>
      <c r="AW66" s="26">
        <v>14.271000000000001</v>
      </c>
      <c r="AX66" s="26">
        <v>223.434</v>
      </c>
    </row>
    <row r="67" spans="1:50" x14ac:dyDescent="0.25">
      <c r="A67" s="27" t="s">
        <v>149</v>
      </c>
      <c r="B67" s="26" t="s">
        <v>292</v>
      </c>
      <c r="C67" s="26">
        <v>1</v>
      </c>
      <c r="D67" s="26">
        <v>2.0870000000000002</v>
      </c>
      <c r="E67" s="26">
        <v>0.1</v>
      </c>
      <c r="F67" s="26">
        <v>1.4E-2</v>
      </c>
      <c r="G67" s="26">
        <v>4.1000000000000002E-2</v>
      </c>
      <c r="H67" s="26">
        <v>0</v>
      </c>
      <c r="I67" s="26">
        <v>0</v>
      </c>
      <c r="J67" s="26">
        <v>0</v>
      </c>
      <c r="K67" s="26">
        <v>0</v>
      </c>
      <c r="L67" s="26">
        <v>2.0870000000000002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2.0870000000000002</v>
      </c>
      <c r="X67" s="26">
        <v>0.20899999999999999</v>
      </c>
      <c r="Y67" s="26">
        <v>100</v>
      </c>
      <c r="Z67" s="26">
        <v>0</v>
      </c>
      <c r="AA67" s="26">
        <v>0.153</v>
      </c>
      <c r="AB67" s="26">
        <v>-5.6000000000000001E-2</v>
      </c>
      <c r="AC67" s="26">
        <v>-8.0000000000000002E-3</v>
      </c>
      <c r="AD67" s="26">
        <v>-4.8000000000000001E-2</v>
      </c>
      <c r="AE67" s="26">
        <v>0</v>
      </c>
      <c r="AF67" s="26">
        <v>15.292999999999999</v>
      </c>
      <c r="AG67" s="26">
        <v>-0.755</v>
      </c>
      <c r="AH67" s="26">
        <v>-4.8000000000000001E-2</v>
      </c>
      <c r="AI67" s="26">
        <v>-4.8220000000000001</v>
      </c>
      <c r="AJ67" s="26">
        <v>213.715</v>
      </c>
      <c r="AK67" s="26">
        <v>213.709</v>
      </c>
      <c r="AL67" s="26">
        <v>7.0000000000000001E-3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113.89</v>
      </c>
      <c r="AV67" s="26">
        <v>237.68799999999999</v>
      </c>
      <c r="AW67" s="26">
        <v>14.257</v>
      </c>
      <c r="AX67" s="26">
        <v>223.43100000000001</v>
      </c>
    </row>
    <row r="68" spans="1:50" x14ac:dyDescent="0.25">
      <c r="A68" s="27" t="s">
        <v>150</v>
      </c>
      <c r="B68" s="26" t="s">
        <v>292</v>
      </c>
      <c r="C68" s="26">
        <v>1</v>
      </c>
      <c r="D68" s="26">
        <v>2.25</v>
      </c>
      <c r="E68" s="26">
        <v>0.1</v>
      </c>
      <c r="F68" s="26">
        <v>1.4E-2</v>
      </c>
      <c r="G68" s="26">
        <v>4.1000000000000002E-2</v>
      </c>
      <c r="H68" s="26">
        <v>0</v>
      </c>
      <c r="I68" s="26">
        <v>0</v>
      </c>
      <c r="J68" s="26">
        <v>0</v>
      </c>
      <c r="K68" s="26">
        <v>0</v>
      </c>
      <c r="L68" s="26">
        <v>2.25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2.25</v>
      </c>
      <c r="X68" s="26">
        <v>0.22500000000000001</v>
      </c>
      <c r="Y68" s="26">
        <v>100</v>
      </c>
      <c r="Z68" s="26">
        <v>0</v>
      </c>
      <c r="AA68" s="26">
        <v>0.16700000000000001</v>
      </c>
      <c r="AB68" s="26">
        <v>-5.8000000000000003E-2</v>
      </c>
      <c r="AC68" s="26">
        <v>-8.0000000000000002E-3</v>
      </c>
      <c r="AD68" s="26">
        <v>-0.05</v>
      </c>
      <c r="AE68" s="26">
        <v>0</v>
      </c>
      <c r="AF68" s="26">
        <v>16.693999999999999</v>
      </c>
      <c r="AG68" s="26">
        <v>-0.78700000000000003</v>
      </c>
      <c r="AH68" s="26">
        <v>-0.05</v>
      </c>
      <c r="AI68" s="26">
        <v>-5.0199999999999996</v>
      </c>
      <c r="AJ68" s="26">
        <v>230.40700000000001</v>
      </c>
      <c r="AK68" s="26">
        <v>230.4</v>
      </c>
      <c r="AL68" s="26">
        <v>7.0000000000000001E-3</v>
      </c>
      <c r="AM68" s="26">
        <v>0</v>
      </c>
      <c r="AN68" s="26">
        <v>0</v>
      </c>
      <c r="AO68" s="26">
        <v>0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113.667</v>
      </c>
      <c r="AV68" s="26">
        <v>255.75200000000001</v>
      </c>
      <c r="AW68" s="26">
        <v>14.457000000000001</v>
      </c>
      <c r="AX68" s="26">
        <v>241.29400000000001</v>
      </c>
    </row>
    <row r="69" spans="1:50" x14ac:dyDescent="0.25">
      <c r="A69" s="27" t="s">
        <v>151</v>
      </c>
      <c r="B69" s="26" t="s">
        <v>292</v>
      </c>
      <c r="C69" s="26">
        <v>1</v>
      </c>
      <c r="D69" s="26">
        <v>2.25</v>
      </c>
      <c r="E69" s="26">
        <v>0.1</v>
      </c>
      <c r="F69" s="26">
        <v>1.4E-2</v>
      </c>
      <c r="G69" s="26">
        <v>4.1000000000000002E-2</v>
      </c>
      <c r="H69" s="26">
        <v>0</v>
      </c>
      <c r="I69" s="26">
        <v>0</v>
      </c>
      <c r="J69" s="26">
        <v>0</v>
      </c>
      <c r="K69" s="26">
        <v>0</v>
      </c>
      <c r="L69" s="26">
        <v>2.25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2.25</v>
      </c>
      <c r="X69" s="26">
        <v>0.22500000000000001</v>
      </c>
      <c r="Y69" s="26">
        <v>100</v>
      </c>
      <c r="Z69" s="26">
        <v>0</v>
      </c>
      <c r="AA69" s="26">
        <v>0.16700000000000001</v>
      </c>
      <c r="AB69" s="26">
        <v>-5.8000000000000003E-2</v>
      </c>
      <c r="AC69" s="26">
        <v>-8.0000000000000002E-3</v>
      </c>
      <c r="AD69" s="26">
        <v>-0.05</v>
      </c>
      <c r="AE69" s="26">
        <v>0</v>
      </c>
      <c r="AF69" s="26">
        <v>16.693999999999999</v>
      </c>
      <c r="AG69" s="26">
        <v>-0.78700000000000003</v>
      </c>
      <c r="AH69" s="26">
        <v>-0.05</v>
      </c>
      <c r="AI69" s="26">
        <v>-5.0190000000000001</v>
      </c>
      <c r="AJ69" s="26">
        <v>230.40700000000001</v>
      </c>
      <c r="AK69" s="26">
        <v>230.4</v>
      </c>
      <c r="AL69" s="26">
        <v>7.0000000000000001E-3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113.67400000000001</v>
      </c>
      <c r="AV69" s="26">
        <v>255.767</v>
      </c>
      <c r="AW69" s="26">
        <v>14.473000000000001</v>
      </c>
      <c r="AX69" s="26">
        <v>241.29499999999999</v>
      </c>
    </row>
    <row r="70" spans="1:50" x14ac:dyDescent="0.25">
      <c r="A70" s="27" t="s">
        <v>152</v>
      </c>
      <c r="B70" s="26" t="s">
        <v>292</v>
      </c>
      <c r="C70" s="26">
        <v>1</v>
      </c>
      <c r="D70" s="26">
        <v>14.106</v>
      </c>
      <c r="E70" s="26">
        <v>0.1</v>
      </c>
      <c r="F70" s="26">
        <v>1.4E-2</v>
      </c>
      <c r="G70" s="26">
        <v>4.1000000000000002E-2</v>
      </c>
      <c r="H70" s="26">
        <v>0</v>
      </c>
      <c r="I70" s="26">
        <v>0</v>
      </c>
      <c r="J70" s="26">
        <v>0</v>
      </c>
      <c r="K70" s="26">
        <v>0</v>
      </c>
      <c r="L70" s="26">
        <v>14.106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14.106</v>
      </c>
      <c r="X70" s="26">
        <v>1.411</v>
      </c>
      <c r="Y70" s="26">
        <v>100</v>
      </c>
      <c r="Z70" s="26">
        <v>0</v>
      </c>
      <c r="AA70" s="26">
        <v>1.319</v>
      </c>
      <c r="AB70" s="26">
        <v>-9.1999999999999998E-2</v>
      </c>
      <c r="AC70" s="26">
        <v>-6.0000000000000001E-3</v>
      </c>
      <c r="AD70" s="26">
        <v>-8.5999999999999993E-2</v>
      </c>
      <c r="AE70" s="26">
        <v>0</v>
      </c>
      <c r="AF70" s="26">
        <v>131.87700000000001</v>
      </c>
      <c r="AG70" s="26">
        <v>-0.61299999999999999</v>
      </c>
      <c r="AH70" s="26">
        <v>-8.5999999999999993E-2</v>
      </c>
      <c r="AI70" s="26">
        <v>-8.57</v>
      </c>
      <c r="AJ70" s="26">
        <v>1444.499</v>
      </c>
      <c r="AK70" s="26">
        <v>1444.454</v>
      </c>
      <c r="AL70" s="26">
        <v>4.4999999999999998E-2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114.086</v>
      </c>
      <c r="AV70" s="26">
        <v>1609.3030000000001</v>
      </c>
      <c r="AW70" s="26">
        <v>42.11</v>
      </c>
      <c r="AX70" s="26">
        <v>1567.193</v>
      </c>
    </row>
    <row r="71" spans="1:50" x14ac:dyDescent="0.25">
      <c r="A71" s="27" t="s">
        <v>153</v>
      </c>
      <c r="B71" s="26" t="s">
        <v>292</v>
      </c>
      <c r="C71" s="26">
        <v>1</v>
      </c>
      <c r="D71" s="26">
        <v>7.0179999999999998</v>
      </c>
      <c r="E71" s="26">
        <v>0.1</v>
      </c>
      <c r="F71" s="26">
        <v>1.4E-2</v>
      </c>
      <c r="G71" s="26">
        <v>4.1000000000000002E-2</v>
      </c>
      <c r="H71" s="26">
        <v>0</v>
      </c>
      <c r="I71" s="26">
        <v>0</v>
      </c>
      <c r="J71" s="26">
        <v>0</v>
      </c>
      <c r="K71" s="26">
        <v>0</v>
      </c>
      <c r="L71" s="26">
        <v>7.0179999999999998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7.0179999999999998</v>
      </c>
      <c r="X71" s="26">
        <v>0.70199999999999996</v>
      </c>
      <c r="Y71" s="26">
        <v>100</v>
      </c>
      <c r="Z71" s="26">
        <v>0</v>
      </c>
      <c r="AA71" s="26">
        <v>0.435</v>
      </c>
      <c r="AB71" s="26">
        <v>-0.26700000000000002</v>
      </c>
      <c r="AC71" s="26">
        <v>-3.3000000000000002E-2</v>
      </c>
      <c r="AD71" s="26">
        <v>-0.23400000000000001</v>
      </c>
      <c r="AE71" s="26">
        <v>0</v>
      </c>
      <c r="AF71" s="26">
        <v>43.453000000000003</v>
      </c>
      <c r="AG71" s="26">
        <v>-3.302</v>
      </c>
      <c r="AH71" s="26">
        <v>-0.23400000000000001</v>
      </c>
      <c r="AI71" s="26">
        <v>-23.425000000000001</v>
      </c>
      <c r="AJ71" s="26">
        <v>718.66600000000005</v>
      </c>
      <c r="AK71" s="26">
        <v>718.64300000000003</v>
      </c>
      <c r="AL71" s="26">
        <v>2.1999999999999999E-2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107.59699999999999</v>
      </c>
      <c r="AV71" s="26">
        <v>755.11599999999999</v>
      </c>
      <c r="AW71" s="26">
        <v>19.724</v>
      </c>
      <c r="AX71" s="26">
        <v>735.39200000000005</v>
      </c>
    </row>
    <row r="72" spans="1:50" x14ac:dyDescent="0.25">
      <c r="A72" s="27" t="s">
        <v>154</v>
      </c>
      <c r="B72" s="26" t="s">
        <v>59</v>
      </c>
      <c r="C72" s="26">
        <v>1</v>
      </c>
      <c r="D72" s="26">
        <v>13</v>
      </c>
      <c r="E72" s="26">
        <v>0.1</v>
      </c>
      <c r="F72" s="26">
        <v>1.4E-2</v>
      </c>
      <c r="G72" s="26">
        <v>4.1000000000000002E-2</v>
      </c>
      <c r="H72" s="26">
        <v>0</v>
      </c>
      <c r="I72" s="26">
        <v>0</v>
      </c>
      <c r="J72" s="26">
        <v>0</v>
      </c>
      <c r="K72" s="26">
        <v>0</v>
      </c>
      <c r="L72" s="26">
        <v>13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13</v>
      </c>
      <c r="X72" s="26">
        <v>1.3</v>
      </c>
      <c r="Y72" s="26">
        <v>100</v>
      </c>
      <c r="Z72" s="26">
        <v>0</v>
      </c>
      <c r="AA72" s="26">
        <v>1.2509999999999999</v>
      </c>
      <c r="AB72" s="26">
        <v>-4.9000000000000002E-2</v>
      </c>
      <c r="AC72" s="26">
        <v>-6.0999999999999999E-2</v>
      </c>
      <c r="AD72" s="26">
        <v>1.2E-2</v>
      </c>
      <c r="AE72" s="26">
        <v>0</v>
      </c>
      <c r="AF72" s="26">
        <v>125.149</v>
      </c>
      <c r="AG72" s="26">
        <v>-6.0869999999999997</v>
      </c>
      <c r="AH72" s="26">
        <v>1.2E-2</v>
      </c>
      <c r="AI72" s="26">
        <v>1.2370000000000001</v>
      </c>
      <c r="AJ72" s="26">
        <v>691.34</v>
      </c>
      <c r="AK72" s="26">
        <v>691.34</v>
      </c>
      <c r="AL72" s="26">
        <v>0</v>
      </c>
      <c r="AM72" s="26">
        <v>0</v>
      </c>
      <c r="AN72" s="26">
        <v>0</v>
      </c>
      <c r="AO72" s="26">
        <v>0</v>
      </c>
      <c r="AP72" s="26"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108.866</v>
      </c>
      <c r="AV72" s="26">
        <v>1415.2639999999999</v>
      </c>
      <c r="AW72" s="26">
        <v>603.625</v>
      </c>
      <c r="AX72" s="26">
        <v>811.63900000000001</v>
      </c>
    </row>
    <row r="73" spans="1:50" x14ac:dyDescent="0.25">
      <c r="A73" s="27" t="s">
        <v>155</v>
      </c>
      <c r="B73" s="26" t="s">
        <v>59</v>
      </c>
      <c r="C73" s="26">
        <v>1</v>
      </c>
      <c r="D73" s="26">
        <v>12</v>
      </c>
      <c r="E73" s="26">
        <v>0.1</v>
      </c>
      <c r="F73" s="26">
        <v>1.4E-2</v>
      </c>
      <c r="G73" s="26">
        <v>4.1000000000000002E-2</v>
      </c>
      <c r="H73" s="26">
        <v>0</v>
      </c>
      <c r="I73" s="26">
        <v>0</v>
      </c>
      <c r="J73" s="26">
        <v>0</v>
      </c>
      <c r="K73" s="26">
        <v>0</v>
      </c>
      <c r="L73" s="26">
        <v>12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12</v>
      </c>
      <c r="X73" s="26">
        <v>1.2</v>
      </c>
      <c r="Y73" s="26">
        <v>100</v>
      </c>
      <c r="Z73" s="26">
        <v>0</v>
      </c>
      <c r="AA73" s="26">
        <v>1.1599999999999999</v>
      </c>
      <c r="AB73" s="26">
        <v>-0.04</v>
      </c>
      <c r="AC73" s="26">
        <v>-5.6000000000000001E-2</v>
      </c>
      <c r="AD73" s="26">
        <v>1.6E-2</v>
      </c>
      <c r="AE73" s="26">
        <v>0</v>
      </c>
      <c r="AF73" s="26">
        <v>115.991</v>
      </c>
      <c r="AG73" s="26">
        <v>-5.6150000000000002</v>
      </c>
      <c r="AH73" s="26">
        <v>1.6E-2</v>
      </c>
      <c r="AI73" s="26">
        <v>1.6060000000000001</v>
      </c>
      <c r="AJ73" s="26">
        <v>638.16</v>
      </c>
      <c r="AK73" s="26">
        <v>638.16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110.497</v>
      </c>
      <c r="AV73" s="26">
        <v>1325.9639999999999</v>
      </c>
      <c r="AW73" s="26">
        <v>575.822</v>
      </c>
      <c r="AX73" s="26">
        <v>750.14200000000005</v>
      </c>
    </row>
    <row r="74" spans="1:50" x14ac:dyDescent="0.25">
      <c r="A74" s="27" t="s">
        <v>156</v>
      </c>
      <c r="B74" s="26" t="s">
        <v>59</v>
      </c>
      <c r="C74" s="26">
        <v>1</v>
      </c>
      <c r="D74" s="26">
        <v>4</v>
      </c>
      <c r="E74" s="26">
        <v>0.1</v>
      </c>
      <c r="F74" s="26">
        <v>1.4E-2</v>
      </c>
      <c r="G74" s="26">
        <v>4.1000000000000002E-2</v>
      </c>
      <c r="H74" s="26">
        <v>0</v>
      </c>
      <c r="I74" s="26">
        <v>0</v>
      </c>
      <c r="J74" s="26">
        <v>0</v>
      </c>
      <c r="K74" s="26">
        <v>0</v>
      </c>
      <c r="L74" s="26">
        <v>4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4</v>
      </c>
      <c r="X74" s="26">
        <v>0.4</v>
      </c>
      <c r="Y74" s="26">
        <v>100</v>
      </c>
      <c r="Z74" s="26">
        <v>0</v>
      </c>
      <c r="AA74" s="26">
        <v>0.37</v>
      </c>
      <c r="AB74" s="26">
        <v>-0.03</v>
      </c>
      <c r="AC74" s="26">
        <v>-2.3E-2</v>
      </c>
      <c r="AD74" s="26">
        <v>-7.0000000000000001E-3</v>
      </c>
      <c r="AE74" s="26">
        <v>0</v>
      </c>
      <c r="AF74" s="26">
        <v>37.003999999999998</v>
      </c>
      <c r="AG74" s="26">
        <v>-2.335</v>
      </c>
      <c r="AH74" s="26">
        <v>-7.0000000000000001E-3</v>
      </c>
      <c r="AI74" s="26">
        <v>-0.66100000000000003</v>
      </c>
      <c r="AJ74" s="26">
        <v>212.72</v>
      </c>
      <c r="AK74" s="26">
        <v>212.72</v>
      </c>
      <c r="AL74" s="26">
        <v>0</v>
      </c>
      <c r="AM74" s="26">
        <v>0</v>
      </c>
      <c r="AN74" s="26">
        <v>0</v>
      </c>
      <c r="AO74" s="26">
        <v>0</v>
      </c>
      <c r="AP74" s="26">
        <v>0</v>
      </c>
      <c r="AQ74" s="26">
        <v>0</v>
      </c>
      <c r="AR74" s="26">
        <v>0</v>
      </c>
      <c r="AS74" s="26">
        <v>0</v>
      </c>
      <c r="AT74" s="26">
        <v>0</v>
      </c>
      <c r="AU74" s="26">
        <v>116.54</v>
      </c>
      <c r="AV74" s="26">
        <v>466.16</v>
      </c>
      <c r="AW74" s="26">
        <v>219.43199999999999</v>
      </c>
      <c r="AX74" s="26">
        <v>246.72800000000001</v>
      </c>
    </row>
    <row r="75" spans="1:50" x14ac:dyDescent="0.25">
      <c r="A75" s="27" t="s">
        <v>157</v>
      </c>
      <c r="B75" s="26" t="s">
        <v>59</v>
      </c>
      <c r="C75" s="26">
        <v>1</v>
      </c>
      <c r="D75" s="26">
        <v>0.5</v>
      </c>
      <c r="E75" s="26">
        <v>0.1</v>
      </c>
      <c r="F75" s="26">
        <v>1.4E-2</v>
      </c>
      <c r="G75" s="26">
        <v>4.1000000000000002E-2</v>
      </c>
      <c r="H75" s="26">
        <v>0</v>
      </c>
      <c r="I75" s="26">
        <v>0</v>
      </c>
      <c r="J75" s="26">
        <v>0</v>
      </c>
      <c r="K75" s="26">
        <v>0</v>
      </c>
      <c r="L75" s="26">
        <v>0.5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0.5</v>
      </c>
      <c r="X75" s="26">
        <v>0.05</v>
      </c>
      <c r="Y75" s="26">
        <v>100</v>
      </c>
      <c r="Z75" s="26">
        <v>0</v>
      </c>
      <c r="AA75" s="26">
        <v>4.2000000000000003E-2</v>
      </c>
      <c r="AB75" s="26">
        <v>-8.0000000000000002E-3</v>
      </c>
      <c r="AC75" s="26">
        <v>-4.0000000000000001E-3</v>
      </c>
      <c r="AD75" s="26">
        <v>-4.0000000000000001E-3</v>
      </c>
      <c r="AE75" s="26">
        <v>0</v>
      </c>
      <c r="AF75" s="26">
        <v>4.2210000000000001</v>
      </c>
      <c r="AG75" s="26">
        <v>-0.37</v>
      </c>
      <c r="AH75" s="26">
        <v>-4.0000000000000001E-3</v>
      </c>
      <c r="AI75" s="26">
        <v>-0.40899999999999997</v>
      </c>
      <c r="AJ75" s="26">
        <v>26.59</v>
      </c>
      <c r="AK75" s="26">
        <v>26.59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145.91499999999999</v>
      </c>
      <c r="AV75" s="26">
        <v>72.956999999999994</v>
      </c>
      <c r="AW75" s="26">
        <v>42.924999999999997</v>
      </c>
      <c r="AX75" s="26">
        <v>30.032</v>
      </c>
    </row>
    <row r="76" spans="1:50" x14ac:dyDescent="0.25">
      <c r="A76" s="27" t="s">
        <v>158</v>
      </c>
      <c r="B76" s="26" t="s">
        <v>59</v>
      </c>
      <c r="C76" s="26">
        <v>1</v>
      </c>
      <c r="D76" s="26">
        <v>4</v>
      </c>
      <c r="E76" s="26">
        <v>0.1</v>
      </c>
      <c r="F76" s="26">
        <v>1.4E-2</v>
      </c>
      <c r="G76" s="26">
        <v>4.1000000000000002E-2</v>
      </c>
      <c r="H76" s="26">
        <v>0</v>
      </c>
      <c r="I76" s="26">
        <v>0</v>
      </c>
      <c r="J76" s="26">
        <v>0</v>
      </c>
      <c r="K76" s="26">
        <v>0</v>
      </c>
      <c r="L76" s="26">
        <v>4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4</v>
      </c>
      <c r="X76" s="26">
        <v>0.4</v>
      </c>
      <c r="Y76" s="26">
        <v>100</v>
      </c>
      <c r="Z76" s="26">
        <v>0</v>
      </c>
      <c r="AA76" s="26">
        <v>0.36699999999999999</v>
      </c>
      <c r="AB76" s="26">
        <v>-3.3000000000000002E-2</v>
      </c>
      <c r="AC76" s="26">
        <v>-2.4E-2</v>
      </c>
      <c r="AD76" s="26">
        <v>-8.9999999999999993E-3</v>
      </c>
      <c r="AE76" s="26">
        <v>0</v>
      </c>
      <c r="AF76" s="26">
        <v>36.695999999999998</v>
      </c>
      <c r="AG76" s="26">
        <v>-2.3849999999999998</v>
      </c>
      <c r="AH76" s="26">
        <v>-8.9999999999999993E-3</v>
      </c>
      <c r="AI76" s="26">
        <v>-0.91800000000000004</v>
      </c>
      <c r="AJ76" s="26">
        <v>212.72</v>
      </c>
      <c r="AK76" s="26">
        <v>212.72</v>
      </c>
      <c r="AL76" s="26">
        <v>0</v>
      </c>
      <c r="AM76" s="26">
        <v>0</v>
      </c>
      <c r="AN76" s="26">
        <v>0</v>
      </c>
      <c r="AO76" s="26">
        <v>0</v>
      </c>
      <c r="AP76" s="26">
        <v>0</v>
      </c>
      <c r="AQ76" s="26">
        <v>0</v>
      </c>
      <c r="AR76" s="26">
        <v>0</v>
      </c>
      <c r="AS76" s="26">
        <v>0</v>
      </c>
      <c r="AT76" s="26">
        <v>0</v>
      </c>
      <c r="AU76" s="26">
        <v>108.29300000000001</v>
      </c>
      <c r="AV76" s="26">
        <v>433.17200000000003</v>
      </c>
      <c r="AW76" s="26">
        <v>187.06</v>
      </c>
      <c r="AX76" s="26">
        <v>246.11199999999999</v>
      </c>
    </row>
    <row r="77" spans="1:50" x14ac:dyDescent="0.25">
      <c r="A77" s="27" t="s">
        <v>159</v>
      </c>
      <c r="B77" s="26" t="s">
        <v>59</v>
      </c>
      <c r="C77" s="26">
        <v>1</v>
      </c>
      <c r="D77" s="26">
        <v>0.2</v>
      </c>
      <c r="E77" s="26">
        <v>0.1</v>
      </c>
      <c r="F77" s="26">
        <v>1.4E-2</v>
      </c>
      <c r="G77" s="26">
        <v>4.1000000000000002E-2</v>
      </c>
      <c r="H77" s="26">
        <v>0</v>
      </c>
      <c r="I77" s="26">
        <v>0</v>
      </c>
      <c r="J77" s="26">
        <v>0</v>
      </c>
      <c r="K77" s="26">
        <v>0</v>
      </c>
      <c r="L77" s="26">
        <v>0.2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0.2</v>
      </c>
      <c r="X77" s="26">
        <v>0.02</v>
      </c>
      <c r="Y77" s="26">
        <v>100</v>
      </c>
      <c r="Z77" s="26">
        <v>0</v>
      </c>
      <c r="AA77" s="26">
        <v>1.7000000000000001E-2</v>
      </c>
      <c r="AB77" s="26">
        <v>-3.0000000000000001E-3</v>
      </c>
      <c r="AC77" s="26">
        <v>-2E-3</v>
      </c>
      <c r="AD77" s="26">
        <v>-2E-3</v>
      </c>
      <c r="AE77" s="26">
        <v>0</v>
      </c>
      <c r="AF77" s="26">
        <v>1.6659999999999999</v>
      </c>
      <c r="AG77" s="26">
        <v>-0.152</v>
      </c>
      <c r="AH77" s="26">
        <v>-2E-3</v>
      </c>
      <c r="AI77" s="26">
        <v>-0.182</v>
      </c>
      <c r="AJ77" s="26">
        <v>10.635999999999999</v>
      </c>
      <c r="AK77" s="26">
        <v>10.635999999999999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154.261</v>
      </c>
      <c r="AV77" s="26">
        <v>30.852</v>
      </c>
      <c r="AW77" s="26">
        <v>18.884</v>
      </c>
      <c r="AX77" s="26">
        <v>11.968999999999999</v>
      </c>
    </row>
    <row r="78" spans="1:50" x14ac:dyDescent="0.25">
      <c r="A78" s="27" t="s">
        <v>160</v>
      </c>
      <c r="B78" s="26" t="s">
        <v>59</v>
      </c>
      <c r="C78" s="26">
        <v>1</v>
      </c>
      <c r="D78" s="26">
        <v>4</v>
      </c>
      <c r="E78" s="26">
        <v>0.1</v>
      </c>
      <c r="F78" s="26">
        <v>1.4E-2</v>
      </c>
      <c r="G78" s="26">
        <v>4.1000000000000002E-2</v>
      </c>
      <c r="H78" s="26">
        <v>0</v>
      </c>
      <c r="I78" s="26">
        <v>0</v>
      </c>
      <c r="J78" s="26">
        <v>0</v>
      </c>
      <c r="K78" s="26">
        <v>0</v>
      </c>
      <c r="L78" s="26">
        <v>4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4</v>
      </c>
      <c r="X78" s="26">
        <v>0.4</v>
      </c>
      <c r="Y78" s="26">
        <v>100</v>
      </c>
      <c r="Z78" s="26">
        <v>0</v>
      </c>
      <c r="AA78" s="26">
        <v>0.37</v>
      </c>
      <c r="AB78" s="26">
        <v>-0.03</v>
      </c>
      <c r="AC78" s="26">
        <v>-2.3E-2</v>
      </c>
      <c r="AD78" s="26">
        <v>-7.0000000000000001E-3</v>
      </c>
      <c r="AE78" s="26">
        <v>0</v>
      </c>
      <c r="AF78" s="26">
        <v>37.003999999999998</v>
      </c>
      <c r="AG78" s="26">
        <v>-2.335</v>
      </c>
      <c r="AH78" s="26">
        <v>-7.0000000000000001E-3</v>
      </c>
      <c r="AI78" s="26">
        <v>-0.66100000000000003</v>
      </c>
      <c r="AJ78" s="26">
        <v>212.72</v>
      </c>
      <c r="AK78" s="26">
        <v>212.72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116.53100000000001</v>
      </c>
      <c r="AV78" s="26">
        <v>466.12299999999999</v>
      </c>
      <c r="AW78" s="26">
        <v>219.39400000000001</v>
      </c>
      <c r="AX78" s="26">
        <v>246.72900000000001</v>
      </c>
    </row>
    <row r="79" spans="1:50" x14ac:dyDescent="0.25">
      <c r="A79" s="27" t="s">
        <v>161</v>
      </c>
      <c r="B79" s="26" t="s">
        <v>59</v>
      </c>
      <c r="C79" s="26">
        <v>1</v>
      </c>
      <c r="D79" s="26">
        <v>19</v>
      </c>
      <c r="E79" s="26">
        <v>0.1</v>
      </c>
      <c r="F79" s="26">
        <v>1.4E-2</v>
      </c>
      <c r="G79" s="26">
        <v>4.1000000000000002E-2</v>
      </c>
      <c r="H79" s="26">
        <v>0</v>
      </c>
      <c r="I79" s="26">
        <v>0</v>
      </c>
      <c r="J79" s="26">
        <v>0</v>
      </c>
      <c r="K79" s="26">
        <v>0</v>
      </c>
      <c r="L79" s="26">
        <v>19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19</v>
      </c>
      <c r="X79" s="26">
        <v>1.9</v>
      </c>
      <c r="Y79" s="26">
        <v>100</v>
      </c>
      <c r="Z79" s="26">
        <v>0</v>
      </c>
      <c r="AA79" s="26">
        <v>1.855</v>
      </c>
      <c r="AB79" s="26">
        <v>-4.4999999999999998E-2</v>
      </c>
      <c r="AC79" s="26">
        <v>-7.8E-2</v>
      </c>
      <c r="AD79" s="26">
        <v>3.3000000000000002E-2</v>
      </c>
      <c r="AE79" s="26">
        <v>0</v>
      </c>
      <c r="AF79" s="26">
        <v>185.53399999999999</v>
      </c>
      <c r="AG79" s="26">
        <v>-7.79</v>
      </c>
      <c r="AH79" s="26">
        <v>3.3000000000000002E-2</v>
      </c>
      <c r="AI79" s="26">
        <v>3.323</v>
      </c>
      <c r="AJ79" s="26">
        <v>1010.42</v>
      </c>
      <c r="AK79" s="26">
        <v>1010.42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106.95099999999999</v>
      </c>
      <c r="AV79" s="26">
        <v>2032.0740000000001</v>
      </c>
      <c r="AW79" s="26">
        <v>840.58699999999999</v>
      </c>
      <c r="AX79" s="26">
        <v>1191.4880000000001</v>
      </c>
    </row>
    <row r="80" spans="1:50" x14ac:dyDescent="0.25">
      <c r="A80" s="27" t="s">
        <v>162</v>
      </c>
      <c r="B80" s="26" t="s">
        <v>59</v>
      </c>
      <c r="C80" s="26">
        <v>1</v>
      </c>
      <c r="D80" s="26">
        <v>0.25</v>
      </c>
      <c r="E80" s="26">
        <v>0.1</v>
      </c>
      <c r="F80" s="26">
        <v>1.4E-2</v>
      </c>
      <c r="G80" s="26">
        <v>4.1000000000000002E-2</v>
      </c>
      <c r="H80" s="26">
        <v>0</v>
      </c>
      <c r="I80" s="26">
        <v>0</v>
      </c>
      <c r="J80" s="26">
        <v>0</v>
      </c>
      <c r="K80" s="26">
        <v>0</v>
      </c>
      <c r="L80" s="26">
        <v>0.25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0.25</v>
      </c>
      <c r="X80" s="26">
        <v>2.5000000000000001E-2</v>
      </c>
      <c r="Y80" s="26">
        <v>100</v>
      </c>
      <c r="Z80" s="26">
        <v>0</v>
      </c>
      <c r="AA80" s="26">
        <v>2.1000000000000001E-2</v>
      </c>
      <c r="AB80" s="26">
        <v>-4.0000000000000001E-3</v>
      </c>
      <c r="AC80" s="26">
        <v>-2E-3</v>
      </c>
      <c r="AD80" s="26">
        <v>-2E-3</v>
      </c>
      <c r="AE80" s="26">
        <v>0</v>
      </c>
      <c r="AF80" s="26">
        <v>2.0870000000000002</v>
      </c>
      <c r="AG80" s="26">
        <v>-0.189</v>
      </c>
      <c r="AH80" s="26">
        <v>-2E-3</v>
      </c>
      <c r="AI80" s="26">
        <v>-0.223</v>
      </c>
      <c r="AJ80" s="26">
        <v>13.295</v>
      </c>
      <c r="AK80" s="26">
        <v>13.295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152.69800000000001</v>
      </c>
      <c r="AV80" s="26">
        <v>38.174999999999997</v>
      </c>
      <c r="AW80" s="26">
        <v>23.204999999999998</v>
      </c>
      <c r="AX80" s="26">
        <v>14.97</v>
      </c>
    </row>
    <row r="81" spans="1:50" x14ac:dyDescent="0.25">
      <c r="A81" s="27" t="s">
        <v>163</v>
      </c>
      <c r="B81" s="26" t="s">
        <v>59</v>
      </c>
      <c r="C81" s="26">
        <v>1</v>
      </c>
      <c r="D81" s="26">
        <v>4</v>
      </c>
      <c r="E81" s="26">
        <v>0.1</v>
      </c>
      <c r="F81" s="26">
        <v>1.4E-2</v>
      </c>
      <c r="G81" s="26">
        <v>4.1000000000000002E-2</v>
      </c>
      <c r="H81" s="26">
        <v>0</v>
      </c>
      <c r="I81" s="26">
        <v>0</v>
      </c>
      <c r="J81" s="26">
        <v>0</v>
      </c>
      <c r="K81" s="26">
        <v>0</v>
      </c>
      <c r="L81" s="26">
        <v>4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4</v>
      </c>
      <c r="X81" s="26">
        <v>0.4</v>
      </c>
      <c r="Y81" s="26">
        <v>100</v>
      </c>
      <c r="Z81" s="26">
        <v>0</v>
      </c>
      <c r="AA81" s="26">
        <v>0.37</v>
      </c>
      <c r="AB81" s="26">
        <v>-0.03</v>
      </c>
      <c r="AC81" s="26">
        <v>-2.3E-2</v>
      </c>
      <c r="AD81" s="26">
        <v>-7.0000000000000001E-3</v>
      </c>
      <c r="AE81" s="26">
        <v>0</v>
      </c>
      <c r="AF81" s="26">
        <v>37.003999999999998</v>
      </c>
      <c r="AG81" s="26">
        <v>-2.335</v>
      </c>
      <c r="AH81" s="26">
        <v>-7.0000000000000001E-3</v>
      </c>
      <c r="AI81" s="26">
        <v>-0.66100000000000003</v>
      </c>
      <c r="AJ81" s="26">
        <v>212.72</v>
      </c>
      <c r="AK81" s="26">
        <v>212.72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116.54</v>
      </c>
      <c r="AV81" s="26">
        <v>466.16</v>
      </c>
      <c r="AW81" s="26">
        <v>219.43199999999999</v>
      </c>
      <c r="AX81" s="26">
        <v>246.72800000000001</v>
      </c>
    </row>
    <row r="82" spans="1:50" x14ac:dyDescent="0.25">
      <c r="A82" s="27" t="s">
        <v>164</v>
      </c>
      <c r="B82" s="26" t="s">
        <v>59</v>
      </c>
      <c r="C82" s="26">
        <v>1</v>
      </c>
      <c r="D82" s="26">
        <v>1.5</v>
      </c>
      <c r="E82" s="26">
        <v>0.1</v>
      </c>
      <c r="F82" s="26">
        <v>1.4E-2</v>
      </c>
      <c r="G82" s="26">
        <v>4.1000000000000002E-2</v>
      </c>
      <c r="H82" s="26">
        <v>0</v>
      </c>
      <c r="I82" s="26">
        <v>0</v>
      </c>
      <c r="J82" s="26">
        <v>0</v>
      </c>
      <c r="K82" s="26">
        <v>0</v>
      </c>
      <c r="L82" s="26">
        <v>1.5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1.5</v>
      </c>
      <c r="X82" s="26">
        <v>0.15</v>
      </c>
      <c r="Y82" s="26">
        <v>100</v>
      </c>
      <c r="Z82" s="26">
        <v>0</v>
      </c>
      <c r="AA82" s="26">
        <v>0.13200000000000001</v>
      </c>
      <c r="AB82" s="26">
        <v>-1.7999999999999999E-2</v>
      </c>
      <c r="AC82" s="26">
        <v>-0.01</v>
      </c>
      <c r="AD82" s="26">
        <v>-8.0000000000000002E-3</v>
      </c>
      <c r="AE82" s="26">
        <v>0</v>
      </c>
      <c r="AF82" s="26">
        <v>13.164</v>
      </c>
      <c r="AG82" s="26">
        <v>-1.0169999999999999</v>
      </c>
      <c r="AH82" s="26">
        <v>-8.0000000000000002E-3</v>
      </c>
      <c r="AI82" s="26">
        <v>-0.82</v>
      </c>
      <c r="AJ82" s="26">
        <v>79.77</v>
      </c>
      <c r="AK82" s="26">
        <v>79.77</v>
      </c>
      <c r="AL82" s="26">
        <v>0</v>
      </c>
      <c r="AM82" s="26">
        <v>0</v>
      </c>
      <c r="AN82" s="26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128.512</v>
      </c>
      <c r="AV82" s="26">
        <v>192.768</v>
      </c>
      <c r="AW82" s="26">
        <v>101.67</v>
      </c>
      <c r="AX82" s="26">
        <v>91.097999999999999</v>
      </c>
    </row>
    <row r="83" spans="1:50" x14ac:dyDescent="0.25">
      <c r="A83" s="27" t="s">
        <v>165</v>
      </c>
      <c r="B83" s="26" t="s">
        <v>59</v>
      </c>
      <c r="C83" s="26">
        <v>1</v>
      </c>
      <c r="D83" s="26">
        <v>2.5</v>
      </c>
      <c r="E83" s="26">
        <v>0.1</v>
      </c>
      <c r="F83" s="26">
        <v>1.4E-2</v>
      </c>
      <c r="G83" s="26">
        <v>4.1000000000000002E-2</v>
      </c>
      <c r="H83" s="26">
        <v>0</v>
      </c>
      <c r="I83" s="26">
        <v>0</v>
      </c>
      <c r="J83" s="26">
        <v>0</v>
      </c>
      <c r="K83" s="26">
        <v>0</v>
      </c>
      <c r="L83" s="26">
        <v>2.5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2.5</v>
      </c>
      <c r="X83" s="26">
        <v>0.25</v>
      </c>
      <c r="Y83" s="26">
        <v>100</v>
      </c>
      <c r="Z83" s="26">
        <v>0</v>
      </c>
      <c r="AA83" s="26">
        <v>0.22500000000000001</v>
      </c>
      <c r="AB83" s="26">
        <v>-2.5000000000000001E-2</v>
      </c>
      <c r="AC83" s="26">
        <v>-1.6E-2</v>
      </c>
      <c r="AD83" s="26">
        <v>-8.9999999999999993E-3</v>
      </c>
      <c r="AE83" s="26">
        <v>0</v>
      </c>
      <c r="AF83" s="26">
        <v>22.547000000000001</v>
      </c>
      <c r="AG83" s="26">
        <v>-1.5780000000000001</v>
      </c>
      <c r="AH83" s="26">
        <v>-8.9999999999999993E-3</v>
      </c>
      <c r="AI83" s="26">
        <v>-0.875</v>
      </c>
      <c r="AJ83" s="26">
        <v>132.94999999999999</v>
      </c>
      <c r="AK83" s="26">
        <v>132.94999999999999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121.35299999999999</v>
      </c>
      <c r="AV83" s="26">
        <v>303.38299999999998</v>
      </c>
      <c r="AW83" s="26">
        <v>150.33799999999999</v>
      </c>
      <c r="AX83" s="26">
        <v>153.04499999999999</v>
      </c>
    </row>
    <row r="84" spans="1:50" x14ac:dyDescent="0.25">
      <c r="A84" s="27" t="s">
        <v>166</v>
      </c>
      <c r="B84" s="26" t="s">
        <v>59</v>
      </c>
      <c r="C84" s="26">
        <v>1</v>
      </c>
      <c r="D84" s="26">
        <v>2.5</v>
      </c>
      <c r="E84" s="26">
        <v>0.1</v>
      </c>
      <c r="F84" s="26">
        <v>1.4E-2</v>
      </c>
      <c r="G84" s="26">
        <v>4.1000000000000002E-2</v>
      </c>
      <c r="H84" s="26">
        <v>0</v>
      </c>
      <c r="I84" s="26">
        <v>0</v>
      </c>
      <c r="J84" s="26">
        <v>0</v>
      </c>
      <c r="K84" s="26">
        <v>0</v>
      </c>
      <c r="L84" s="26">
        <v>2.5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2.5</v>
      </c>
      <c r="X84" s="26">
        <v>0.25</v>
      </c>
      <c r="Y84" s="26">
        <v>100</v>
      </c>
      <c r="Z84" s="26">
        <v>0</v>
      </c>
      <c r="AA84" s="26">
        <v>0.22500000000000001</v>
      </c>
      <c r="AB84" s="26">
        <v>-2.5000000000000001E-2</v>
      </c>
      <c r="AC84" s="26">
        <v>-1.6E-2</v>
      </c>
      <c r="AD84" s="26">
        <v>-8.9999999999999993E-3</v>
      </c>
      <c r="AE84" s="26">
        <v>0</v>
      </c>
      <c r="AF84" s="26">
        <v>22.54</v>
      </c>
      <c r="AG84" s="26">
        <v>-1.579</v>
      </c>
      <c r="AH84" s="26">
        <v>-8.9999999999999993E-3</v>
      </c>
      <c r="AI84" s="26">
        <v>-0.88100000000000001</v>
      </c>
      <c r="AJ84" s="26">
        <v>132.94999999999999</v>
      </c>
      <c r="AK84" s="26">
        <v>132.94999999999999</v>
      </c>
      <c r="AL84" s="26">
        <v>0</v>
      </c>
      <c r="AM84" s="26">
        <v>0</v>
      </c>
      <c r="AN84" s="26">
        <v>0</v>
      </c>
      <c r="AO84" s="26">
        <v>0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115.358</v>
      </c>
      <c r="AV84" s="26">
        <v>288.39600000000002</v>
      </c>
      <c r="AW84" s="26">
        <v>135.36600000000001</v>
      </c>
      <c r="AX84" s="26">
        <v>153.03</v>
      </c>
    </row>
    <row r="85" spans="1:50" x14ac:dyDescent="0.25">
      <c r="A85" s="27" t="s">
        <v>167</v>
      </c>
      <c r="B85" s="26" t="s">
        <v>59</v>
      </c>
      <c r="C85" s="26">
        <v>1</v>
      </c>
      <c r="D85" s="26">
        <v>0.2</v>
      </c>
      <c r="E85" s="26">
        <v>0.1</v>
      </c>
      <c r="F85" s="26">
        <v>1.4E-2</v>
      </c>
      <c r="G85" s="26">
        <v>4.1000000000000002E-2</v>
      </c>
      <c r="H85" s="26">
        <v>0</v>
      </c>
      <c r="I85" s="26">
        <v>0</v>
      </c>
      <c r="J85" s="26">
        <v>0</v>
      </c>
      <c r="K85" s="26">
        <v>0</v>
      </c>
      <c r="L85" s="26">
        <v>0.2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0.2</v>
      </c>
      <c r="X85" s="26">
        <v>0.02</v>
      </c>
      <c r="Y85" s="26">
        <v>100</v>
      </c>
      <c r="Z85" s="26">
        <v>0</v>
      </c>
      <c r="AA85" s="26">
        <v>1.7000000000000001E-2</v>
      </c>
      <c r="AB85" s="26">
        <v>-3.0000000000000001E-3</v>
      </c>
      <c r="AC85" s="26">
        <v>-2E-3</v>
      </c>
      <c r="AD85" s="26">
        <v>-2E-3</v>
      </c>
      <c r="AE85" s="26">
        <v>0</v>
      </c>
      <c r="AF85" s="26">
        <v>1.6659999999999999</v>
      </c>
      <c r="AG85" s="26">
        <v>-0.152</v>
      </c>
      <c r="AH85" s="26">
        <v>-2E-3</v>
      </c>
      <c r="AI85" s="26">
        <v>-0.182</v>
      </c>
      <c r="AJ85" s="26">
        <v>10.635999999999999</v>
      </c>
      <c r="AK85" s="26">
        <v>10.635999999999999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154.261</v>
      </c>
      <c r="AV85" s="26">
        <v>30.852</v>
      </c>
      <c r="AW85" s="26">
        <v>18.884</v>
      </c>
      <c r="AX85" s="26">
        <v>11.968999999999999</v>
      </c>
    </row>
    <row r="86" spans="1:50" x14ac:dyDescent="0.25">
      <c r="A86" s="27" t="s">
        <v>168</v>
      </c>
      <c r="B86" s="26" t="s">
        <v>59</v>
      </c>
      <c r="C86" s="26">
        <v>1</v>
      </c>
      <c r="D86" s="26">
        <v>13</v>
      </c>
      <c r="E86" s="26">
        <v>0.1</v>
      </c>
      <c r="F86" s="26">
        <v>1.4E-2</v>
      </c>
      <c r="G86" s="26">
        <v>4.1000000000000002E-2</v>
      </c>
      <c r="H86" s="26">
        <v>0</v>
      </c>
      <c r="I86" s="26">
        <v>0</v>
      </c>
      <c r="J86" s="26">
        <v>0</v>
      </c>
      <c r="K86" s="26">
        <v>0</v>
      </c>
      <c r="L86" s="26">
        <v>13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13</v>
      </c>
      <c r="X86" s="26">
        <v>1.3</v>
      </c>
      <c r="Y86" s="26">
        <v>100</v>
      </c>
      <c r="Z86" s="26">
        <v>0</v>
      </c>
      <c r="AA86" s="26">
        <v>1.25</v>
      </c>
      <c r="AB86" s="26">
        <v>-0.05</v>
      </c>
      <c r="AC86" s="26">
        <v>-6.0999999999999999E-2</v>
      </c>
      <c r="AD86" s="26">
        <v>1.0999999999999999E-2</v>
      </c>
      <c r="AE86" s="26">
        <v>0</v>
      </c>
      <c r="AF86" s="26">
        <v>124.994</v>
      </c>
      <c r="AG86" s="26">
        <v>-6.1120000000000001</v>
      </c>
      <c r="AH86" s="26">
        <v>1.0999999999999999E-2</v>
      </c>
      <c r="AI86" s="26">
        <v>1.1060000000000001</v>
      </c>
      <c r="AJ86" s="26">
        <v>691.34</v>
      </c>
      <c r="AK86" s="26">
        <v>691.34</v>
      </c>
      <c r="AL86" s="26">
        <v>0</v>
      </c>
      <c r="AM86" s="26">
        <v>0</v>
      </c>
      <c r="AN86" s="26">
        <v>0</v>
      </c>
      <c r="AO86" s="26">
        <v>0</v>
      </c>
      <c r="AP86" s="26">
        <v>0</v>
      </c>
      <c r="AQ86" s="26">
        <v>0</v>
      </c>
      <c r="AR86" s="26">
        <v>0</v>
      </c>
      <c r="AS86" s="26">
        <v>0</v>
      </c>
      <c r="AT86" s="26">
        <v>0</v>
      </c>
      <c r="AU86" s="26">
        <v>104.532</v>
      </c>
      <c r="AV86" s="26">
        <v>1358.914</v>
      </c>
      <c r="AW86" s="26">
        <v>547.58500000000004</v>
      </c>
      <c r="AX86" s="26">
        <v>811.32899999999995</v>
      </c>
    </row>
    <row r="87" spans="1:50" x14ac:dyDescent="0.25">
      <c r="A87" s="27" t="s">
        <v>169</v>
      </c>
      <c r="B87" s="26" t="s">
        <v>59</v>
      </c>
      <c r="C87" s="26">
        <v>1</v>
      </c>
      <c r="D87" s="26">
        <v>4</v>
      </c>
      <c r="E87" s="26">
        <v>0.1</v>
      </c>
      <c r="F87" s="26">
        <v>1.4E-2</v>
      </c>
      <c r="G87" s="26">
        <v>4.1000000000000002E-2</v>
      </c>
      <c r="H87" s="26">
        <v>0</v>
      </c>
      <c r="I87" s="26">
        <v>0</v>
      </c>
      <c r="J87" s="26">
        <v>0</v>
      </c>
      <c r="K87" s="26">
        <v>0</v>
      </c>
      <c r="L87" s="26">
        <v>4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4</v>
      </c>
      <c r="X87" s="26">
        <v>0.4</v>
      </c>
      <c r="Y87" s="26">
        <v>100</v>
      </c>
      <c r="Z87" s="26">
        <v>0</v>
      </c>
      <c r="AA87" s="26">
        <v>0.37</v>
      </c>
      <c r="AB87" s="26">
        <v>-0.03</v>
      </c>
      <c r="AC87" s="26">
        <v>-2.3E-2</v>
      </c>
      <c r="AD87" s="26">
        <v>-7.0000000000000001E-3</v>
      </c>
      <c r="AE87" s="26">
        <v>0</v>
      </c>
      <c r="AF87" s="26">
        <v>37.003999999999998</v>
      </c>
      <c r="AG87" s="26">
        <v>-2.335</v>
      </c>
      <c r="AH87" s="26">
        <v>-7.0000000000000001E-3</v>
      </c>
      <c r="AI87" s="26">
        <v>-0.66100000000000003</v>
      </c>
      <c r="AJ87" s="26">
        <v>212.72</v>
      </c>
      <c r="AK87" s="26">
        <v>212.72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6">
        <v>0</v>
      </c>
      <c r="AT87" s="26">
        <v>0</v>
      </c>
      <c r="AU87" s="26">
        <v>116.54</v>
      </c>
      <c r="AV87" s="26">
        <v>466.16</v>
      </c>
      <c r="AW87" s="26">
        <v>219.43199999999999</v>
      </c>
      <c r="AX87" s="26">
        <v>246.72800000000001</v>
      </c>
    </row>
    <row r="88" spans="1:50" x14ac:dyDescent="0.25">
      <c r="A88" s="27" t="s">
        <v>170</v>
      </c>
      <c r="B88" s="26" t="s">
        <v>59</v>
      </c>
      <c r="C88" s="26">
        <v>1</v>
      </c>
      <c r="D88" s="26">
        <v>1</v>
      </c>
      <c r="E88" s="26">
        <v>0.1</v>
      </c>
      <c r="F88" s="26">
        <v>1.4E-2</v>
      </c>
      <c r="G88" s="26">
        <v>4.1000000000000002E-2</v>
      </c>
      <c r="H88" s="26">
        <v>0</v>
      </c>
      <c r="I88" s="26">
        <v>0</v>
      </c>
      <c r="J88" s="26">
        <v>0</v>
      </c>
      <c r="K88" s="26">
        <v>0</v>
      </c>
      <c r="L88" s="26">
        <v>1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1</v>
      </c>
      <c r="X88" s="26">
        <v>0.1</v>
      </c>
      <c r="Y88" s="26">
        <v>100</v>
      </c>
      <c r="Z88" s="26">
        <v>0</v>
      </c>
      <c r="AA88" s="26">
        <v>8.5999999999999993E-2</v>
      </c>
      <c r="AB88" s="26">
        <v>-1.4E-2</v>
      </c>
      <c r="AC88" s="26">
        <v>-7.0000000000000001E-3</v>
      </c>
      <c r="AD88" s="26">
        <v>-7.0000000000000001E-3</v>
      </c>
      <c r="AE88" s="26">
        <v>0</v>
      </c>
      <c r="AF88" s="26">
        <v>8.6189999999999998</v>
      </c>
      <c r="AG88" s="26">
        <v>-0.70699999999999996</v>
      </c>
      <c r="AH88" s="26">
        <v>-7.0000000000000001E-3</v>
      </c>
      <c r="AI88" s="26">
        <v>-0.67300000000000004</v>
      </c>
      <c r="AJ88" s="26">
        <v>53.18</v>
      </c>
      <c r="AK88" s="26">
        <v>53.18</v>
      </c>
      <c r="AL88" s="26">
        <v>0</v>
      </c>
      <c r="AM88" s="26">
        <v>0</v>
      </c>
      <c r="AN88" s="26">
        <v>0</v>
      </c>
      <c r="AO88" s="26">
        <v>0</v>
      </c>
      <c r="AP88" s="26"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135.215</v>
      </c>
      <c r="AV88" s="26">
        <v>135.215</v>
      </c>
      <c r="AW88" s="26">
        <v>74.796000000000006</v>
      </c>
      <c r="AX88" s="26">
        <v>60.418999999999997</v>
      </c>
    </row>
    <row r="89" spans="1:50" x14ac:dyDescent="0.25">
      <c r="A89" s="27" t="s">
        <v>171</v>
      </c>
      <c r="B89" s="26" t="s">
        <v>59</v>
      </c>
      <c r="C89" s="26">
        <v>1</v>
      </c>
      <c r="D89" s="26">
        <v>0.5</v>
      </c>
      <c r="E89" s="26">
        <v>0.1</v>
      </c>
      <c r="F89" s="26">
        <v>1.4E-2</v>
      </c>
      <c r="G89" s="26">
        <v>4.1000000000000002E-2</v>
      </c>
      <c r="H89" s="26">
        <v>0</v>
      </c>
      <c r="I89" s="26">
        <v>0</v>
      </c>
      <c r="J89" s="26">
        <v>0</v>
      </c>
      <c r="K89" s="26">
        <v>0</v>
      </c>
      <c r="L89" s="26">
        <v>0.5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0.5</v>
      </c>
      <c r="X89" s="26">
        <v>0.05</v>
      </c>
      <c r="Y89" s="26">
        <v>100</v>
      </c>
      <c r="Z89" s="26">
        <v>0</v>
      </c>
      <c r="AA89" s="26">
        <v>4.2000000000000003E-2</v>
      </c>
      <c r="AB89" s="26">
        <v>-8.0000000000000002E-3</v>
      </c>
      <c r="AC89" s="26">
        <v>-4.0000000000000001E-3</v>
      </c>
      <c r="AD89" s="26">
        <v>-4.0000000000000001E-3</v>
      </c>
      <c r="AE89" s="26">
        <v>0</v>
      </c>
      <c r="AF89" s="26">
        <v>4.2210000000000001</v>
      </c>
      <c r="AG89" s="26">
        <v>-0.37</v>
      </c>
      <c r="AH89" s="26">
        <v>-4.0000000000000001E-3</v>
      </c>
      <c r="AI89" s="26">
        <v>-0.40899999999999997</v>
      </c>
      <c r="AJ89" s="26">
        <v>26.59</v>
      </c>
      <c r="AK89" s="26">
        <v>26.59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6">
        <v>0</v>
      </c>
      <c r="AT89" s="26">
        <v>0</v>
      </c>
      <c r="AU89" s="26">
        <v>145.452</v>
      </c>
      <c r="AV89" s="26">
        <v>72.725999999999999</v>
      </c>
      <c r="AW89" s="26">
        <v>42.694000000000003</v>
      </c>
      <c r="AX89" s="26">
        <v>30.032</v>
      </c>
    </row>
    <row r="90" spans="1:50" x14ac:dyDescent="0.25">
      <c r="A90" s="27" t="s">
        <v>172</v>
      </c>
      <c r="B90" s="26" t="s">
        <v>59</v>
      </c>
      <c r="C90" s="26">
        <v>1</v>
      </c>
      <c r="D90" s="26">
        <v>0.5</v>
      </c>
      <c r="E90" s="26">
        <v>0.1</v>
      </c>
      <c r="F90" s="26">
        <v>1.4E-2</v>
      </c>
      <c r="G90" s="26">
        <v>4.1000000000000002E-2</v>
      </c>
      <c r="H90" s="26">
        <v>0</v>
      </c>
      <c r="I90" s="26">
        <v>0</v>
      </c>
      <c r="J90" s="26">
        <v>0</v>
      </c>
      <c r="K90" s="26">
        <v>0</v>
      </c>
      <c r="L90" s="26">
        <v>0.5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0.5</v>
      </c>
      <c r="X90" s="26">
        <v>0.05</v>
      </c>
      <c r="Y90" s="26">
        <v>100</v>
      </c>
      <c r="Z90" s="26">
        <v>0</v>
      </c>
      <c r="AA90" s="26">
        <v>4.2000000000000003E-2</v>
      </c>
      <c r="AB90" s="26">
        <v>-8.0000000000000002E-3</v>
      </c>
      <c r="AC90" s="26">
        <v>-4.0000000000000001E-3</v>
      </c>
      <c r="AD90" s="26">
        <v>-4.0000000000000001E-3</v>
      </c>
      <c r="AE90" s="26">
        <v>0</v>
      </c>
      <c r="AF90" s="26">
        <v>4.2210000000000001</v>
      </c>
      <c r="AG90" s="26">
        <v>-0.37</v>
      </c>
      <c r="AH90" s="26">
        <v>-4.0000000000000001E-3</v>
      </c>
      <c r="AI90" s="26">
        <v>-0.40899999999999997</v>
      </c>
      <c r="AJ90" s="26">
        <v>26.59</v>
      </c>
      <c r="AK90" s="26">
        <v>26.59</v>
      </c>
      <c r="AL90" s="26">
        <v>0</v>
      </c>
      <c r="AM90" s="26">
        <v>0</v>
      </c>
      <c r="AN90" s="26">
        <v>0</v>
      </c>
      <c r="AO90" s="26">
        <v>0</v>
      </c>
      <c r="AP90" s="26">
        <v>0</v>
      </c>
      <c r="AQ90" s="26">
        <v>0</v>
      </c>
      <c r="AR90" s="26">
        <v>0</v>
      </c>
      <c r="AS90" s="26">
        <v>0</v>
      </c>
      <c r="AT90" s="26">
        <v>0</v>
      </c>
      <c r="AU90" s="26">
        <v>145.495</v>
      </c>
      <c r="AV90" s="26">
        <v>72.748000000000005</v>
      </c>
      <c r="AW90" s="26">
        <v>42.716000000000001</v>
      </c>
      <c r="AX90" s="26">
        <v>30.032</v>
      </c>
    </row>
    <row r="91" spans="1:50" x14ac:dyDescent="0.25">
      <c r="A91" s="27" t="s">
        <v>173</v>
      </c>
      <c r="B91" s="26" t="s">
        <v>59</v>
      </c>
      <c r="C91" s="26">
        <v>1</v>
      </c>
      <c r="D91" s="26">
        <v>20</v>
      </c>
      <c r="E91" s="26">
        <v>0.1</v>
      </c>
      <c r="F91" s="26">
        <v>1.4E-2</v>
      </c>
      <c r="G91" s="26">
        <v>4.1000000000000002E-2</v>
      </c>
      <c r="H91" s="26">
        <v>0</v>
      </c>
      <c r="I91" s="26">
        <v>0</v>
      </c>
      <c r="J91" s="26">
        <v>0</v>
      </c>
      <c r="K91" s="26">
        <v>0</v>
      </c>
      <c r="L91" s="26">
        <v>20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20</v>
      </c>
      <c r="X91" s="26">
        <v>2</v>
      </c>
      <c r="Y91" s="26">
        <v>100</v>
      </c>
      <c r="Z91" s="26">
        <v>0</v>
      </c>
      <c r="AA91" s="26">
        <v>1.94</v>
      </c>
      <c r="AB91" s="26">
        <v>-0.06</v>
      </c>
      <c r="AC91" s="26">
        <v>-8.3000000000000004E-2</v>
      </c>
      <c r="AD91" s="26">
        <v>2.3E-2</v>
      </c>
      <c r="AE91" s="26">
        <v>0</v>
      </c>
      <c r="AF91" s="26">
        <v>193.97300000000001</v>
      </c>
      <c r="AG91" s="26">
        <v>-8.2929999999999993</v>
      </c>
      <c r="AH91" s="26">
        <v>2.3E-2</v>
      </c>
      <c r="AI91" s="26">
        <v>2.2669999999999999</v>
      </c>
      <c r="AJ91" s="26">
        <v>1063.5999999999999</v>
      </c>
      <c r="AK91" s="26">
        <v>1063.5999999999999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105.354</v>
      </c>
      <c r="AV91" s="26">
        <v>2107.0839999999998</v>
      </c>
      <c r="AW91" s="26">
        <v>855.53700000000003</v>
      </c>
      <c r="AX91" s="26">
        <v>1251.547</v>
      </c>
    </row>
    <row r="92" spans="1:50" x14ac:dyDescent="0.25">
      <c r="A92" s="27" t="s">
        <v>174</v>
      </c>
      <c r="B92" s="26" t="s">
        <v>59</v>
      </c>
      <c r="C92" s="26">
        <v>1</v>
      </c>
      <c r="D92" s="26">
        <v>1.5</v>
      </c>
      <c r="E92" s="26">
        <v>0.1</v>
      </c>
      <c r="F92" s="26">
        <v>1.4E-2</v>
      </c>
      <c r="G92" s="26">
        <v>4.1000000000000002E-2</v>
      </c>
      <c r="H92" s="26">
        <v>0</v>
      </c>
      <c r="I92" s="26">
        <v>0</v>
      </c>
      <c r="J92" s="26">
        <v>0</v>
      </c>
      <c r="K92" s="26">
        <v>0</v>
      </c>
      <c r="L92" s="26">
        <v>1.5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1.5</v>
      </c>
      <c r="X92" s="26">
        <v>0.15</v>
      </c>
      <c r="Y92" s="26">
        <v>100</v>
      </c>
      <c r="Z92" s="26">
        <v>0</v>
      </c>
      <c r="AA92" s="26">
        <v>0.13200000000000001</v>
      </c>
      <c r="AB92" s="26">
        <v>-1.7999999999999999E-2</v>
      </c>
      <c r="AC92" s="26">
        <v>-0.01</v>
      </c>
      <c r="AD92" s="26">
        <v>-8.0000000000000002E-3</v>
      </c>
      <c r="AE92" s="26">
        <v>0</v>
      </c>
      <c r="AF92" s="26">
        <v>13.164999999999999</v>
      </c>
      <c r="AG92" s="26">
        <v>-1.016</v>
      </c>
      <c r="AH92" s="26">
        <v>-8.0000000000000002E-3</v>
      </c>
      <c r="AI92" s="26">
        <v>-0.81899999999999995</v>
      </c>
      <c r="AJ92" s="26">
        <v>79.77</v>
      </c>
      <c r="AK92" s="26">
        <v>79.77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128.619</v>
      </c>
      <c r="AV92" s="26">
        <v>192.928</v>
      </c>
      <c r="AW92" s="26">
        <v>101.82899999999999</v>
      </c>
      <c r="AX92" s="26">
        <v>91.099000000000004</v>
      </c>
    </row>
    <row r="93" spans="1:50" x14ac:dyDescent="0.25">
      <c r="A93" s="27" t="s">
        <v>175</v>
      </c>
      <c r="B93" s="26" t="s">
        <v>59</v>
      </c>
      <c r="C93" s="26">
        <v>1</v>
      </c>
      <c r="D93" s="26">
        <v>0.25</v>
      </c>
      <c r="E93" s="26">
        <v>0.1</v>
      </c>
      <c r="F93" s="26">
        <v>1.4E-2</v>
      </c>
      <c r="G93" s="26">
        <v>4.1000000000000002E-2</v>
      </c>
      <c r="H93" s="26">
        <v>0</v>
      </c>
      <c r="I93" s="26">
        <v>0</v>
      </c>
      <c r="J93" s="26">
        <v>0</v>
      </c>
      <c r="K93" s="26">
        <v>0</v>
      </c>
      <c r="L93" s="26">
        <v>0.25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0.25</v>
      </c>
      <c r="X93" s="26">
        <v>2.5000000000000001E-2</v>
      </c>
      <c r="Y93" s="26">
        <v>100</v>
      </c>
      <c r="Z93" s="26">
        <v>0</v>
      </c>
      <c r="AA93" s="26">
        <v>2.1000000000000001E-2</v>
      </c>
      <c r="AB93" s="26">
        <v>-4.0000000000000001E-3</v>
      </c>
      <c r="AC93" s="26">
        <v>-2E-3</v>
      </c>
      <c r="AD93" s="26">
        <v>-2E-3</v>
      </c>
      <c r="AE93" s="26">
        <v>0</v>
      </c>
      <c r="AF93" s="26">
        <v>2.0870000000000002</v>
      </c>
      <c r="AG93" s="26">
        <v>-0.189</v>
      </c>
      <c r="AH93" s="26">
        <v>-2E-3</v>
      </c>
      <c r="AI93" s="26">
        <v>-0.223</v>
      </c>
      <c r="AJ93" s="26">
        <v>13.295</v>
      </c>
      <c r="AK93" s="26">
        <v>13.295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152.76</v>
      </c>
      <c r="AV93" s="26">
        <v>38.19</v>
      </c>
      <c r="AW93" s="26">
        <v>23.22</v>
      </c>
      <c r="AX93" s="26">
        <v>14.97</v>
      </c>
    </row>
    <row r="94" spans="1:50" x14ac:dyDescent="0.25">
      <c r="A94" s="27" t="s">
        <v>176</v>
      </c>
      <c r="B94" s="26" t="s">
        <v>59</v>
      </c>
      <c r="C94" s="26">
        <v>1</v>
      </c>
      <c r="D94" s="26">
        <v>0.21</v>
      </c>
      <c r="E94" s="26">
        <v>0.1</v>
      </c>
      <c r="F94" s="26">
        <v>1.4E-2</v>
      </c>
      <c r="G94" s="26">
        <v>4.1000000000000002E-2</v>
      </c>
      <c r="H94" s="26">
        <v>0</v>
      </c>
      <c r="I94" s="26">
        <v>0</v>
      </c>
      <c r="J94" s="26">
        <v>0</v>
      </c>
      <c r="K94" s="26">
        <v>0</v>
      </c>
      <c r="L94" s="26">
        <v>0.21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0.21</v>
      </c>
      <c r="X94" s="26">
        <v>2.1000000000000001E-2</v>
      </c>
      <c r="Y94" s="26">
        <v>100</v>
      </c>
      <c r="Z94" s="26">
        <v>0</v>
      </c>
      <c r="AA94" s="26">
        <v>1.7999999999999999E-2</v>
      </c>
      <c r="AB94" s="26">
        <v>-3.0000000000000001E-3</v>
      </c>
      <c r="AC94" s="26">
        <v>-2E-3</v>
      </c>
      <c r="AD94" s="26">
        <v>-2E-3</v>
      </c>
      <c r="AE94" s="26">
        <v>0</v>
      </c>
      <c r="AF94" s="26">
        <v>1.75</v>
      </c>
      <c r="AG94" s="26">
        <v>-0.16</v>
      </c>
      <c r="AH94" s="26">
        <v>-2E-3</v>
      </c>
      <c r="AI94" s="26">
        <v>-0.19</v>
      </c>
      <c r="AJ94" s="26">
        <v>11.167999999999999</v>
      </c>
      <c r="AK94" s="26">
        <v>11.167999999999999</v>
      </c>
      <c r="AL94" s="26">
        <v>0</v>
      </c>
      <c r="AM94" s="26">
        <v>0</v>
      </c>
      <c r="AN94" s="26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153.922</v>
      </c>
      <c r="AV94" s="26">
        <v>32.323999999999998</v>
      </c>
      <c r="AW94" s="26">
        <v>19.754999999999999</v>
      </c>
      <c r="AX94" s="26">
        <v>12.569000000000001</v>
      </c>
    </row>
    <row r="95" spans="1:50" x14ac:dyDescent="0.25">
      <c r="A95" s="27" t="s">
        <v>177</v>
      </c>
      <c r="B95" s="26" t="s">
        <v>59</v>
      </c>
      <c r="C95" s="26">
        <v>1</v>
      </c>
      <c r="D95" s="26">
        <v>0.15</v>
      </c>
      <c r="E95" s="26">
        <v>0.1</v>
      </c>
      <c r="F95" s="26">
        <v>1.4E-2</v>
      </c>
      <c r="G95" s="26">
        <v>4.1000000000000002E-2</v>
      </c>
      <c r="H95" s="26">
        <v>0</v>
      </c>
      <c r="I95" s="26">
        <v>0</v>
      </c>
      <c r="J95" s="26">
        <v>0</v>
      </c>
      <c r="K95" s="26">
        <v>0</v>
      </c>
      <c r="L95" s="26">
        <v>0.15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0.15</v>
      </c>
      <c r="X95" s="26">
        <v>1.4999999999999999E-2</v>
      </c>
      <c r="Y95" s="26">
        <v>100</v>
      </c>
      <c r="Z95" s="26">
        <v>0</v>
      </c>
      <c r="AA95" s="26">
        <v>1.2E-2</v>
      </c>
      <c r="AB95" s="26">
        <v>-3.0000000000000001E-3</v>
      </c>
      <c r="AC95" s="26">
        <v>-1E-3</v>
      </c>
      <c r="AD95" s="26">
        <v>-1E-3</v>
      </c>
      <c r="AE95" s="26">
        <v>0</v>
      </c>
      <c r="AF95" s="26">
        <v>1.2450000000000001</v>
      </c>
      <c r="AG95" s="26">
        <v>-0.115</v>
      </c>
      <c r="AH95" s="26">
        <v>-1E-3</v>
      </c>
      <c r="AI95" s="26">
        <v>-0.14000000000000001</v>
      </c>
      <c r="AJ95" s="26">
        <v>7.9770000000000003</v>
      </c>
      <c r="AK95" s="26">
        <v>7.9770000000000003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132.25</v>
      </c>
      <c r="AV95" s="26">
        <v>19.838000000000001</v>
      </c>
      <c r="AW95" s="26">
        <v>10.87</v>
      </c>
      <c r="AX95" s="26">
        <v>8.9670000000000005</v>
      </c>
    </row>
    <row r="96" spans="1:50" x14ac:dyDescent="0.25">
      <c r="A96" s="27" t="s">
        <v>178</v>
      </c>
      <c r="B96" s="26" t="s">
        <v>59</v>
      </c>
      <c r="C96" s="26">
        <v>1</v>
      </c>
      <c r="D96" s="26">
        <v>2.1</v>
      </c>
      <c r="E96" s="26">
        <v>0.1</v>
      </c>
      <c r="F96" s="26">
        <v>1.4E-2</v>
      </c>
      <c r="G96" s="26">
        <v>4.1000000000000002E-2</v>
      </c>
      <c r="H96" s="26">
        <v>0</v>
      </c>
      <c r="I96" s="26">
        <v>0</v>
      </c>
      <c r="J96" s="26">
        <v>0</v>
      </c>
      <c r="K96" s="26">
        <v>0</v>
      </c>
      <c r="L96" s="26">
        <v>2.1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2.1</v>
      </c>
      <c r="X96" s="26">
        <v>0.21</v>
      </c>
      <c r="Y96" s="26">
        <v>100</v>
      </c>
      <c r="Z96" s="26">
        <v>0</v>
      </c>
      <c r="AA96" s="26">
        <v>0.187</v>
      </c>
      <c r="AB96" s="26">
        <v>-2.3E-2</v>
      </c>
      <c r="AC96" s="26">
        <v>-1.4E-2</v>
      </c>
      <c r="AD96" s="26">
        <v>-0.01</v>
      </c>
      <c r="AE96" s="26">
        <v>0</v>
      </c>
      <c r="AF96" s="26">
        <v>18.649999999999999</v>
      </c>
      <c r="AG96" s="26">
        <v>-1.379</v>
      </c>
      <c r="AH96" s="26">
        <v>-0.01</v>
      </c>
      <c r="AI96" s="26">
        <v>-0.97099999999999997</v>
      </c>
      <c r="AJ96" s="26">
        <v>111.678</v>
      </c>
      <c r="AK96" s="26">
        <v>111.678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116.498</v>
      </c>
      <c r="AV96" s="26">
        <v>244.64500000000001</v>
      </c>
      <c r="AW96" s="26">
        <v>116.667</v>
      </c>
      <c r="AX96" s="26">
        <v>127.97799999999999</v>
      </c>
    </row>
    <row r="97" spans="1:50" x14ac:dyDescent="0.25">
      <c r="A97" s="27" t="s">
        <v>179</v>
      </c>
      <c r="B97" s="26" t="s">
        <v>59</v>
      </c>
      <c r="C97" s="26">
        <v>1</v>
      </c>
      <c r="D97" s="26">
        <v>12</v>
      </c>
      <c r="E97" s="26">
        <v>0.1</v>
      </c>
      <c r="F97" s="26">
        <v>1.4E-2</v>
      </c>
      <c r="G97" s="26">
        <v>4.1000000000000002E-2</v>
      </c>
      <c r="H97" s="26">
        <v>0</v>
      </c>
      <c r="I97" s="26">
        <v>0</v>
      </c>
      <c r="J97" s="26">
        <v>0</v>
      </c>
      <c r="K97" s="26">
        <v>0</v>
      </c>
      <c r="L97" s="26">
        <v>12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12</v>
      </c>
      <c r="X97" s="26">
        <v>1.2</v>
      </c>
      <c r="Y97" s="26">
        <v>100</v>
      </c>
      <c r="Z97" s="26">
        <v>0</v>
      </c>
      <c r="AA97" s="26">
        <v>1.1439999999999999</v>
      </c>
      <c r="AB97" s="26">
        <v>-5.6000000000000001E-2</v>
      </c>
      <c r="AC97" s="26">
        <v>-5.8999999999999997E-2</v>
      </c>
      <c r="AD97" s="26">
        <v>3.0000000000000001E-3</v>
      </c>
      <c r="AE97" s="26">
        <v>0</v>
      </c>
      <c r="AF97" s="26">
        <v>114.44499999999999</v>
      </c>
      <c r="AG97" s="26">
        <v>-5.867</v>
      </c>
      <c r="AH97" s="26">
        <v>3.0000000000000001E-3</v>
      </c>
      <c r="AI97" s="26">
        <v>0.312</v>
      </c>
      <c r="AJ97" s="26">
        <v>638.16</v>
      </c>
      <c r="AK97" s="26">
        <v>638.16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6">
        <v>0</v>
      </c>
      <c r="AT97" s="26">
        <v>0</v>
      </c>
      <c r="AU97" s="26">
        <v>105.714</v>
      </c>
      <c r="AV97" s="26">
        <v>1268.567</v>
      </c>
      <c r="AW97" s="26">
        <v>521.51599999999996</v>
      </c>
      <c r="AX97" s="26">
        <v>747.05100000000004</v>
      </c>
    </row>
    <row r="98" spans="1:50" x14ac:dyDescent="0.25">
      <c r="A98" s="27" t="s">
        <v>180</v>
      </c>
      <c r="B98" s="26" t="s">
        <v>59</v>
      </c>
      <c r="C98" s="26">
        <v>1</v>
      </c>
      <c r="D98" s="26">
        <v>9</v>
      </c>
      <c r="E98" s="26">
        <v>0.1</v>
      </c>
      <c r="F98" s="26">
        <v>1.4E-2</v>
      </c>
      <c r="G98" s="26">
        <v>4.1000000000000002E-2</v>
      </c>
      <c r="H98" s="26">
        <v>0</v>
      </c>
      <c r="I98" s="26">
        <v>0</v>
      </c>
      <c r="J98" s="26">
        <v>0</v>
      </c>
      <c r="K98" s="26">
        <v>0</v>
      </c>
      <c r="L98" s="26">
        <v>9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9</v>
      </c>
      <c r="X98" s="26">
        <v>0.9</v>
      </c>
      <c r="Y98" s="26">
        <v>100</v>
      </c>
      <c r="Z98" s="26">
        <v>0</v>
      </c>
      <c r="AA98" s="26">
        <v>0.84799999999999998</v>
      </c>
      <c r="AB98" s="26">
        <v>-5.1999999999999998E-2</v>
      </c>
      <c r="AC98" s="26">
        <v>-4.7E-2</v>
      </c>
      <c r="AD98" s="26">
        <v>-5.0000000000000001E-3</v>
      </c>
      <c r="AE98" s="26">
        <v>0</v>
      </c>
      <c r="AF98" s="26">
        <v>84.816999999999993</v>
      </c>
      <c r="AG98" s="26">
        <v>-4.7279999999999998</v>
      </c>
      <c r="AH98" s="26">
        <v>-5.0000000000000001E-3</v>
      </c>
      <c r="AI98" s="26">
        <v>-0.45500000000000002</v>
      </c>
      <c r="AJ98" s="26">
        <v>478.62</v>
      </c>
      <c r="AK98" s="26">
        <v>478.62</v>
      </c>
      <c r="AL98" s="26">
        <v>0</v>
      </c>
      <c r="AM98" s="26">
        <v>0</v>
      </c>
      <c r="AN98" s="26">
        <v>0</v>
      </c>
      <c r="AO98" s="26">
        <v>0</v>
      </c>
      <c r="AP98" s="26">
        <v>0</v>
      </c>
      <c r="AQ98" s="26">
        <v>0</v>
      </c>
      <c r="AR98" s="26">
        <v>0</v>
      </c>
      <c r="AS98" s="26">
        <v>0</v>
      </c>
      <c r="AT98" s="26">
        <v>0</v>
      </c>
      <c r="AU98" s="26">
        <v>105.676</v>
      </c>
      <c r="AV98" s="26">
        <v>951.08600000000001</v>
      </c>
      <c r="AW98" s="26">
        <v>392.83100000000002</v>
      </c>
      <c r="AX98" s="26">
        <v>558.25400000000002</v>
      </c>
    </row>
    <row r="99" spans="1:50" x14ac:dyDescent="0.25">
      <c r="A99" s="27" t="s">
        <v>181</v>
      </c>
      <c r="B99" s="26" t="s">
        <v>59</v>
      </c>
      <c r="C99" s="26">
        <v>1</v>
      </c>
      <c r="D99" s="26">
        <v>0.25</v>
      </c>
      <c r="E99" s="26">
        <v>0.1</v>
      </c>
      <c r="F99" s="26">
        <v>1.4E-2</v>
      </c>
      <c r="G99" s="26">
        <v>4.1000000000000002E-2</v>
      </c>
      <c r="H99" s="26">
        <v>0</v>
      </c>
      <c r="I99" s="26">
        <v>0</v>
      </c>
      <c r="J99" s="26">
        <v>0</v>
      </c>
      <c r="K99" s="26">
        <v>0</v>
      </c>
      <c r="L99" s="26">
        <v>0.25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0.25</v>
      </c>
      <c r="X99" s="26">
        <v>2.5000000000000001E-2</v>
      </c>
      <c r="Y99" s="26">
        <v>100</v>
      </c>
      <c r="Z99" s="26">
        <v>0</v>
      </c>
      <c r="AA99" s="26">
        <v>2.1000000000000001E-2</v>
      </c>
      <c r="AB99" s="26">
        <v>-4.0000000000000001E-3</v>
      </c>
      <c r="AC99" s="26">
        <v>-2E-3</v>
      </c>
      <c r="AD99" s="26">
        <v>-2E-3</v>
      </c>
      <c r="AE99" s="26">
        <v>0</v>
      </c>
      <c r="AF99" s="26">
        <v>2.0870000000000002</v>
      </c>
      <c r="AG99" s="26">
        <v>-0.19</v>
      </c>
      <c r="AH99" s="26">
        <v>-2E-3</v>
      </c>
      <c r="AI99" s="26">
        <v>-0.224</v>
      </c>
      <c r="AJ99" s="26">
        <v>13.295</v>
      </c>
      <c r="AK99" s="26">
        <v>13.295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6">
        <v>0</v>
      </c>
      <c r="AT99" s="26">
        <v>0</v>
      </c>
      <c r="AU99" s="26">
        <v>145.184</v>
      </c>
      <c r="AV99" s="26">
        <v>36.295999999999999</v>
      </c>
      <c r="AW99" s="26">
        <v>21.327999999999999</v>
      </c>
      <c r="AX99" s="26">
        <v>14.968</v>
      </c>
    </row>
    <row r="100" spans="1:50" x14ac:dyDescent="0.25">
      <c r="A100" s="27" t="s">
        <v>182</v>
      </c>
      <c r="B100" s="26" t="s">
        <v>59</v>
      </c>
      <c r="C100" s="26">
        <v>1</v>
      </c>
      <c r="D100" s="26">
        <v>4.0000000000000001E-3</v>
      </c>
      <c r="E100" s="26">
        <v>0.1</v>
      </c>
      <c r="F100" s="26">
        <v>1.4E-2</v>
      </c>
      <c r="G100" s="26">
        <v>4.1000000000000002E-2</v>
      </c>
      <c r="H100" s="26">
        <v>0</v>
      </c>
      <c r="I100" s="26">
        <v>0</v>
      </c>
      <c r="J100" s="26">
        <v>0</v>
      </c>
      <c r="K100" s="26">
        <v>0</v>
      </c>
      <c r="L100" s="26">
        <v>4.0000000000000001E-3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4.0000000000000001E-3</v>
      </c>
      <c r="X100" s="26">
        <v>0</v>
      </c>
      <c r="Y100" s="26">
        <v>100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3.4000000000000002E-2</v>
      </c>
      <c r="AG100" s="26">
        <v>-3.0000000000000001E-3</v>
      </c>
      <c r="AH100" s="26">
        <v>0</v>
      </c>
      <c r="AI100" s="26">
        <v>-4.0000000000000001E-3</v>
      </c>
      <c r="AJ100" s="26">
        <v>0.219</v>
      </c>
      <c r="AK100" s="26">
        <v>0.219</v>
      </c>
      <c r="AL100" s="26">
        <v>0</v>
      </c>
      <c r="AM100" s="26">
        <v>0</v>
      </c>
      <c r="AN100" s="26">
        <v>0</v>
      </c>
      <c r="AO100" s="26">
        <v>0</v>
      </c>
      <c r="AP100" s="26">
        <v>0</v>
      </c>
      <c r="AQ100" s="26">
        <v>0</v>
      </c>
      <c r="AR100" s="26">
        <v>0</v>
      </c>
      <c r="AS100" s="26">
        <v>0</v>
      </c>
      <c r="AT100" s="26">
        <v>0</v>
      </c>
      <c r="AU100" s="26">
        <v>161.30799999999999</v>
      </c>
      <c r="AV100" s="26">
        <v>0.66400000000000003</v>
      </c>
      <c r="AW100" s="26">
        <v>0.41799999999999998</v>
      </c>
      <c r="AX100" s="26">
        <v>0.246</v>
      </c>
    </row>
    <row r="101" spans="1:50" x14ac:dyDescent="0.25">
      <c r="A101" s="27" t="s">
        <v>183</v>
      </c>
      <c r="B101" s="26" t="s">
        <v>59</v>
      </c>
      <c r="C101" s="26">
        <v>1</v>
      </c>
      <c r="D101" s="26">
        <v>0.1</v>
      </c>
      <c r="E101" s="26">
        <v>0.1</v>
      </c>
      <c r="F101" s="26">
        <v>1.4E-2</v>
      </c>
      <c r="G101" s="26">
        <v>4.1000000000000002E-2</v>
      </c>
      <c r="H101" s="26">
        <v>0</v>
      </c>
      <c r="I101" s="26">
        <v>0</v>
      </c>
      <c r="J101" s="26">
        <v>0</v>
      </c>
      <c r="K101" s="26">
        <v>0</v>
      </c>
      <c r="L101" s="26">
        <v>0.1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0.1</v>
      </c>
      <c r="X101" s="26">
        <v>0.01</v>
      </c>
      <c r="Y101" s="26">
        <v>100</v>
      </c>
      <c r="Z101" s="26">
        <v>0</v>
      </c>
      <c r="AA101" s="26">
        <v>8.0000000000000002E-3</v>
      </c>
      <c r="AB101" s="26">
        <v>-2E-3</v>
      </c>
      <c r="AC101" s="26">
        <v>-1E-3</v>
      </c>
      <c r="AD101" s="26">
        <v>-1E-3</v>
      </c>
      <c r="AE101" s="26">
        <v>0</v>
      </c>
      <c r="AF101" s="26">
        <v>0.83</v>
      </c>
      <c r="AG101" s="26">
        <v>-7.6999999999999999E-2</v>
      </c>
      <c r="AH101" s="26">
        <v>-1E-3</v>
      </c>
      <c r="AI101" s="26">
        <v>-9.4E-2</v>
      </c>
      <c r="AJ101" s="26">
        <v>5.3179999999999996</v>
      </c>
      <c r="AK101" s="26">
        <v>5.3179999999999996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6">
        <v>0</v>
      </c>
      <c r="AT101" s="26">
        <v>0</v>
      </c>
      <c r="AU101" s="26">
        <v>157.53299999999999</v>
      </c>
      <c r="AV101" s="26">
        <v>15.753</v>
      </c>
      <c r="AW101" s="26">
        <v>9.7759999999999998</v>
      </c>
      <c r="AX101" s="26">
        <v>5.9770000000000003</v>
      </c>
    </row>
    <row r="102" spans="1:50" x14ac:dyDescent="0.25">
      <c r="A102" s="27" t="s">
        <v>184</v>
      </c>
      <c r="B102" s="26" t="s">
        <v>59</v>
      </c>
      <c r="C102" s="26">
        <v>1</v>
      </c>
      <c r="D102" s="26">
        <v>0.1</v>
      </c>
      <c r="E102" s="26">
        <v>0.1</v>
      </c>
      <c r="F102" s="26">
        <v>1.4E-2</v>
      </c>
      <c r="G102" s="26">
        <v>4.1000000000000002E-2</v>
      </c>
      <c r="H102" s="26">
        <v>0</v>
      </c>
      <c r="I102" s="26">
        <v>0</v>
      </c>
      <c r="J102" s="26">
        <v>0</v>
      </c>
      <c r="K102" s="26">
        <v>0</v>
      </c>
      <c r="L102" s="26">
        <v>0.1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0.1</v>
      </c>
      <c r="X102" s="26">
        <v>0.01</v>
      </c>
      <c r="Y102" s="26">
        <v>100</v>
      </c>
      <c r="Z102" s="26">
        <v>0</v>
      </c>
      <c r="AA102" s="26">
        <v>8.0000000000000002E-3</v>
      </c>
      <c r="AB102" s="26">
        <v>-2E-3</v>
      </c>
      <c r="AC102" s="26">
        <v>-1E-3</v>
      </c>
      <c r="AD102" s="26">
        <v>-1E-3</v>
      </c>
      <c r="AE102" s="26">
        <v>0</v>
      </c>
      <c r="AF102" s="26">
        <v>0.82899999999999996</v>
      </c>
      <c r="AG102" s="26">
        <v>-7.6999999999999999E-2</v>
      </c>
      <c r="AH102" s="26">
        <v>-1E-3</v>
      </c>
      <c r="AI102" s="26">
        <v>-9.4E-2</v>
      </c>
      <c r="AJ102" s="26">
        <v>5.3179999999999996</v>
      </c>
      <c r="AK102" s="26">
        <v>5.3179999999999996</v>
      </c>
      <c r="AL102" s="26">
        <v>0</v>
      </c>
      <c r="AM102" s="26">
        <v>0</v>
      </c>
      <c r="AN102" s="26">
        <v>0</v>
      </c>
      <c r="AO102" s="26">
        <v>0</v>
      </c>
      <c r="AP102" s="26">
        <v>0</v>
      </c>
      <c r="AQ102" s="26">
        <v>0</v>
      </c>
      <c r="AR102" s="26">
        <v>0</v>
      </c>
      <c r="AS102" s="26">
        <v>0</v>
      </c>
      <c r="AT102" s="26">
        <v>0</v>
      </c>
      <c r="AU102" s="26">
        <v>151.19200000000001</v>
      </c>
      <c r="AV102" s="26">
        <v>15.119</v>
      </c>
      <c r="AW102" s="26">
        <v>9.1430000000000007</v>
      </c>
      <c r="AX102" s="26">
        <v>5.9770000000000003</v>
      </c>
    </row>
    <row r="103" spans="1:50" x14ac:dyDescent="0.25">
      <c r="A103" s="27" t="s">
        <v>185</v>
      </c>
      <c r="B103" s="26" t="s">
        <v>59</v>
      </c>
      <c r="C103" s="26">
        <v>1</v>
      </c>
      <c r="D103" s="26">
        <v>0.1</v>
      </c>
      <c r="E103" s="26">
        <v>0.1</v>
      </c>
      <c r="F103" s="26">
        <v>1.4E-2</v>
      </c>
      <c r="G103" s="26">
        <v>4.1000000000000002E-2</v>
      </c>
      <c r="H103" s="26">
        <v>0</v>
      </c>
      <c r="I103" s="26">
        <v>0</v>
      </c>
      <c r="J103" s="26">
        <v>0</v>
      </c>
      <c r="K103" s="26">
        <v>0</v>
      </c>
      <c r="L103" s="26">
        <v>0.1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0.1</v>
      </c>
      <c r="X103" s="26">
        <v>0.01</v>
      </c>
      <c r="Y103" s="26">
        <v>100</v>
      </c>
      <c r="Z103" s="26">
        <v>0</v>
      </c>
      <c r="AA103" s="26">
        <v>8.0000000000000002E-3</v>
      </c>
      <c r="AB103" s="26">
        <v>-2E-3</v>
      </c>
      <c r="AC103" s="26">
        <v>-1E-3</v>
      </c>
      <c r="AD103" s="26">
        <v>-1E-3</v>
      </c>
      <c r="AE103" s="26">
        <v>0</v>
      </c>
      <c r="AF103" s="26">
        <v>0.83</v>
      </c>
      <c r="AG103" s="26">
        <v>-7.6999999999999999E-2</v>
      </c>
      <c r="AH103" s="26">
        <v>-1E-3</v>
      </c>
      <c r="AI103" s="26">
        <v>-9.4E-2</v>
      </c>
      <c r="AJ103" s="26">
        <v>5.3179999999999996</v>
      </c>
      <c r="AK103" s="26">
        <v>5.3179999999999996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6">
        <v>0</v>
      </c>
      <c r="AT103" s="26">
        <v>0</v>
      </c>
      <c r="AU103" s="26">
        <v>157.53299999999999</v>
      </c>
      <c r="AV103" s="26">
        <v>15.753</v>
      </c>
      <c r="AW103" s="26">
        <v>9.7759999999999998</v>
      </c>
      <c r="AX103" s="26">
        <v>5.9770000000000003</v>
      </c>
    </row>
    <row r="104" spans="1:50" x14ac:dyDescent="0.25">
      <c r="A104" s="27" t="s">
        <v>186</v>
      </c>
      <c r="B104" s="26" t="s">
        <v>59</v>
      </c>
      <c r="C104" s="26">
        <v>1</v>
      </c>
      <c r="D104" s="26">
        <v>0.02</v>
      </c>
      <c r="E104" s="26">
        <v>0.1</v>
      </c>
      <c r="F104" s="26">
        <v>1.4E-2</v>
      </c>
      <c r="G104" s="26">
        <v>4.1000000000000002E-2</v>
      </c>
      <c r="H104" s="26">
        <v>0</v>
      </c>
      <c r="I104" s="26">
        <v>0</v>
      </c>
      <c r="J104" s="26">
        <v>0</v>
      </c>
      <c r="K104" s="26">
        <v>0</v>
      </c>
      <c r="L104" s="26">
        <v>0.02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0.02</v>
      </c>
      <c r="X104" s="26">
        <v>2E-3</v>
      </c>
      <c r="Y104" s="26">
        <v>100</v>
      </c>
      <c r="Z104" s="26">
        <v>0</v>
      </c>
      <c r="AA104" s="26">
        <v>2E-3</v>
      </c>
      <c r="AB104" s="26">
        <v>0</v>
      </c>
      <c r="AC104" s="26">
        <v>0</v>
      </c>
      <c r="AD104" s="26">
        <v>0</v>
      </c>
      <c r="AE104" s="26">
        <v>0</v>
      </c>
      <c r="AF104" s="26">
        <v>0.16500000000000001</v>
      </c>
      <c r="AG104" s="26">
        <v>-1.4999999999999999E-2</v>
      </c>
      <c r="AH104" s="26">
        <v>0</v>
      </c>
      <c r="AI104" s="26">
        <v>-1.9E-2</v>
      </c>
      <c r="AJ104" s="26">
        <v>1.0640000000000001</v>
      </c>
      <c r="AK104" s="26">
        <v>1.0640000000000001</v>
      </c>
      <c r="AL104" s="26">
        <v>0</v>
      </c>
      <c r="AM104" s="26">
        <v>0</v>
      </c>
      <c r="AN104" s="26">
        <v>0</v>
      </c>
      <c r="AO104" s="26">
        <v>0</v>
      </c>
      <c r="AP104" s="26">
        <v>0</v>
      </c>
      <c r="AQ104" s="26">
        <v>0</v>
      </c>
      <c r="AR104" s="26">
        <v>0</v>
      </c>
      <c r="AS104" s="26">
        <v>0</v>
      </c>
      <c r="AT104" s="26">
        <v>0</v>
      </c>
      <c r="AU104" s="26">
        <v>139.31800000000001</v>
      </c>
      <c r="AV104" s="26">
        <v>2.786</v>
      </c>
      <c r="AW104" s="26">
        <v>1.5920000000000001</v>
      </c>
      <c r="AX104" s="26">
        <v>1.194</v>
      </c>
    </row>
    <row r="105" spans="1:50" x14ac:dyDescent="0.25">
      <c r="A105" s="27" t="s">
        <v>187</v>
      </c>
      <c r="B105" s="26" t="s">
        <v>59</v>
      </c>
      <c r="C105" s="26">
        <v>1</v>
      </c>
      <c r="D105" s="26">
        <v>0.1</v>
      </c>
      <c r="E105" s="26">
        <v>0.1</v>
      </c>
      <c r="F105" s="26">
        <v>1.4E-2</v>
      </c>
      <c r="G105" s="26">
        <v>4.1000000000000002E-2</v>
      </c>
      <c r="H105" s="26">
        <v>0</v>
      </c>
      <c r="I105" s="26">
        <v>0</v>
      </c>
      <c r="J105" s="26">
        <v>0</v>
      </c>
      <c r="K105" s="26">
        <v>0</v>
      </c>
      <c r="L105" s="26">
        <v>0.1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0.1</v>
      </c>
      <c r="X105" s="26">
        <v>0.01</v>
      </c>
      <c r="Y105" s="26">
        <v>100</v>
      </c>
      <c r="Z105" s="26">
        <v>0</v>
      </c>
      <c r="AA105" s="26">
        <v>8.0000000000000002E-3</v>
      </c>
      <c r="AB105" s="26">
        <v>-2E-3</v>
      </c>
      <c r="AC105" s="26">
        <v>-1E-3</v>
      </c>
      <c r="AD105" s="26">
        <v>-1E-3</v>
      </c>
      <c r="AE105" s="26">
        <v>0</v>
      </c>
      <c r="AF105" s="26">
        <v>0.83</v>
      </c>
      <c r="AG105" s="26">
        <v>-7.6999999999999999E-2</v>
      </c>
      <c r="AH105" s="26">
        <v>-1E-3</v>
      </c>
      <c r="AI105" s="26">
        <v>-9.4E-2</v>
      </c>
      <c r="AJ105" s="26">
        <v>5.3179999999999996</v>
      </c>
      <c r="AK105" s="26">
        <v>5.3179999999999996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6">
        <v>0</v>
      </c>
      <c r="AT105" s="26">
        <v>0</v>
      </c>
      <c r="AU105" s="26">
        <v>157.55099999999999</v>
      </c>
      <c r="AV105" s="26">
        <v>15.755000000000001</v>
      </c>
      <c r="AW105" s="26">
        <v>9.7780000000000005</v>
      </c>
      <c r="AX105" s="26">
        <v>5.9770000000000003</v>
      </c>
    </row>
    <row r="106" spans="1:50" x14ac:dyDescent="0.25">
      <c r="A106" s="27" t="s">
        <v>188</v>
      </c>
      <c r="B106" s="26" t="s">
        <v>59</v>
      </c>
      <c r="C106" s="26">
        <v>1</v>
      </c>
      <c r="D106" s="26">
        <v>1.1000000000000001</v>
      </c>
      <c r="E106" s="26">
        <v>0.1</v>
      </c>
      <c r="F106" s="26">
        <v>1.4E-2</v>
      </c>
      <c r="G106" s="26">
        <v>4.1000000000000002E-2</v>
      </c>
      <c r="H106" s="26">
        <v>0</v>
      </c>
      <c r="I106" s="26">
        <v>0</v>
      </c>
      <c r="J106" s="26">
        <v>0</v>
      </c>
      <c r="K106" s="26">
        <v>0</v>
      </c>
      <c r="L106" s="26">
        <v>1.1000000000000001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1.1000000000000001</v>
      </c>
      <c r="X106" s="26">
        <v>0.11</v>
      </c>
      <c r="Y106" s="26">
        <v>100</v>
      </c>
      <c r="Z106" s="26">
        <v>0</v>
      </c>
      <c r="AA106" s="26">
        <v>9.5000000000000001E-2</v>
      </c>
      <c r="AB106" s="26">
        <v>-1.4999999999999999E-2</v>
      </c>
      <c r="AC106" s="26">
        <v>-8.0000000000000002E-3</v>
      </c>
      <c r="AD106" s="26">
        <v>-7.0000000000000001E-3</v>
      </c>
      <c r="AE106" s="26">
        <v>0</v>
      </c>
      <c r="AF106" s="26">
        <v>9.5229999999999997</v>
      </c>
      <c r="AG106" s="26">
        <v>-0.77</v>
      </c>
      <c r="AH106" s="26">
        <v>-7.0000000000000001E-3</v>
      </c>
      <c r="AI106" s="26">
        <v>-0.70699999999999996</v>
      </c>
      <c r="AJ106" s="26">
        <v>58.497999999999998</v>
      </c>
      <c r="AK106" s="26">
        <v>58.497999999999998</v>
      </c>
      <c r="AL106" s="26">
        <v>0</v>
      </c>
      <c r="AM106" s="26">
        <v>0</v>
      </c>
      <c r="AN106" s="26">
        <v>0</v>
      </c>
      <c r="AO106" s="26">
        <v>0</v>
      </c>
      <c r="AP106" s="26">
        <v>0</v>
      </c>
      <c r="AQ106" s="26">
        <v>0</v>
      </c>
      <c r="AR106" s="26">
        <v>0</v>
      </c>
      <c r="AS106" s="26">
        <v>0</v>
      </c>
      <c r="AT106" s="26">
        <v>0</v>
      </c>
      <c r="AU106" s="26">
        <v>128.87</v>
      </c>
      <c r="AV106" s="26">
        <v>141.75800000000001</v>
      </c>
      <c r="AW106" s="26">
        <v>75.213999999999999</v>
      </c>
      <c r="AX106" s="26">
        <v>66.543999999999997</v>
      </c>
    </row>
    <row r="107" spans="1:50" x14ac:dyDescent="0.25">
      <c r="A107" s="27" t="s">
        <v>189</v>
      </c>
      <c r="B107" s="26" t="s">
        <v>59</v>
      </c>
      <c r="C107" s="26">
        <v>1</v>
      </c>
      <c r="D107" s="26">
        <v>0.1</v>
      </c>
      <c r="E107" s="26">
        <v>0.1</v>
      </c>
      <c r="F107" s="26">
        <v>1.4E-2</v>
      </c>
      <c r="G107" s="26">
        <v>4.1000000000000002E-2</v>
      </c>
      <c r="H107" s="26">
        <v>0</v>
      </c>
      <c r="I107" s="26">
        <v>0</v>
      </c>
      <c r="J107" s="26">
        <v>0</v>
      </c>
      <c r="K107" s="26">
        <v>0</v>
      </c>
      <c r="L107" s="26">
        <v>0.1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0.1</v>
      </c>
      <c r="X107" s="26">
        <v>0.01</v>
      </c>
      <c r="Y107" s="26">
        <v>100</v>
      </c>
      <c r="Z107" s="26">
        <v>0</v>
      </c>
      <c r="AA107" s="26">
        <v>8.0000000000000002E-3</v>
      </c>
      <c r="AB107" s="26">
        <v>-2E-3</v>
      </c>
      <c r="AC107" s="26">
        <v>-1E-3</v>
      </c>
      <c r="AD107" s="26">
        <v>-1E-3</v>
      </c>
      <c r="AE107" s="26">
        <v>0</v>
      </c>
      <c r="AF107" s="26">
        <v>0.83</v>
      </c>
      <c r="AG107" s="26">
        <v>-7.6999999999999999E-2</v>
      </c>
      <c r="AH107" s="26">
        <v>-1E-3</v>
      </c>
      <c r="AI107" s="26">
        <v>-9.4E-2</v>
      </c>
      <c r="AJ107" s="26">
        <v>5.3179999999999996</v>
      </c>
      <c r="AK107" s="26">
        <v>5.3179999999999996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6">
        <v>0</v>
      </c>
      <c r="AT107" s="26">
        <v>0</v>
      </c>
      <c r="AU107" s="26">
        <v>158.125</v>
      </c>
      <c r="AV107" s="26">
        <v>15.811999999999999</v>
      </c>
      <c r="AW107" s="26">
        <v>9.8350000000000009</v>
      </c>
      <c r="AX107" s="26">
        <v>5.9770000000000003</v>
      </c>
    </row>
    <row r="108" spans="1:50" x14ac:dyDescent="0.25">
      <c r="A108" s="27" t="s">
        <v>190</v>
      </c>
      <c r="B108" s="26" t="s">
        <v>59</v>
      </c>
      <c r="C108" s="26">
        <v>1</v>
      </c>
      <c r="D108" s="26">
        <v>0.1</v>
      </c>
      <c r="E108" s="26">
        <v>0.1</v>
      </c>
      <c r="F108" s="26">
        <v>1.4E-2</v>
      </c>
      <c r="G108" s="26">
        <v>4.1000000000000002E-2</v>
      </c>
      <c r="H108" s="26">
        <v>0</v>
      </c>
      <c r="I108" s="26">
        <v>0</v>
      </c>
      <c r="J108" s="26">
        <v>0</v>
      </c>
      <c r="K108" s="26">
        <v>0</v>
      </c>
      <c r="L108" s="26">
        <v>0.1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0.1</v>
      </c>
      <c r="X108" s="26">
        <v>0.01</v>
      </c>
      <c r="Y108" s="26">
        <v>100</v>
      </c>
      <c r="Z108" s="26">
        <v>0</v>
      </c>
      <c r="AA108" s="26">
        <v>8.0000000000000002E-3</v>
      </c>
      <c r="AB108" s="26">
        <v>-2E-3</v>
      </c>
      <c r="AC108" s="26">
        <v>-1E-3</v>
      </c>
      <c r="AD108" s="26">
        <v>-1E-3</v>
      </c>
      <c r="AE108" s="26">
        <v>0</v>
      </c>
      <c r="AF108" s="26">
        <v>0.83</v>
      </c>
      <c r="AG108" s="26">
        <v>-7.6999999999999999E-2</v>
      </c>
      <c r="AH108" s="26">
        <v>-1E-3</v>
      </c>
      <c r="AI108" s="26">
        <v>-9.4E-2</v>
      </c>
      <c r="AJ108" s="26">
        <v>5.3179999999999996</v>
      </c>
      <c r="AK108" s="26">
        <v>5.3179999999999996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  <c r="AT108" s="26">
        <v>0</v>
      </c>
      <c r="AU108" s="26">
        <v>157.55099999999999</v>
      </c>
      <c r="AV108" s="26">
        <v>15.755000000000001</v>
      </c>
      <c r="AW108" s="26">
        <v>9.7780000000000005</v>
      </c>
      <c r="AX108" s="26">
        <v>5.9770000000000003</v>
      </c>
    </row>
    <row r="109" spans="1:50" x14ac:dyDescent="0.25">
      <c r="A109" s="27" t="s">
        <v>191</v>
      </c>
      <c r="B109" s="26" t="s">
        <v>59</v>
      </c>
      <c r="C109" s="26">
        <v>1</v>
      </c>
      <c r="D109" s="26">
        <v>5</v>
      </c>
      <c r="E109" s="26">
        <v>0.1</v>
      </c>
      <c r="F109" s="26">
        <v>1.4E-2</v>
      </c>
      <c r="G109" s="26">
        <v>4.1000000000000002E-2</v>
      </c>
      <c r="H109" s="26">
        <v>0</v>
      </c>
      <c r="I109" s="26">
        <v>0</v>
      </c>
      <c r="J109" s="26">
        <v>0</v>
      </c>
      <c r="K109" s="26">
        <v>0</v>
      </c>
      <c r="L109" s="26">
        <v>5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5</v>
      </c>
      <c r="X109" s="26">
        <v>0.5</v>
      </c>
      <c r="Y109" s="26">
        <v>100</v>
      </c>
      <c r="Z109" s="26">
        <v>0</v>
      </c>
      <c r="AA109" s="26">
        <v>0.46800000000000003</v>
      </c>
      <c r="AB109" s="26">
        <v>-3.2000000000000001E-2</v>
      </c>
      <c r="AC109" s="26">
        <v>-2.8000000000000001E-2</v>
      </c>
      <c r="AD109" s="26">
        <v>-4.0000000000000001E-3</v>
      </c>
      <c r="AE109" s="26">
        <v>0</v>
      </c>
      <c r="AF109" s="26">
        <v>46.762999999999998</v>
      </c>
      <c r="AG109" s="26">
        <v>-2.8050000000000002</v>
      </c>
      <c r="AH109" s="26">
        <v>-4.0000000000000001E-3</v>
      </c>
      <c r="AI109" s="26">
        <v>-0.432</v>
      </c>
      <c r="AJ109" s="26">
        <v>265.89999999999998</v>
      </c>
      <c r="AK109" s="26">
        <v>265.89999999999998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0</v>
      </c>
      <c r="AU109" s="26">
        <v>114.85599999999999</v>
      </c>
      <c r="AV109" s="26">
        <v>574.279</v>
      </c>
      <c r="AW109" s="26">
        <v>264.85399999999998</v>
      </c>
      <c r="AX109" s="26">
        <v>309.42500000000001</v>
      </c>
    </row>
    <row r="110" spans="1:50" x14ac:dyDescent="0.25">
      <c r="A110" s="27" t="s">
        <v>192</v>
      </c>
      <c r="B110" s="26" t="s">
        <v>59</v>
      </c>
      <c r="C110" s="26">
        <v>1</v>
      </c>
      <c r="D110" s="26">
        <v>4.0000000000000001E-3</v>
      </c>
      <c r="E110" s="26">
        <v>0.1</v>
      </c>
      <c r="F110" s="26">
        <v>1.4E-2</v>
      </c>
      <c r="G110" s="26">
        <v>4.1000000000000002E-2</v>
      </c>
      <c r="H110" s="26">
        <v>0</v>
      </c>
      <c r="I110" s="26">
        <v>0</v>
      </c>
      <c r="J110" s="26">
        <v>0</v>
      </c>
      <c r="K110" s="26">
        <v>0</v>
      </c>
      <c r="L110" s="26">
        <v>4.0000000000000001E-3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4.0000000000000001E-3</v>
      </c>
      <c r="X110" s="26">
        <v>0</v>
      </c>
      <c r="Y110" s="26">
        <v>100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3.4000000000000002E-2</v>
      </c>
      <c r="AG110" s="26">
        <v>-3.0000000000000001E-3</v>
      </c>
      <c r="AH110" s="26">
        <v>0</v>
      </c>
      <c r="AI110" s="26">
        <v>-4.0000000000000001E-3</v>
      </c>
      <c r="AJ110" s="26">
        <v>0.219</v>
      </c>
      <c r="AK110" s="26">
        <v>0.219</v>
      </c>
      <c r="AL110" s="26">
        <v>0</v>
      </c>
      <c r="AM110" s="26">
        <v>0</v>
      </c>
      <c r="AN110" s="26">
        <v>0</v>
      </c>
      <c r="AO110" s="26">
        <v>0</v>
      </c>
      <c r="AP110" s="26">
        <v>0</v>
      </c>
      <c r="AQ110" s="26">
        <v>0</v>
      </c>
      <c r="AR110" s="26">
        <v>0</v>
      </c>
      <c r="AS110" s="26">
        <v>0</v>
      </c>
      <c r="AT110" s="26">
        <v>0</v>
      </c>
      <c r="AU110" s="26">
        <v>140.21700000000001</v>
      </c>
      <c r="AV110" s="26">
        <v>0.57699999999999996</v>
      </c>
      <c r="AW110" s="26">
        <v>0.33200000000000002</v>
      </c>
      <c r="AX110" s="26">
        <v>0.246</v>
      </c>
    </row>
    <row r="111" spans="1:50" x14ac:dyDescent="0.25">
      <c r="A111" s="27" t="s">
        <v>193</v>
      </c>
      <c r="B111" s="26" t="s">
        <v>59</v>
      </c>
      <c r="C111" s="26">
        <v>1</v>
      </c>
      <c r="D111" s="26">
        <v>15</v>
      </c>
      <c r="E111" s="26">
        <v>0.1</v>
      </c>
      <c r="F111" s="26">
        <v>1.4E-2</v>
      </c>
      <c r="G111" s="26">
        <v>4.1000000000000002E-2</v>
      </c>
      <c r="H111" s="26">
        <v>0</v>
      </c>
      <c r="I111" s="26">
        <v>0</v>
      </c>
      <c r="J111" s="26">
        <v>0</v>
      </c>
      <c r="K111" s="26">
        <v>0</v>
      </c>
      <c r="L111" s="26">
        <v>15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15</v>
      </c>
      <c r="X111" s="26">
        <v>1.5</v>
      </c>
      <c r="Y111" s="26">
        <v>100</v>
      </c>
      <c r="Z111" s="26">
        <v>0</v>
      </c>
      <c r="AA111" s="26">
        <v>1.4530000000000001</v>
      </c>
      <c r="AB111" s="26">
        <v>-4.7E-2</v>
      </c>
      <c r="AC111" s="26">
        <v>-6.7000000000000004E-2</v>
      </c>
      <c r="AD111" s="26">
        <v>0.02</v>
      </c>
      <c r="AE111" s="26">
        <v>0</v>
      </c>
      <c r="AF111" s="26">
        <v>145.28</v>
      </c>
      <c r="AG111" s="26">
        <v>-6.702</v>
      </c>
      <c r="AH111" s="26">
        <v>0.02</v>
      </c>
      <c r="AI111" s="26">
        <v>1.982</v>
      </c>
      <c r="AJ111" s="26">
        <v>797.7</v>
      </c>
      <c r="AK111" s="26">
        <v>797.7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6">
        <v>0</v>
      </c>
      <c r="AT111" s="26">
        <v>0</v>
      </c>
      <c r="AU111" s="26">
        <v>107.4</v>
      </c>
      <c r="AV111" s="26">
        <v>1610.9929999999999</v>
      </c>
      <c r="AW111" s="26">
        <v>672.73299999999995</v>
      </c>
      <c r="AX111" s="26">
        <v>938.25900000000001</v>
      </c>
    </row>
    <row r="112" spans="1:50" x14ac:dyDescent="0.25">
      <c r="A112" s="27" t="s">
        <v>194</v>
      </c>
      <c r="B112" s="26" t="s">
        <v>59</v>
      </c>
      <c r="C112" s="26">
        <v>1</v>
      </c>
      <c r="D112" s="26">
        <v>1</v>
      </c>
      <c r="E112" s="26">
        <v>0.1</v>
      </c>
      <c r="F112" s="26">
        <v>1.4E-2</v>
      </c>
      <c r="G112" s="26">
        <v>4.1000000000000002E-2</v>
      </c>
      <c r="H112" s="26">
        <v>0</v>
      </c>
      <c r="I112" s="26">
        <v>0</v>
      </c>
      <c r="J112" s="26">
        <v>0</v>
      </c>
      <c r="K112" s="26">
        <v>0</v>
      </c>
      <c r="L112" s="26">
        <v>1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1</v>
      </c>
      <c r="X112" s="26">
        <v>0.1</v>
      </c>
      <c r="Y112" s="26">
        <v>100</v>
      </c>
      <c r="Z112" s="26">
        <v>0</v>
      </c>
      <c r="AA112" s="26">
        <v>8.5999999999999993E-2</v>
      </c>
      <c r="AB112" s="26">
        <v>-1.4E-2</v>
      </c>
      <c r="AC112" s="26">
        <v>-7.0000000000000001E-3</v>
      </c>
      <c r="AD112" s="26">
        <v>-7.0000000000000001E-3</v>
      </c>
      <c r="AE112" s="26">
        <v>0</v>
      </c>
      <c r="AF112" s="26">
        <v>8.6199999999999992</v>
      </c>
      <c r="AG112" s="26">
        <v>-0.70699999999999996</v>
      </c>
      <c r="AH112" s="26">
        <v>-7.0000000000000001E-3</v>
      </c>
      <c r="AI112" s="26">
        <v>-0.67300000000000004</v>
      </c>
      <c r="AJ112" s="26">
        <v>53.18</v>
      </c>
      <c r="AK112" s="26">
        <v>53.18</v>
      </c>
      <c r="AL112" s="26">
        <v>0</v>
      </c>
      <c r="AM112" s="26">
        <v>0</v>
      </c>
      <c r="AN112" s="26">
        <v>0</v>
      </c>
      <c r="AO112" s="26">
        <v>0</v>
      </c>
      <c r="AP112" s="26">
        <v>0</v>
      </c>
      <c r="AQ112" s="26">
        <v>0</v>
      </c>
      <c r="AR112" s="26">
        <v>0</v>
      </c>
      <c r="AS112" s="26">
        <v>0</v>
      </c>
      <c r="AT112" s="26">
        <v>0</v>
      </c>
      <c r="AU112" s="26">
        <v>135.27699999999999</v>
      </c>
      <c r="AV112" s="26">
        <v>135.27699999999999</v>
      </c>
      <c r="AW112" s="26">
        <v>74.858000000000004</v>
      </c>
      <c r="AX112" s="26">
        <v>60.418999999999997</v>
      </c>
    </row>
    <row r="113" spans="1:50" x14ac:dyDescent="0.25">
      <c r="A113" s="27" t="s">
        <v>195</v>
      </c>
      <c r="B113" s="26" t="s">
        <v>59</v>
      </c>
      <c r="C113" s="26">
        <v>1</v>
      </c>
      <c r="D113" s="26">
        <v>0.13</v>
      </c>
      <c r="E113" s="26">
        <v>0.1</v>
      </c>
      <c r="F113" s="26">
        <v>1.4E-2</v>
      </c>
      <c r="G113" s="26">
        <v>4.1000000000000002E-2</v>
      </c>
      <c r="H113" s="26">
        <v>0</v>
      </c>
      <c r="I113" s="26">
        <v>0</v>
      </c>
      <c r="J113" s="26">
        <v>0</v>
      </c>
      <c r="K113" s="26">
        <v>0</v>
      </c>
      <c r="L113" s="26">
        <v>0.13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0.13</v>
      </c>
      <c r="X113" s="26">
        <v>1.2999999999999999E-2</v>
      </c>
      <c r="Y113" s="26">
        <v>100</v>
      </c>
      <c r="Z113" s="26">
        <v>0</v>
      </c>
      <c r="AA113" s="26">
        <v>1.0999999999999999E-2</v>
      </c>
      <c r="AB113" s="26">
        <v>-2E-3</v>
      </c>
      <c r="AC113" s="26">
        <v>-1E-3</v>
      </c>
      <c r="AD113" s="26">
        <v>-1E-3</v>
      </c>
      <c r="AE113" s="26">
        <v>0</v>
      </c>
      <c r="AF113" s="26">
        <v>1.08</v>
      </c>
      <c r="AG113" s="26">
        <v>-0.1</v>
      </c>
      <c r="AH113" s="26">
        <v>-1E-3</v>
      </c>
      <c r="AI113" s="26">
        <v>-0.121</v>
      </c>
      <c r="AJ113" s="26">
        <v>6.9130000000000003</v>
      </c>
      <c r="AK113" s="26">
        <v>6.9130000000000003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6">
        <v>0</v>
      </c>
      <c r="AT113" s="26">
        <v>0</v>
      </c>
      <c r="AU113" s="26">
        <v>157.143</v>
      </c>
      <c r="AV113" s="26">
        <v>20.428999999999998</v>
      </c>
      <c r="AW113" s="26">
        <v>12.656000000000001</v>
      </c>
      <c r="AX113" s="26">
        <v>7.7729999999999997</v>
      </c>
    </row>
    <row r="114" spans="1:50" x14ac:dyDescent="0.25">
      <c r="A114" s="27" t="s">
        <v>196</v>
      </c>
      <c r="B114" s="26" t="s">
        <v>59</v>
      </c>
      <c r="C114" s="26">
        <v>1</v>
      </c>
      <c r="D114" s="26">
        <v>6</v>
      </c>
      <c r="E114" s="26">
        <v>0.1</v>
      </c>
      <c r="F114" s="26">
        <v>1.4E-2</v>
      </c>
      <c r="G114" s="26">
        <v>4.1000000000000002E-2</v>
      </c>
      <c r="H114" s="26">
        <v>0</v>
      </c>
      <c r="I114" s="26">
        <v>0</v>
      </c>
      <c r="J114" s="26">
        <v>0</v>
      </c>
      <c r="K114" s="26">
        <v>0</v>
      </c>
      <c r="L114" s="26">
        <v>6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6</v>
      </c>
      <c r="X114" s="26">
        <v>0.6</v>
      </c>
      <c r="Y114" s="26">
        <v>100</v>
      </c>
      <c r="Z114" s="26">
        <v>0</v>
      </c>
      <c r="AA114" s="26">
        <v>0.56599999999999995</v>
      </c>
      <c r="AB114" s="26">
        <v>-3.4000000000000002E-2</v>
      </c>
      <c r="AC114" s="26">
        <v>-3.3000000000000002E-2</v>
      </c>
      <c r="AD114" s="26">
        <v>-2E-3</v>
      </c>
      <c r="AE114" s="26">
        <v>0</v>
      </c>
      <c r="AF114" s="26">
        <v>56.576999999999998</v>
      </c>
      <c r="AG114" s="26">
        <v>-3.2549999999999999</v>
      </c>
      <c r="AH114" s="26">
        <v>-2E-3</v>
      </c>
      <c r="AI114" s="26">
        <v>-0.16800000000000001</v>
      </c>
      <c r="AJ114" s="26">
        <v>319.08</v>
      </c>
      <c r="AK114" s="26">
        <v>319.08</v>
      </c>
      <c r="AL114" s="26">
        <v>0</v>
      </c>
      <c r="AM114" s="26">
        <v>0</v>
      </c>
      <c r="AN114" s="26">
        <v>0</v>
      </c>
      <c r="AO114" s="26">
        <v>0</v>
      </c>
      <c r="AP114" s="26">
        <v>0</v>
      </c>
      <c r="AQ114" s="26">
        <v>0</v>
      </c>
      <c r="AR114" s="26">
        <v>0</v>
      </c>
      <c r="AS114" s="26">
        <v>0</v>
      </c>
      <c r="AT114" s="26">
        <v>0</v>
      </c>
      <c r="AU114" s="26">
        <v>113.66200000000001</v>
      </c>
      <c r="AV114" s="26">
        <v>681.97299999999996</v>
      </c>
      <c r="AW114" s="26">
        <v>309.74</v>
      </c>
      <c r="AX114" s="26">
        <v>372.233</v>
      </c>
    </row>
    <row r="115" spans="1:50" x14ac:dyDescent="0.25">
      <c r="A115" s="27" t="s">
        <v>197</v>
      </c>
      <c r="B115" s="26" t="s">
        <v>59</v>
      </c>
      <c r="C115" s="26">
        <v>1</v>
      </c>
      <c r="D115" s="26">
        <v>0.5</v>
      </c>
      <c r="E115" s="26">
        <v>0.1</v>
      </c>
      <c r="F115" s="26">
        <v>1.4E-2</v>
      </c>
      <c r="G115" s="26">
        <v>4.1000000000000002E-2</v>
      </c>
      <c r="H115" s="26">
        <v>0</v>
      </c>
      <c r="I115" s="26">
        <v>0</v>
      </c>
      <c r="J115" s="26">
        <v>0</v>
      </c>
      <c r="K115" s="26">
        <v>0</v>
      </c>
      <c r="L115" s="26">
        <v>0.5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0.5</v>
      </c>
      <c r="X115" s="26">
        <v>0.05</v>
      </c>
      <c r="Y115" s="26">
        <v>100</v>
      </c>
      <c r="Z115" s="26">
        <v>0</v>
      </c>
      <c r="AA115" s="26">
        <v>4.2000000000000003E-2</v>
      </c>
      <c r="AB115" s="26">
        <v>-8.0000000000000002E-3</v>
      </c>
      <c r="AC115" s="26">
        <v>-4.0000000000000001E-3</v>
      </c>
      <c r="AD115" s="26">
        <v>-4.0000000000000001E-3</v>
      </c>
      <c r="AE115" s="26">
        <v>0</v>
      </c>
      <c r="AF115" s="26">
        <v>4.2210000000000001</v>
      </c>
      <c r="AG115" s="26">
        <v>-0.37</v>
      </c>
      <c r="AH115" s="26">
        <v>-4.0000000000000001E-3</v>
      </c>
      <c r="AI115" s="26">
        <v>-0.40899999999999997</v>
      </c>
      <c r="AJ115" s="26">
        <v>26.59</v>
      </c>
      <c r="AK115" s="26">
        <v>26.59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6">
        <v>0</v>
      </c>
      <c r="AT115" s="26">
        <v>0</v>
      </c>
      <c r="AU115" s="26">
        <v>145.91499999999999</v>
      </c>
      <c r="AV115" s="26">
        <v>72.956999999999994</v>
      </c>
      <c r="AW115" s="26">
        <v>42.924999999999997</v>
      </c>
      <c r="AX115" s="26">
        <v>30.032</v>
      </c>
    </row>
    <row r="116" spans="1:50" x14ac:dyDescent="0.25">
      <c r="A116" s="27" t="s">
        <v>198</v>
      </c>
      <c r="B116" s="26" t="s">
        <v>59</v>
      </c>
      <c r="C116" s="26">
        <v>1</v>
      </c>
      <c r="D116" s="26">
        <v>0.3</v>
      </c>
      <c r="E116" s="26">
        <v>0.1</v>
      </c>
      <c r="F116" s="26">
        <v>1.4E-2</v>
      </c>
      <c r="G116" s="26">
        <v>4.1000000000000002E-2</v>
      </c>
      <c r="H116" s="26">
        <v>0</v>
      </c>
      <c r="I116" s="26">
        <v>0</v>
      </c>
      <c r="J116" s="26">
        <v>0</v>
      </c>
      <c r="K116" s="26">
        <v>0</v>
      </c>
      <c r="L116" s="26">
        <v>0.3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0.3</v>
      </c>
      <c r="X116" s="26">
        <v>0.03</v>
      </c>
      <c r="Y116" s="26">
        <v>100</v>
      </c>
      <c r="Z116" s="26">
        <v>0</v>
      </c>
      <c r="AA116" s="26">
        <v>2.5000000000000001E-2</v>
      </c>
      <c r="AB116" s="26">
        <v>-5.0000000000000001E-3</v>
      </c>
      <c r="AC116" s="26">
        <v>-2E-3</v>
      </c>
      <c r="AD116" s="26">
        <v>-3.0000000000000001E-3</v>
      </c>
      <c r="AE116" s="26">
        <v>0</v>
      </c>
      <c r="AF116" s="26">
        <v>2.5110000000000001</v>
      </c>
      <c r="AG116" s="26">
        <v>-0.22600000000000001</v>
      </c>
      <c r="AH116" s="26">
        <v>-3.0000000000000001E-3</v>
      </c>
      <c r="AI116" s="26">
        <v>-0.26300000000000001</v>
      </c>
      <c r="AJ116" s="26">
        <v>15.954000000000001</v>
      </c>
      <c r="AK116" s="26">
        <v>15.954000000000001</v>
      </c>
      <c r="AL116" s="26">
        <v>0</v>
      </c>
      <c r="AM116" s="26">
        <v>0</v>
      </c>
      <c r="AN116" s="26">
        <v>0</v>
      </c>
      <c r="AO116" s="26">
        <v>0</v>
      </c>
      <c r="AP116" s="26">
        <v>0</v>
      </c>
      <c r="AQ116" s="26">
        <v>0</v>
      </c>
      <c r="AR116" s="26">
        <v>0</v>
      </c>
      <c r="AS116" s="26">
        <v>0</v>
      </c>
      <c r="AT116" s="26">
        <v>0</v>
      </c>
      <c r="AU116" s="26">
        <v>151.733</v>
      </c>
      <c r="AV116" s="26">
        <v>45.52</v>
      </c>
      <c r="AW116" s="26">
        <v>27.545000000000002</v>
      </c>
      <c r="AX116" s="26">
        <v>17.975000000000001</v>
      </c>
    </row>
    <row r="117" spans="1:50" x14ac:dyDescent="0.25">
      <c r="A117" s="27" t="s">
        <v>199</v>
      </c>
      <c r="B117" s="26" t="s">
        <v>59</v>
      </c>
      <c r="C117" s="26">
        <v>1</v>
      </c>
      <c r="D117" s="26">
        <v>0.1</v>
      </c>
      <c r="E117" s="26">
        <v>0.1</v>
      </c>
      <c r="F117" s="26">
        <v>1.4E-2</v>
      </c>
      <c r="G117" s="26">
        <v>4.1000000000000002E-2</v>
      </c>
      <c r="H117" s="26">
        <v>0</v>
      </c>
      <c r="I117" s="26">
        <v>0</v>
      </c>
      <c r="J117" s="26">
        <v>0</v>
      </c>
      <c r="K117" s="26">
        <v>0</v>
      </c>
      <c r="L117" s="26">
        <v>0.1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0.1</v>
      </c>
      <c r="X117" s="26">
        <v>0.01</v>
      </c>
      <c r="Y117" s="26">
        <v>100</v>
      </c>
      <c r="Z117" s="26">
        <v>0</v>
      </c>
      <c r="AA117" s="26">
        <v>8.0000000000000002E-3</v>
      </c>
      <c r="AB117" s="26">
        <v>-2E-3</v>
      </c>
      <c r="AC117" s="26">
        <v>-1E-3</v>
      </c>
      <c r="AD117" s="26">
        <v>-1E-3</v>
      </c>
      <c r="AE117" s="26">
        <v>0</v>
      </c>
      <c r="AF117" s="26">
        <v>0.83</v>
      </c>
      <c r="AG117" s="26">
        <v>-7.6999999999999999E-2</v>
      </c>
      <c r="AH117" s="26">
        <v>-1E-3</v>
      </c>
      <c r="AI117" s="26">
        <v>-9.4E-2</v>
      </c>
      <c r="AJ117" s="26">
        <v>5.3179999999999996</v>
      </c>
      <c r="AK117" s="26">
        <v>5.3179999999999996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6">
        <v>0</v>
      </c>
      <c r="AT117" s="26">
        <v>0</v>
      </c>
      <c r="AU117" s="26">
        <v>158.125</v>
      </c>
      <c r="AV117" s="26">
        <v>15.811999999999999</v>
      </c>
      <c r="AW117" s="26">
        <v>9.8350000000000009</v>
      </c>
      <c r="AX117" s="26">
        <v>5.9770000000000003</v>
      </c>
    </row>
    <row r="118" spans="1:50" x14ac:dyDescent="0.25">
      <c r="A118" s="27" t="s">
        <v>200</v>
      </c>
      <c r="B118" s="26" t="s">
        <v>59</v>
      </c>
      <c r="C118" s="26">
        <v>1</v>
      </c>
      <c r="D118" s="26">
        <v>0.4</v>
      </c>
      <c r="E118" s="26">
        <v>0.1</v>
      </c>
      <c r="F118" s="26">
        <v>1.4E-2</v>
      </c>
      <c r="G118" s="26">
        <v>4.1000000000000002E-2</v>
      </c>
      <c r="H118" s="26">
        <v>0</v>
      </c>
      <c r="I118" s="26">
        <v>0</v>
      </c>
      <c r="J118" s="26">
        <v>0</v>
      </c>
      <c r="K118" s="26">
        <v>0</v>
      </c>
      <c r="L118" s="26">
        <v>0.4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0.4</v>
      </c>
      <c r="X118" s="26">
        <v>0.04</v>
      </c>
      <c r="Y118" s="26">
        <v>100</v>
      </c>
      <c r="Z118" s="26">
        <v>0</v>
      </c>
      <c r="AA118" s="26">
        <v>3.4000000000000002E-2</v>
      </c>
      <c r="AB118" s="26">
        <v>-6.0000000000000001E-3</v>
      </c>
      <c r="AC118" s="26">
        <v>-3.0000000000000001E-3</v>
      </c>
      <c r="AD118" s="26">
        <v>-3.0000000000000001E-3</v>
      </c>
      <c r="AE118" s="26">
        <v>0</v>
      </c>
      <c r="AF118" s="26">
        <v>3.3620000000000001</v>
      </c>
      <c r="AG118" s="26">
        <v>-0.29899999999999999</v>
      </c>
      <c r="AH118" s="26">
        <v>-3.0000000000000001E-3</v>
      </c>
      <c r="AI118" s="26">
        <v>-0.33900000000000002</v>
      </c>
      <c r="AJ118" s="26">
        <v>21.271999999999998</v>
      </c>
      <c r="AK118" s="26">
        <v>21.271999999999998</v>
      </c>
      <c r="AL118" s="26">
        <v>0</v>
      </c>
      <c r="AM118" s="26">
        <v>0</v>
      </c>
      <c r="AN118" s="26">
        <v>0</v>
      </c>
      <c r="AO118" s="26">
        <v>0</v>
      </c>
      <c r="AP118" s="26">
        <v>0</v>
      </c>
      <c r="AQ118" s="26">
        <v>0</v>
      </c>
      <c r="AR118" s="26">
        <v>0</v>
      </c>
      <c r="AS118" s="26">
        <v>0</v>
      </c>
      <c r="AT118" s="26">
        <v>0</v>
      </c>
      <c r="AU118" s="26">
        <v>148.19999999999999</v>
      </c>
      <c r="AV118" s="26">
        <v>59.28</v>
      </c>
      <c r="AW118" s="26">
        <v>35.283999999999999</v>
      </c>
      <c r="AX118" s="26">
        <v>23.995999999999999</v>
      </c>
    </row>
    <row r="119" spans="1:50" x14ac:dyDescent="0.25">
      <c r="A119" s="27" t="s">
        <v>201</v>
      </c>
      <c r="B119" s="26" t="s">
        <v>59</v>
      </c>
      <c r="C119" s="26">
        <v>1</v>
      </c>
      <c r="D119" s="26">
        <v>4.0000000000000001E-3</v>
      </c>
      <c r="E119" s="26">
        <v>0.1</v>
      </c>
      <c r="F119" s="26">
        <v>1.4E-2</v>
      </c>
      <c r="G119" s="26">
        <v>4.1000000000000002E-2</v>
      </c>
      <c r="H119" s="26">
        <v>0</v>
      </c>
      <c r="I119" s="26">
        <v>0</v>
      </c>
      <c r="J119" s="26">
        <v>0</v>
      </c>
      <c r="K119" s="26">
        <v>0</v>
      </c>
      <c r="L119" s="26">
        <v>4.0000000000000001E-3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4.0000000000000001E-3</v>
      </c>
      <c r="X119" s="26">
        <v>0</v>
      </c>
      <c r="Y119" s="26">
        <v>100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3.4000000000000002E-2</v>
      </c>
      <c r="AG119" s="26">
        <v>-3.0000000000000001E-3</v>
      </c>
      <c r="AH119" s="26">
        <v>0</v>
      </c>
      <c r="AI119" s="26">
        <v>-4.0000000000000001E-3</v>
      </c>
      <c r="AJ119" s="26">
        <v>0.219</v>
      </c>
      <c r="AK119" s="26">
        <v>0.219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6">
        <v>0</v>
      </c>
      <c r="AT119" s="26">
        <v>0</v>
      </c>
      <c r="AU119" s="26">
        <v>161.315</v>
      </c>
      <c r="AV119" s="26">
        <v>0.66400000000000003</v>
      </c>
      <c r="AW119" s="26">
        <v>0.41799999999999998</v>
      </c>
      <c r="AX119" s="26">
        <v>0.246</v>
      </c>
    </row>
    <row r="120" spans="1:50" x14ac:dyDescent="0.25">
      <c r="A120" s="27" t="s">
        <v>202</v>
      </c>
      <c r="B120" s="26" t="s">
        <v>59</v>
      </c>
      <c r="C120" s="26">
        <v>1</v>
      </c>
      <c r="D120" s="26">
        <v>0.5</v>
      </c>
      <c r="E120" s="26">
        <v>0.1</v>
      </c>
      <c r="F120" s="26">
        <v>1.4E-2</v>
      </c>
      <c r="G120" s="26">
        <v>4.1000000000000002E-2</v>
      </c>
      <c r="H120" s="26">
        <v>0</v>
      </c>
      <c r="I120" s="26">
        <v>0</v>
      </c>
      <c r="J120" s="26">
        <v>0</v>
      </c>
      <c r="K120" s="26">
        <v>0</v>
      </c>
      <c r="L120" s="26">
        <v>0.5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0.5</v>
      </c>
      <c r="X120" s="26">
        <v>0.05</v>
      </c>
      <c r="Y120" s="26">
        <v>100</v>
      </c>
      <c r="Z120" s="26">
        <v>0</v>
      </c>
      <c r="AA120" s="26">
        <v>4.2000000000000003E-2</v>
      </c>
      <c r="AB120" s="26">
        <v>-8.0000000000000002E-3</v>
      </c>
      <c r="AC120" s="26">
        <v>-4.0000000000000001E-3</v>
      </c>
      <c r="AD120" s="26">
        <v>-4.0000000000000001E-3</v>
      </c>
      <c r="AE120" s="26">
        <v>0</v>
      </c>
      <c r="AF120" s="26">
        <v>4.2210000000000001</v>
      </c>
      <c r="AG120" s="26">
        <v>-0.37</v>
      </c>
      <c r="AH120" s="26">
        <v>-4.0000000000000001E-3</v>
      </c>
      <c r="AI120" s="26">
        <v>-0.40899999999999997</v>
      </c>
      <c r="AJ120" s="26">
        <v>26.59</v>
      </c>
      <c r="AK120" s="26">
        <v>26.59</v>
      </c>
      <c r="AL120" s="26">
        <v>0</v>
      </c>
      <c r="AM120" s="26">
        <v>0</v>
      </c>
      <c r="AN120" s="26">
        <v>0</v>
      </c>
      <c r="AO120" s="26">
        <v>0</v>
      </c>
      <c r="AP120" s="26">
        <v>0</v>
      </c>
      <c r="AQ120" s="26">
        <v>0</v>
      </c>
      <c r="AR120" s="26">
        <v>0</v>
      </c>
      <c r="AS120" s="26">
        <v>0</v>
      </c>
      <c r="AT120" s="26">
        <v>0</v>
      </c>
      <c r="AU120" s="26">
        <v>145.452</v>
      </c>
      <c r="AV120" s="26">
        <v>72.725999999999999</v>
      </c>
      <c r="AW120" s="26">
        <v>42.694000000000003</v>
      </c>
      <c r="AX120" s="26">
        <v>30.032</v>
      </c>
    </row>
    <row r="121" spans="1:50" x14ac:dyDescent="0.25">
      <c r="A121" s="27" t="s">
        <v>203</v>
      </c>
      <c r="B121" s="26" t="s">
        <v>59</v>
      </c>
      <c r="C121" s="26">
        <v>1</v>
      </c>
      <c r="D121" s="26">
        <v>0.1</v>
      </c>
      <c r="E121" s="26">
        <v>0.1</v>
      </c>
      <c r="F121" s="26">
        <v>1.4E-2</v>
      </c>
      <c r="G121" s="26">
        <v>4.1000000000000002E-2</v>
      </c>
      <c r="H121" s="26">
        <v>0</v>
      </c>
      <c r="I121" s="26">
        <v>0</v>
      </c>
      <c r="J121" s="26">
        <v>0</v>
      </c>
      <c r="K121" s="26">
        <v>0</v>
      </c>
      <c r="L121" s="26">
        <v>0.1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0.1</v>
      </c>
      <c r="X121" s="26">
        <v>0.01</v>
      </c>
      <c r="Y121" s="26">
        <v>100</v>
      </c>
      <c r="Z121" s="26">
        <v>0</v>
      </c>
      <c r="AA121" s="26">
        <v>8.0000000000000002E-3</v>
      </c>
      <c r="AB121" s="26">
        <v>-2E-3</v>
      </c>
      <c r="AC121" s="26">
        <v>-1E-3</v>
      </c>
      <c r="AD121" s="26">
        <v>-1E-3</v>
      </c>
      <c r="AE121" s="26">
        <v>0</v>
      </c>
      <c r="AF121" s="26">
        <v>0.83</v>
      </c>
      <c r="AG121" s="26">
        <v>-7.6999999999999999E-2</v>
      </c>
      <c r="AH121" s="26">
        <v>-1E-3</v>
      </c>
      <c r="AI121" s="26">
        <v>-9.4E-2</v>
      </c>
      <c r="AJ121" s="26">
        <v>5.3179999999999996</v>
      </c>
      <c r="AK121" s="26">
        <v>5.3179999999999996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6">
        <v>0</v>
      </c>
      <c r="AT121" s="26">
        <v>0</v>
      </c>
      <c r="AU121" s="26">
        <v>157.55099999999999</v>
      </c>
      <c r="AV121" s="26">
        <v>15.755000000000001</v>
      </c>
      <c r="AW121" s="26">
        <v>9.7780000000000005</v>
      </c>
      <c r="AX121" s="26">
        <v>5.9770000000000003</v>
      </c>
    </row>
    <row r="122" spans="1:50" x14ac:dyDescent="0.25">
      <c r="A122" s="27" t="s">
        <v>204</v>
      </c>
      <c r="B122" s="26" t="s">
        <v>59</v>
      </c>
      <c r="C122" s="26">
        <v>1</v>
      </c>
      <c r="D122" s="26">
        <v>0.5</v>
      </c>
      <c r="E122" s="26">
        <v>0.1</v>
      </c>
      <c r="F122" s="26">
        <v>1.4E-2</v>
      </c>
      <c r="G122" s="26">
        <v>4.1000000000000002E-2</v>
      </c>
      <c r="H122" s="26">
        <v>0</v>
      </c>
      <c r="I122" s="26">
        <v>0</v>
      </c>
      <c r="J122" s="26">
        <v>0</v>
      </c>
      <c r="K122" s="26">
        <v>0</v>
      </c>
      <c r="L122" s="26">
        <v>0.5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0.5</v>
      </c>
      <c r="X122" s="26">
        <v>0.05</v>
      </c>
      <c r="Y122" s="26">
        <v>100</v>
      </c>
      <c r="Z122" s="26">
        <v>0</v>
      </c>
      <c r="AA122" s="26">
        <v>4.2000000000000003E-2</v>
      </c>
      <c r="AB122" s="26">
        <v>-8.0000000000000002E-3</v>
      </c>
      <c r="AC122" s="26">
        <v>-4.0000000000000001E-3</v>
      </c>
      <c r="AD122" s="26">
        <v>-4.0000000000000001E-3</v>
      </c>
      <c r="AE122" s="26">
        <v>0</v>
      </c>
      <c r="AF122" s="26">
        <v>4.2210000000000001</v>
      </c>
      <c r="AG122" s="26">
        <v>-0.37</v>
      </c>
      <c r="AH122" s="26">
        <v>-4.0000000000000001E-3</v>
      </c>
      <c r="AI122" s="26">
        <v>-0.40899999999999997</v>
      </c>
      <c r="AJ122" s="26">
        <v>26.59</v>
      </c>
      <c r="AK122" s="26">
        <v>26.59</v>
      </c>
      <c r="AL122" s="26">
        <v>0</v>
      </c>
      <c r="AM122" s="26">
        <v>0</v>
      </c>
      <c r="AN122" s="26">
        <v>0</v>
      </c>
      <c r="AO122" s="26">
        <v>0</v>
      </c>
      <c r="AP122" s="26">
        <v>0</v>
      </c>
      <c r="AQ122" s="26">
        <v>0</v>
      </c>
      <c r="AR122" s="26">
        <v>0</v>
      </c>
      <c r="AS122" s="26">
        <v>0</v>
      </c>
      <c r="AT122" s="26">
        <v>0</v>
      </c>
      <c r="AU122" s="26">
        <v>146.00200000000001</v>
      </c>
      <c r="AV122" s="26">
        <v>73.001000000000005</v>
      </c>
      <c r="AW122" s="26">
        <v>42.969000000000001</v>
      </c>
      <c r="AX122" s="26">
        <v>30.032</v>
      </c>
    </row>
    <row r="123" spans="1:50" x14ac:dyDescent="0.25">
      <c r="A123" s="27" t="s">
        <v>205</v>
      </c>
      <c r="B123" s="26" t="s">
        <v>59</v>
      </c>
      <c r="C123" s="26">
        <v>1</v>
      </c>
      <c r="D123" s="26">
        <v>0.6</v>
      </c>
      <c r="E123" s="26">
        <v>0.1</v>
      </c>
      <c r="F123" s="26">
        <v>1.4E-2</v>
      </c>
      <c r="G123" s="26">
        <v>4.1000000000000002E-2</v>
      </c>
      <c r="H123" s="26">
        <v>0</v>
      </c>
      <c r="I123" s="26">
        <v>0</v>
      </c>
      <c r="J123" s="26">
        <v>0</v>
      </c>
      <c r="K123" s="26">
        <v>0</v>
      </c>
      <c r="L123" s="26">
        <v>0.6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0.6</v>
      </c>
      <c r="X123" s="26">
        <v>0.06</v>
      </c>
      <c r="Y123" s="26">
        <v>100</v>
      </c>
      <c r="Z123" s="26">
        <v>0</v>
      </c>
      <c r="AA123" s="26">
        <v>5.0999999999999997E-2</v>
      </c>
      <c r="AB123" s="26">
        <v>-8.9999999999999993E-3</v>
      </c>
      <c r="AC123" s="26">
        <v>-4.0000000000000001E-3</v>
      </c>
      <c r="AD123" s="26">
        <v>-5.0000000000000001E-3</v>
      </c>
      <c r="AE123" s="26">
        <v>0</v>
      </c>
      <c r="AF123" s="26">
        <v>5.0869999999999997</v>
      </c>
      <c r="AG123" s="26">
        <v>-0.44</v>
      </c>
      <c r="AH123" s="26">
        <v>-5.0000000000000001E-3</v>
      </c>
      <c r="AI123" s="26">
        <v>-0.47299999999999998</v>
      </c>
      <c r="AJ123" s="26">
        <v>31.908000000000001</v>
      </c>
      <c r="AK123" s="26">
        <v>31.908000000000001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6">
        <v>0</v>
      </c>
      <c r="AT123" s="26">
        <v>0</v>
      </c>
      <c r="AU123" s="26">
        <v>141.77000000000001</v>
      </c>
      <c r="AV123" s="26">
        <v>85.061999999999998</v>
      </c>
      <c r="AW123" s="26">
        <v>48.98</v>
      </c>
      <c r="AX123" s="26">
        <v>36.082000000000001</v>
      </c>
    </row>
    <row r="124" spans="1:50" x14ac:dyDescent="0.25">
      <c r="A124" s="27" t="s">
        <v>206</v>
      </c>
      <c r="B124" s="26" t="s">
        <v>59</v>
      </c>
      <c r="C124" s="26">
        <v>1</v>
      </c>
      <c r="D124" s="26">
        <v>1</v>
      </c>
      <c r="E124" s="26">
        <v>0.1</v>
      </c>
      <c r="F124" s="26">
        <v>1.4E-2</v>
      </c>
      <c r="G124" s="26">
        <v>4.1000000000000002E-2</v>
      </c>
      <c r="H124" s="26">
        <v>0</v>
      </c>
      <c r="I124" s="26">
        <v>0</v>
      </c>
      <c r="J124" s="26">
        <v>0</v>
      </c>
      <c r="K124" s="26">
        <v>0</v>
      </c>
      <c r="L124" s="26">
        <v>1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1</v>
      </c>
      <c r="X124" s="26">
        <v>0.1</v>
      </c>
      <c r="Y124" s="26">
        <v>100</v>
      </c>
      <c r="Z124" s="26">
        <v>0</v>
      </c>
      <c r="AA124" s="26">
        <v>8.5999999999999993E-2</v>
      </c>
      <c r="AB124" s="26">
        <v>-1.4E-2</v>
      </c>
      <c r="AC124" s="26">
        <v>-7.0000000000000001E-3</v>
      </c>
      <c r="AD124" s="26">
        <v>-7.0000000000000001E-3</v>
      </c>
      <c r="AE124" s="26">
        <v>0</v>
      </c>
      <c r="AF124" s="26">
        <v>8.6199999999999992</v>
      </c>
      <c r="AG124" s="26">
        <v>-0.70699999999999996</v>
      </c>
      <c r="AH124" s="26">
        <v>-7.0000000000000001E-3</v>
      </c>
      <c r="AI124" s="26">
        <v>-0.67300000000000004</v>
      </c>
      <c r="AJ124" s="26">
        <v>53.18</v>
      </c>
      <c r="AK124" s="26">
        <v>53.18</v>
      </c>
      <c r="AL124" s="26">
        <v>0</v>
      </c>
      <c r="AM124" s="26">
        <v>0</v>
      </c>
      <c r="AN124" s="26">
        <v>0</v>
      </c>
      <c r="AO124" s="26">
        <v>0</v>
      </c>
      <c r="AP124" s="26">
        <v>0</v>
      </c>
      <c r="AQ124" s="26">
        <v>0</v>
      </c>
      <c r="AR124" s="26">
        <v>0</v>
      </c>
      <c r="AS124" s="26">
        <v>0</v>
      </c>
      <c r="AT124" s="26">
        <v>0</v>
      </c>
      <c r="AU124" s="26">
        <v>135.28800000000001</v>
      </c>
      <c r="AV124" s="26">
        <v>135.28800000000001</v>
      </c>
      <c r="AW124" s="26">
        <v>74.869</v>
      </c>
      <c r="AX124" s="26">
        <v>60.418999999999997</v>
      </c>
    </row>
    <row r="125" spans="1:50" x14ac:dyDescent="0.25">
      <c r="A125" s="27" t="s">
        <v>207</v>
      </c>
      <c r="B125" s="26" t="s">
        <v>59</v>
      </c>
      <c r="C125" s="26">
        <v>1</v>
      </c>
      <c r="D125" s="26">
        <v>0.5</v>
      </c>
      <c r="E125" s="26">
        <v>0.1</v>
      </c>
      <c r="F125" s="26">
        <v>1.4E-2</v>
      </c>
      <c r="G125" s="26">
        <v>4.1000000000000002E-2</v>
      </c>
      <c r="H125" s="26">
        <v>0</v>
      </c>
      <c r="I125" s="26">
        <v>0</v>
      </c>
      <c r="J125" s="26">
        <v>0</v>
      </c>
      <c r="K125" s="26">
        <v>0</v>
      </c>
      <c r="L125" s="26">
        <v>0.5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0.5</v>
      </c>
      <c r="X125" s="26">
        <v>0.05</v>
      </c>
      <c r="Y125" s="26">
        <v>100</v>
      </c>
      <c r="Z125" s="26">
        <v>0</v>
      </c>
      <c r="AA125" s="26">
        <v>4.2000000000000003E-2</v>
      </c>
      <c r="AB125" s="26">
        <v>-8.0000000000000002E-3</v>
      </c>
      <c r="AC125" s="26">
        <v>-4.0000000000000001E-3</v>
      </c>
      <c r="AD125" s="26">
        <v>-4.0000000000000001E-3</v>
      </c>
      <c r="AE125" s="26">
        <v>0</v>
      </c>
      <c r="AF125" s="26">
        <v>4.2210000000000001</v>
      </c>
      <c r="AG125" s="26">
        <v>-0.37</v>
      </c>
      <c r="AH125" s="26">
        <v>-4.0000000000000001E-3</v>
      </c>
      <c r="AI125" s="26">
        <v>-0.40899999999999997</v>
      </c>
      <c r="AJ125" s="26">
        <v>26.59</v>
      </c>
      <c r="AK125" s="26">
        <v>26.59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6">
        <v>0</v>
      </c>
      <c r="AT125" s="26">
        <v>0</v>
      </c>
      <c r="AU125" s="26">
        <v>145.477</v>
      </c>
      <c r="AV125" s="26">
        <v>72.739000000000004</v>
      </c>
      <c r="AW125" s="26">
        <v>42.707000000000001</v>
      </c>
      <c r="AX125" s="26">
        <v>30.032</v>
      </c>
    </row>
    <row r="126" spans="1:50" x14ac:dyDescent="0.25">
      <c r="A126" s="27" t="s">
        <v>208</v>
      </c>
      <c r="B126" s="26" t="s">
        <v>59</v>
      </c>
      <c r="C126" s="26">
        <v>1</v>
      </c>
      <c r="D126" s="26">
        <v>4</v>
      </c>
      <c r="E126" s="26">
        <v>0.1</v>
      </c>
      <c r="F126" s="26">
        <v>1.4E-2</v>
      </c>
      <c r="G126" s="26">
        <v>4.1000000000000002E-2</v>
      </c>
      <c r="H126" s="26">
        <v>0</v>
      </c>
      <c r="I126" s="26">
        <v>0</v>
      </c>
      <c r="J126" s="26">
        <v>0</v>
      </c>
      <c r="K126" s="26">
        <v>0</v>
      </c>
      <c r="L126" s="26">
        <v>4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4</v>
      </c>
      <c r="X126" s="26">
        <v>0.4</v>
      </c>
      <c r="Y126" s="26">
        <v>100</v>
      </c>
      <c r="Z126" s="26">
        <v>0</v>
      </c>
      <c r="AA126" s="26">
        <v>0.37</v>
      </c>
      <c r="AB126" s="26">
        <v>-0.03</v>
      </c>
      <c r="AC126" s="26">
        <v>-2.3E-2</v>
      </c>
      <c r="AD126" s="26">
        <v>-7.0000000000000001E-3</v>
      </c>
      <c r="AE126" s="26">
        <v>0</v>
      </c>
      <c r="AF126" s="26">
        <v>36.996000000000002</v>
      </c>
      <c r="AG126" s="26">
        <v>-2.3359999999999999</v>
      </c>
      <c r="AH126" s="26">
        <v>-7.0000000000000001E-3</v>
      </c>
      <c r="AI126" s="26">
        <v>-0.66800000000000004</v>
      </c>
      <c r="AJ126" s="26">
        <v>212.72</v>
      </c>
      <c r="AK126" s="26">
        <v>212.72</v>
      </c>
      <c r="AL126" s="26">
        <v>0</v>
      </c>
      <c r="AM126" s="26">
        <v>0</v>
      </c>
      <c r="AN126" s="26">
        <v>0</v>
      </c>
      <c r="AO126" s="26">
        <v>0</v>
      </c>
      <c r="AP126" s="26">
        <v>0</v>
      </c>
      <c r="AQ126" s="26">
        <v>0</v>
      </c>
      <c r="AR126" s="26">
        <v>0</v>
      </c>
      <c r="AS126" s="26">
        <v>0</v>
      </c>
      <c r="AT126" s="26">
        <v>0</v>
      </c>
      <c r="AU126" s="26">
        <v>116.483</v>
      </c>
      <c r="AV126" s="26">
        <v>465.93099999999998</v>
      </c>
      <c r="AW126" s="26">
        <v>219.22</v>
      </c>
      <c r="AX126" s="26">
        <v>246.71100000000001</v>
      </c>
    </row>
    <row r="127" spans="1:50" x14ac:dyDescent="0.25">
      <c r="A127" s="27" t="s">
        <v>209</v>
      </c>
      <c r="B127" s="26" t="s">
        <v>59</v>
      </c>
      <c r="C127" s="26">
        <v>1</v>
      </c>
      <c r="D127" s="26">
        <v>0.04</v>
      </c>
      <c r="E127" s="26">
        <v>0.1</v>
      </c>
      <c r="F127" s="26">
        <v>1.4E-2</v>
      </c>
      <c r="G127" s="26">
        <v>4.1000000000000002E-2</v>
      </c>
      <c r="H127" s="26">
        <v>0</v>
      </c>
      <c r="I127" s="26">
        <v>0</v>
      </c>
      <c r="J127" s="26">
        <v>0</v>
      </c>
      <c r="K127" s="26">
        <v>0</v>
      </c>
      <c r="L127" s="26">
        <v>0.04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0.04</v>
      </c>
      <c r="X127" s="26">
        <v>4.0000000000000001E-3</v>
      </c>
      <c r="Y127" s="26">
        <v>100</v>
      </c>
      <c r="Z127" s="26">
        <v>0</v>
      </c>
      <c r="AA127" s="26">
        <v>3.0000000000000001E-3</v>
      </c>
      <c r="AB127" s="26">
        <v>-1E-3</v>
      </c>
      <c r="AC127" s="26">
        <v>0</v>
      </c>
      <c r="AD127" s="26">
        <v>0</v>
      </c>
      <c r="AE127" s="26">
        <v>0</v>
      </c>
      <c r="AF127" s="26">
        <v>0.33100000000000002</v>
      </c>
      <c r="AG127" s="26">
        <v>-3.1E-2</v>
      </c>
      <c r="AH127" s="26">
        <v>0</v>
      </c>
      <c r="AI127" s="26">
        <v>-3.7999999999999999E-2</v>
      </c>
      <c r="AJ127" s="26">
        <v>2.1269999999999998</v>
      </c>
      <c r="AK127" s="26">
        <v>2.1269999999999998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6">
        <v>0</v>
      </c>
      <c r="AT127" s="26">
        <v>0</v>
      </c>
      <c r="AU127" s="26">
        <v>159.512</v>
      </c>
      <c r="AV127" s="26">
        <v>6.38</v>
      </c>
      <c r="AW127" s="26">
        <v>3.9910000000000001</v>
      </c>
      <c r="AX127" s="26">
        <v>2.3889999999999998</v>
      </c>
    </row>
    <row r="128" spans="1:50" x14ac:dyDescent="0.25">
      <c r="A128" s="27" t="s">
        <v>210</v>
      </c>
      <c r="B128" s="26" t="s">
        <v>59</v>
      </c>
      <c r="C128" s="26">
        <v>1</v>
      </c>
      <c r="D128" s="26">
        <v>6</v>
      </c>
      <c r="E128" s="26">
        <v>0.1</v>
      </c>
      <c r="F128" s="26">
        <v>1.4E-2</v>
      </c>
      <c r="G128" s="26">
        <v>4.1000000000000002E-2</v>
      </c>
      <c r="H128" s="26">
        <v>0</v>
      </c>
      <c r="I128" s="26">
        <v>0</v>
      </c>
      <c r="J128" s="26">
        <v>0</v>
      </c>
      <c r="K128" s="26">
        <v>0</v>
      </c>
      <c r="L128" s="26">
        <v>6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6</v>
      </c>
      <c r="X128" s="26">
        <v>0.6</v>
      </c>
      <c r="Y128" s="26">
        <v>100</v>
      </c>
      <c r="Z128" s="26">
        <v>0</v>
      </c>
      <c r="AA128" s="26">
        <v>0.56599999999999995</v>
      </c>
      <c r="AB128" s="26">
        <v>-3.4000000000000002E-2</v>
      </c>
      <c r="AC128" s="26">
        <v>-3.3000000000000002E-2</v>
      </c>
      <c r="AD128" s="26">
        <v>-2E-3</v>
      </c>
      <c r="AE128" s="26">
        <v>0</v>
      </c>
      <c r="AF128" s="26">
        <v>56.582999999999998</v>
      </c>
      <c r="AG128" s="26">
        <v>-3.254</v>
      </c>
      <c r="AH128" s="26">
        <v>-2E-3</v>
      </c>
      <c r="AI128" s="26">
        <v>-0.16300000000000001</v>
      </c>
      <c r="AJ128" s="26">
        <v>319.08</v>
      </c>
      <c r="AK128" s="26">
        <v>319.08</v>
      </c>
      <c r="AL128" s="26">
        <v>0</v>
      </c>
      <c r="AM128" s="26">
        <v>0</v>
      </c>
      <c r="AN128" s="26">
        <v>0</v>
      </c>
      <c r="AO128" s="26">
        <v>0</v>
      </c>
      <c r="AP128" s="26">
        <v>0</v>
      </c>
      <c r="AQ128" s="26">
        <v>0</v>
      </c>
      <c r="AR128" s="26">
        <v>0</v>
      </c>
      <c r="AS128" s="26">
        <v>0</v>
      </c>
      <c r="AT128" s="26">
        <v>0</v>
      </c>
      <c r="AU128" s="26">
        <v>113.67700000000001</v>
      </c>
      <c r="AV128" s="26">
        <v>682.06399999999996</v>
      </c>
      <c r="AW128" s="26">
        <v>309.81799999999998</v>
      </c>
      <c r="AX128" s="26">
        <v>372.24599999999998</v>
      </c>
    </row>
    <row r="129" spans="1:50" x14ac:dyDescent="0.25">
      <c r="A129" s="27" t="s">
        <v>211</v>
      </c>
      <c r="B129" s="26" t="s">
        <v>59</v>
      </c>
      <c r="C129" s="26">
        <v>1</v>
      </c>
      <c r="D129" s="26">
        <v>0.5</v>
      </c>
      <c r="E129" s="26">
        <v>0.1</v>
      </c>
      <c r="F129" s="26">
        <v>1.4E-2</v>
      </c>
      <c r="G129" s="26">
        <v>4.1000000000000002E-2</v>
      </c>
      <c r="H129" s="26">
        <v>0</v>
      </c>
      <c r="I129" s="26">
        <v>0</v>
      </c>
      <c r="J129" s="26">
        <v>0</v>
      </c>
      <c r="K129" s="26">
        <v>0</v>
      </c>
      <c r="L129" s="26">
        <v>0.5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0.5</v>
      </c>
      <c r="X129" s="26">
        <v>0.05</v>
      </c>
      <c r="Y129" s="26">
        <v>100</v>
      </c>
      <c r="Z129" s="26">
        <v>0</v>
      </c>
      <c r="AA129" s="26">
        <v>4.2000000000000003E-2</v>
      </c>
      <c r="AB129" s="26">
        <v>-8.0000000000000002E-3</v>
      </c>
      <c r="AC129" s="26">
        <v>-4.0000000000000001E-3</v>
      </c>
      <c r="AD129" s="26">
        <v>-4.0000000000000001E-3</v>
      </c>
      <c r="AE129" s="26">
        <v>0</v>
      </c>
      <c r="AF129" s="26">
        <v>4.2210000000000001</v>
      </c>
      <c r="AG129" s="26">
        <v>-0.37</v>
      </c>
      <c r="AH129" s="26">
        <v>-4.0000000000000001E-3</v>
      </c>
      <c r="AI129" s="26">
        <v>-0.40899999999999997</v>
      </c>
      <c r="AJ129" s="26">
        <v>26.59</v>
      </c>
      <c r="AK129" s="26">
        <v>26.59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  <c r="AT129" s="26">
        <v>0</v>
      </c>
      <c r="AU129" s="26">
        <v>145.98599999999999</v>
      </c>
      <c r="AV129" s="26">
        <v>72.992999999999995</v>
      </c>
      <c r="AW129" s="26">
        <v>42.960999999999999</v>
      </c>
      <c r="AX129" s="26">
        <v>30.032</v>
      </c>
    </row>
    <row r="130" spans="1:50" x14ac:dyDescent="0.25">
      <c r="A130" s="27" t="s">
        <v>212</v>
      </c>
      <c r="B130" s="26" t="s">
        <v>59</v>
      </c>
      <c r="C130" s="26">
        <v>1</v>
      </c>
      <c r="D130" s="26">
        <v>0.2</v>
      </c>
      <c r="E130" s="26">
        <v>0.1</v>
      </c>
      <c r="F130" s="26">
        <v>1.4E-2</v>
      </c>
      <c r="G130" s="26">
        <v>4.1000000000000002E-2</v>
      </c>
      <c r="H130" s="26">
        <v>0</v>
      </c>
      <c r="I130" s="26">
        <v>0</v>
      </c>
      <c r="J130" s="26">
        <v>0</v>
      </c>
      <c r="K130" s="26">
        <v>0</v>
      </c>
      <c r="L130" s="26">
        <v>0.2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0.2</v>
      </c>
      <c r="X130" s="26">
        <v>0.02</v>
      </c>
      <c r="Y130" s="26">
        <v>100</v>
      </c>
      <c r="Z130" s="26">
        <v>0</v>
      </c>
      <c r="AA130" s="26">
        <v>1.7000000000000001E-2</v>
      </c>
      <c r="AB130" s="26">
        <v>-3.0000000000000001E-3</v>
      </c>
      <c r="AC130" s="26">
        <v>-2E-3</v>
      </c>
      <c r="AD130" s="26">
        <v>-2E-3</v>
      </c>
      <c r="AE130" s="26">
        <v>0</v>
      </c>
      <c r="AF130" s="26">
        <v>1.6659999999999999</v>
      </c>
      <c r="AG130" s="26">
        <v>-0.152</v>
      </c>
      <c r="AH130" s="26">
        <v>-2E-3</v>
      </c>
      <c r="AI130" s="26">
        <v>-0.182</v>
      </c>
      <c r="AJ130" s="26">
        <v>10.635999999999999</v>
      </c>
      <c r="AK130" s="26">
        <v>10.635999999999999</v>
      </c>
      <c r="AL130" s="26">
        <v>0</v>
      </c>
      <c r="AM130" s="26">
        <v>0</v>
      </c>
      <c r="AN130" s="26">
        <v>0</v>
      </c>
      <c r="AO130" s="26">
        <v>0</v>
      </c>
      <c r="AP130" s="26">
        <v>0</v>
      </c>
      <c r="AQ130" s="26">
        <v>0</v>
      </c>
      <c r="AR130" s="26">
        <v>0</v>
      </c>
      <c r="AS130" s="26">
        <v>0</v>
      </c>
      <c r="AT130" s="26">
        <v>0</v>
      </c>
      <c r="AU130" s="26">
        <v>154.227</v>
      </c>
      <c r="AV130" s="26">
        <v>30.844999999999999</v>
      </c>
      <c r="AW130" s="26">
        <v>18.876999999999999</v>
      </c>
      <c r="AX130" s="26">
        <v>11.968999999999999</v>
      </c>
    </row>
    <row r="131" spans="1:50" x14ac:dyDescent="0.25">
      <c r="A131" s="27" t="s">
        <v>213</v>
      </c>
      <c r="B131" s="26" t="s">
        <v>59</v>
      </c>
      <c r="C131" s="26">
        <v>1</v>
      </c>
      <c r="D131" s="26">
        <v>0.1</v>
      </c>
      <c r="E131" s="26">
        <v>0.1</v>
      </c>
      <c r="F131" s="26">
        <v>1.4E-2</v>
      </c>
      <c r="G131" s="26">
        <v>4.1000000000000002E-2</v>
      </c>
      <c r="H131" s="26">
        <v>0</v>
      </c>
      <c r="I131" s="26">
        <v>0</v>
      </c>
      <c r="J131" s="26">
        <v>0</v>
      </c>
      <c r="K131" s="26">
        <v>0</v>
      </c>
      <c r="L131" s="26">
        <v>0.1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0.1</v>
      </c>
      <c r="X131" s="26">
        <v>0.01</v>
      </c>
      <c r="Y131" s="26">
        <v>100</v>
      </c>
      <c r="Z131" s="26">
        <v>0</v>
      </c>
      <c r="AA131" s="26">
        <v>8.0000000000000002E-3</v>
      </c>
      <c r="AB131" s="26">
        <v>-2E-3</v>
      </c>
      <c r="AC131" s="26">
        <v>-1E-3</v>
      </c>
      <c r="AD131" s="26">
        <v>-1E-3</v>
      </c>
      <c r="AE131" s="26">
        <v>0</v>
      </c>
      <c r="AF131" s="26">
        <v>0.83</v>
      </c>
      <c r="AG131" s="26">
        <v>-7.6999999999999999E-2</v>
      </c>
      <c r="AH131" s="26">
        <v>-1E-3</v>
      </c>
      <c r="AI131" s="26">
        <v>-9.4E-2</v>
      </c>
      <c r="AJ131" s="26">
        <v>5.3179999999999996</v>
      </c>
      <c r="AK131" s="26">
        <v>5.3179999999999996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6">
        <v>0</v>
      </c>
      <c r="AT131" s="26">
        <v>0</v>
      </c>
      <c r="AU131" s="26">
        <v>157.53299999999999</v>
      </c>
      <c r="AV131" s="26">
        <v>15.753</v>
      </c>
      <c r="AW131" s="26">
        <v>9.7759999999999998</v>
      </c>
      <c r="AX131" s="26">
        <v>5.9770000000000003</v>
      </c>
    </row>
    <row r="132" spans="1:50" x14ac:dyDescent="0.25">
      <c r="A132" s="27" t="s">
        <v>214</v>
      </c>
      <c r="B132" s="26" t="s">
        <v>59</v>
      </c>
      <c r="C132" s="26">
        <v>1</v>
      </c>
      <c r="D132" s="26">
        <v>3</v>
      </c>
      <c r="E132" s="26">
        <v>0.1</v>
      </c>
      <c r="F132" s="26">
        <v>1.4E-2</v>
      </c>
      <c r="G132" s="26">
        <v>4.1000000000000002E-2</v>
      </c>
      <c r="H132" s="26">
        <v>0</v>
      </c>
      <c r="I132" s="26">
        <v>0</v>
      </c>
      <c r="J132" s="26">
        <v>0</v>
      </c>
      <c r="K132" s="26">
        <v>0</v>
      </c>
      <c r="L132" s="26">
        <v>3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3</v>
      </c>
      <c r="X132" s="26">
        <v>0.3</v>
      </c>
      <c r="Y132" s="26">
        <v>100</v>
      </c>
      <c r="Z132" s="26">
        <v>0</v>
      </c>
      <c r="AA132" s="26">
        <v>0.27300000000000002</v>
      </c>
      <c r="AB132" s="26">
        <v>-2.7E-2</v>
      </c>
      <c r="AC132" s="26">
        <v>-1.7999999999999999E-2</v>
      </c>
      <c r="AD132" s="26">
        <v>-8.0000000000000002E-3</v>
      </c>
      <c r="AE132" s="26">
        <v>0</v>
      </c>
      <c r="AF132" s="26">
        <v>27.33</v>
      </c>
      <c r="AG132" s="26">
        <v>-1.839</v>
      </c>
      <c r="AH132" s="26">
        <v>-8.0000000000000002E-3</v>
      </c>
      <c r="AI132" s="26">
        <v>-0.83099999999999996</v>
      </c>
      <c r="AJ132" s="26">
        <v>159.54</v>
      </c>
      <c r="AK132" s="26">
        <v>159.54</v>
      </c>
      <c r="AL132" s="26">
        <v>0</v>
      </c>
      <c r="AM132" s="26">
        <v>0</v>
      </c>
      <c r="AN132" s="26">
        <v>0</v>
      </c>
      <c r="AO132" s="26">
        <v>0</v>
      </c>
      <c r="AP132" s="26">
        <v>0</v>
      </c>
      <c r="AQ132" s="26">
        <v>0</v>
      </c>
      <c r="AR132" s="26">
        <v>0</v>
      </c>
      <c r="AS132" s="26">
        <v>0</v>
      </c>
      <c r="AT132" s="26">
        <v>0</v>
      </c>
      <c r="AU132" s="26">
        <v>119.252</v>
      </c>
      <c r="AV132" s="26">
        <v>357.75700000000001</v>
      </c>
      <c r="AW132" s="26">
        <v>173.55600000000001</v>
      </c>
      <c r="AX132" s="26">
        <v>184.2</v>
      </c>
    </row>
    <row r="133" spans="1:50" x14ac:dyDescent="0.25">
      <c r="A133" s="27" t="s">
        <v>215</v>
      </c>
      <c r="B133" s="26" t="s">
        <v>293</v>
      </c>
      <c r="C133" s="26">
        <v>1</v>
      </c>
      <c r="D133" s="26">
        <v>0.5</v>
      </c>
      <c r="E133" s="26">
        <v>0.08</v>
      </c>
      <c r="F133" s="26">
        <v>1.0999999999999999E-2</v>
      </c>
      <c r="G133" s="26">
        <v>3.3000000000000002E-2</v>
      </c>
      <c r="H133" s="26">
        <v>0</v>
      </c>
      <c r="I133" s="26">
        <v>0</v>
      </c>
      <c r="J133" s="26">
        <v>0</v>
      </c>
      <c r="K133" s="26">
        <v>0</v>
      </c>
      <c r="L133" s="26">
        <v>0.5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0.5</v>
      </c>
      <c r="X133" s="26">
        <v>0.04</v>
      </c>
      <c r="Y133" s="26">
        <v>100</v>
      </c>
      <c r="Z133" s="26">
        <v>0</v>
      </c>
      <c r="AA133" s="26">
        <v>2.9000000000000001E-2</v>
      </c>
      <c r="AB133" s="26">
        <v>-1.0999999999999999E-2</v>
      </c>
      <c r="AC133" s="26">
        <v>-2E-3</v>
      </c>
      <c r="AD133" s="26">
        <v>-8.0000000000000002E-3</v>
      </c>
      <c r="AE133" s="26">
        <v>0</v>
      </c>
      <c r="AF133" s="26">
        <v>2.9430000000000001</v>
      </c>
      <c r="AG133" s="26">
        <v>-0.22900000000000001</v>
      </c>
      <c r="AH133" s="26">
        <v>-8.0000000000000002E-3</v>
      </c>
      <c r="AI133" s="26">
        <v>-0.82699999999999996</v>
      </c>
      <c r="AJ133" s="26">
        <v>16.359000000000002</v>
      </c>
      <c r="AK133" s="26">
        <v>16.359000000000002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6">
        <v>0</v>
      </c>
      <c r="AT133" s="26">
        <v>0</v>
      </c>
      <c r="AU133" s="26">
        <v>142.298</v>
      </c>
      <c r="AV133" s="26">
        <v>71.149000000000001</v>
      </c>
      <c r="AW133" s="26">
        <v>52.904000000000003</v>
      </c>
      <c r="AX133" s="26">
        <v>18.245000000000001</v>
      </c>
    </row>
    <row r="134" spans="1:50" x14ac:dyDescent="0.25">
      <c r="A134" s="27" t="s">
        <v>216</v>
      </c>
      <c r="B134" s="26" t="s">
        <v>293</v>
      </c>
      <c r="C134" s="26">
        <v>1</v>
      </c>
      <c r="D134" s="26">
        <v>0.5</v>
      </c>
      <c r="E134" s="26">
        <v>0.08</v>
      </c>
      <c r="F134" s="26">
        <v>1.0999999999999999E-2</v>
      </c>
      <c r="G134" s="26">
        <v>3.3000000000000002E-2</v>
      </c>
      <c r="H134" s="26">
        <v>0</v>
      </c>
      <c r="I134" s="26">
        <v>0</v>
      </c>
      <c r="J134" s="26">
        <v>0</v>
      </c>
      <c r="K134" s="26">
        <v>0</v>
      </c>
      <c r="L134" s="26">
        <v>0.5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0.5</v>
      </c>
      <c r="X134" s="26">
        <v>0.04</v>
      </c>
      <c r="Y134" s="26">
        <v>100</v>
      </c>
      <c r="Z134" s="26">
        <v>0</v>
      </c>
      <c r="AA134" s="26">
        <v>2.9000000000000001E-2</v>
      </c>
      <c r="AB134" s="26">
        <v>-1.0999999999999999E-2</v>
      </c>
      <c r="AC134" s="26">
        <v>-2E-3</v>
      </c>
      <c r="AD134" s="26">
        <v>-8.0000000000000002E-3</v>
      </c>
      <c r="AE134" s="26">
        <v>0</v>
      </c>
      <c r="AF134" s="26">
        <v>2.9430000000000001</v>
      </c>
      <c r="AG134" s="26">
        <v>-0.22900000000000001</v>
      </c>
      <c r="AH134" s="26">
        <v>-8.0000000000000002E-3</v>
      </c>
      <c r="AI134" s="26">
        <v>-0.82699999999999996</v>
      </c>
      <c r="AJ134" s="26">
        <v>16.359000000000002</v>
      </c>
      <c r="AK134" s="26">
        <v>16.359000000000002</v>
      </c>
      <c r="AL134" s="26">
        <v>0</v>
      </c>
      <c r="AM134" s="26">
        <v>0</v>
      </c>
      <c r="AN134" s="26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  <c r="AT134" s="26">
        <v>0</v>
      </c>
      <c r="AU134" s="26">
        <v>142.30199999999999</v>
      </c>
      <c r="AV134" s="26">
        <v>71.150999999999996</v>
      </c>
      <c r="AW134" s="26">
        <v>52.905999999999999</v>
      </c>
      <c r="AX134" s="26">
        <v>18.245000000000001</v>
      </c>
    </row>
    <row r="135" spans="1:50" x14ac:dyDescent="0.25">
      <c r="A135" s="27" t="s">
        <v>217</v>
      </c>
      <c r="B135" s="26" t="s">
        <v>293</v>
      </c>
      <c r="C135" s="26">
        <v>1</v>
      </c>
      <c r="D135" s="26">
        <v>0.5</v>
      </c>
      <c r="E135" s="26">
        <v>0.08</v>
      </c>
      <c r="F135" s="26">
        <v>1.0999999999999999E-2</v>
      </c>
      <c r="G135" s="26">
        <v>3.3000000000000002E-2</v>
      </c>
      <c r="H135" s="26">
        <v>0</v>
      </c>
      <c r="I135" s="26">
        <v>0</v>
      </c>
      <c r="J135" s="26">
        <v>0</v>
      </c>
      <c r="K135" s="26">
        <v>0</v>
      </c>
      <c r="L135" s="26">
        <v>0.5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0.5</v>
      </c>
      <c r="X135" s="26">
        <v>0.04</v>
      </c>
      <c r="Y135" s="26">
        <v>100</v>
      </c>
      <c r="Z135" s="26">
        <v>0</v>
      </c>
      <c r="AA135" s="26">
        <v>2.9000000000000001E-2</v>
      </c>
      <c r="AB135" s="26">
        <v>-1.0999999999999999E-2</v>
      </c>
      <c r="AC135" s="26">
        <v>-2E-3</v>
      </c>
      <c r="AD135" s="26">
        <v>-8.0000000000000002E-3</v>
      </c>
      <c r="AE135" s="26">
        <v>0</v>
      </c>
      <c r="AF135" s="26">
        <v>2.9430000000000001</v>
      </c>
      <c r="AG135" s="26">
        <v>-0.22900000000000001</v>
      </c>
      <c r="AH135" s="26">
        <v>-8.0000000000000002E-3</v>
      </c>
      <c r="AI135" s="26">
        <v>-0.82699999999999996</v>
      </c>
      <c r="AJ135" s="26">
        <v>16.359000000000002</v>
      </c>
      <c r="AK135" s="26">
        <v>16.359000000000002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6">
        <v>0</v>
      </c>
      <c r="AT135" s="26">
        <v>0</v>
      </c>
      <c r="AU135" s="26">
        <v>142.30199999999999</v>
      </c>
      <c r="AV135" s="26">
        <v>71.150999999999996</v>
      </c>
      <c r="AW135" s="26">
        <v>52.905999999999999</v>
      </c>
      <c r="AX135" s="26">
        <v>18.245000000000001</v>
      </c>
    </row>
    <row r="136" spans="1:50" x14ac:dyDescent="0.25">
      <c r="A136" s="27" t="s">
        <v>218</v>
      </c>
      <c r="B136" s="26" t="s">
        <v>293</v>
      </c>
      <c r="C136" s="26">
        <v>1</v>
      </c>
      <c r="D136" s="26">
        <v>0.5</v>
      </c>
      <c r="E136" s="26">
        <v>0.08</v>
      </c>
      <c r="F136" s="26">
        <v>1.0999999999999999E-2</v>
      </c>
      <c r="G136" s="26">
        <v>3.3000000000000002E-2</v>
      </c>
      <c r="H136" s="26">
        <v>0</v>
      </c>
      <c r="I136" s="26">
        <v>0</v>
      </c>
      <c r="J136" s="26">
        <v>0</v>
      </c>
      <c r="K136" s="26">
        <v>0</v>
      </c>
      <c r="L136" s="26">
        <v>0.5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0.5</v>
      </c>
      <c r="X136" s="26">
        <v>0.04</v>
      </c>
      <c r="Y136" s="26">
        <v>100</v>
      </c>
      <c r="Z136" s="26">
        <v>0</v>
      </c>
      <c r="AA136" s="26">
        <v>2.9000000000000001E-2</v>
      </c>
      <c r="AB136" s="26">
        <v>-1.0999999999999999E-2</v>
      </c>
      <c r="AC136" s="26">
        <v>-2E-3</v>
      </c>
      <c r="AD136" s="26">
        <v>-8.0000000000000002E-3</v>
      </c>
      <c r="AE136" s="26">
        <v>0</v>
      </c>
      <c r="AF136" s="26">
        <v>2.9430000000000001</v>
      </c>
      <c r="AG136" s="26">
        <v>-0.22900000000000001</v>
      </c>
      <c r="AH136" s="26">
        <v>-8.0000000000000002E-3</v>
      </c>
      <c r="AI136" s="26">
        <v>-0.82699999999999996</v>
      </c>
      <c r="AJ136" s="26">
        <v>16.359000000000002</v>
      </c>
      <c r="AK136" s="26">
        <v>16.359000000000002</v>
      </c>
      <c r="AL136" s="26">
        <v>0</v>
      </c>
      <c r="AM136" s="26">
        <v>0</v>
      </c>
      <c r="AN136" s="26">
        <v>0</v>
      </c>
      <c r="AO136" s="26">
        <v>0</v>
      </c>
      <c r="AP136" s="26">
        <v>0</v>
      </c>
      <c r="AQ136" s="26">
        <v>0</v>
      </c>
      <c r="AR136" s="26">
        <v>0</v>
      </c>
      <c r="AS136" s="26">
        <v>0</v>
      </c>
      <c r="AT136" s="26">
        <v>0</v>
      </c>
      <c r="AU136" s="26">
        <v>142.30199999999999</v>
      </c>
      <c r="AV136" s="26">
        <v>71.150999999999996</v>
      </c>
      <c r="AW136" s="26">
        <v>52.905999999999999</v>
      </c>
      <c r="AX136" s="26">
        <v>18.245000000000001</v>
      </c>
    </row>
    <row r="137" spans="1:50" x14ac:dyDescent="0.25">
      <c r="A137" s="27" t="s">
        <v>219</v>
      </c>
      <c r="B137" s="26" t="s">
        <v>293</v>
      </c>
      <c r="C137" s="26">
        <v>1</v>
      </c>
      <c r="D137" s="26">
        <v>0.5</v>
      </c>
      <c r="E137" s="26">
        <v>0.08</v>
      </c>
      <c r="F137" s="26">
        <v>1.0999999999999999E-2</v>
      </c>
      <c r="G137" s="26">
        <v>3.3000000000000002E-2</v>
      </c>
      <c r="H137" s="26">
        <v>0</v>
      </c>
      <c r="I137" s="26">
        <v>0</v>
      </c>
      <c r="J137" s="26">
        <v>0</v>
      </c>
      <c r="K137" s="26">
        <v>0</v>
      </c>
      <c r="L137" s="26">
        <v>0.5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0.5</v>
      </c>
      <c r="X137" s="26">
        <v>0.04</v>
      </c>
      <c r="Y137" s="26">
        <v>100</v>
      </c>
      <c r="Z137" s="26">
        <v>0</v>
      </c>
      <c r="AA137" s="26">
        <v>2.9000000000000001E-2</v>
      </c>
      <c r="AB137" s="26">
        <v>-1.0999999999999999E-2</v>
      </c>
      <c r="AC137" s="26">
        <v>-2E-3</v>
      </c>
      <c r="AD137" s="26">
        <v>-8.0000000000000002E-3</v>
      </c>
      <c r="AE137" s="26">
        <v>0</v>
      </c>
      <c r="AF137" s="26">
        <v>2.9430000000000001</v>
      </c>
      <c r="AG137" s="26">
        <v>-0.22900000000000001</v>
      </c>
      <c r="AH137" s="26">
        <v>-8.0000000000000002E-3</v>
      </c>
      <c r="AI137" s="26">
        <v>-0.82699999999999996</v>
      </c>
      <c r="AJ137" s="26">
        <v>16.359000000000002</v>
      </c>
      <c r="AK137" s="26">
        <v>16.359000000000002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6">
        <v>0</v>
      </c>
      <c r="AT137" s="26">
        <v>0</v>
      </c>
      <c r="AU137" s="26">
        <v>142.30199999999999</v>
      </c>
      <c r="AV137" s="26">
        <v>71.150999999999996</v>
      </c>
      <c r="AW137" s="26">
        <v>52.905999999999999</v>
      </c>
      <c r="AX137" s="26">
        <v>18.245000000000001</v>
      </c>
    </row>
    <row r="138" spans="1:50" x14ac:dyDescent="0.25">
      <c r="A138" s="27" t="s">
        <v>220</v>
      </c>
      <c r="B138" s="26" t="s">
        <v>293</v>
      </c>
      <c r="C138" s="26">
        <v>1</v>
      </c>
      <c r="D138" s="26">
        <v>0.5</v>
      </c>
      <c r="E138" s="26">
        <v>0.08</v>
      </c>
      <c r="F138" s="26">
        <v>1.0999999999999999E-2</v>
      </c>
      <c r="G138" s="26">
        <v>3.3000000000000002E-2</v>
      </c>
      <c r="H138" s="26">
        <v>0</v>
      </c>
      <c r="I138" s="26">
        <v>0</v>
      </c>
      <c r="J138" s="26">
        <v>0</v>
      </c>
      <c r="K138" s="26">
        <v>0</v>
      </c>
      <c r="L138" s="26">
        <v>0.5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0.5</v>
      </c>
      <c r="X138" s="26">
        <v>0.04</v>
      </c>
      <c r="Y138" s="26">
        <v>100</v>
      </c>
      <c r="Z138" s="26">
        <v>0</v>
      </c>
      <c r="AA138" s="26">
        <v>2.9000000000000001E-2</v>
      </c>
      <c r="AB138" s="26">
        <v>-1.0999999999999999E-2</v>
      </c>
      <c r="AC138" s="26">
        <v>-2E-3</v>
      </c>
      <c r="AD138" s="26">
        <v>-8.0000000000000002E-3</v>
      </c>
      <c r="AE138" s="26">
        <v>0</v>
      </c>
      <c r="AF138" s="26">
        <v>2.9430000000000001</v>
      </c>
      <c r="AG138" s="26">
        <v>-0.22900000000000001</v>
      </c>
      <c r="AH138" s="26">
        <v>-8.0000000000000002E-3</v>
      </c>
      <c r="AI138" s="26">
        <v>-0.82699999999999996</v>
      </c>
      <c r="AJ138" s="26">
        <v>16.359000000000002</v>
      </c>
      <c r="AK138" s="26">
        <v>16.359000000000002</v>
      </c>
      <c r="AL138" s="26">
        <v>0</v>
      </c>
      <c r="AM138" s="26">
        <v>0</v>
      </c>
      <c r="AN138" s="26">
        <v>0</v>
      </c>
      <c r="AO138" s="26">
        <v>0</v>
      </c>
      <c r="AP138" s="26">
        <v>0</v>
      </c>
      <c r="AQ138" s="26">
        <v>0</v>
      </c>
      <c r="AR138" s="26">
        <v>0</v>
      </c>
      <c r="AS138" s="26">
        <v>0</v>
      </c>
      <c r="AT138" s="26">
        <v>0</v>
      </c>
      <c r="AU138" s="26">
        <v>142.30199999999999</v>
      </c>
      <c r="AV138" s="26">
        <v>71.150999999999996</v>
      </c>
      <c r="AW138" s="26">
        <v>52.905999999999999</v>
      </c>
      <c r="AX138" s="26">
        <v>18.245000000000001</v>
      </c>
    </row>
    <row r="139" spans="1:50" x14ac:dyDescent="0.25">
      <c r="A139" s="27" t="s">
        <v>221</v>
      </c>
      <c r="B139" s="26" t="s">
        <v>293</v>
      </c>
      <c r="C139" s="26">
        <v>1</v>
      </c>
      <c r="D139" s="26">
        <v>0.5</v>
      </c>
      <c r="E139" s="26">
        <v>0.08</v>
      </c>
      <c r="F139" s="26">
        <v>1.0999999999999999E-2</v>
      </c>
      <c r="G139" s="26">
        <v>3.3000000000000002E-2</v>
      </c>
      <c r="H139" s="26">
        <v>0</v>
      </c>
      <c r="I139" s="26">
        <v>0</v>
      </c>
      <c r="J139" s="26">
        <v>0</v>
      </c>
      <c r="K139" s="26">
        <v>0</v>
      </c>
      <c r="L139" s="26">
        <v>0.5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0.5</v>
      </c>
      <c r="X139" s="26">
        <v>0.04</v>
      </c>
      <c r="Y139" s="26">
        <v>100</v>
      </c>
      <c r="Z139" s="26">
        <v>0</v>
      </c>
      <c r="AA139" s="26">
        <v>2.9000000000000001E-2</v>
      </c>
      <c r="AB139" s="26">
        <v>-1.0999999999999999E-2</v>
      </c>
      <c r="AC139" s="26">
        <v>-2E-3</v>
      </c>
      <c r="AD139" s="26">
        <v>-8.0000000000000002E-3</v>
      </c>
      <c r="AE139" s="26">
        <v>0</v>
      </c>
      <c r="AF139" s="26">
        <v>2.9430000000000001</v>
      </c>
      <c r="AG139" s="26">
        <v>-0.22900000000000001</v>
      </c>
      <c r="AH139" s="26">
        <v>-8.0000000000000002E-3</v>
      </c>
      <c r="AI139" s="26">
        <v>-0.82699999999999996</v>
      </c>
      <c r="AJ139" s="26">
        <v>16.359000000000002</v>
      </c>
      <c r="AK139" s="26">
        <v>16.359000000000002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6">
        <v>0</v>
      </c>
      <c r="AT139" s="26">
        <v>0</v>
      </c>
      <c r="AU139" s="26">
        <v>142.298</v>
      </c>
      <c r="AV139" s="26">
        <v>71.149000000000001</v>
      </c>
      <c r="AW139" s="26">
        <v>52.904000000000003</v>
      </c>
      <c r="AX139" s="26">
        <v>18.245000000000001</v>
      </c>
    </row>
    <row r="140" spans="1:50" x14ac:dyDescent="0.25">
      <c r="A140" s="27" t="s">
        <v>222</v>
      </c>
      <c r="B140" s="26" t="s">
        <v>293</v>
      </c>
      <c r="C140" s="26">
        <v>1</v>
      </c>
      <c r="D140" s="26">
        <v>0.5</v>
      </c>
      <c r="E140" s="26">
        <v>0.08</v>
      </c>
      <c r="F140" s="26">
        <v>1.0999999999999999E-2</v>
      </c>
      <c r="G140" s="26">
        <v>3.3000000000000002E-2</v>
      </c>
      <c r="H140" s="26">
        <v>0</v>
      </c>
      <c r="I140" s="26">
        <v>0</v>
      </c>
      <c r="J140" s="26">
        <v>0</v>
      </c>
      <c r="K140" s="26">
        <v>0</v>
      </c>
      <c r="L140" s="26">
        <v>0.5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0.5</v>
      </c>
      <c r="X140" s="26">
        <v>0.04</v>
      </c>
      <c r="Y140" s="26">
        <v>100</v>
      </c>
      <c r="Z140" s="26">
        <v>0</v>
      </c>
      <c r="AA140" s="26">
        <v>2.9000000000000001E-2</v>
      </c>
      <c r="AB140" s="26">
        <v>-1.0999999999999999E-2</v>
      </c>
      <c r="AC140" s="26">
        <v>-2E-3</v>
      </c>
      <c r="AD140" s="26">
        <v>-8.0000000000000002E-3</v>
      </c>
      <c r="AE140" s="26">
        <v>0</v>
      </c>
      <c r="AF140" s="26">
        <v>2.9430000000000001</v>
      </c>
      <c r="AG140" s="26">
        <v>-0.22900000000000001</v>
      </c>
      <c r="AH140" s="26">
        <v>-8.0000000000000002E-3</v>
      </c>
      <c r="AI140" s="26">
        <v>-0.82699999999999996</v>
      </c>
      <c r="AJ140" s="26">
        <v>16.359000000000002</v>
      </c>
      <c r="AK140" s="26">
        <v>16.359000000000002</v>
      </c>
      <c r="AL140" s="26">
        <v>0</v>
      </c>
      <c r="AM140" s="26">
        <v>0</v>
      </c>
      <c r="AN140" s="26">
        <v>0</v>
      </c>
      <c r="AO140" s="26">
        <v>0</v>
      </c>
      <c r="AP140" s="26">
        <v>0</v>
      </c>
      <c r="AQ140" s="26">
        <v>0</v>
      </c>
      <c r="AR140" s="26">
        <v>0</v>
      </c>
      <c r="AS140" s="26">
        <v>0</v>
      </c>
      <c r="AT140" s="26">
        <v>0</v>
      </c>
      <c r="AU140" s="26">
        <v>142.30199999999999</v>
      </c>
      <c r="AV140" s="26">
        <v>71.150999999999996</v>
      </c>
      <c r="AW140" s="26">
        <v>52.905999999999999</v>
      </c>
      <c r="AX140" s="26">
        <v>18.245000000000001</v>
      </c>
    </row>
    <row r="141" spans="1:50" x14ac:dyDescent="0.25">
      <c r="A141" s="27" t="s">
        <v>223</v>
      </c>
      <c r="B141" s="26" t="s">
        <v>293</v>
      </c>
      <c r="C141" s="26">
        <v>1</v>
      </c>
      <c r="D141" s="26">
        <v>0.5</v>
      </c>
      <c r="E141" s="26">
        <v>0.08</v>
      </c>
      <c r="F141" s="26">
        <v>1.0999999999999999E-2</v>
      </c>
      <c r="G141" s="26">
        <v>3.3000000000000002E-2</v>
      </c>
      <c r="H141" s="26">
        <v>0</v>
      </c>
      <c r="I141" s="26">
        <v>0</v>
      </c>
      <c r="J141" s="26">
        <v>0</v>
      </c>
      <c r="K141" s="26">
        <v>0</v>
      </c>
      <c r="L141" s="26">
        <v>0.5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0.5</v>
      </c>
      <c r="X141" s="26">
        <v>0.04</v>
      </c>
      <c r="Y141" s="26">
        <v>100</v>
      </c>
      <c r="Z141" s="26">
        <v>0</v>
      </c>
      <c r="AA141" s="26">
        <v>2.9000000000000001E-2</v>
      </c>
      <c r="AB141" s="26">
        <v>-1.0999999999999999E-2</v>
      </c>
      <c r="AC141" s="26">
        <v>-2E-3</v>
      </c>
      <c r="AD141" s="26">
        <v>-8.0000000000000002E-3</v>
      </c>
      <c r="AE141" s="26">
        <v>0</v>
      </c>
      <c r="AF141" s="26">
        <v>2.9430000000000001</v>
      </c>
      <c r="AG141" s="26">
        <v>-0.22900000000000001</v>
      </c>
      <c r="AH141" s="26">
        <v>-8.0000000000000002E-3</v>
      </c>
      <c r="AI141" s="26">
        <v>-0.82699999999999996</v>
      </c>
      <c r="AJ141" s="26">
        <v>16.359000000000002</v>
      </c>
      <c r="AK141" s="26">
        <v>16.359000000000002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6">
        <v>0</v>
      </c>
      <c r="AT141" s="26">
        <v>0</v>
      </c>
      <c r="AU141" s="26">
        <v>142.30099999999999</v>
      </c>
      <c r="AV141" s="26">
        <v>71.150999999999996</v>
      </c>
      <c r="AW141" s="26">
        <v>52.905000000000001</v>
      </c>
      <c r="AX141" s="26">
        <v>18.245000000000001</v>
      </c>
    </row>
    <row r="142" spans="1:50" x14ac:dyDescent="0.25">
      <c r="A142" s="27" t="s">
        <v>224</v>
      </c>
      <c r="B142" s="26" t="s">
        <v>293</v>
      </c>
      <c r="C142" s="26">
        <v>1</v>
      </c>
      <c r="D142" s="26">
        <v>0.5</v>
      </c>
      <c r="E142" s="26">
        <v>0.08</v>
      </c>
      <c r="F142" s="26">
        <v>1.0999999999999999E-2</v>
      </c>
      <c r="G142" s="26">
        <v>3.3000000000000002E-2</v>
      </c>
      <c r="H142" s="26">
        <v>0</v>
      </c>
      <c r="I142" s="26">
        <v>0</v>
      </c>
      <c r="J142" s="26">
        <v>0</v>
      </c>
      <c r="K142" s="26">
        <v>0</v>
      </c>
      <c r="L142" s="26">
        <v>0.5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0.5</v>
      </c>
      <c r="X142" s="26">
        <v>0.04</v>
      </c>
      <c r="Y142" s="26">
        <v>100</v>
      </c>
      <c r="Z142" s="26">
        <v>0</v>
      </c>
      <c r="AA142" s="26">
        <v>2.9000000000000001E-2</v>
      </c>
      <c r="AB142" s="26">
        <v>-1.0999999999999999E-2</v>
      </c>
      <c r="AC142" s="26">
        <v>-2E-3</v>
      </c>
      <c r="AD142" s="26">
        <v>-8.0000000000000002E-3</v>
      </c>
      <c r="AE142" s="26">
        <v>0</v>
      </c>
      <c r="AF142" s="26">
        <v>2.9430000000000001</v>
      </c>
      <c r="AG142" s="26">
        <v>-0.22900000000000001</v>
      </c>
      <c r="AH142" s="26">
        <v>-8.0000000000000002E-3</v>
      </c>
      <c r="AI142" s="26">
        <v>-0.82699999999999996</v>
      </c>
      <c r="AJ142" s="26">
        <v>16.359000000000002</v>
      </c>
      <c r="AK142" s="26">
        <v>16.359000000000002</v>
      </c>
      <c r="AL142" s="26">
        <v>0</v>
      </c>
      <c r="AM142" s="26">
        <v>0</v>
      </c>
      <c r="AN142" s="26">
        <v>0</v>
      </c>
      <c r="AO142" s="26">
        <v>0</v>
      </c>
      <c r="AP142" s="26">
        <v>0</v>
      </c>
      <c r="AQ142" s="26">
        <v>0</v>
      </c>
      <c r="AR142" s="26">
        <v>0</v>
      </c>
      <c r="AS142" s="26">
        <v>0</v>
      </c>
      <c r="AT142" s="26">
        <v>0</v>
      </c>
      <c r="AU142" s="26">
        <v>142.298</v>
      </c>
      <c r="AV142" s="26">
        <v>71.149000000000001</v>
      </c>
      <c r="AW142" s="26">
        <v>52.904000000000003</v>
      </c>
      <c r="AX142" s="26">
        <v>18.245000000000001</v>
      </c>
    </row>
    <row r="143" spans="1:50" x14ac:dyDescent="0.25">
      <c r="A143" s="27" t="s">
        <v>225</v>
      </c>
      <c r="B143" s="26" t="s">
        <v>293</v>
      </c>
      <c r="C143" s="26">
        <v>1</v>
      </c>
      <c r="D143" s="26">
        <v>0.5</v>
      </c>
      <c r="E143" s="26">
        <v>0.08</v>
      </c>
      <c r="F143" s="26">
        <v>1.0999999999999999E-2</v>
      </c>
      <c r="G143" s="26">
        <v>3.3000000000000002E-2</v>
      </c>
      <c r="H143" s="26">
        <v>0</v>
      </c>
      <c r="I143" s="26">
        <v>0</v>
      </c>
      <c r="J143" s="26">
        <v>0</v>
      </c>
      <c r="K143" s="26">
        <v>0</v>
      </c>
      <c r="L143" s="26">
        <v>0.5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0.5</v>
      </c>
      <c r="X143" s="26">
        <v>0.04</v>
      </c>
      <c r="Y143" s="26">
        <v>100</v>
      </c>
      <c r="Z143" s="26">
        <v>0</v>
      </c>
      <c r="AA143" s="26">
        <v>2.9000000000000001E-2</v>
      </c>
      <c r="AB143" s="26">
        <v>-1.0999999999999999E-2</v>
      </c>
      <c r="AC143" s="26">
        <v>-2E-3</v>
      </c>
      <c r="AD143" s="26">
        <v>-8.0000000000000002E-3</v>
      </c>
      <c r="AE143" s="26">
        <v>0</v>
      </c>
      <c r="AF143" s="26">
        <v>2.9430000000000001</v>
      </c>
      <c r="AG143" s="26">
        <v>-0.22900000000000001</v>
      </c>
      <c r="AH143" s="26">
        <v>-8.0000000000000002E-3</v>
      </c>
      <c r="AI143" s="26">
        <v>-0.82699999999999996</v>
      </c>
      <c r="AJ143" s="26">
        <v>16.359000000000002</v>
      </c>
      <c r="AK143" s="26">
        <v>16.359000000000002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6">
        <v>0</v>
      </c>
      <c r="AT143" s="26">
        <v>0</v>
      </c>
      <c r="AU143" s="26">
        <v>142.298</v>
      </c>
      <c r="AV143" s="26">
        <v>71.149000000000001</v>
      </c>
      <c r="AW143" s="26">
        <v>52.904000000000003</v>
      </c>
      <c r="AX143" s="26">
        <v>18.245000000000001</v>
      </c>
    </row>
    <row r="144" spans="1:50" x14ac:dyDescent="0.25">
      <c r="A144" s="27" t="s">
        <v>226</v>
      </c>
      <c r="B144" s="26" t="s">
        <v>293</v>
      </c>
      <c r="C144" s="26">
        <v>1</v>
      </c>
      <c r="D144" s="26">
        <v>0.5</v>
      </c>
      <c r="E144" s="26">
        <v>0.08</v>
      </c>
      <c r="F144" s="26">
        <v>1.0999999999999999E-2</v>
      </c>
      <c r="G144" s="26">
        <v>3.3000000000000002E-2</v>
      </c>
      <c r="H144" s="26">
        <v>0</v>
      </c>
      <c r="I144" s="26">
        <v>0</v>
      </c>
      <c r="J144" s="26">
        <v>0</v>
      </c>
      <c r="K144" s="26">
        <v>0</v>
      </c>
      <c r="L144" s="26">
        <v>0.5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0.5</v>
      </c>
      <c r="X144" s="26">
        <v>0.04</v>
      </c>
      <c r="Y144" s="26">
        <v>100</v>
      </c>
      <c r="Z144" s="26">
        <v>0</v>
      </c>
      <c r="AA144" s="26">
        <v>2.9000000000000001E-2</v>
      </c>
      <c r="AB144" s="26">
        <v>-1.0999999999999999E-2</v>
      </c>
      <c r="AC144" s="26">
        <v>-2E-3</v>
      </c>
      <c r="AD144" s="26">
        <v>-8.0000000000000002E-3</v>
      </c>
      <c r="AE144" s="26">
        <v>0</v>
      </c>
      <c r="AF144" s="26">
        <v>2.9430000000000001</v>
      </c>
      <c r="AG144" s="26">
        <v>-0.22900000000000001</v>
      </c>
      <c r="AH144" s="26">
        <v>-8.0000000000000002E-3</v>
      </c>
      <c r="AI144" s="26">
        <v>-0.82699999999999996</v>
      </c>
      <c r="AJ144" s="26">
        <v>16.359000000000002</v>
      </c>
      <c r="AK144" s="26">
        <v>16.359000000000002</v>
      </c>
      <c r="AL144" s="26">
        <v>0</v>
      </c>
      <c r="AM144" s="26">
        <v>0</v>
      </c>
      <c r="AN144" s="26">
        <v>0</v>
      </c>
      <c r="AO144" s="26">
        <v>0</v>
      </c>
      <c r="AP144" s="26">
        <v>0</v>
      </c>
      <c r="AQ144" s="26">
        <v>0</v>
      </c>
      <c r="AR144" s="26">
        <v>0</v>
      </c>
      <c r="AS144" s="26">
        <v>0</v>
      </c>
      <c r="AT144" s="26">
        <v>0</v>
      </c>
      <c r="AU144" s="26">
        <v>142.30199999999999</v>
      </c>
      <c r="AV144" s="26">
        <v>71.150999999999996</v>
      </c>
      <c r="AW144" s="26">
        <v>52.905999999999999</v>
      </c>
      <c r="AX144" s="26">
        <v>18.245000000000001</v>
      </c>
    </row>
    <row r="145" spans="1:50" x14ac:dyDescent="0.25">
      <c r="A145" s="27" t="s">
        <v>227</v>
      </c>
      <c r="B145" s="26" t="s">
        <v>293</v>
      </c>
      <c r="C145" s="26">
        <v>1</v>
      </c>
      <c r="D145" s="26">
        <v>0.5</v>
      </c>
      <c r="E145" s="26">
        <v>0.08</v>
      </c>
      <c r="F145" s="26">
        <v>1.0999999999999999E-2</v>
      </c>
      <c r="G145" s="26">
        <v>3.3000000000000002E-2</v>
      </c>
      <c r="H145" s="26">
        <v>0</v>
      </c>
      <c r="I145" s="26">
        <v>0</v>
      </c>
      <c r="J145" s="26">
        <v>0</v>
      </c>
      <c r="K145" s="26">
        <v>0</v>
      </c>
      <c r="L145" s="26">
        <v>0.5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0.5</v>
      </c>
      <c r="X145" s="26">
        <v>0.04</v>
      </c>
      <c r="Y145" s="26">
        <v>100</v>
      </c>
      <c r="Z145" s="26">
        <v>0</v>
      </c>
      <c r="AA145" s="26">
        <v>2.9000000000000001E-2</v>
      </c>
      <c r="AB145" s="26">
        <v>-1.0999999999999999E-2</v>
      </c>
      <c r="AC145" s="26">
        <v>-2E-3</v>
      </c>
      <c r="AD145" s="26">
        <v>-8.0000000000000002E-3</v>
      </c>
      <c r="AE145" s="26">
        <v>0</v>
      </c>
      <c r="AF145" s="26">
        <v>2.9430000000000001</v>
      </c>
      <c r="AG145" s="26">
        <v>-0.22900000000000001</v>
      </c>
      <c r="AH145" s="26">
        <v>-8.0000000000000002E-3</v>
      </c>
      <c r="AI145" s="26">
        <v>-0.82699999999999996</v>
      </c>
      <c r="AJ145" s="26">
        <v>16.359000000000002</v>
      </c>
      <c r="AK145" s="26">
        <v>16.359000000000002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6">
        <v>0</v>
      </c>
      <c r="AT145" s="26">
        <v>0</v>
      </c>
      <c r="AU145" s="26">
        <v>142.30199999999999</v>
      </c>
      <c r="AV145" s="26">
        <v>71.150999999999996</v>
      </c>
      <c r="AW145" s="26">
        <v>52.905999999999999</v>
      </c>
      <c r="AX145" s="26">
        <v>18.245000000000001</v>
      </c>
    </row>
    <row r="146" spans="1:50" x14ac:dyDescent="0.25">
      <c r="A146" s="27" t="s">
        <v>228</v>
      </c>
      <c r="B146" s="26" t="s">
        <v>293</v>
      </c>
      <c r="C146" s="26">
        <v>1</v>
      </c>
      <c r="D146" s="26">
        <v>1</v>
      </c>
      <c r="E146" s="26">
        <v>0.08</v>
      </c>
      <c r="F146" s="26">
        <v>1.0999999999999999E-2</v>
      </c>
      <c r="G146" s="26">
        <v>3.3000000000000002E-2</v>
      </c>
      <c r="H146" s="26">
        <v>0</v>
      </c>
      <c r="I146" s="26">
        <v>0</v>
      </c>
      <c r="J146" s="26">
        <v>0</v>
      </c>
      <c r="K146" s="26">
        <v>0</v>
      </c>
      <c r="L146" s="26">
        <v>1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1</v>
      </c>
      <c r="X146" s="26">
        <v>0.08</v>
      </c>
      <c r="Y146" s="26">
        <v>100</v>
      </c>
      <c r="Z146" s="26">
        <v>0</v>
      </c>
      <c r="AA146" s="26">
        <v>6.2E-2</v>
      </c>
      <c r="AB146" s="26">
        <v>-1.7999999999999999E-2</v>
      </c>
      <c r="AC146" s="26">
        <v>-4.0000000000000001E-3</v>
      </c>
      <c r="AD146" s="26">
        <v>-1.4E-2</v>
      </c>
      <c r="AE146" s="26">
        <v>0</v>
      </c>
      <c r="AF146" s="26">
        <v>6.2169999999999996</v>
      </c>
      <c r="AG146" s="26">
        <v>-0.41</v>
      </c>
      <c r="AH146" s="26">
        <v>-1.4E-2</v>
      </c>
      <c r="AI146" s="26">
        <v>-1.373</v>
      </c>
      <c r="AJ146" s="26">
        <v>32.718000000000004</v>
      </c>
      <c r="AK146" s="26">
        <v>32.718000000000004</v>
      </c>
      <c r="AL146" s="26">
        <v>0</v>
      </c>
      <c r="AM146" s="26">
        <v>0</v>
      </c>
      <c r="AN146" s="26">
        <v>0</v>
      </c>
      <c r="AO146" s="26">
        <v>0</v>
      </c>
      <c r="AP146" s="26">
        <v>0</v>
      </c>
      <c r="AQ146" s="26">
        <v>0</v>
      </c>
      <c r="AR146" s="26">
        <v>0</v>
      </c>
      <c r="AS146" s="26">
        <v>0</v>
      </c>
      <c r="AT146" s="26">
        <v>0</v>
      </c>
      <c r="AU146" s="26">
        <v>132.15100000000001</v>
      </c>
      <c r="AV146" s="26">
        <v>132.15100000000001</v>
      </c>
      <c r="AW146" s="26">
        <v>95</v>
      </c>
      <c r="AX146" s="26">
        <v>37.151000000000003</v>
      </c>
    </row>
    <row r="147" spans="1:50" x14ac:dyDescent="0.25">
      <c r="A147" s="27" t="s">
        <v>229</v>
      </c>
      <c r="B147" s="26" t="s">
        <v>293</v>
      </c>
      <c r="C147" s="26">
        <v>1</v>
      </c>
      <c r="D147" s="26">
        <v>0.5</v>
      </c>
      <c r="E147" s="26">
        <v>0.08</v>
      </c>
      <c r="F147" s="26">
        <v>1.0999999999999999E-2</v>
      </c>
      <c r="G147" s="26">
        <v>3.3000000000000002E-2</v>
      </c>
      <c r="H147" s="26">
        <v>0</v>
      </c>
      <c r="I147" s="26">
        <v>0</v>
      </c>
      <c r="J147" s="26">
        <v>0</v>
      </c>
      <c r="K147" s="26">
        <v>0</v>
      </c>
      <c r="L147" s="26">
        <v>0.5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0.5</v>
      </c>
      <c r="X147" s="26">
        <v>0.04</v>
      </c>
      <c r="Y147" s="26">
        <v>100</v>
      </c>
      <c r="Z147" s="26">
        <v>0</v>
      </c>
      <c r="AA147" s="26">
        <v>2.9000000000000001E-2</v>
      </c>
      <c r="AB147" s="26">
        <v>-1.0999999999999999E-2</v>
      </c>
      <c r="AC147" s="26">
        <v>-2E-3</v>
      </c>
      <c r="AD147" s="26">
        <v>-8.0000000000000002E-3</v>
      </c>
      <c r="AE147" s="26">
        <v>0</v>
      </c>
      <c r="AF147" s="26">
        <v>2.9430000000000001</v>
      </c>
      <c r="AG147" s="26">
        <v>-0.22900000000000001</v>
      </c>
      <c r="AH147" s="26">
        <v>-8.0000000000000002E-3</v>
      </c>
      <c r="AI147" s="26">
        <v>-0.82699999999999996</v>
      </c>
      <c r="AJ147" s="26">
        <v>16.359000000000002</v>
      </c>
      <c r="AK147" s="26">
        <v>16.359000000000002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6">
        <v>0</v>
      </c>
      <c r="AT147" s="26">
        <v>0</v>
      </c>
      <c r="AU147" s="26">
        <v>142.29599999999999</v>
      </c>
      <c r="AV147" s="26">
        <v>71.147999999999996</v>
      </c>
      <c r="AW147" s="26">
        <v>52.902999999999999</v>
      </c>
      <c r="AX147" s="26">
        <v>18.245000000000001</v>
      </c>
    </row>
    <row r="148" spans="1:50" x14ac:dyDescent="0.25">
      <c r="A148" s="27" t="s">
        <v>230</v>
      </c>
      <c r="B148" s="26" t="s">
        <v>293</v>
      </c>
      <c r="C148" s="26">
        <v>1</v>
      </c>
      <c r="D148" s="26">
        <v>0.3</v>
      </c>
      <c r="E148" s="26">
        <v>0.08</v>
      </c>
      <c r="F148" s="26">
        <v>1.0999999999999999E-2</v>
      </c>
      <c r="G148" s="26">
        <v>3.3000000000000002E-2</v>
      </c>
      <c r="H148" s="26">
        <v>0</v>
      </c>
      <c r="I148" s="26">
        <v>0</v>
      </c>
      <c r="J148" s="26">
        <v>0</v>
      </c>
      <c r="K148" s="26">
        <v>0</v>
      </c>
      <c r="L148" s="26">
        <v>0.3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0.3</v>
      </c>
      <c r="X148" s="26">
        <v>2.4E-2</v>
      </c>
      <c r="Y148" s="26">
        <v>100</v>
      </c>
      <c r="Z148" s="26">
        <v>0</v>
      </c>
      <c r="AA148" s="26">
        <v>1.7000000000000001E-2</v>
      </c>
      <c r="AB148" s="26">
        <v>-7.0000000000000001E-3</v>
      </c>
      <c r="AC148" s="26">
        <v>-1E-3</v>
      </c>
      <c r="AD148" s="26">
        <v>-5.0000000000000001E-3</v>
      </c>
      <c r="AE148" s="26">
        <v>0</v>
      </c>
      <c r="AF148" s="26">
        <v>1.722</v>
      </c>
      <c r="AG148" s="26">
        <v>-0.14399999999999999</v>
      </c>
      <c r="AH148" s="26">
        <v>-5.0000000000000001E-3</v>
      </c>
      <c r="AI148" s="26">
        <v>-0.53400000000000003</v>
      </c>
      <c r="AJ148" s="26">
        <v>9.8149999999999995</v>
      </c>
      <c r="AK148" s="26">
        <v>9.8149999999999995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26">
        <v>0</v>
      </c>
      <c r="AT148" s="26">
        <v>0</v>
      </c>
      <c r="AU148" s="26">
        <v>147.953</v>
      </c>
      <c r="AV148" s="26">
        <v>44.386000000000003</v>
      </c>
      <c r="AW148" s="26">
        <v>33.526000000000003</v>
      </c>
      <c r="AX148" s="26">
        <v>10.86</v>
      </c>
    </row>
    <row r="149" spans="1:50" x14ac:dyDescent="0.25">
      <c r="A149" s="27" t="s">
        <v>231</v>
      </c>
      <c r="B149" s="26" t="s">
        <v>293</v>
      </c>
      <c r="C149" s="26">
        <v>1</v>
      </c>
      <c r="D149" s="26">
        <v>0.5</v>
      </c>
      <c r="E149" s="26">
        <v>0.08</v>
      </c>
      <c r="F149" s="26">
        <v>1.0999999999999999E-2</v>
      </c>
      <c r="G149" s="26">
        <v>3.3000000000000002E-2</v>
      </c>
      <c r="H149" s="26">
        <v>0</v>
      </c>
      <c r="I149" s="26">
        <v>0</v>
      </c>
      <c r="J149" s="26">
        <v>0</v>
      </c>
      <c r="K149" s="26">
        <v>0</v>
      </c>
      <c r="L149" s="26">
        <v>0.5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0.5</v>
      </c>
      <c r="X149" s="26">
        <v>0.04</v>
      </c>
      <c r="Y149" s="26">
        <v>100</v>
      </c>
      <c r="Z149" s="26">
        <v>0</v>
      </c>
      <c r="AA149" s="26">
        <v>2.9000000000000001E-2</v>
      </c>
      <c r="AB149" s="26">
        <v>-1.0999999999999999E-2</v>
      </c>
      <c r="AC149" s="26">
        <v>-2E-3</v>
      </c>
      <c r="AD149" s="26">
        <v>-8.0000000000000002E-3</v>
      </c>
      <c r="AE149" s="26">
        <v>0</v>
      </c>
      <c r="AF149" s="26">
        <v>2.9430000000000001</v>
      </c>
      <c r="AG149" s="26">
        <v>-0.22900000000000001</v>
      </c>
      <c r="AH149" s="26">
        <v>-8.0000000000000002E-3</v>
      </c>
      <c r="AI149" s="26">
        <v>-0.82699999999999996</v>
      </c>
      <c r="AJ149" s="26">
        <v>16.359000000000002</v>
      </c>
      <c r="AK149" s="26">
        <v>16.359000000000002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6">
        <v>0</v>
      </c>
      <c r="AT149" s="26">
        <v>0</v>
      </c>
      <c r="AU149" s="26">
        <v>142.30000000000001</v>
      </c>
      <c r="AV149" s="26">
        <v>71.150000000000006</v>
      </c>
      <c r="AW149" s="26">
        <v>52.905000000000001</v>
      </c>
      <c r="AX149" s="26">
        <v>18.245000000000001</v>
      </c>
    </row>
    <row r="150" spans="1:50" x14ac:dyDescent="0.25">
      <c r="A150" s="27" t="s">
        <v>232</v>
      </c>
      <c r="B150" s="26" t="s">
        <v>293</v>
      </c>
      <c r="C150" s="26">
        <v>1</v>
      </c>
      <c r="D150" s="26">
        <v>0.5</v>
      </c>
      <c r="E150" s="26">
        <v>0.08</v>
      </c>
      <c r="F150" s="26">
        <v>1.0999999999999999E-2</v>
      </c>
      <c r="G150" s="26">
        <v>3.3000000000000002E-2</v>
      </c>
      <c r="H150" s="26">
        <v>0</v>
      </c>
      <c r="I150" s="26">
        <v>0</v>
      </c>
      <c r="J150" s="26">
        <v>0</v>
      </c>
      <c r="K150" s="26">
        <v>0</v>
      </c>
      <c r="L150" s="26">
        <v>0.5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0.5</v>
      </c>
      <c r="X150" s="26">
        <v>0.04</v>
      </c>
      <c r="Y150" s="26">
        <v>100</v>
      </c>
      <c r="Z150" s="26">
        <v>0</v>
      </c>
      <c r="AA150" s="26">
        <v>2.9000000000000001E-2</v>
      </c>
      <c r="AB150" s="26">
        <v>-1.0999999999999999E-2</v>
      </c>
      <c r="AC150" s="26">
        <v>-2E-3</v>
      </c>
      <c r="AD150" s="26">
        <v>-8.0000000000000002E-3</v>
      </c>
      <c r="AE150" s="26">
        <v>0</v>
      </c>
      <c r="AF150" s="26">
        <v>2.9430000000000001</v>
      </c>
      <c r="AG150" s="26">
        <v>-0.22900000000000001</v>
      </c>
      <c r="AH150" s="26">
        <v>-8.0000000000000002E-3</v>
      </c>
      <c r="AI150" s="26">
        <v>-0.82699999999999996</v>
      </c>
      <c r="AJ150" s="26">
        <v>16.359000000000002</v>
      </c>
      <c r="AK150" s="26">
        <v>16.359000000000002</v>
      </c>
      <c r="AL150" s="26">
        <v>0</v>
      </c>
      <c r="AM150" s="26">
        <v>0</v>
      </c>
      <c r="AN150" s="26">
        <v>0</v>
      </c>
      <c r="AO150" s="26">
        <v>0</v>
      </c>
      <c r="AP150" s="26">
        <v>0</v>
      </c>
      <c r="AQ150" s="26">
        <v>0</v>
      </c>
      <c r="AR150" s="26">
        <v>0</v>
      </c>
      <c r="AS150" s="26">
        <v>0</v>
      </c>
      <c r="AT150" s="26">
        <v>0</v>
      </c>
      <c r="AU150" s="26">
        <v>142.30199999999999</v>
      </c>
      <c r="AV150" s="26">
        <v>71.150999999999996</v>
      </c>
      <c r="AW150" s="26">
        <v>52.905999999999999</v>
      </c>
      <c r="AX150" s="26">
        <v>18.245000000000001</v>
      </c>
    </row>
    <row r="151" spans="1:50" x14ac:dyDescent="0.25">
      <c r="A151" s="27" t="s">
        <v>233</v>
      </c>
      <c r="B151" s="26" t="s">
        <v>293</v>
      </c>
      <c r="C151" s="26">
        <v>1</v>
      </c>
      <c r="D151" s="26">
        <v>0.5</v>
      </c>
      <c r="E151" s="26">
        <v>0.08</v>
      </c>
      <c r="F151" s="26">
        <v>1.0999999999999999E-2</v>
      </c>
      <c r="G151" s="26">
        <v>3.3000000000000002E-2</v>
      </c>
      <c r="H151" s="26">
        <v>0</v>
      </c>
      <c r="I151" s="26">
        <v>0</v>
      </c>
      <c r="J151" s="26">
        <v>0</v>
      </c>
      <c r="K151" s="26">
        <v>0</v>
      </c>
      <c r="L151" s="26">
        <v>0.5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0.5</v>
      </c>
      <c r="X151" s="26">
        <v>0.04</v>
      </c>
      <c r="Y151" s="26">
        <v>100</v>
      </c>
      <c r="Z151" s="26">
        <v>0</v>
      </c>
      <c r="AA151" s="26">
        <v>2.9000000000000001E-2</v>
      </c>
      <c r="AB151" s="26">
        <v>-1.0999999999999999E-2</v>
      </c>
      <c r="AC151" s="26">
        <v>-2E-3</v>
      </c>
      <c r="AD151" s="26">
        <v>-8.0000000000000002E-3</v>
      </c>
      <c r="AE151" s="26">
        <v>0</v>
      </c>
      <c r="AF151" s="26">
        <v>2.9430000000000001</v>
      </c>
      <c r="AG151" s="26">
        <v>-0.22900000000000001</v>
      </c>
      <c r="AH151" s="26">
        <v>-8.0000000000000002E-3</v>
      </c>
      <c r="AI151" s="26">
        <v>-0.82699999999999996</v>
      </c>
      <c r="AJ151" s="26">
        <v>16.359000000000002</v>
      </c>
      <c r="AK151" s="26">
        <v>16.359000000000002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6">
        <v>0</v>
      </c>
      <c r="AT151" s="26">
        <v>0</v>
      </c>
      <c r="AU151" s="26">
        <v>142.298</v>
      </c>
      <c r="AV151" s="26">
        <v>71.149000000000001</v>
      </c>
      <c r="AW151" s="26">
        <v>52.904000000000003</v>
      </c>
      <c r="AX151" s="26">
        <v>18.245000000000001</v>
      </c>
    </row>
    <row r="152" spans="1:50" x14ac:dyDescent="0.25">
      <c r="A152" s="27" t="s">
        <v>234</v>
      </c>
      <c r="B152" s="26" t="s">
        <v>293</v>
      </c>
      <c r="C152" s="26">
        <v>1</v>
      </c>
      <c r="D152" s="26">
        <v>0.5</v>
      </c>
      <c r="E152" s="26">
        <v>0.08</v>
      </c>
      <c r="F152" s="26">
        <v>1.0999999999999999E-2</v>
      </c>
      <c r="G152" s="26">
        <v>3.3000000000000002E-2</v>
      </c>
      <c r="H152" s="26">
        <v>0</v>
      </c>
      <c r="I152" s="26">
        <v>0</v>
      </c>
      <c r="J152" s="26">
        <v>0</v>
      </c>
      <c r="K152" s="26">
        <v>0</v>
      </c>
      <c r="L152" s="26">
        <v>0.5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0.5</v>
      </c>
      <c r="X152" s="26">
        <v>0.04</v>
      </c>
      <c r="Y152" s="26">
        <v>100</v>
      </c>
      <c r="Z152" s="26">
        <v>0</v>
      </c>
      <c r="AA152" s="26">
        <v>2.9000000000000001E-2</v>
      </c>
      <c r="AB152" s="26">
        <v>-1.0999999999999999E-2</v>
      </c>
      <c r="AC152" s="26">
        <v>-2E-3</v>
      </c>
      <c r="AD152" s="26">
        <v>-8.0000000000000002E-3</v>
      </c>
      <c r="AE152" s="26">
        <v>0</v>
      </c>
      <c r="AF152" s="26">
        <v>2.9430000000000001</v>
      </c>
      <c r="AG152" s="26">
        <v>-0.22900000000000001</v>
      </c>
      <c r="AH152" s="26">
        <v>-8.0000000000000002E-3</v>
      </c>
      <c r="AI152" s="26">
        <v>-0.82699999999999996</v>
      </c>
      <c r="AJ152" s="26">
        <v>16.359000000000002</v>
      </c>
      <c r="AK152" s="26">
        <v>16.359000000000002</v>
      </c>
      <c r="AL152" s="26">
        <v>0</v>
      </c>
      <c r="AM152" s="26">
        <v>0</v>
      </c>
      <c r="AN152" s="26">
        <v>0</v>
      </c>
      <c r="AO152" s="26">
        <v>0</v>
      </c>
      <c r="AP152" s="26">
        <v>0</v>
      </c>
      <c r="AQ152" s="26">
        <v>0</v>
      </c>
      <c r="AR152" s="26">
        <v>0</v>
      </c>
      <c r="AS152" s="26">
        <v>0</v>
      </c>
      <c r="AT152" s="26">
        <v>0</v>
      </c>
      <c r="AU152" s="26">
        <v>142.30199999999999</v>
      </c>
      <c r="AV152" s="26">
        <v>71.150999999999996</v>
      </c>
      <c r="AW152" s="26">
        <v>52.905999999999999</v>
      </c>
      <c r="AX152" s="26">
        <v>18.245000000000001</v>
      </c>
    </row>
    <row r="153" spans="1:50" x14ac:dyDescent="0.25">
      <c r="A153" s="27" t="s">
        <v>235</v>
      </c>
      <c r="B153" s="26" t="s">
        <v>293</v>
      </c>
      <c r="C153" s="26">
        <v>1</v>
      </c>
      <c r="D153" s="26">
        <v>0.5</v>
      </c>
      <c r="E153" s="26">
        <v>0.08</v>
      </c>
      <c r="F153" s="26">
        <v>1.0999999999999999E-2</v>
      </c>
      <c r="G153" s="26">
        <v>3.3000000000000002E-2</v>
      </c>
      <c r="H153" s="26">
        <v>0</v>
      </c>
      <c r="I153" s="26">
        <v>0</v>
      </c>
      <c r="J153" s="26">
        <v>0</v>
      </c>
      <c r="K153" s="26">
        <v>0</v>
      </c>
      <c r="L153" s="26">
        <v>0.5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0.5</v>
      </c>
      <c r="X153" s="26">
        <v>0.04</v>
      </c>
      <c r="Y153" s="26">
        <v>100</v>
      </c>
      <c r="Z153" s="26">
        <v>0</v>
      </c>
      <c r="AA153" s="26">
        <v>2.9000000000000001E-2</v>
      </c>
      <c r="AB153" s="26">
        <v>-1.0999999999999999E-2</v>
      </c>
      <c r="AC153" s="26">
        <v>-2E-3</v>
      </c>
      <c r="AD153" s="26">
        <v>-8.0000000000000002E-3</v>
      </c>
      <c r="AE153" s="26">
        <v>0</v>
      </c>
      <c r="AF153" s="26">
        <v>2.9430000000000001</v>
      </c>
      <c r="AG153" s="26">
        <v>-0.22900000000000001</v>
      </c>
      <c r="AH153" s="26">
        <v>-8.0000000000000002E-3</v>
      </c>
      <c r="AI153" s="26">
        <v>-0.82699999999999996</v>
      </c>
      <c r="AJ153" s="26">
        <v>16.359000000000002</v>
      </c>
      <c r="AK153" s="26">
        <v>16.359000000000002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6">
        <v>0</v>
      </c>
      <c r="AT153" s="26">
        <v>0</v>
      </c>
      <c r="AU153" s="26">
        <v>142.30199999999999</v>
      </c>
      <c r="AV153" s="26">
        <v>71.150999999999996</v>
      </c>
      <c r="AW153" s="26">
        <v>52.905999999999999</v>
      </c>
      <c r="AX153" s="26">
        <v>18.245000000000001</v>
      </c>
    </row>
    <row r="154" spans="1:50" x14ac:dyDescent="0.25">
      <c r="A154" s="27" t="s">
        <v>236</v>
      </c>
      <c r="B154" s="26" t="s">
        <v>293</v>
      </c>
      <c r="C154" s="26">
        <v>1</v>
      </c>
      <c r="D154" s="26">
        <v>0.5</v>
      </c>
      <c r="E154" s="26">
        <v>0.08</v>
      </c>
      <c r="F154" s="26">
        <v>1.0999999999999999E-2</v>
      </c>
      <c r="G154" s="26">
        <v>3.3000000000000002E-2</v>
      </c>
      <c r="H154" s="26">
        <v>0</v>
      </c>
      <c r="I154" s="26">
        <v>0</v>
      </c>
      <c r="J154" s="26">
        <v>0</v>
      </c>
      <c r="K154" s="26">
        <v>0</v>
      </c>
      <c r="L154" s="26">
        <v>0.5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0.5</v>
      </c>
      <c r="X154" s="26">
        <v>0.04</v>
      </c>
      <c r="Y154" s="26">
        <v>100</v>
      </c>
      <c r="Z154" s="26">
        <v>0</v>
      </c>
      <c r="AA154" s="26">
        <v>2.9000000000000001E-2</v>
      </c>
      <c r="AB154" s="26">
        <v>-1.0999999999999999E-2</v>
      </c>
      <c r="AC154" s="26">
        <v>-2E-3</v>
      </c>
      <c r="AD154" s="26">
        <v>-8.0000000000000002E-3</v>
      </c>
      <c r="AE154" s="26">
        <v>0</v>
      </c>
      <c r="AF154" s="26">
        <v>2.9430000000000001</v>
      </c>
      <c r="AG154" s="26">
        <v>-0.22900000000000001</v>
      </c>
      <c r="AH154" s="26">
        <v>-8.0000000000000002E-3</v>
      </c>
      <c r="AI154" s="26">
        <v>-0.82699999999999996</v>
      </c>
      <c r="AJ154" s="26">
        <v>16.359000000000002</v>
      </c>
      <c r="AK154" s="26">
        <v>16.359000000000002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0</v>
      </c>
      <c r="AS154" s="26">
        <v>0</v>
      </c>
      <c r="AT154" s="26">
        <v>0</v>
      </c>
      <c r="AU154" s="26">
        <v>142.30199999999999</v>
      </c>
      <c r="AV154" s="26">
        <v>71.150999999999996</v>
      </c>
      <c r="AW154" s="26">
        <v>52.905999999999999</v>
      </c>
      <c r="AX154" s="26">
        <v>18.245000000000001</v>
      </c>
    </row>
    <row r="155" spans="1:50" x14ac:dyDescent="0.25">
      <c r="A155" s="27" t="s">
        <v>237</v>
      </c>
      <c r="B155" s="26" t="s">
        <v>293</v>
      </c>
      <c r="C155" s="26">
        <v>1</v>
      </c>
      <c r="D155" s="26">
        <v>0.5</v>
      </c>
      <c r="E155" s="26">
        <v>0.08</v>
      </c>
      <c r="F155" s="26">
        <v>1.0999999999999999E-2</v>
      </c>
      <c r="G155" s="26">
        <v>3.3000000000000002E-2</v>
      </c>
      <c r="H155" s="26">
        <v>0</v>
      </c>
      <c r="I155" s="26">
        <v>0</v>
      </c>
      <c r="J155" s="26">
        <v>0</v>
      </c>
      <c r="K155" s="26">
        <v>0</v>
      </c>
      <c r="L155" s="26">
        <v>0.5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0.5</v>
      </c>
      <c r="X155" s="26">
        <v>0.04</v>
      </c>
      <c r="Y155" s="26">
        <v>100</v>
      </c>
      <c r="Z155" s="26">
        <v>0</v>
      </c>
      <c r="AA155" s="26">
        <v>2.9000000000000001E-2</v>
      </c>
      <c r="AB155" s="26">
        <v>-1.0999999999999999E-2</v>
      </c>
      <c r="AC155" s="26">
        <v>-2E-3</v>
      </c>
      <c r="AD155" s="26">
        <v>-8.0000000000000002E-3</v>
      </c>
      <c r="AE155" s="26">
        <v>0</v>
      </c>
      <c r="AF155" s="26">
        <v>2.9430000000000001</v>
      </c>
      <c r="AG155" s="26">
        <v>-0.22900000000000001</v>
      </c>
      <c r="AH155" s="26">
        <v>-8.0000000000000002E-3</v>
      </c>
      <c r="AI155" s="26">
        <v>-0.82699999999999996</v>
      </c>
      <c r="AJ155" s="26">
        <v>16.359000000000002</v>
      </c>
      <c r="AK155" s="26">
        <v>16.359000000000002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6">
        <v>0</v>
      </c>
      <c r="AT155" s="26">
        <v>0</v>
      </c>
      <c r="AU155" s="26">
        <v>142.30099999999999</v>
      </c>
      <c r="AV155" s="26">
        <v>71.150999999999996</v>
      </c>
      <c r="AW155" s="26">
        <v>52.905000000000001</v>
      </c>
      <c r="AX155" s="26">
        <v>18.245000000000001</v>
      </c>
    </row>
    <row r="156" spans="1:50" x14ac:dyDescent="0.25">
      <c r="A156" s="27" t="s">
        <v>238</v>
      </c>
      <c r="B156" s="26" t="s">
        <v>293</v>
      </c>
      <c r="C156" s="26">
        <v>1</v>
      </c>
      <c r="D156" s="26">
        <v>0.5</v>
      </c>
      <c r="E156" s="26">
        <v>0.08</v>
      </c>
      <c r="F156" s="26">
        <v>1.0999999999999999E-2</v>
      </c>
      <c r="G156" s="26">
        <v>3.3000000000000002E-2</v>
      </c>
      <c r="H156" s="26">
        <v>0</v>
      </c>
      <c r="I156" s="26">
        <v>0</v>
      </c>
      <c r="J156" s="26">
        <v>0</v>
      </c>
      <c r="K156" s="26">
        <v>0</v>
      </c>
      <c r="L156" s="26">
        <v>0.5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0.5</v>
      </c>
      <c r="X156" s="26">
        <v>0.04</v>
      </c>
      <c r="Y156" s="26">
        <v>100</v>
      </c>
      <c r="Z156" s="26">
        <v>0</v>
      </c>
      <c r="AA156" s="26">
        <v>2.9000000000000001E-2</v>
      </c>
      <c r="AB156" s="26">
        <v>-1.0999999999999999E-2</v>
      </c>
      <c r="AC156" s="26">
        <v>-2E-3</v>
      </c>
      <c r="AD156" s="26">
        <v>-8.0000000000000002E-3</v>
      </c>
      <c r="AE156" s="26">
        <v>0</v>
      </c>
      <c r="AF156" s="26">
        <v>2.9430000000000001</v>
      </c>
      <c r="AG156" s="26">
        <v>-0.22900000000000001</v>
      </c>
      <c r="AH156" s="26">
        <v>-8.0000000000000002E-3</v>
      </c>
      <c r="AI156" s="26">
        <v>-0.82699999999999996</v>
      </c>
      <c r="AJ156" s="26">
        <v>16.359000000000002</v>
      </c>
      <c r="AK156" s="26">
        <v>16.359000000000002</v>
      </c>
      <c r="AL156" s="26">
        <v>0</v>
      </c>
      <c r="AM156" s="26">
        <v>0</v>
      </c>
      <c r="AN156" s="26">
        <v>0</v>
      </c>
      <c r="AO156" s="26">
        <v>0</v>
      </c>
      <c r="AP156" s="26">
        <v>0</v>
      </c>
      <c r="AQ156" s="26">
        <v>0</v>
      </c>
      <c r="AR156" s="26">
        <v>0</v>
      </c>
      <c r="AS156" s="26">
        <v>0</v>
      </c>
      <c r="AT156" s="26">
        <v>0</v>
      </c>
      <c r="AU156" s="26">
        <v>142.30199999999999</v>
      </c>
      <c r="AV156" s="26">
        <v>71.150999999999996</v>
      </c>
      <c r="AW156" s="26">
        <v>52.905999999999999</v>
      </c>
      <c r="AX156" s="26">
        <v>18.245000000000001</v>
      </c>
    </row>
    <row r="157" spans="1:50" x14ac:dyDescent="0.25">
      <c r="A157" s="27" t="s">
        <v>239</v>
      </c>
      <c r="B157" s="26" t="s">
        <v>293</v>
      </c>
      <c r="C157" s="26">
        <v>1</v>
      </c>
      <c r="D157" s="26">
        <v>0.5</v>
      </c>
      <c r="E157" s="26">
        <v>0.08</v>
      </c>
      <c r="F157" s="26">
        <v>1.0999999999999999E-2</v>
      </c>
      <c r="G157" s="26">
        <v>3.3000000000000002E-2</v>
      </c>
      <c r="H157" s="26">
        <v>0</v>
      </c>
      <c r="I157" s="26">
        <v>0</v>
      </c>
      <c r="J157" s="26">
        <v>0</v>
      </c>
      <c r="K157" s="26">
        <v>0</v>
      </c>
      <c r="L157" s="26">
        <v>0.5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0.5</v>
      </c>
      <c r="X157" s="26">
        <v>0.04</v>
      </c>
      <c r="Y157" s="26">
        <v>100</v>
      </c>
      <c r="Z157" s="26">
        <v>0</v>
      </c>
      <c r="AA157" s="26">
        <v>2.9000000000000001E-2</v>
      </c>
      <c r="AB157" s="26">
        <v>-1.0999999999999999E-2</v>
      </c>
      <c r="AC157" s="26">
        <v>-2E-3</v>
      </c>
      <c r="AD157" s="26">
        <v>-8.0000000000000002E-3</v>
      </c>
      <c r="AE157" s="26">
        <v>0</v>
      </c>
      <c r="AF157" s="26">
        <v>2.9430000000000001</v>
      </c>
      <c r="AG157" s="26">
        <v>-0.22900000000000001</v>
      </c>
      <c r="AH157" s="26">
        <v>-8.0000000000000002E-3</v>
      </c>
      <c r="AI157" s="26">
        <v>-0.82699999999999996</v>
      </c>
      <c r="AJ157" s="26">
        <v>16.359000000000002</v>
      </c>
      <c r="AK157" s="26">
        <v>16.359000000000002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6">
        <v>0</v>
      </c>
      <c r="AT157" s="26">
        <v>0</v>
      </c>
      <c r="AU157" s="26">
        <v>142.30099999999999</v>
      </c>
      <c r="AV157" s="26">
        <v>71.150999999999996</v>
      </c>
      <c r="AW157" s="26">
        <v>52.905000000000001</v>
      </c>
      <c r="AX157" s="26">
        <v>18.245000000000001</v>
      </c>
    </row>
    <row r="158" spans="1:50" x14ac:dyDescent="0.25">
      <c r="A158" s="27" t="s">
        <v>240</v>
      </c>
      <c r="B158" s="26" t="s">
        <v>293</v>
      </c>
      <c r="C158" s="26">
        <v>1</v>
      </c>
      <c r="D158" s="26">
        <v>0.5</v>
      </c>
      <c r="E158" s="26">
        <v>0.08</v>
      </c>
      <c r="F158" s="26">
        <v>1.0999999999999999E-2</v>
      </c>
      <c r="G158" s="26">
        <v>3.3000000000000002E-2</v>
      </c>
      <c r="H158" s="26">
        <v>0</v>
      </c>
      <c r="I158" s="26">
        <v>0</v>
      </c>
      <c r="J158" s="26">
        <v>0</v>
      </c>
      <c r="K158" s="26">
        <v>0</v>
      </c>
      <c r="L158" s="26">
        <v>0.5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0.5</v>
      </c>
      <c r="X158" s="26">
        <v>0.04</v>
      </c>
      <c r="Y158" s="26">
        <v>100</v>
      </c>
      <c r="Z158" s="26">
        <v>0</v>
      </c>
      <c r="AA158" s="26">
        <v>2.9000000000000001E-2</v>
      </c>
      <c r="AB158" s="26">
        <v>-1.0999999999999999E-2</v>
      </c>
      <c r="AC158" s="26">
        <v>-2E-3</v>
      </c>
      <c r="AD158" s="26">
        <v>-8.0000000000000002E-3</v>
      </c>
      <c r="AE158" s="26">
        <v>0</v>
      </c>
      <c r="AF158" s="26">
        <v>2.9430000000000001</v>
      </c>
      <c r="AG158" s="26">
        <v>-0.22900000000000001</v>
      </c>
      <c r="AH158" s="26">
        <v>-8.0000000000000002E-3</v>
      </c>
      <c r="AI158" s="26">
        <v>-0.82699999999999996</v>
      </c>
      <c r="AJ158" s="26">
        <v>16.359000000000002</v>
      </c>
      <c r="AK158" s="26">
        <v>16.359000000000002</v>
      </c>
      <c r="AL158" s="26">
        <v>0</v>
      </c>
      <c r="AM158" s="26">
        <v>0</v>
      </c>
      <c r="AN158" s="26">
        <v>0</v>
      </c>
      <c r="AO158" s="26">
        <v>0</v>
      </c>
      <c r="AP158" s="26">
        <v>0</v>
      </c>
      <c r="AQ158" s="26">
        <v>0</v>
      </c>
      <c r="AR158" s="26">
        <v>0</v>
      </c>
      <c r="AS158" s="26">
        <v>0</v>
      </c>
      <c r="AT158" s="26">
        <v>0</v>
      </c>
      <c r="AU158" s="26">
        <v>142.298</v>
      </c>
      <c r="AV158" s="26">
        <v>71.149000000000001</v>
      </c>
      <c r="AW158" s="26">
        <v>52.904000000000003</v>
      </c>
      <c r="AX158" s="26">
        <v>18.245000000000001</v>
      </c>
    </row>
    <row r="159" spans="1:50" x14ac:dyDescent="0.25">
      <c r="A159" s="27" t="s">
        <v>241</v>
      </c>
      <c r="B159" s="26" t="s">
        <v>293</v>
      </c>
      <c r="C159" s="26">
        <v>1</v>
      </c>
      <c r="D159" s="26">
        <v>0.5</v>
      </c>
      <c r="E159" s="26">
        <v>0.08</v>
      </c>
      <c r="F159" s="26">
        <v>1.0999999999999999E-2</v>
      </c>
      <c r="G159" s="26">
        <v>3.3000000000000002E-2</v>
      </c>
      <c r="H159" s="26">
        <v>0</v>
      </c>
      <c r="I159" s="26">
        <v>0</v>
      </c>
      <c r="J159" s="26">
        <v>0</v>
      </c>
      <c r="K159" s="26">
        <v>0</v>
      </c>
      <c r="L159" s="26">
        <v>0.5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0.5</v>
      </c>
      <c r="X159" s="26">
        <v>0.04</v>
      </c>
      <c r="Y159" s="26">
        <v>100</v>
      </c>
      <c r="Z159" s="26">
        <v>0</v>
      </c>
      <c r="AA159" s="26">
        <v>2.9000000000000001E-2</v>
      </c>
      <c r="AB159" s="26">
        <v>-1.0999999999999999E-2</v>
      </c>
      <c r="AC159" s="26">
        <v>-2E-3</v>
      </c>
      <c r="AD159" s="26">
        <v>-8.0000000000000002E-3</v>
      </c>
      <c r="AE159" s="26">
        <v>0</v>
      </c>
      <c r="AF159" s="26">
        <v>2.9430000000000001</v>
      </c>
      <c r="AG159" s="26">
        <v>-0.22900000000000001</v>
      </c>
      <c r="AH159" s="26">
        <v>-8.0000000000000002E-3</v>
      </c>
      <c r="AI159" s="26">
        <v>-0.82699999999999996</v>
      </c>
      <c r="AJ159" s="26">
        <v>16.359000000000002</v>
      </c>
      <c r="AK159" s="26">
        <v>16.359000000000002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6">
        <v>0</v>
      </c>
      <c r="AT159" s="26">
        <v>0</v>
      </c>
      <c r="AU159" s="26">
        <v>142.30000000000001</v>
      </c>
      <c r="AV159" s="26">
        <v>71.150000000000006</v>
      </c>
      <c r="AW159" s="26">
        <v>52.905000000000001</v>
      </c>
      <c r="AX159" s="26">
        <v>18.245000000000001</v>
      </c>
    </row>
    <row r="160" spans="1:50" x14ac:dyDescent="0.25">
      <c r="A160" s="27" t="s">
        <v>242</v>
      </c>
      <c r="B160" s="26" t="s">
        <v>293</v>
      </c>
      <c r="C160" s="26">
        <v>1</v>
      </c>
      <c r="D160" s="26">
        <v>0.5</v>
      </c>
      <c r="E160" s="26">
        <v>0.08</v>
      </c>
      <c r="F160" s="26">
        <v>1.0999999999999999E-2</v>
      </c>
      <c r="G160" s="26">
        <v>3.3000000000000002E-2</v>
      </c>
      <c r="H160" s="26">
        <v>0</v>
      </c>
      <c r="I160" s="26">
        <v>0</v>
      </c>
      <c r="J160" s="26">
        <v>0</v>
      </c>
      <c r="K160" s="26">
        <v>0</v>
      </c>
      <c r="L160" s="26">
        <v>0.5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0.5</v>
      </c>
      <c r="X160" s="26">
        <v>0.04</v>
      </c>
      <c r="Y160" s="26">
        <v>100</v>
      </c>
      <c r="Z160" s="26">
        <v>0</v>
      </c>
      <c r="AA160" s="26">
        <v>2.9000000000000001E-2</v>
      </c>
      <c r="AB160" s="26">
        <v>-1.0999999999999999E-2</v>
      </c>
      <c r="AC160" s="26">
        <v>-2E-3</v>
      </c>
      <c r="AD160" s="26">
        <v>-8.0000000000000002E-3</v>
      </c>
      <c r="AE160" s="26">
        <v>0</v>
      </c>
      <c r="AF160" s="26">
        <v>2.9430000000000001</v>
      </c>
      <c r="AG160" s="26">
        <v>-0.22900000000000001</v>
      </c>
      <c r="AH160" s="26">
        <v>-8.0000000000000002E-3</v>
      </c>
      <c r="AI160" s="26">
        <v>-0.82699999999999996</v>
      </c>
      <c r="AJ160" s="26">
        <v>16.359000000000002</v>
      </c>
      <c r="AK160" s="26">
        <v>16.359000000000002</v>
      </c>
      <c r="AL160" s="26">
        <v>0</v>
      </c>
      <c r="AM160" s="26">
        <v>0</v>
      </c>
      <c r="AN160" s="26">
        <v>0</v>
      </c>
      <c r="AO160" s="26">
        <v>0</v>
      </c>
      <c r="AP160" s="26">
        <v>0</v>
      </c>
      <c r="AQ160" s="26">
        <v>0</v>
      </c>
      <c r="AR160" s="26">
        <v>0</v>
      </c>
      <c r="AS160" s="26">
        <v>0</v>
      </c>
      <c r="AT160" s="26">
        <v>0</v>
      </c>
      <c r="AU160" s="26">
        <v>142.30000000000001</v>
      </c>
      <c r="AV160" s="26">
        <v>71.150000000000006</v>
      </c>
      <c r="AW160" s="26">
        <v>52.905000000000001</v>
      </c>
      <c r="AX160" s="26">
        <v>18.245000000000001</v>
      </c>
    </row>
    <row r="161" spans="1:50" x14ac:dyDescent="0.25">
      <c r="A161" s="27" t="s">
        <v>243</v>
      </c>
      <c r="B161" s="26" t="s">
        <v>293</v>
      </c>
      <c r="C161" s="26">
        <v>1</v>
      </c>
      <c r="D161" s="26">
        <v>0.5</v>
      </c>
      <c r="E161" s="26">
        <v>0.08</v>
      </c>
      <c r="F161" s="26">
        <v>1.0999999999999999E-2</v>
      </c>
      <c r="G161" s="26">
        <v>3.3000000000000002E-2</v>
      </c>
      <c r="H161" s="26">
        <v>0</v>
      </c>
      <c r="I161" s="26">
        <v>0</v>
      </c>
      <c r="J161" s="26">
        <v>0</v>
      </c>
      <c r="K161" s="26">
        <v>0</v>
      </c>
      <c r="L161" s="26">
        <v>0.5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0.5</v>
      </c>
      <c r="X161" s="26">
        <v>0.04</v>
      </c>
      <c r="Y161" s="26">
        <v>100</v>
      </c>
      <c r="Z161" s="26">
        <v>0</v>
      </c>
      <c r="AA161" s="26">
        <v>2.9000000000000001E-2</v>
      </c>
      <c r="AB161" s="26">
        <v>-1.0999999999999999E-2</v>
      </c>
      <c r="AC161" s="26">
        <v>-2E-3</v>
      </c>
      <c r="AD161" s="26">
        <v>-8.0000000000000002E-3</v>
      </c>
      <c r="AE161" s="26">
        <v>0</v>
      </c>
      <c r="AF161" s="26">
        <v>2.9430000000000001</v>
      </c>
      <c r="AG161" s="26">
        <v>-0.22900000000000001</v>
      </c>
      <c r="AH161" s="26">
        <v>-8.0000000000000002E-3</v>
      </c>
      <c r="AI161" s="26">
        <v>-0.82699999999999996</v>
      </c>
      <c r="AJ161" s="26">
        <v>16.359000000000002</v>
      </c>
      <c r="AK161" s="26">
        <v>16.359000000000002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6">
        <v>0</v>
      </c>
      <c r="AT161" s="26">
        <v>0</v>
      </c>
      <c r="AU161" s="26">
        <v>142.298</v>
      </c>
      <c r="AV161" s="26">
        <v>71.149000000000001</v>
      </c>
      <c r="AW161" s="26">
        <v>52.904000000000003</v>
      </c>
      <c r="AX161" s="26">
        <v>18.245000000000001</v>
      </c>
    </row>
    <row r="162" spans="1:50" x14ac:dyDescent="0.25">
      <c r="A162" s="27" t="s">
        <v>244</v>
      </c>
      <c r="B162" s="26" t="s">
        <v>293</v>
      </c>
      <c r="C162" s="26">
        <v>1</v>
      </c>
      <c r="D162" s="26">
        <v>0.5</v>
      </c>
      <c r="E162" s="26">
        <v>0.08</v>
      </c>
      <c r="F162" s="26">
        <v>1.0999999999999999E-2</v>
      </c>
      <c r="G162" s="26">
        <v>3.3000000000000002E-2</v>
      </c>
      <c r="H162" s="26">
        <v>0</v>
      </c>
      <c r="I162" s="26">
        <v>0</v>
      </c>
      <c r="J162" s="26">
        <v>0</v>
      </c>
      <c r="K162" s="26">
        <v>0</v>
      </c>
      <c r="L162" s="26">
        <v>0.5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0.5</v>
      </c>
      <c r="X162" s="26">
        <v>0.04</v>
      </c>
      <c r="Y162" s="26">
        <v>100</v>
      </c>
      <c r="Z162" s="26">
        <v>0</v>
      </c>
      <c r="AA162" s="26">
        <v>2.9000000000000001E-2</v>
      </c>
      <c r="AB162" s="26">
        <v>-1.0999999999999999E-2</v>
      </c>
      <c r="AC162" s="26">
        <v>-2E-3</v>
      </c>
      <c r="AD162" s="26">
        <v>-8.0000000000000002E-3</v>
      </c>
      <c r="AE162" s="26">
        <v>0</v>
      </c>
      <c r="AF162" s="26">
        <v>2.9430000000000001</v>
      </c>
      <c r="AG162" s="26">
        <v>-0.22900000000000001</v>
      </c>
      <c r="AH162" s="26">
        <v>-8.0000000000000002E-3</v>
      </c>
      <c r="AI162" s="26">
        <v>-0.82699999999999996</v>
      </c>
      <c r="AJ162" s="26">
        <v>16.359000000000002</v>
      </c>
      <c r="AK162" s="26">
        <v>16.359000000000002</v>
      </c>
      <c r="AL162" s="26">
        <v>0</v>
      </c>
      <c r="AM162" s="26">
        <v>0</v>
      </c>
      <c r="AN162" s="26">
        <v>0</v>
      </c>
      <c r="AO162" s="26">
        <v>0</v>
      </c>
      <c r="AP162" s="26">
        <v>0</v>
      </c>
      <c r="AQ162" s="26">
        <v>0</v>
      </c>
      <c r="AR162" s="26">
        <v>0</v>
      </c>
      <c r="AS162" s="26">
        <v>0</v>
      </c>
      <c r="AT162" s="26">
        <v>0</v>
      </c>
      <c r="AU162" s="26">
        <v>142.298</v>
      </c>
      <c r="AV162" s="26">
        <v>71.149000000000001</v>
      </c>
      <c r="AW162" s="26">
        <v>52.904000000000003</v>
      </c>
      <c r="AX162" s="26">
        <v>18.245000000000001</v>
      </c>
    </row>
    <row r="163" spans="1:50" x14ac:dyDescent="0.25">
      <c r="A163" s="27" t="s">
        <v>245</v>
      </c>
      <c r="B163" s="26" t="s">
        <v>293</v>
      </c>
      <c r="C163" s="26">
        <v>1</v>
      </c>
      <c r="D163" s="26">
        <v>0.5</v>
      </c>
      <c r="E163" s="26">
        <v>0.08</v>
      </c>
      <c r="F163" s="26">
        <v>1.0999999999999999E-2</v>
      </c>
      <c r="G163" s="26">
        <v>3.3000000000000002E-2</v>
      </c>
      <c r="H163" s="26">
        <v>0</v>
      </c>
      <c r="I163" s="26">
        <v>0</v>
      </c>
      <c r="J163" s="26">
        <v>0</v>
      </c>
      <c r="K163" s="26">
        <v>0</v>
      </c>
      <c r="L163" s="26">
        <v>0.5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0.5</v>
      </c>
      <c r="X163" s="26">
        <v>0.04</v>
      </c>
      <c r="Y163" s="26">
        <v>100</v>
      </c>
      <c r="Z163" s="26">
        <v>0</v>
      </c>
      <c r="AA163" s="26">
        <v>2.9000000000000001E-2</v>
      </c>
      <c r="AB163" s="26">
        <v>-1.0999999999999999E-2</v>
      </c>
      <c r="AC163" s="26">
        <v>-2E-3</v>
      </c>
      <c r="AD163" s="26">
        <v>-8.0000000000000002E-3</v>
      </c>
      <c r="AE163" s="26">
        <v>0</v>
      </c>
      <c r="AF163" s="26">
        <v>2.9430000000000001</v>
      </c>
      <c r="AG163" s="26">
        <v>-0.22900000000000001</v>
      </c>
      <c r="AH163" s="26">
        <v>-8.0000000000000002E-3</v>
      </c>
      <c r="AI163" s="26">
        <v>-0.82699999999999996</v>
      </c>
      <c r="AJ163" s="26">
        <v>16.359000000000002</v>
      </c>
      <c r="AK163" s="26">
        <v>16.359000000000002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6">
        <v>0</v>
      </c>
      <c r="AT163" s="26">
        <v>0</v>
      </c>
      <c r="AU163" s="26">
        <v>142.30199999999999</v>
      </c>
      <c r="AV163" s="26">
        <v>71.150999999999996</v>
      </c>
      <c r="AW163" s="26">
        <v>52.905999999999999</v>
      </c>
      <c r="AX163" s="26">
        <v>18.245000000000001</v>
      </c>
    </row>
    <row r="164" spans="1:50" x14ac:dyDescent="0.25">
      <c r="A164" s="27" t="s">
        <v>246</v>
      </c>
      <c r="B164" s="26" t="s">
        <v>293</v>
      </c>
      <c r="C164" s="26">
        <v>1</v>
      </c>
      <c r="D164" s="26">
        <v>0.5</v>
      </c>
      <c r="E164" s="26">
        <v>0.08</v>
      </c>
      <c r="F164" s="26">
        <v>1.0999999999999999E-2</v>
      </c>
      <c r="G164" s="26">
        <v>3.3000000000000002E-2</v>
      </c>
      <c r="H164" s="26">
        <v>0</v>
      </c>
      <c r="I164" s="26">
        <v>0</v>
      </c>
      <c r="J164" s="26">
        <v>0</v>
      </c>
      <c r="K164" s="26">
        <v>0</v>
      </c>
      <c r="L164" s="26">
        <v>0.5</v>
      </c>
      <c r="M164" s="26">
        <v>0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0.5</v>
      </c>
      <c r="X164" s="26">
        <v>0.04</v>
      </c>
      <c r="Y164" s="26">
        <v>100</v>
      </c>
      <c r="Z164" s="26">
        <v>0</v>
      </c>
      <c r="AA164" s="26">
        <v>2.9000000000000001E-2</v>
      </c>
      <c r="AB164" s="26">
        <v>-1.0999999999999999E-2</v>
      </c>
      <c r="AC164" s="26">
        <v>-2E-3</v>
      </c>
      <c r="AD164" s="26">
        <v>-8.0000000000000002E-3</v>
      </c>
      <c r="AE164" s="26">
        <v>0</v>
      </c>
      <c r="AF164" s="26">
        <v>2.9430000000000001</v>
      </c>
      <c r="AG164" s="26">
        <v>-0.22900000000000001</v>
      </c>
      <c r="AH164" s="26">
        <v>-8.0000000000000002E-3</v>
      </c>
      <c r="AI164" s="26">
        <v>-0.82699999999999996</v>
      </c>
      <c r="AJ164" s="26">
        <v>16.359000000000002</v>
      </c>
      <c r="AK164" s="26">
        <v>16.359000000000002</v>
      </c>
      <c r="AL164" s="26">
        <v>0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0</v>
      </c>
      <c r="AS164" s="26">
        <v>0</v>
      </c>
      <c r="AT164" s="26">
        <v>0</v>
      </c>
      <c r="AU164" s="26">
        <v>142.298</v>
      </c>
      <c r="AV164" s="26">
        <v>71.149000000000001</v>
      </c>
      <c r="AW164" s="26">
        <v>52.904000000000003</v>
      </c>
      <c r="AX164" s="26">
        <v>18.245000000000001</v>
      </c>
    </row>
    <row r="165" spans="1:50" x14ac:dyDescent="0.25">
      <c r="A165" s="27" t="s">
        <v>247</v>
      </c>
      <c r="B165" s="26" t="s">
        <v>293</v>
      </c>
      <c r="C165" s="26">
        <v>1</v>
      </c>
      <c r="D165" s="26">
        <v>0.5</v>
      </c>
      <c r="E165" s="26">
        <v>0.08</v>
      </c>
      <c r="F165" s="26">
        <v>1.0999999999999999E-2</v>
      </c>
      <c r="G165" s="26">
        <v>3.3000000000000002E-2</v>
      </c>
      <c r="H165" s="26">
        <v>0</v>
      </c>
      <c r="I165" s="26">
        <v>0</v>
      </c>
      <c r="J165" s="26">
        <v>0</v>
      </c>
      <c r="K165" s="26">
        <v>0</v>
      </c>
      <c r="L165" s="26">
        <v>0.5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0.5</v>
      </c>
      <c r="X165" s="26">
        <v>0.04</v>
      </c>
      <c r="Y165" s="26">
        <v>100</v>
      </c>
      <c r="Z165" s="26">
        <v>0</v>
      </c>
      <c r="AA165" s="26">
        <v>2.9000000000000001E-2</v>
      </c>
      <c r="AB165" s="26">
        <v>-1.0999999999999999E-2</v>
      </c>
      <c r="AC165" s="26">
        <v>-2E-3</v>
      </c>
      <c r="AD165" s="26">
        <v>-8.0000000000000002E-3</v>
      </c>
      <c r="AE165" s="26">
        <v>0</v>
      </c>
      <c r="AF165" s="26">
        <v>2.9430000000000001</v>
      </c>
      <c r="AG165" s="26">
        <v>-0.22900000000000001</v>
      </c>
      <c r="AH165" s="26">
        <v>-8.0000000000000002E-3</v>
      </c>
      <c r="AI165" s="26">
        <v>-0.82699999999999996</v>
      </c>
      <c r="AJ165" s="26">
        <v>16.359000000000002</v>
      </c>
      <c r="AK165" s="26">
        <v>16.359000000000002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6">
        <v>0</v>
      </c>
      <c r="AT165" s="26">
        <v>0</v>
      </c>
      <c r="AU165" s="26">
        <v>142.30099999999999</v>
      </c>
      <c r="AV165" s="26">
        <v>71.150999999999996</v>
      </c>
      <c r="AW165" s="26">
        <v>52.905000000000001</v>
      </c>
      <c r="AX165" s="26">
        <v>18.245000000000001</v>
      </c>
    </row>
    <row r="166" spans="1:50" x14ac:dyDescent="0.25">
      <c r="A166" s="27" t="s">
        <v>248</v>
      </c>
      <c r="B166" s="26" t="s">
        <v>293</v>
      </c>
      <c r="C166" s="26">
        <v>1</v>
      </c>
      <c r="D166" s="26">
        <v>0.5</v>
      </c>
      <c r="E166" s="26">
        <v>0.08</v>
      </c>
      <c r="F166" s="26">
        <v>1.0999999999999999E-2</v>
      </c>
      <c r="G166" s="26">
        <v>3.3000000000000002E-2</v>
      </c>
      <c r="H166" s="26">
        <v>0</v>
      </c>
      <c r="I166" s="26">
        <v>0</v>
      </c>
      <c r="J166" s="26">
        <v>0</v>
      </c>
      <c r="K166" s="26">
        <v>0</v>
      </c>
      <c r="L166" s="26">
        <v>0.5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0.5</v>
      </c>
      <c r="X166" s="26">
        <v>0.04</v>
      </c>
      <c r="Y166" s="26">
        <v>100</v>
      </c>
      <c r="Z166" s="26">
        <v>0</v>
      </c>
      <c r="AA166" s="26">
        <v>2.9000000000000001E-2</v>
      </c>
      <c r="AB166" s="26">
        <v>-1.0999999999999999E-2</v>
      </c>
      <c r="AC166" s="26">
        <v>-2E-3</v>
      </c>
      <c r="AD166" s="26">
        <v>-8.0000000000000002E-3</v>
      </c>
      <c r="AE166" s="26">
        <v>0</v>
      </c>
      <c r="AF166" s="26">
        <v>2.9430000000000001</v>
      </c>
      <c r="AG166" s="26">
        <v>-0.22900000000000001</v>
      </c>
      <c r="AH166" s="26">
        <v>-8.0000000000000002E-3</v>
      </c>
      <c r="AI166" s="26">
        <v>-0.82699999999999996</v>
      </c>
      <c r="AJ166" s="26">
        <v>16.359000000000002</v>
      </c>
      <c r="AK166" s="26">
        <v>16.359000000000002</v>
      </c>
      <c r="AL166" s="26">
        <v>0</v>
      </c>
      <c r="AM166" s="26">
        <v>0</v>
      </c>
      <c r="AN166" s="26">
        <v>0</v>
      </c>
      <c r="AO166" s="26">
        <v>0</v>
      </c>
      <c r="AP166" s="26">
        <v>0</v>
      </c>
      <c r="AQ166" s="26">
        <v>0</v>
      </c>
      <c r="AR166" s="26">
        <v>0</v>
      </c>
      <c r="AS166" s="26">
        <v>0</v>
      </c>
      <c r="AT166" s="26">
        <v>0</v>
      </c>
      <c r="AU166" s="26">
        <v>142.30199999999999</v>
      </c>
      <c r="AV166" s="26">
        <v>71.150999999999996</v>
      </c>
      <c r="AW166" s="26">
        <v>52.905999999999999</v>
      </c>
      <c r="AX166" s="26">
        <v>18.245000000000001</v>
      </c>
    </row>
    <row r="167" spans="1:50" x14ac:dyDescent="0.25">
      <c r="A167" s="27" t="s">
        <v>249</v>
      </c>
      <c r="B167" s="26" t="s">
        <v>293</v>
      </c>
      <c r="C167" s="26">
        <v>1</v>
      </c>
      <c r="D167" s="26">
        <v>0.5</v>
      </c>
      <c r="E167" s="26">
        <v>0.08</v>
      </c>
      <c r="F167" s="26">
        <v>1.0999999999999999E-2</v>
      </c>
      <c r="G167" s="26">
        <v>3.3000000000000002E-2</v>
      </c>
      <c r="H167" s="26">
        <v>0</v>
      </c>
      <c r="I167" s="26">
        <v>0</v>
      </c>
      <c r="J167" s="26">
        <v>0</v>
      </c>
      <c r="K167" s="26">
        <v>0</v>
      </c>
      <c r="L167" s="26">
        <v>0.5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0.5</v>
      </c>
      <c r="X167" s="26">
        <v>0.04</v>
      </c>
      <c r="Y167" s="26">
        <v>100</v>
      </c>
      <c r="Z167" s="26">
        <v>0</v>
      </c>
      <c r="AA167" s="26">
        <v>2.9000000000000001E-2</v>
      </c>
      <c r="AB167" s="26">
        <v>-1.0999999999999999E-2</v>
      </c>
      <c r="AC167" s="26">
        <v>-2E-3</v>
      </c>
      <c r="AD167" s="26">
        <v>-8.0000000000000002E-3</v>
      </c>
      <c r="AE167" s="26">
        <v>0</v>
      </c>
      <c r="AF167" s="26">
        <v>2.9430000000000001</v>
      </c>
      <c r="AG167" s="26">
        <v>-0.22900000000000001</v>
      </c>
      <c r="AH167" s="26">
        <v>-8.0000000000000002E-3</v>
      </c>
      <c r="AI167" s="26">
        <v>-0.82699999999999996</v>
      </c>
      <c r="AJ167" s="26">
        <v>16.359000000000002</v>
      </c>
      <c r="AK167" s="26">
        <v>16.359000000000002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6">
        <v>0</v>
      </c>
      <c r="AT167" s="26">
        <v>0</v>
      </c>
      <c r="AU167" s="26">
        <v>142.298</v>
      </c>
      <c r="AV167" s="26">
        <v>71.149000000000001</v>
      </c>
      <c r="AW167" s="26">
        <v>52.904000000000003</v>
      </c>
      <c r="AX167" s="26">
        <v>18.245000000000001</v>
      </c>
    </row>
    <row r="168" spans="1:50" x14ac:dyDescent="0.25">
      <c r="A168" s="27" t="s">
        <v>250</v>
      </c>
      <c r="B168" s="26" t="s">
        <v>293</v>
      </c>
      <c r="C168" s="26">
        <v>1</v>
      </c>
      <c r="D168" s="26">
        <v>0.5</v>
      </c>
      <c r="E168" s="26">
        <v>0.08</v>
      </c>
      <c r="F168" s="26">
        <v>1.0999999999999999E-2</v>
      </c>
      <c r="G168" s="26">
        <v>3.3000000000000002E-2</v>
      </c>
      <c r="H168" s="26">
        <v>0</v>
      </c>
      <c r="I168" s="26">
        <v>0</v>
      </c>
      <c r="J168" s="26">
        <v>0</v>
      </c>
      <c r="K168" s="26">
        <v>0</v>
      </c>
      <c r="L168" s="26">
        <v>0.5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0.5</v>
      </c>
      <c r="X168" s="26">
        <v>0.04</v>
      </c>
      <c r="Y168" s="26">
        <v>100</v>
      </c>
      <c r="Z168" s="26">
        <v>0</v>
      </c>
      <c r="AA168" s="26">
        <v>2.9000000000000001E-2</v>
      </c>
      <c r="AB168" s="26">
        <v>-1.0999999999999999E-2</v>
      </c>
      <c r="AC168" s="26">
        <v>-2E-3</v>
      </c>
      <c r="AD168" s="26">
        <v>-8.0000000000000002E-3</v>
      </c>
      <c r="AE168" s="26">
        <v>0</v>
      </c>
      <c r="AF168" s="26">
        <v>2.9430000000000001</v>
      </c>
      <c r="AG168" s="26">
        <v>-0.22900000000000001</v>
      </c>
      <c r="AH168" s="26">
        <v>-8.0000000000000002E-3</v>
      </c>
      <c r="AI168" s="26">
        <v>-0.82699999999999996</v>
      </c>
      <c r="AJ168" s="26">
        <v>16.359000000000002</v>
      </c>
      <c r="AK168" s="26">
        <v>16.359000000000002</v>
      </c>
      <c r="AL168" s="26">
        <v>0</v>
      </c>
      <c r="AM168" s="26">
        <v>0</v>
      </c>
      <c r="AN168" s="26">
        <v>0</v>
      </c>
      <c r="AO168" s="26">
        <v>0</v>
      </c>
      <c r="AP168" s="26">
        <v>0</v>
      </c>
      <c r="AQ168" s="26">
        <v>0</v>
      </c>
      <c r="AR168" s="26">
        <v>0</v>
      </c>
      <c r="AS168" s="26">
        <v>0</v>
      </c>
      <c r="AT168" s="26">
        <v>0</v>
      </c>
      <c r="AU168" s="26">
        <v>142.30000000000001</v>
      </c>
      <c r="AV168" s="26">
        <v>71.150000000000006</v>
      </c>
      <c r="AW168" s="26">
        <v>52.905000000000001</v>
      </c>
      <c r="AX168" s="26">
        <v>18.245000000000001</v>
      </c>
    </row>
    <row r="169" spans="1:50" x14ac:dyDescent="0.25">
      <c r="A169" s="27" t="s">
        <v>251</v>
      </c>
      <c r="B169" s="26" t="s">
        <v>293</v>
      </c>
      <c r="C169" s="26">
        <v>1</v>
      </c>
      <c r="D169" s="26">
        <v>0.5</v>
      </c>
      <c r="E169" s="26">
        <v>0.08</v>
      </c>
      <c r="F169" s="26">
        <v>1.0999999999999999E-2</v>
      </c>
      <c r="G169" s="26">
        <v>3.3000000000000002E-2</v>
      </c>
      <c r="H169" s="26">
        <v>0</v>
      </c>
      <c r="I169" s="26">
        <v>0</v>
      </c>
      <c r="J169" s="26">
        <v>0</v>
      </c>
      <c r="K169" s="26">
        <v>0</v>
      </c>
      <c r="L169" s="26">
        <v>0.5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0.5</v>
      </c>
      <c r="X169" s="26">
        <v>0.04</v>
      </c>
      <c r="Y169" s="26">
        <v>100</v>
      </c>
      <c r="Z169" s="26">
        <v>0</v>
      </c>
      <c r="AA169" s="26">
        <v>2.9000000000000001E-2</v>
      </c>
      <c r="AB169" s="26">
        <v>-1.0999999999999999E-2</v>
      </c>
      <c r="AC169" s="26">
        <v>-2E-3</v>
      </c>
      <c r="AD169" s="26">
        <v>-8.0000000000000002E-3</v>
      </c>
      <c r="AE169" s="26">
        <v>0</v>
      </c>
      <c r="AF169" s="26">
        <v>2.9430000000000001</v>
      </c>
      <c r="AG169" s="26">
        <v>-0.22900000000000001</v>
      </c>
      <c r="AH169" s="26">
        <v>-8.0000000000000002E-3</v>
      </c>
      <c r="AI169" s="26">
        <v>-0.82699999999999996</v>
      </c>
      <c r="AJ169" s="26">
        <v>16.359000000000002</v>
      </c>
      <c r="AK169" s="26">
        <v>16.359000000000002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6">
        <v>0</v>
      </c>
      <c r="AT169" s="26">
        <v>0</v>
      </c>
      <c r="AU169" s="26">
        <v>142.30099999999999</v>
      </c>
      <c r="AV169" s="26">
        <v>71.150999999999996</v>
      </c>
      <c r="AW169" s="26">
        <v>52.905000000000001</v>
      </c>
      <c r="AX169" s="26">
        <v>18.245000000000001</v>
      </c>
    </row>
    <row r="170" spans="1:50" x14ac:dyDescent="0.25">
      <c r="A170" s="27" t="s">
        <v>252</v>
      </c>
      <c r="B170" s="26" t="s">
        <v>293</v>
      </c>
      <c r="C170" s="26">
        <v>1</v>
      </c>
      <c r="D170" s="26">
        <v>0.5</v>
      </c>
      <c r="E170" s="26">
        <v>0.08</v>
      </c>
      <c r="F170" s="26">
        <v>1.0999999999999999E-2</v>
      </c>
      <c r="G170" s="26">
        <v>3.3000000000000002E-2</v>
      </c>
      <c r="H170" s="26">
        <v>0</v>
      </c>
      <c r="I170" s="26">
        <v>0</v>
      </c>
      <c r="J170" s="26">
        <v>0</v>
      </c>
      <c r="K170" s="26">
        <v>0</v>
      </c>
      <c r="L170" s="26">
        <v>0.5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0.5</v>
      </c>
      <c r="X170" s="26">
        <v>0.04</v>
      </c>
      <c r="Y170" s="26">
        <v>100</v>
      </c>
      <c r="Z170" s="26">
        <v>0</v>
      </c>
      <c r="AA170" s="26">
        <v>2.9000000000000001E-2</v>
      </c>
      <c r="AB170" s="26">
        <v>-1.0999999999999999E-2</v>
      </c>
      <c r="AC170" s="26">
        <v>-2E-3</v>
      </c>
      <c r="AD170" s="26">
        <v>-8.0000000000000002E-3</v>
      </c>
      <c r="AE170" s="26">
        <v>0</v>
      </c>
      <c r="AF170" s="26">
        <v>2.9430000000000001</v>
      </c>
      <c r="AG170" s="26">
        <v>-0.22900000000000001</v>
      </c>
      <c r="AH170" s="26">
        <v>-8.0000000000000002E-3</v>
      </c>
      <c r="AI170" s="26">
        <v>-0.82699999999999996</v>
      </c>
      <c r="AJ170" s="26">
        <v>16.359000000000002</v>
      </c>
      <c r="AK170" s="26">
        <v>16.359000000000002</v>
      </c>
      <c r="AL170" s="26">
        <v>0</v>
      </c>
      <c r="AM170" s="26">
        <v>0</v>
      </c>
      <c r="AN170" s="26">
        <v>0</v>
      </c>
      <c r="AO170" s="26">
        <v>0</v>
      </c>
      <c r="AP170" s="26">
        <v>0</v>
      </c>
      <c r="AQ170" s="26">
        <v>0</v>
      </c>
      <c r="AR170" s="26">
        <v>0</v>
      </c>
      <c r="AS170" s="26">
        <v>0</v>
      </c>
      <c r="AT170" s="26">
        <v>0</v>
      </c>
      <c r="AU170" s="26">
        <v>142.30199999999999</v>
      </c>
      <c r="AV170" s="26">
        <v>71.150999999999996</v>
      </c>
      <c r="AW170" s="26">
        <v>52.905999999999999</v>
      </c>
      <c r="AX170" s="26">
        <v>18.245000000000001</v>
      </c>
    </row>
    <row r="171" spans="1:50" x14ac:dyDescent="0.25">
      <c r="A171" s="27" t="s">
        <v>253</v>
      </c>
      <c r="B171" s="26" t="s">
        <v>293</v>
      </c>
      <c r="C171" s="26">
        <v>1</v>
      </c>
      <c r="D171" s="26">
        <v>4.5</v>
      </c>
      <c r="E171" s="26">
        <v>0.08</v>
      </c>
      <c r="F171" s="26">
        <v>1.0999999999999999E-2</v>
      </c>
      <c r="G171" s="26">
        <v>3.3000000000000002E-2</v>
      </c>
      <c r="H171" s="26">
        <v>0</v>
      </c>
      <c r="I171" s="26">
        <v>0</v>
      </c>
      <c r="J171" s="26">
        <v>0</v>
      </c>
      <c r="K171" s="26">
        <v>0</v>
      </c>
      <c r="L171" s="26">
        <v>4.5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4.5</v>
      </c>
      <c r="X171" s="26">
        <v>0.36</v>
      </c>
      <c r="Y171" s="26">
        <v>100</v>
      </c>
      <c r="Z171" s="26">
        <v>0</v>
      </c>
      <c r="AA171" s="26">
        <v>0.32600000000000001</v>
      </c>
      <c r="AB171" s="26">
        <v>-3.4000000000000002E-2</v>
      </c>
      <c r="AC171" s="26">
        <v>-1.2E-2</v>
      </c>
      <c r="AD171" s="26">
        <v>-2.3E-2</v>
      </c>
      <c r="AE171" s="26">
        <v>0</v>
      </c>
      <c r="AF171" s="26">
        <v>32.570999999999998</v>
      </c>
      <c r="AG171" s="26">
        <v>-1.1519999999999999</v>
      </c>
      <c r="AH171" s="26">
        <v>-2.3E-2</v>
      </c>
      <c r="AI171" s="26">
        <v>-2.2759999999999998</v>
      </c>
      <c r="AJ171" s="26">
        <v>147.23099999999999</v>
      </c>
      <c r="AK171" s="26">
        <v>147.23099999999999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6">
        <v>0</v>
      </c>
      <c r="AT171" s="26">
        <v>0</v>
      </c>
      <c r="AU171" s="26">
        <v>115.887</v>
      </c>
      <c r="AV171" s="26">
        <v>521.49199999999996</v>
      </c>
      <c r="AW171" s="26">
        <v>345.11799999999999</v>
      </c>
      <c r="AX171" s="26">
        <v>176.374</v>
      </c>
    </row>
    <row r="172" spans="1:50" x14ac:dyDescent="0.25">
      <c r="A172" s="27" t="s">
        <v>254</v>
      </c>
      <c r="B172" s="26" t="s">
        <v>293</v>
      </c>
      <c r="C172" s="26">
        <v>1</v>
      </c>
      <c r="D172" s="26">
        <v>4.5</v>
      </c>
      <c r="E172" s="26">
        <v>0.08</v>
      </c>
      <c r="F172" s="26">
        <v>1.0999999999999999E-2</v>
      </c>
      <c r="G172" s="26">
        <v>3.3000000000000002E-2</v>
      </c>
      <c r="H172" s="26">
        <v>0</v>
      </c>
      <c r="I172" s="26">
        <v>0</v>
      </c>
      <c r="J172" s="26">
        <v>0</v>
      </c>
      <c r="K172" s="26">
        <v>0</v>
      </c>
      <c r="L172" s="26">
        <v>4.5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4.5</v>
      </c>
      <c r="X172" s="26">
        <v>0.36</v>
      </c>
      <c r="Y172" s="26">
        <v>100</v>
      </c>
      <c r="Z172" s="26">
        <v>0</v>
      </c>
      <c r="AA172" s="26">
        <v>0.32600000000000001</v>
      </c>
      <c r="AB172" s="26">
        <v>-3.4000000000000002E-2</v>
      </c>
      <c r="AC172" s="26">
        <v>-1.2E-2</v>
      </c>
      <c r="AD172" s="26">
        <v>-2.3E-2</v>
      </c>
      <c r="AE172" s="26">
        <v>0</v>
      </c>
      <c r="AF172" s="26">
        <v>32.570999999999998</v>
      </c>
      <c r="AG172" s="26">
        <v>-1.1519999999999999</v>
      </c>
      <c r="AH172" s="26">
        <v>-2.3E-2</v>
      </c>
      <c r="AI172" s="26">
        <v>-2.2759999999999998</v>
      </c>
      <c r="AJ172" s="26">
        <v>147.23099999999999</v>
      </c>
      <c r="AK172" s="26">
        <v>147.23099999999999</v>
      </c>
      <c r="AL172" s="26">
        <v>0</v>
      </c>
      <c r="AM172" s="26">
        <v>0</v>
      </c>
      <c r="AN172" s="26">
        <v>0</v>
      </c>
      <c r="AO172" s="26">
        <v>0</v>
      </c>
      <c r="AP172" s="26">
        <v>0</v>
      </c>
      <c r="AQ172" s="26">
        <v>0</v>
      </c>
      <c r="AR172" s="26">
        <v>0</v>
      </c>
      <c r="AS172" s="26">
        <v>0</v>
      </c>
      <c r="AT172" s="26">
        <v>0</v>
      </c>
      <c r="AU172" s="26">
        <v>115.887</v>
      </c>
      <c r="AV172" s="26">
        <v>521.49199999999996</v>
      </c>
      <c r="AW172" s="26">
        <v>345.11799999999999</v>
      </c>
      <c r="AX172" s="26">
        <v>176.374</v>
      </c>
    </row>
    <row r="173" spans="1:50" x14ac:dyDescent="0.25">
      <c r="A173" s="27" t="s">
        <v>255</v>
      </c>
      <c r="B173" s="26" t="s">
        <v>293</v>
      </c>
      <c r="C173" s="26">
        <v>1</v>
      </c>
      <c r="D173" s="26">
        <v>4.5</v>
      </c>
      <c r="E173" s="26">
        <v>0.08</v>
      </c>
      <c r="F173" s="26">
        <v>1.0999999999999999E-2</v>
      </c>
      <c r="G173" s="26">
        <v>3.3000000000000002E-2</v>
      </c>
      <c r="H173" s="26">
        <v>0</v>
      </c>
      <c r="I173" s="26">
        <v>0</v>
      </c>
      <c r="J173" s="26">
        <v>0</v>
      </c>
      <c r="K173" s="26">
        <v>0</v>
      </c>
      <c r="L173" s="26">
        <v>4.5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4.5</v>
      </c>
      <c r="X173" s="26">
        <v>0.36</v>
      </c>
      <c r="Y173" s="26">
        <v>100</v>
      </c>
      <c r="Z173" s="26">
        <v>0</v>
      </c>
      <c r="AA173" s="26">
        <v>0.32600000000000001</v>
      </c>
      <c r="AB173" s="26">
        <v>-3.4000000000000002E-2</v>
      </c>
      <c r="AC173" s="26">
        <v>-1.2E-2</v>
      </c>
      <c r="AD173" s="26">
        <v>-2.3E-2</v>
      </c>
      <c r="AE173" s="26">
        <v>0</v>
      </c>
      <c r="AF173" s="26">
        <v>32.570999999999998</v>
      </c>
      <c r="AG173" s="26">
        <v>-1.1519999999999999</v>
      </c>
      <c r="AH173" s="26">
        <v>-2.3E-2</v>
      </c>
      <c r="AI173" s="26">
        <v>-2.2759999999999998</v>
      </c>
      <c r="AJ173" s="26">
        <v>147.23099999999999</v>
      </c>
      <c r="AK173" s="26">
        <v>147.23099999999999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6">
        <v>0</v>
      </c>
      <c r="AT173" s="26">
        <v>0</v>
      </c>
      <c r="AU173" s="26">
        <v>115.89</v>
      </c>
      <c r="AV173" s="26">
        <v>521.50400000000002</v>
      </c>
      <c r="AW173" s="26">
        <v>345.13</v>
      </c>
      <c r="AX173" s="26">
        <v>176.374</v>
      </c>
    </row>
    <row r="174" spans="1:50" x14ac:dyDescent="0.25">
      <c r="A174" s="27" t="s">
        <v>256</v>
      </c>
      <c r="B174" s="26" t="s">
        <v>293</v>
      </c>
      <c r="C174" s="26">
        <v>1</v>
      </c>
      <c r="D174" s="26">
        <v>4.5</v>
      </c>
      <c r="E174" s="26">
        <v>0.08</v>
      </c>
      <c r="F174" s="26">
        <v>1.0999999999999999E-2</v>
      </c>
      <c r="G174" s="26">
        <v>3.3000000000000002E-2</v>
      </c>
      <c r="H174" s="26">
        <v>0</v>
      </c>
      <c r="I174" s="26">
        <v>0</v>
      </c>
      <c r="J174" s="26">
        <v>0</v>
      </c>
      <c r="K174" s="26">
        <v>0</v>
      </c>
      <c r="L174" s="26">
        <v>4.5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4.5</v>
      </c>
      <c r="X174" s="26">
        <v>0.36</v>
      </c>
      <c r="Y174" s="26">
        <v>100</v>
      </c>
      <c r="Z174" s="26">
        <v>0</v>
      </c>
      <c r="AA174" s="26">
        <v>0.32200000000000001</v>
      </c>
      <c r="AB174" s="26">
        <v>-3.7999999999999999E-2</v>
      </c>
      <c r="AC174" s="26">
        <v>-1.2E-2</v>
      </c>
      <c r="AD174" s="26">
        <v>-2.5999999999999999E-2</v>
      </c>
      <c r="AE174" s="26">
        <v>0</v>
      </c>
      <c r="AF174" s="26">
        <v>32.213000000000001</v>
      </c>
      <c r="AG174" s="26">
        <v>-1.2</v>
      </c>
      <c r="AH174" s="26">
        <v>-2.5999999999999999E-2</v>
      </c>
      <c r="AI174" s="26">
        <v>-2.5859999999999999</v>
      </c>
      <c r="AJ174" s="26">
        <v>147.23099999999999</v>
      </c>
      <c r="AK174" s="26">
        <v>147.23099999999999</v>
      </c>
      <c r="AL174" s="26">
        <v>0</v>
      </c>
      <c r="AM174" s="26">
        <v>0</v>
      </c>
      <c r="AN174" s="26">
        <v>0</v>
      </c>
      <c r="AO174" s="26">
        <v>0</v>
      </c>
      <c r="AP174" s="26">
        <v>0</v>
      </c>
      <c r="AQ174" s="26">
        <v>0</v>
      </c>
      <c r="AR174" s="26">
        <v>0</v>
      </c>
      <c r="AS174" s="26">
        <v>0</v>
      </c>
      <c r="AT174" s="26">
        <v>0</v>
      </c>
      <c r="AU174" s="26">
        <v>112.425</v>
      </c>
      <c r="AV174" s="26">
        <v>505.91199999999998</v>
      </c>
      <c r="AW174" s="26">
        <v>330.25400000000002</v>
      </c>
      <c r="AX174" s="26">
        <v>175.65799999999999</v>
      </c>
    </row>
    <row r="175" spans="1:50" x14ac:dyDescent="0.25">
      <c r="A175" s="27" t="s">
        <v>257</v>
      </c>
      <c r="B175" s="26" t="s">
        <v>293</v>
      </c>
      <c r="C175" s="26">
        <v>1</v>
      </c>
      <c r="D175" s="26">
        <v>4.5</v>
      </c>
      <c r="E175" s="26">
        <v>0.08</v>
      </c>
      <c r="F175" s="26">
        <v>1.0999999999999999E-2</v>
      </c>
      <c r="G175" s="26">
        <v>3.3000000000000002E-2</v>
      </c>
      <c r="H175" s="26">
        <v>0</v>
      </c>
      <c r="I175" s="26">
        <v>0</v>
      </c>
      <c r="J175" s="26">
        <v>0</v>
      </c>
      <c r="K175" s="26">
        <v>0</v>
      </c>
      <c r="L175" s="26">
        <v>4.5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4.5</v>
      </c>
      <c r="X175" s="26">
        <v>0.36</v>
      </c>
      <c r="Y175" s="26">
        <v>100</v>
      </c>
      <c r="Z175" s="26">
        <v>0</v>
      </c>
      <c r="AA175" s="26">
        <v>0.32200000000000001</v>
      </c>
      <c r="AB175" s="26">
        <v>-3.7999999999999999E-2</v>
      </c>
      <c r="AC175" s="26">
        <v>-1.2E-2</v>
      </c>
      <c r="AD175" s="26">
        <v>-2.5999999999999999E-2</v>
      </c>
      <c r="AE175" s="26">
        <v>0</v>
      </c>
      <c r="AF175" s="26">
        <v>32.191000000000003</v>
      </c>
      <c r="AG175" s="26">
        <v>-1.2030000000000001</v>
      </c>
      <c r="AH175" s="26">
        <v>-2.5999999999999999E-2</v>
      </c>
      <c r="AI175" s="26">
        <v>-2.6059999999999999</v>
      </c>
      <c r="AJ175" s="26">
        <v>147.23099999999999</v>
      </c>
      <c r="AK175" s="26">
        <v>147.23099999999999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6">
        <v>0</v>
      </c>
      <c r="AT175" s="26">
        <v>0</v>
      </c>
      <c r="AU175" s="26">
        <v>111.649</v>
      </c>
      <c r="AV175" s="26">
        <v>502.42</v>
      </c>
      <c r="AW175" s="26">
        <v>326.80700000000002</v>
      </c>
      <c r="AX175" s="26">
        <v>175.613</v>
      </c>
    </row>
    <row r="176" spans="1:50" x14ac:dyDescent="0.25">
      <c r="A176" s="27" t="s">
        <v>258</v>
      </c>
      <c r="B176" s="26" t="s">
        <v>293</v>
      </c>
      <c r="C176" s="26">
        <v>1</v>
      </c>
      <c r="D176" s="26">
        <v>4.5</v>
      </c>
      <c r="E176" s="26">
        <v>0.08</v>
      </c>
      <c r="F176" s="26">
        <v>1.0999999999999999E-2</v>
      </c>
      <c r="G176" s="26">
        <v>3.3000000000000002E-2</v>
      </c>
      <c r="H176" s="26">
        <v>0</v>
      </c>
      <c r="I176" s="26">
        <v>0</v>
      </c>
      <c r="J176" s="26">
        <v>0</v>
      </c>
      <c r="K176" s="26">
        <v>0</v>
      </c>
      <c r="L176" s="26">
        <v>4.5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4.5</v>
      </c>
      <c r="X176" s="26">
        <v>0.36</v>
      </c>
      <c r="Y176" s="26">
        <v>100</v>
      </c>
      <c r="Z176" s="26">
        <v>0</v>
      </c>
      <c r="AA176" s="26">
        <v>0.32200000000000001</v>
      </c>
      <c r="AB176" s="26">
        <v>-3.7999999999999999E-2</v>
      </c>
      <c r="AC176" s="26">
        <v>-1.2E-2</v>
      </c>
      <c r="AD176" s="26">
        <v>-2.5999999999999999E-2</v>
      </c>
      <c r="AE176" s="26">
        <v>0</v>
      </c>
      <c r="AF176" s="26">
        <v>32.191000000000003</v>
      </c>
      <c r="AG176" s="26">
        <v>-1.2030000000000001</v>
      </c>
      <c r="AH176" s="26">
        <v>-2.5999999999999999E-2</v>
      </c>
      <c r="AI176" s="26">
        <v>-2.605</v>
      </c>
      <c r="AJ176" s="26">
        <v>147.23099999999999</v>
      </c>
      <c r="AK176" s="26">
        <v>147.23099999999999</v>
      </c>
      <c r="AL176" s="26">
        <v>0</v>
      </c>
      <c r="AM176" s="26">
        <v>0</v>
      </c>
      <c r="AN176" s="26">
        <v>0</v>
      </c>
      <c r="AO176" s="26">
        <v>0</v>
      </c>
      <c r="AP176" s="26">
        <v>0</v>
      </c>
      <c r="AQ176" s="26">
        <v>0</v>
      </c>
      <c r="AR176" s="26">
        <v>0</v>
      </c>
      <c r="AS176" s="26">
        <v>0</v>
      </c>
      <c r="AT176" s="26">
        <v>0</v>
      </c>
      <c r="AU176" s="26">
        <v>111.65300000000001</v>
      </c>
      <c r="AV176" s="26">
        <v>502.44</v>
      </c>
      <c r="AW176" s="26">
        <v>326.82600000000002</v>
      </c>
      <c r="AX176" s="26">
        <v>175.614</v>
      </c>
    </row>
    <row r="177" spans="1:50" x14ac:dyDescent="0.25">
      <c r="A177" s="27" t="s">
        <v>259</v>
      </c>
      <c r="B177" s="26" t="s">
        <v>293</v>
      </c>
      <c r="C177" s="26">
        <v>1</v>
      </c>
      <c r="D177" s="26">
        <v>4.5</v>
      </c>
      <c r="E177" s="26">
        <v>0.08</v>
      </c>
      <c r="F177" s="26">
        <v>1.0999999999999999E-2</v>
      </c>
      <c r="G177" s="26">
        <v>3.3000000000000002E-2</v>
      </c>
      <c r="H177" s="26">
        <v>0</v>
      </c>
      <c r="I177" s="26">
        <v>0</v>
      </c>
      <c r="J177" s="26">
        <v>0</v>
      </c>
      <c r="K177" s="26">
        <v>0</v>
      </c>
      <c r="L177" s="26">
        <v>4.5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4.5</v>
      </c>
      <c r="X177" s="26">
        <v>0.36</v>
      </c>
      <c r="Y177" s="26">
        <v>100</v>
      </c>
      <c r="Z177" s="26">
        <v>0</v>
      </c>
      <c r="AA177" s="26">
        <v>0.32200000000000001</v>
      </c>
      <c r="AB177" s="26">
        <v>-3.7999999999999999E-2</v>
      </c>
      <c r="AC177" s="26">
        <v>-1.2E-2</v>
      </c>
      <c r="AD177" s="26">
        <v>-2.5999999999999999E-2</v>
      </c>
      <c r="AE177" s="26">
        <v>0</v>
      </c>
      <c r="AF177" s="26">
        <v>32.191000000000003</v>
      </c>
      <c r="AG177" s="26">
        <v>-1.2030000000000001</v>
      </c>
      <c r="AH177" s="26">
        <v>-2.5999999999999999E-2</v>
      </c>
      <c r="AI177" s="26">
        <v>-2.605</v>
      </c>
      <c r="AJ177" s="26">
        <v>147.23099999999999</v>
      </c>
      <c r="AK177" s="26">
        <v>147.23099999999999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6">
        <v>0</v>
      </c>
      <c r="AT177" s="26">
        <v>0</v>
      </c>
      <c r="AU177" s="26">
        <v>111.65300000000001</v>
      </c>
      <c r="AV177" s="26">
        <v>502.44</v>
      </c>
      <c r="AW177" s="26">
        <v>326.82600000000002</v>
      </c>
      <c r="AX177" s="26">
        <v>175.614</v>
      </c>
    </row>
    <row r="178" spans="1:50" x14ac:dyDescent="0.25">
      <c r="A178" s="27" t="s">
        <v>260</v>
      </c>
      <c r="B178" s="26" t="s">
        <v>293</v>
      </c>
      <c r="C178" s="26">
        <v>1</v>
      </c>
      <c r="D178" s="26">
        <v>4.5</v>
      </c>
      <c r="E178" s="26">
        <v>0.08</v>
      </c>
      <c r="F178" s="26">
        <v>1.0999999999999999E-2</v>
      </c>
      <c r="G178" s="26">
        <v>3.3000000000000002E-2</v>
      </c>
      <c r="H178" s="26">
        <v>0</v>
      </c>
      <c r="I178" s="26">
        <v>0</v>
      </c>
      <c r="J178" s="26">
        <v>0</v>
      </c>
      <c r="K178" s="26">
        <v>0</v>
      </c>
      <c r="L178" s="26">
        <v>4.5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4.5</v>
      </c>
      <c r="X178" s="26">
        <v>0.36</v>
      </c>
      <c r="Y178" s="26">
        <v>100</v>
      </c>
      <c r="Z178" s="26">
        <v>0</v>
      </c>
      <c r="AA178" s="26">
        <v>0.32200000000000001</v>
      </c>
      <c r="AB178" s="26">
        <v>-3.7999999999999999E-2</v>
      </c>
      <c r="AC178" s="26">
        <v>-1.2E-2</v>
      </c>
      <c r="AD178" s="26">
        <v>-2.5999999999999999E-2</v>
      </c>
      <c r="AE178" s="26">
        <v>0</v>
      </c>
      <c r="AF178" s="26">
        <v>32.191000000000003</v>
      </c>
      <c r="AG178" s="26">
        <v>-1.2030000000000001</v>
      </c>
      <c r="AH178" s="26">
        <v>-2.5999999999999999E-2</v>
      </c>
      <c r="AI178" s="26">
        <v>-2.605</v>
      </c>
      <c r="AJ178" s="26">
        <v>147.23099999999999</v>
      </c>
      <c r="AK178" s="26">
        <v>147.23099999999999</v>
      </c>
      <c r="AL178" s="26">
        <v>0</v>
      </c>
      <c r="AM178" s="26">
        <v>0</v>
      </c>
      <c r="AN178" s="26">
        <v>0</v>
      </c>
      <c r="AO178" s="26">
        <v>0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111.65300000000001</v>
      </c>
      <c r="AV178" s="26">
        <v>502.44</v>
      </c>
      <c r="AW178" s="26">
        <v>326.82600000000002</v>
      </c>
      <c r="AX178" s="26">
        <v>175.614</v>
      </c>
    </row>
    <row r="179" spans="1:50" x14ac:dyDescent="0.25">
      <c r="A179" s="27" t="s">
        <v>261</v>
      </c>
      <c r="B179" s="26" t="s">
        <v>293</v>
      </c>
      <c r="C179" s="26">
        <v>1</v>
      </c>
      <c r="D179" s="26">
        <v>4.5</v>
      </c>
      <c r="E179" s="26">
        <v>0.08</v>
      </c>
      <c r="F179" s="26">
        <v>1.0999999999999999E-2</v>
      </c>
      <c r="G179" s="26">
        <v>3.3000000000000002E-2</v>
      </c>
      <c r="H179" s="26">
        <v>0</v>
      </c>
      <c r="I179" s="26">
        <v>0</v>
      </c>
      <c r="J179" s="26">
        <v>0</v>
      </c>
      <c r="K179" s="26">
        <v>0</v>
      </c>
      <c r="L179" s="26">
        <v>4.5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4.5</v>
      </c>
      <c r="X179" s="26">
        <v>0.36</v>
      </c>
      <c r="Y179" s="26">
        <v>100</v>
      </c>
      <c r="Z179" s="26">
        <v>0</v>
      </c>
      <c r="AA179" s="26">
        <v>0.32200000000000001</v>
      </c>
      <c r="AB179" s="26">
        <v>-3.7999999999999999E-2</v>
      </c>
      <c r="AC179" s="26">
        <v>-1.2E-2</v>
      </c>
      <c r="AD179" s="26">
        <v>-2.5999999999999999E-2</v>
      </c>
      <c r="AE179" s="26">
        <v>0</v>
      </c>
      <c r="AF179" s="26">
        <v>32.191000000000003</v>
      </c>
      <c r="AG179" s="26">
        <v>-1.2030000000000001</v>
      </c>
      <c r="AH179" s="26">
        <v>-2.5999999999999999E-2</v>
      </c>
      <c r="AI179" s="26">
        <v>-2.605</v>
      </c>
      <c r="AJ179" s="26">
        <v>147.23099999999999</v>
      </c>
      <c r="AK179" s="26">
        <v>147.23099999999999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6">
        <v>0</v>
      </c>
      <c r="AT179" s="26">
        <v>0</v>
      </c>
      <c r="AU179" s="26">
        <v>111.65300000000001</v>
      </c>
      <c r="AV179" s="26">
        <v>502.44</v>
      </c>
      <c r="AW179" s="26">
        <v>326.82600000000002</v>
      </c>
      <c r="AX179" s="26">
        <v>175.614</v>
      </c>
    </row>
    <row r="180" spans="1:50" x14ac:dyDescent="0.25">
      <c r="A180" s="27" t="s">
        <v>262</v>
      </c>
      <c r="B180" s="26" t="s">
        <v>293</v>
      </c>
      <c r="C180" s="26">
        <v>1</v>
      </c>
      <c r="D180" s="26">
        <v>4.5</v>
      </c>
      <c r="E180" s="26">
        <v>0.08</v>
      </c>
      <c r="F180" s="26">
        <v>1.0999999999999999E-2</v>
      </c>
      <c r="G180" s="26">
        <v>3.3000000000000002E-2</v>
      </c>
      <c r="H180" s="26">
        <v>0</v>
      </c>
      <c r="I180" s="26">
        <v>0</v>
      </c>
      <c r="J180" s="26">
        <v>0</v>
      </c>
      <c r="K180" s="26">
        <v>0</v>
      </c>
      <c r="L180" s="26">
        <v>4.5</v>
      </c>
      <c r="M180" s="26">
        <v>0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4.5</v>
      </c>
      <c r="X180" s="26">
        <v>0.36</v>
      </c>
      <c r="Y180" s="26">
        <v>100</v>
      </c>
      <c r="Z180" s="26">
        <v>0</v>
      </c>
      <c r="AA180" s="26">
        <v>0.32200000000000001</v>
      </c>
      <c r="AB180" s="26">
        <v>-3.7999999999999999E-2</v>
      </c>
      <c r="AC180" s="26">
        <v>-1.2E-2</v>
      </c>
      <c r="AD180" s="26">
        <v>-2.5999999999999999E-2</v>
      </c>
      <c r="AE180" s="26">
        <v>0</v>
      </c>
      <c r="AF180" s="26">
        <v>32.191000000000003</v>
      </c>
      <c r="AG180" s="26">
        <v>-1.2030000000000001</v>
      </c>
      <c r="AH180" s="26">
        <v>-2.5999999999999999E-2</v>
      </c>
      <c r="AI180" s="26">
        <v>-2.605</v>
      </c>
      <c r="AJ180" s="26">
        <v>147.23099999999999</v>
      </c>
      <c r="AK180" s="26">
        <v>147.23099999999999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111.65300000000001</v>
      </c>
      <c r="AV180" s="26">
        <v>502.44</v>
      </c>
      <c r="AW180" s="26">
        <v>326.82600000000002</v>
      </c>
      <c r="AX180" s="26">
        <v>175.614</v>
      </c>
    </row>
    <row r="181" spans="1:50" x14ac:dyDescent="0.25">
      <c r="A181" s="27" t="s">
        <v>263</v>
      </c>
      <c r="B181" s="26" t="s">
        <v>293</v>
      </c>
      <c r="C181" s="26">
        <v>1</v>
      </c>
      <c r="D181" s="26">
        <v>4.5</v>
      </c>
      <c r="E181" s="26">
        <v>0.08</v>
      </c>
      <c r="F181" s="26">
        <v>1.0999999999999999E-2</v>
      </c>
      <c r="G181" s="26">
        <v>3.3000000000000002E-2</v>
      </c>
      <c r="H181" s="26">
        <v>0</v>
      </c>
      <c r="I181" s="26">
        <v>0</v>
      </c>
      <c r="J181" s="26">
        <v>0</v>
      </c>
      <c r="K181" s="26">
        <v>0</v>
      </c>
      <c r="L181" s="26">
        <v>4.5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4.5</v>
      </c>
      <c r="X181" s="26">
        <v>0.36</v>
      </c>
      <c r="Y181" s="26">
        <v>100</v>
      </c>
      <c r="Z181" s="26">
        <v>0</v>
      </c>
      <c r="AA181" s="26">
        <v>0.315</v>
      </c>
      <c r="AB181" s="26">
        <v>-4.4999999999999998E-2</v>
      </c>
      <c r="AC181" s="26">
        <v>-1.2999999999999999E-2</v>
      </c>
      <c r="AD181" s="26">
        <v>-3.2000000000000001E-2</v>
      </c>
      <c r="AE181" s="26">
        <v>0</v>
      </c>
      <c r="AF181" s="26">
        <v>31.533000000000001</v>
      </c>
      <c r="AG181" s="26">
        <v>-1.292</v>
      </c>
      <c r="AH181" s="26">
        <v>-3.2000000000000001E-2</v>
      </c>
      <c r="AI181" s="26">
        <v>-3.1749999999999998</v>
      </c>
      <c r="AJ181" s="26">
        <v>147.23099999999999</v>
      </c>
      <c r="AK181" s="26">
        <v>147.23099999999999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6">
        <v>0</v>
      </c>
      <c r="AT181" s="26">
        <v>0</v>
      </c>
      <c r="AU181" s="26">
        <v>105.027</v>
      </c>
      <c r="AV181" s="26">
        <v>472.62299999999999</v>
      </c>
      <c r="AW181" s="26">
        <v>298.32499999999999</v>
      </c>
      <c r="AX181" s="26">
        <v>174.298</v>
      </c>
    </row>
    <row r="182" spans="1:50" x14ac:dyDescent="0.25">
      <c r="A182" s="27" t="s">
        <v>264</v>
      </c>
      <c r="B182" s="26" t="s">
        <v>293</v>
      </c>
      <c r="C182" s="26">
        <v>1</v>
      </c>
      <c r="D182" s="26">
        <v>4.5</v>
      </c>
      <c r="E182" s="26">
        <v>0.08</v>
      </c>
      <c r="F182" s="26">
        <v>1.0999999999999999E-2</v>
      </c>
      <c r="G182" s="26">
        <v>3.3000000000000002E-2</v>
      </c>
      <c r="H182" s="26">
        <v>0</v>
      </c>
      <c r="I182" s="26">
        <v>0</v>
      </c>
      <c r="J182" s="26">
        <v>0</v>
      </c>
      <c r="K182" s="26">
        <v>0</v>
      </c>
      <c r="L182" s="26">
        <v>4.5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4.5</v>
      </c>
      <c r="X182" s="26">
        <v>0.36</v>
      </c>
      <c r="Y182" s="26">
        <v>100</v>
      </c>
      <c r="Z182" s="26">
        <v>0</v>
      </c>
      <c r="AA182" s="26">
        <v>0.315</v>
      </c>
      <c r="AB182" s="26">
        <v>-4.4999999999999998E-2</v>
      </c>
      <c r="AC182" s="26">
        <v>-1.2999999999999999E-2</v>
      </c>
      <c r="AD182" s="26">
        <v>-3.2000000000000001E-2</v>
      </c>
      <c r="AE182" s="26">
        <v>0</v>
      </c>
      <c r="AF182" s="26">
        <v>31.533000000000001</v>
      </c>
      <c r="AG182" s="26">
        <v>-1.292</v>
      </c>
      <c r="AH182" s="26">
        <v>-3.2000000000000001E-2</v>
      </c>
      <c r="AI182" s="26">
        <v>-3.1749999999999998</v>
      </c>
      <c r="AJ182" s="26">
        <v>147.23099999999999</v>
      </c>
      <c r="AK182" s="26">
        <v>147.23099999999999</v>
      </c>
      <c r="AL182" s="26">
        <v>0</v>
      </c>
      <c r="AM182" s="26">
        <v>0</v>
      </c>
      <c r="AN182" s="26">
        <v>0</v>
      </c>
      <c r="AO182" s="26">
        <v>0</v>
      </c>
      <c r="AP182" s="26">
        <v>0</v>
      </c>
      <c r="AQ182" s="26">
        <v>0</v>
      </c>
      <c r="AR182" s="26">
        <v>0</v>
      </c>
      <c r="AS182" s="26">
        <v>0</v>
      </c>
      <c r="AT182" s="26">
        <v>0</v>
      </c>
      <c r="AU182" s="26">
        <v>105.02800000000001</v>
      </c>
      <c r="AV182" s="26">
        <v>472.625</v>
      </c>
      <c r="AW182" s="26">
        <v>298.32799999999997</v>
      </c>
      <c r="AX182" s="26">
        <v>174.298</v>
      </c>
    </row>
    <row r="183" spans="1:50" x14ac:dyDescent="0.25">
      <c r="A183" s="27" t="s">
        <v>265</v>
      </c>
      <c r="B183" s="26" t="s">
        <v>293</v>
      </c>
      <c r="C183" s="26">
        <v>1</v>
      </c>
      <c r="D183" s="26">
        <v>4.5</v>
      </c>
      <c r="E183" s="26">
        <v>0.08</v>
      </c>
      <c r="F183" s="26">
        <v>1.0999999999999999E-2</v>
      </c>
      <c r="G183" s="26">
        <v>3.3000000000000002E-2</v>
      </c>
      <c r="H183" s="26">
        <v>0</v>
      </c>
      <c r="I183" s="26">
        <v>0</v>
      </c>
      <c r="J183" s="26">
        <v>0</v>
      </c>
      <c r="K183" s="26">
        <v>0</v>
      </c>
      <c r="L183" s="26">
        <v>4.5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4.5</v>
      </c>
      <c r="X183" s="26">
        <v>0.36</v>
      </c>
      <c r="Y183" s="26">
        <v>100</v>
      </c>
      <c r="Z183" s="26">
        <v>0</v>
      </c>
      <c r="AA183" s="26">
        <v>0.315</v>
      </c>
      <c r="AB183" s="26">
        <v>-4.4999999999999998E-2</v>
      </c>
      <c r="AC183" s="26">
        <v>-1.2999999999999999E-2</v>
      </c>
      <c r="AD183" s="26">
        <v>-3.2000000000000001E-2</v>
      </c>
      <c r="AE183" s="26">
        <v>0</v>
      </c>
      <c r="AF183" s="26">
        <v>31.533000000000001</v>
      </c>
      <c r="AG183" s="26">
        <v>-1.292</v>
      </c>
      <c r="AH183" s="26">
        <v>-3.2000000000000001E-2</v>
      </c>
      <c r="AI183" s="26">
        <v>-3.1749999999999998</v>
      </c>
      <c r="AJ183" s="26">
        <v>147.23099999999999</v>
      </c>
      <c r="AK183" s="26">
        <v>147.23099999999999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6">
        <v>0</v>
      </c>
      <c r="AT183" s="26">
        <v>0</v>
      </c>
      <c r="AU183" s="26">
        <v>105.027</v>
      </c>
      <c r="AV183" s="26">
        <v>472.62299999999999</v>
      </c>
      <c r="AW183" s="26">
        <v>298.32499999999999</v>
      </c>
      <c r="AX183" s="26">
        <v>174.298</v>
      </c>
    </row>
    <row r="184" spans="1:50" x14ac:dyDescent="0.25">
      <c r="A184" s="27" t="s">
        <v>266</v>
      </c>
      <c r="B184" s="26" t="s">
        <v>293</v>
      </c>
      <c r="C184" s="26">
        <v>1</v>
      </c>
      <c r="D184" s="26">
        <v>4.5</v>
      </c>
      <c r="E184" s="26">
        <v>0.08</v>
      </c>
      <c r="F184" s="26">
        <v>1.0999999999999999E-2</v>
      </c>
      <c r="G184" s="26">
        <v>3.3000000000000002E-2</v>
      </c>
      <c r="H184" s="26">
        <v>0</v>
      </c>
      <c r="I184" s="26">
        <v>0</v>
      </c>
      <c r="J184" s="26">
        <v>0</v>
      </c>
      <c r="K184" s="26">
        <v>0</v>
      </c>
      <c r="L184" s="26">
        <v>4.5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4.5</v>
      </c>
      <c r="X184" s="26">
        <v>0.36</v>
      </c>
      <c r="Y184" s="26">
        <v>100</v>
      </c>
      <c r="Z184" s="26">
        <v>0</v>
      </c>
      <c r="AA184" s="26">
        <v>0.315</v>
      </c>
      <c r="AB184" s="26">
        <v>-4.4999999999999998E-2</v>
      </c>
      <c r="AC184" s="26">
        <v>-1.2999999999999999E-2</v>
      </c>
      <c r="AD184" s="26">
        <v>-3.2000000000000001E-2</v>
      </c>
      <c r="AE184" s="26">
        <v>0</v>
      </c>
      <c r="AF184" s="26">
        <v>31.533000000000001</v>
      </c>
      <c r="AG184" s="26">
        <v>-1.292</v>
      </c>
      <c r="AH184" s="26">
        <v>-3.2000000000000001E-2</v>
      </c>
      <c r="AI184" s="26">
        <v>-3.1749999999999998</v>
      </c>
      <c r="AJ184" s="26">
        <v>147.23099999999999</v>
      </c>
      <c r="AK184" s="26">
        <v>147.23099999999999</v>
      </c>
      <c r="AL184" s="26">
        <v>0</v>
      </c>
      <c r="AM184" s="26">
        <v>0</v>
      </c>
      <c r="AN184" s="26">
        <v>0</v>
      </c>
      <c r="AO184" s="26">
        <v>0</v>
      </c>
      <c r="AP184" s="26">
        <v>0</v>
      </c>
      <c r="AQ184" s="26">
        <v>0</v>
      </c>
      <c r="AR184" s="26">
        <v>0</v>
      </c>
      <c r="AS184" s="26">
        <v>0</v>
      </c>
      <c r="AT184" s="26">
        <v>0</v>
      </c>
      <c r="AU184" s="26">
        <v>105.027</v>
      </c>
      <c r="AV184" s="26">
        <v>472.62299999999999</v>
      </c>
      <c r="AW184" s="26">
        <v>298.32499999999999</v>
      </c>
      <c r="AX184" s="26">
        <v>174.298</v>
      </c>
    </row>
    <row r="185" spans="1:50" x14ac:dyDescent="0.25">
      <c r="A185" s="27" t="s">
        <v>267</v>
      </c>
      <c r="B185" s="26" t="s">
        <v>56</v>
      </c>
      <c r="C185" s="26">
        <v>1</v>
      </c>
      <c r="D185" s="26">
        <v>1</v>
      </c>
      <c r="E185" s="26">
        <v>0.15</v>
      </c>
      <c r="F185" s="26">
        <v>0.02</v>
      </c>
      <c r="G185" s="26">
        <v>6.2E-2</v>
      </c>
      <c r="H185" s="26">
        <v>0</v>
      </c>
      <c r="I185" s="26">
        <v>0</v>
      </c>
      <c r="J185" s="26">
        <v>0</v>
      </c>
      <c r="K185" s="26">
        <v>0</v>
      </c>
      <c r="L185" s="26">
        <v>1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1</v>
      </c>
      <c r="X185" s="26">
        <v>0.15</v>
      </c>
      <c r="Y185" s="26">
        <v>100</v>
      </c>
      <c r="Z185" s="26">
        <v>0</v>
      </c>
      <c r="AA185" s="26">
        <v>0.13600000000000001</v>
      </c>
      <c r="AB185" s="26">
        <v>-1.4E-2</v>
      </c>
      <c r="AC185" s="26">
        <v>-1.2E-2</v>
      </c>
      <c r="AD185" s="26">
        <v>-2E-3</v>
      </c>
      <c r="AE185" s="26">
        <v>0</v>
      </c>
      <c r="AF185" s="26">
        <v>13.635999999999999</v>
      </c>
      <c r="AG185" s="26">
        <v>-1.1779999999999999</v>
      </c>
      <c r="AH185" s="26">
        <v>-2E-3</v>
      </c>
      <c r="AI185" s="26">
        <v>-0.186</v>
      </c>
      <c r="AJ185" s="26">
        <v>12.82</v>
      </c>
      <c r="AK185" s="26">
        <v>12.82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6">
        <v>0</v>
      </c>
      <c r="AT185" s="26">
        <v>0</v>
      </c>
      <c r="AU185" s="26">
        <v>133.142</v>
      </c>
      <c r="AV185" s="26">
        <v>133.142</v>
      </c>
      <c r="AW185" s="26">
        <v>108.05</v>
      </c>
      <c r="AX185" s="26">
        <v>25.091000000000001</v>
      </c>
    </row>
    <row r="186" spans="1:50" x14ac:dyDescent="0.25">
      <c r="A186" s="27" t="s">
        <v>268</v>
      </c>
      <c r="B186" s="26" t="s">
        <v>56</v>
      </c>
      <c r="C186" s="26">
        <v>1</v>
      </c>
      <c r="D186" s="26">
        <v>1</v>
      </c>
      <c r="E186" s="26">
        <v>0.15</v>
      </c>
      <c r="F186" s="26">
        <v>0.02</v>
      </c>
      <c r="G186" s="26">
        <v>6.2E-2</v>
      </c>
      <c r="H186" s="26">
        <v>0</v>
      </c>
      <c r="I186" s="26">
        <v>0</v>
      </c>
      <c r="J186" s="26">
        <v>0</v>
      </c>
      <c r="K186" s="26">
        <v>0</v>
      </c>
      <c r="L186" s="26">
        <v>1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1</v>
      </c>
      <c r="X186" s="26">
        <v>0.15</v>
      </c>
      <c r="Y186" s="26">
        <v>100</v>
      </c>
      <c r="Z186" s="26">
        <v>0</v>
      </c>
      <c r="AA186" s="26">
        <v>0.13600000000000001</v>
      </c>
      <c r="AB186" s="26">
        <v>-1.4E-2</v>
      </c>
      <c r="AC186" s="26">
        <v>-1.2E-2</v>
      </c>
      <c r="AD186" s="26">
        <v>-2E-3</v>
      </c>
      <c r="AE186" s="26">
        <v>0</v>
      </c>
      <c r="AF186" s="26">
        <v>13.635999999999999</v>
      </c>
      <c r="AG186" s="26">
        <v>-1.1779999999999999</v>
      </c>
      <c r="AH186" s="26">
        <v>-2E-3</v>
      </c>
      <c r="AI186" s="26">
        <v>-0.186</v>
      </c>
      <c r="AJ186" s="26">
        <v>12.82</v>
      </c>
      <c r="AK186" s="26">
        <v>12.82</v>
      </c>
      <c r="AL186" s="26">
        <v>0</v>
      </c>
      <c r="AM186" s="26">
        <v>0</v>
      </c>
      <c r="AN186" s="26">
        <v>0</v>
      </c>
      <c r="AO186" s="26">
        <v>0</v>
      </c>
      <c r="AP186" s="26">
        <v>0</v>
      </c>
      <c r="AQ186" s="26">
        <v>0</v>
      </c>
      <c r="AR186" s="26">
        <v>0</v>
      </c>
      <c r="AS186" s="26">
        <v>0</v>
      </c>
      <c r="AT186" s="26">
        <v>0</v>
      </c>
      <c r="AU186" s="26">
        <v>133.142</v>
      </c>
      <c r="AV186" s="26">
        <v>133.142</v>
      </c>
      <c r="AW186" s="26">
        <v>108.05</v>
      </c>
      <c r="AX186" s="26">
        <v>25.091000000000001</v>
      </c>
    </row>
    <row r="187" spans="1:50" x14ac:dyDescent="0.25">
      <c r="A187" s="27" t="s">
        <v>269</v>
      </c>
      <c r="B187" s="26" t="s">
        <v>56</v>
      </c>
      <c r="C187" s="26">
        <v>1</v>
      </c>
      <c r="D187" s="26">
        <v>1</v>
      </c>
      <c r="E187" s="26">
        <v>0.15</v>
      </c>
      <c r="F187" s="26">
        <v>0.02</v>
      </c>
      <c r="G187" s="26">
        <v>6.2E-2</v>
      </c>
      <c r="H187" s="26">
        <v>0</v>
      </c>
      <c r="I187" s="26">
        <v>0</v>
      </c>
      <c r="J187" s="26">
        <v>0</v>
      </c>
      <c r="K187" s="26">
        <v>0</v>
      </c>
      <c r="L187" s="26">
        <v>1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1</v>
      </c>
      <c r="X187" s="26">
        <v>0.15</v>
      </c>
      <c r="Y187" s="26">
        <v>100</v>
      </c>
      <c r="Z187" s="26">
        <v>0</v>
      </c>
      <c r="AA187" s="26">
        <v>0.13600000000000001</v>
      </c>
      <c r="AB187" s="26">
        <v>-1.4E-2</v>
      </c>
      <c r="AC187" s="26">
        <v>-1.2E-2</v>
      </c>
      <c r="AD187" s="26">
        <v>-2E-3</v>
      </c>
      <c r="AE187" s="26">
        <v>0</v>
      </c>
      <c r="AF187" s="26">
        <v>13.635999999999999</v>
      </c>
      <c r="AG187" s="26">
        <v>-1.1779999999999999</v>
      </c>
      <c r="AH187" s="26">
        <v>-2E-3</v>
      </c>
      <c r="AI187" s="26">
        <v>-0.186</v>
      </c>
      <c r="AJ187" s="26">
        <v>12.82</v>
      </c>
      <c r="AK187" s="26">
        <v>12.82</v>
      </c>
      <c r="AL187" s="26">
        <v>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6">
        <v>0</v>
      </c>
      <c r="AT187" s="26">
        <v>0</v>
      </c>
      <c r="AU187" s="26">
        <v>133.142</v>
      </c>
      <c r="AV187" s="26">
        <v>133.142</v>
      </c>
      <c r="AW187" s="26">
        <v>108.05</v>
      </c>
      <c r="AX187" s="26">
        <v>25.091000000000001</v>
      </c>
    </row>
    <row r="188" spans="1:50" x14ac:dyDescent="0.25">
      <c r="A188" s="27" t="s">
        <v>270</v>
      </c>
      <c r="B188" s="26" t="s">
        <v>56</v>
      </c>
      <c r="C188" s="26">
        <v>1</v>
      </c>
      <c r="D188" s="26">
        <v>1</v>
      </c>
      <c r="E188" s="26">
        <v>0.15</v>
      </c>
      <c r="F188" s="26">
        <v>0.02</v>
      </c>
      <c r="G188" s="26">
        <v>6.2E-2</v>
      </c>
      <c r="H188" s="26">
        <v>0</v>
      </c>
      <c r="I188" s="26">
        <v>0</v>
      </c>
      <c r="J188" s="26">
        <v>0</v>
      </c>
      <c r="K188" s="26">
        <v>0</v>
      </c>
      <c r="L188" s="26">
        <v>1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1</v>
      </c>
      <c r="X188" s="26">
        <v>0.15</v>
      </c>
      <c r="Y188" s="26">
        <v>100</v>
      </c>
      <c r="Z188" s="26">
        <v>0</v>
      </c>
      <c r="AA188" s="26">
        <v>0.13600000000000001</v>
      </c>
      <c r="AB188" s="26">
        <v>-1.4E-2</v>
      </c>
      <c r="AC188" s="26">
        <v>-1.2E-2</v>
      </c>
      <c r="AD188" s="26">
        <v>-2E-3</v>
      </c>
      <c r="AE188" s="26">
        <v>0</v>
      </c>
      <c r="AF188" s="26">
        <v>13.635999999999999</v>
      </c>
      <c r="AG188" s="26">
        <v>-1.1779999999999999</v>
      </c>
      <c r="AH188" s="26">
        <v>-2E-3</v>
      </c>
      <c r="AI188" s="26">
        <v>-0.186</v>
      </c>
      <c r="AJ188" s="26">
        <v>12.82</v>
      </c>
      <c r="AK188" s="26">
        <v>12.82</v>
      </c>
      <c r="AL188" s="26">
        <v>0</v>
      </c>
      <c r="AM188" s="26">
        <v>0</v>
      </c>
      <c r="AN188" s="26">
        <v>0</v>
      </c>
      <c r="AO188" s="26">
        <v>0</v>
      </c>
      <c r="AP188" s="26">
        <v>0</v>
      </c>
      <c r="AQ188" s="26">
        <v>0</v>
      </c>
      <c r="AR188" s="26">
        <v>0</v>
      </c>
      <c r="AS188" s="26">
        <v>0</v>
      </c>
      <c r="AT188" s="26">
        <v>0</v>
      </c>
      <c r="AU188" s="26">
        <v>133.142</v>
      </c>
      <c r="AV188" s="26">
        <v>133.142</v>
      </c>
      <c r="AW188" s="26">
        <v>108.05</v>
      </c>
      <c r="AX188" s="26">
        <v>25.091000000000001</v>
      </c>
    </row>
    <row r="189" spans="1:50" x14ac:dyDescent="0.25">
      <c r="A189" s="27" t="s">
        <v>271</v>
      </c>
      <c r="B189" s="26" t="s">
        <v>56</v>
      </c>
      <c r="C189" s="26">
        <v>1</v>
      </c>
      <c r="D189" s="26">
        <v>0.105</v>
      </c>
      <c r="E189" s="26">
        <v>0.15</v>
      </c>
      <c r="F189" s="26">
        <v>0.02</v>
      </c>
      <c r="G189" s="26">
        <v>6.2E-2</v>
      </c>
      <c r="H189" s="26">
        <v>0</v>
      </c>
      <c r="I189" s="26">
        <v>0</v>
      </c>
      <c r="J189" s="26">
        <v>0</v>
      </c>
      <c r="K189" s="26">
        <v>0</v>
      </c>
      <c r="L189" s="26">
        <v>0.105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0.105</v>
      </c>
      <c r="X189" s="26">
        <v>1.6E-2</v>
      </c>
      <c r="Y189" s="26">
        <v>100</v>
      </c>
      <c r="Z189" s="26">
        <v>0</v>
      </c>
      <c r="AA189" s="26">
        <v>1.4E-2</v>
      </c>
      <c r="AB189" s="26">
        <v>-2E-3</v>
      </c>
      <c r="AC189" s="26">
        <v>-1E-3</v>
      </c>
      <c r="AD189" s="26">
        <v>0</v>
      </c>
      <c r="AE189" s="26">
        <v>0</v>
      </c>
      <c r="AF189" s="26">
        <v>1.401</v>
      </c>
      <c r="AG189" s="26">
        <v>-0.13100000000000001</v>
      </c>
      <c r="AH189" s="26">
        <v>0</v>
      </c>
      <c r="AI189" s="26">
        <v>-4.4999999999999998E-2</v>
      </c>
      <c r="AJ189" s="26">
        <v>1.3480000000000001</v>
      </c>
      <c r="AK189" s="26">
        <v>1.3480000000000001</v>
      </c>
      <c r="AL189" s="26">
        <v>0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R189" s="26">
        <v>0</v>
      </c>
      <c r="AS189" s="26">
        <v>0</v>
      </c>
      <c r="AT189" s="26">
        <v>0</v>
      </c>
      <c r="AU189" s="26">
        <v>154.62</v>
      </c>
      <c r="AV189" s="26">
        <v>16.254000000000001</v>
      </c>
      <c r="AW189" s="26">
        <v>13.680999999999999</v>
      </c>
      <c r="AX189" s="26">
        <v>2.5720000000000001</v>
      </c>
    </row>
    <row r="190" spans="1:50" x14ac:dyDescent="0.25">
      <c r="A190" s="27" t="s">
        <v>272</v>
      </c>
      <c r="B190" s="26" t="s">
        <v>56</v>
      </c>
      <c r="C190" s="26">
        <v>1</v>
      </c>
      <c r="D190" s="26">
        <v>0.2</v>
      </c>
      <c r="E190" s="26">
        <v>0.15</v>
      </c>
      <c r="F190" s="26">
        <v>0.02</v>
      </c>
      <c r="G190" s="26">
        <v>6.2E-2</v>
      </c>
      <c r="H190" s="26">
        <v>0</v>
      </c>
      <c r="I190" s="26">
        <v>0</v>
      </c>
      <c r="J190" s="26">
        <v>0</v>
      </c>
      <c r="K190" s="26">
        <v>0</v>
      </c>
      <c r="L190" s="26">
        <v>0.2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0.2</v>
      </c>
      <c r="X190" s="26">
        <v>0.03</v>
      </c>
      <c r="Y190" s="26">
        <v>100</v>
      </c>
      <c r="Z190" s="26">
        <v>0</v>
      </c>
      <c r="AA190" s="26">
        <v>2.7E-2</v>
      </c>
      <c r="AB190" s="26">
        <v>-3.0000000000000001E-3</v>
      </c>
      <c r="AC190" s="26">
        <v>-2E-3</v>
      </c>
      <c r="AD190" s="26">
        <v>-1E-3</v>
      </c>
      <c r="AE190" s="26">
        <v>0</v>
      </c>
      <c r="AF190" s="26">
        <v>2.6720000000000002</v>
      </c>
      <c r="AG190" s="26">
        <v>-0.248</v>
      </c>
      <c r="AH190" s="26">
        <v>-1E-3</v>
      </c>
      <c r="AI190" s="26">
        <v>-8.1000000000000003E-2</v>
      </c>
      <c r="AJ190" s="26">
        <v>2.5640000000000001</v>
      </c>
      <c r="AK190" s="26">
        <v>2.5640000000000001</v>
      </c>
      <c r="AL190" s="26">
        <v>0</v>
      </c>
      <c r="AM190" s="26">
        <v>0</v>
      </c>
      <c r="AN190" s="26">
        <v>0</v>
      </c>
      <c r="AO190" s="26">
        <v>0</v>
      </c>
      <c r="AP190" s="26">
        <v>0</v>
      </c>
      <c r="AQ190" s="26">
        <v>0</v>
      </c>
      <c r="AR190" s="26">
        <v>0</v>
      </c>
      <c r="AS190" s="26">
        <v>0</v>
      </c>
      <c r="AT190" s="26">
        <v>0</v>
      </c>
      <c r="AU190" s="26">
        <v>151.67699999999999</v>
      </c>
      <c r="AV190" s="26">
        <v>30.335000000000001</v>
      </c>
      <c r="AW190" s="26">
        <v>25.428000000000001</v>
      </c>
      <c r="AX190" s="26">
        <v>4.907</v>
      </c>
    </row>
    <row r="191" spans="1:50" x14ac:dyDescent="0.25">
      <c r="A191" s="27" t="s">
        <v>273</v>
      </c>
      <c r="B191" s="26" t="s">
        <v>56</v>
      </c>
      <c r="C191" s="26">
        <v>1</v>
      </c>
      <c r="D191" s="26">
        <v>0.5</v>
      </c>
      <c r="E191" s="26">
        <v>0.15</v>
      </c>
      <c r="F191" s="26">
        <v>0.02</v>
      </c>
      <c r="G191" s="26">
        <v>6.2E-2</v>
      </c>
      <c r="H191" s="26">
        <v>0</v>
      </c>
      <c r="I191" s="26">
        <v>0</v>
      </c>
      <c r="J191" s="26">
        <v>0</v>
      </c>
      <c r="K191" s="26">
        <v>0</v>
      </c>
      <c r="L191" s="26">
        <v>0.5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0.5</v>
      </c>
      <c r="X191" s="26">
        <v>7.4999999999999997E-2</v>
      </c>
      <c r="Y191" s="26">
        <v>100</v>
      </c>
      <c r="Z191" s="26">
        <v>0</v>
      </c>
      <c r="AA191" s="26">
        <v>6.7000000000000004E-2</v>
      </c>
      <c r="AB191" s="26">
        <v>-8.0000000000000002E-3</v>
      </c>
      <c r="AC191" s="26">
        <v>-6.0000000000000001E-3</v>
      </c>
      <c r="AD191" s="26">
        <v>-2E-3</v>
      </c>
      <c r="AE191" s="26">
        <v>0</v>
      </c>
      <c r="AF191" s="26">
        <v>6.7320000000000002</v>
      </c>
      <c r="AG191" s="26">
        <v>-0.60799999999999998</v>
      </c>
      <c r="AH191" s="26">
        <v>-2E-3</v>
      </c>
      <c r="AI191" s="26">
        <v>-0.16</v>
      </c>
      <c r="AJ191" s="26">
        <v>6.41</v>
      </c>
      <c r="AK191" s="26">
        <v>6.41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6">
        <v>0</v>
      </c>
      <c r="AT191" s="26">
        <v>0</v>
      </c>
      <c r="AU191" s="26">
        <v>143.21299999999999</v>
      </c>
      <c r="AV191" s="26">
        <v>71.605999999999995</v>
      </c>
      <c r="AW191" s="26">
        <v>59.231999999999999</v>
      </c>
      <c r="AX191" s="26">
        <v>12.375</v>
      </c>
    </row>
    <row r="192" spans="1:50" x14ac:dyDescent="0.25">
      <c r="A192" s="27" t="s">
        <v>274</v>
      </c>
      <c r="B192" s="26" t="s">
        <v>56</v>
      </c>
      <c r="C192" s="26">
        <v>1</v>
      </c>
      <c r="D192" s="26">
        <v>0.5</v>
      </c>
      <c r="E192" s="26">
        <v>0.15</v>
      </c>
      <c r="F192" s="26">
        <v>0.02</v>
      </c>
      <c r="G192" s="26">
        <v>6.2E-2</v>
      </c>
      <c r="H192" s="26">
        <v>0</v>
      </c>
      <c r="I192" s="26">
        <v>0</v>
      </c>
      <c r="J192" s="26">
        <v>0</v>
      </c>
      <c r="K192" s="26">
        <v>0</v>
      </c>
      <c r="L192" s="26">
        <v>0.5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0.5</v>
      </c>
      <c r="X192" s="26">
        <v>7.4999999999999997E-2</v>
      </c>
      <c r="Y192" s="26">
        <v>100</v>
      </c>
      <c r="Z192" s="26">
        <v>0</v>
      </c>
      <c r="AA192" s="26">
        <v>6.7000000000000004E-2</v>
      </c>
      <c r="AB192" s="26">
        <v>-8.0000000000000002E-3</v>
      </c>
      <c r="AC192" s="26">
        <v>-6.0000000000000001E-3</v>
      </c>
      <c r="AD192" s="26">
        <v>-2E-3</v>
      </c>
      <c r="AE192" s="26">
        <v>0</v>
      </c>
      <c r="AF192" s="26">
        <v>6.7320000000000002</v>
      </c>
      <c r="AG192" s="26">
        <v>-0.60799999999999998</v>
      </c>
      <c r="AH192" s="26">
        <v>-2E-3</v>
      </c>
      <c r="AI192" s="26">
        <v>-0.16</v>
      </c>
      <c r="AJ192" s="26">
        <v>6.41</v>
      </c>
      <c r="AK192" s="26">
        <v>6.41</v>
      </c>
      <c r="AL192" s="26">
        <v>0</v>
      </c>
      <c r="AM192" s="26">
        <v>0</v>
      </c>
      <c r="AN192" s="26">
        <v>0</v>
      </c>
      <c r="AO192" s="26">
        <v>0</v>
      </c>
      <c r="AP192" s="26">
        <v>0</v>
      </c>
      <c r="AQ192" s="26">
        <v>0</v>
      </c>
      <c r="AR192" s="26">
        <v>0</v>
      </c>
      <c r="AS192" s="26">
        <v>0</v>
      </c>
      <c r="AT192" s="26">
        <v>0</v>
      </c>
      <c r="AU192" s="26">
        <v>143.21299999999999</v>
      </c>
      <c r="AV192" s="26">
        <v>71.605999999999995</v>
      </c>
      <c r="AW192" s="26">
        <v>59.231999999999999</v>
      </c>
      <c r="AX192" s="26">
        <v>12.375</v>
      </c>
    </row>
    <row r="193" spans="1:50" x14ac:dyDescent="0.25">
      <c r="A193" s="27" t="s">
        <v>275</v>
      </c>
      <c r="B193" s="26" t="s">
        <v>56</v>
      </c>
      <c r="C193" s="26">
        <v>1</v>
      </c>
      <c r="D193" s="26">
        <v>1</v>
      </c>
      <c r="E193" s="26">
        <v>0.15</v>
      </c>
      <c r="F193" s="26">
        <v>0.02</v>
      </c>
      <c r="G193" s="26">
        <v>6.2E-2</v>
      </c>
      <c r="H193" s="26">
        <v>0</v>
      </c>
      <c r="I193" s="26">
        <v>0</v>
      </c>
      <c r="J193" s="26">
        <v>0</v>
      </c>
      <c r="K193" s="26">
        <v>0</v>
      </c>
      <c r="L193" s="26">
        <v>1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1</v>
      </c>
      <c r="X193" s="26">
        <v>0.15</v>
      </c>
      <c r="Y193" s="26">
        <v>100</v>
      </c>
      <c r="Z193" s="26">
        <v>0</v>
      </c>
      <c r="AA193" s="26">
        <v>0.13600000000000001</v>
      </c>
      <c r="AB193" s="26">
        <v>-1.4E-2</v>
      </c>
      <c r="AC193" s="26">
        <v>-1.2E-2</v>
      </c>
      <c r="AD193" s="26">
        <v>-2E-3</v>
      </c>
      <c r="AE193" s="26">
        <v>0</v>
      </c>
      <c r="AF193" s="26">
        <v>13.635999999999999</v>
      </c>
      <c r="AG193" s="26">
        <v>-1.1779999999999999</v>
      </c>
      <c r="AH193" s="26">
        <v>-2E-3</v>
      </c>
      <c r="AI193" s="26">
        <v>-0.186</v>
      </c>
      <c r="AJ193" s="26">
        <v>12.82</v>
      </c>
      <c r="AK193" s="26">
        <v>12.82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6">
        <v>0</v>
      </c>
      <c r="AT193" s="26">
        <v>0</v>
      </c>
      <c r="AU193" s="26">
        <v>133.142</v>
      </c>
      <c r="AV193" s="26">
        <v>133.142</v>
      </c>
      <c r="AW193" s="26">
        <v>108.05</v>
      </c>
      <c r="AX193" s="26">
        <v>25.091000000000001</v>
      </c>
    </row>
    <row r="194" spans="1:50" x14ac:dyDescent="0.25">
      <c r="A194" s="27" t="s">
        <v>276</v>
      </c>
      <c r="B194" s="26" t="s">
        <v>56</v>
      </c>
      <c r="C194" s="26">
        <v>1</v>
      </c>
      <c r="D194" s="26">
        <v>1</v>
      </c>
      <c r="E194" s="26">
        <v>0.15</v>
      </c>
      <c r="F194" s="26">
        <v>0.02</v>
      </c>
      <c r="G194" s="26">
        <v>6.2E-2</v>
      </c>
      <c r="H194" s="26">
        <v>0</v>
      </c>
      <c r="I194" s="26">
        <v>0</v>
      </c>
      <c r="J194" s="26">
        <v>0</v>
      </c>
      <c r="K194" s="26">
        <v>0</v>
      </c>
      <c r="L194" s="26">
        <v>1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1</v>
      </c>
      <c r="X194" s="26">
        <v>0.15</v>
      </c>
      <c r="Y194" s="26">
        <v>100</v>
      </c>
      <c r="Z194" s="26">
        <v>0</v>
      </c>
      <c r="AA194" s="26">
        <v>0.13600000000000001</v>
      </c>
      <c r="AB194" s="26">
        <v>-1.4E-2</v>
      </c>
      <c r="AC194" s="26">
        <v>-1.2E-2</v>
      </c>
      <c r="AD194" s="26">
        <v>-2E-3</v>
      </c>
      <c r="AE194" s="26">
        <v>0</v>
      </c>
      <c r="AF194" s="26">
        <v>13.635999999999999</v>
      </c>
      <c r="AG194" s="26">
        <v>-1.1779999999999999</v>
      </c>
      <c r="AH194" s="26">
        <v>-2E-3</v>
      </c>
      <c r="AI194" s="26">
        <v>-0.186</v>
      </c>
      <c r="AJ194" s="26">
        <v>12.82</v>
      </c>
      <c r="AK194" s="26">
        <v>12.82</v>
      </c>
      <c r="AL194" s="26">
        <v>0</v>
      </c>
      <c r="AM194" s="26">
        <v>0</v>
      </c>
      <c r="AN194" s="26">
        <v>0</v>
      </c>
      <c r="AO194" s="26">
        <v>0</v>
      </c>
      <c r="AP194" s="26">
        <v>0</v>
      </c>
      <c r="AQ194" s="26">
        <v>0</v>
      </c>
      <c r="AR194" s="26">
        <v>0</v>
      </c>
      <c r="AS194" s="26">
        <v>0</v>
      </c>
      <c r="AT194" s="26">
        <v>0</v>
      </c>
      <c r="AU194" s="26">
        <v>133.142</v>
      </c>
      <c r="AV194" s="26">
        <v>133.142</v>
      </c>
      <c r="AW194" s="26">
        <v>108.05</v>
      </c>
      <c r="AX194" s="26">
        <v>25.091000000000001</v>
      </c>
    </row>
    <row r="195" spans="1:50" x14ac:dyDescent="0.25">
      <c r="A195" s="27" t="s">
        <v>277</v>
      </c>
      <c r="B195" s="26" t="s">
        <v>56</v>
      </c>
      <c r="C195" s="26">
        <v>1</v>
      </c>
      <c r="D195" s="26">
        <v>4</v>
      </c>
      <c r="E195" s="26">
        <v>0.15</v>
      </c>
      <c r="F195" s="26">
        <v>0.02</v>
      </c>
      <c r="G195" s="26">
        <v>6.2E-2</v>
      </c>
      <c r="H195" s="26">
        <v>0</v>
      </c>
      <c r="I195" s="26">
        <v>0</v>
      </c>
      <c r="J195" s="26">
        <v>0</v>
      </c>
      <c r="K195" s="26">
        <v>0</v>
      </c>
      <c r="L195" s="26">
        <v>4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4</v>
      </c>
      <c r="X195" s="26">
        <v>0.6</v>
      </c>
      <c r="Y195" s="26">
        <v>100</v>
      </c>
      <c r="Z195" s="26">
        <v>0</v>
      </c>
      <c r="AA195" s="26">
        <v>0.56999999999999995</v>
      </c>
      <c r="AB195" s="26">
        <v>-0.03</v>
      </c>
      <c r="AC195" s="26">
        <v>-4.1000000000000002E-2</v>
      </c>
      <c r="AD195" s="26">
        <v>1.0999999999999999E-2</v>
      </c>
      <c r="AE195" s="26">
        <v>0</v>
      </c>
      <c r="AF195" s="26">
        <v>56.985999999999997</v>
      </c>
      <c r="AG195" s="26">
        <v>-4.1100000000000003</v>
      </c>
      <c r="AH195" s="26">
        <v>1.0999999999999999E-2</v>
      </c>
      <c r="AI195" s="26">
        <v>1.0960000000000001</v>
      </c>
      <c r="AJ195" s="26">
        <v>51.28</v>
      </c>
      <c r="AK195" s="26">
        <v>51.28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0</v>
      </c>
      <c r="AR195" s="26">
        <v>0</v>
      </c>
      <c r="AS195" s="26">
        <v>0</v>
      </c>
      <c r="AT195" s="26">
        <v>0</v>
      </c>
      <c r="AU195" s="26">
        <v>116.455</v>
      </c>
      <c r="AV195" s="26">
        <v>465.82100000000003</v>
      </c>
      <c r="AW195" s="26">
        <v>360.56900000000002</v>
      </c>
      <c r="AX195" s="26">
        <v>105.252</v>
      </c>
    </row>
    <row r="196" spans="1:50" x14ac:dyDescent="0.25">
      <c r="A196" s="27" t="s">
        <v>278</v>
      </c>
      <c r="B196" s="26" t="s">
        <v>56</v>
      </c>
      <c r="C196" s="26">
        <v>1</v>
      </c>
      <c r="D196" s="26">
        <v>4</v>
      </c>
      <c r="E196" s="26">
        <v>0.15</v>
      </c>
      <c r="F196" s="26">
        <v>0.02</v>
      </c>
      <c r="G196" s="26">
        <v>6.2E-2</v>
      </c>
      <c r="H196" s="26">
        <v>0</v>
      </c>
      <c r="I196" s="26">
        <v>0</v>
      </c>
      <c r="J196" s="26">
        <v>0</v>
      </c>
      <c r="K196" s="26">
        <v>0</v>
      </c>
      <c r="L196" s="26">
        <v>4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4</v>
      </c>
      <c r="X196" s="26">
        <v>0.6</v>
      </c>
      <c r="Y196" s="26">
        <v>100</v>
      </c>
      <c r="Z196" s="26">
        <v>0</v>
      </c>
      <c r="AA196" s="26">
        <v>0.56999999999999995</v>
      </c>
      <c r="AB196" s="26">
        <v>-0.03</v>
      </c>
      <c r="AC196" s="26">
        <v>-4.1000000000000002E-2</v>
      </c>
      <c r="AD196" s="26">
        <v>1.0999999999999999E-2</v>
      </c>
      <c r="AE196" s="26">
        <v>0</v>
      </c>
      <c r="AF196" s="26">
        <v>56.985999999999997</v>
      </c>
      <c r="AG196" s="26">
        <v>-4.1100000000000003</v>
      </c>
      <c r="AH196" s="26">
        <v>1.0999999999999999E-2</v>
      </c>
      <c r="AI196" s="26">
        <v>1.0960000000000001</v>
      </c>
      <c r="AJ196" s="26">
        <v>51.28</v>
      </c>
      <c r="AK196" s="26">
        <v>51.28</v>
      </c>
      <c r="AL196" s="26">
        <v>0</v>
      </c>
      <c r="AM196" s="26">
        <v>0</v>
      </c>
      <c r="AN196" s="26">
        <v>0</v>
      </c>
      <c r="AO196" s="26">
        <v>0</v>
      </c>
      <c r="AP196" s="26">
        <v>0</v>
      </c>
      <c r="AQ196" s="26">
        <v>0</v>
      </c>
      <c r="AR196" s="26">
        <v>0</v>
      </c>
      <c r="AS196" s="26">
        <v>0</v>
      </c>
      <c r="AT196" s="26">
        <v>0</v>
      </c>
      <c r="AU196" s="26">
        <v>116.455</v>
      </c>
      <c r="AV196" s="26">
        <v>465.82100000000003</v>
      </c>
      <c r="AW196" s="26">
        <v>360.56900000000002</v>
      </c>
      <c r="AX196" s="26">
        <v>105.252</v>
      </c>
    </row>
    <row r="197" spans="1:50" x14ac:dyDescent="0.25">
      <c r="A197" s="27" t="s">
        <v>279</v>
      </c>
      <c r="B197" s="26" t="s">
        <v>56</v>
      </c>
      <c r="C197" s="26">
        <v>1</v>
      </c>
      <c r="D197" s="26">
        <v>4</v>
      </c>
      <c r="E197" s="26">
        <v>0.15</v>
      </c>
      <c r="F197" s="26">
        <v>0.02</v>
      </c>
      <c r="G197" s="26">
        <v>6.2E-2</v>
      </c>
      <c r="H197" s="26">
        <v>0</v>
      </c>
      <c r="I197" s="26">
        <v>0</v>
      </c>
      <c r="J197" s="26">
        <v>0</v>
      </c>
      <c r="K197" s="26">
        <v>0</v>
      </c>
      <c r="L197" s="26">
        <v>4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4</v>
      </c>
      <c r="X197" s="26">
        <v>0.6</v>
      </c>
      <c r="Y197" s="26">
        <v>100</v>
      </c>
      <c r="Z197" s="26">
        <v>0</v>
      </c>
      <c r="AA197" s="26">
        <v>0.56999999999999995</v>
      </c>
      <c r="AB197" s="26">
        <v>-0.03</v>
      </c>
      <c r="AC197" s="26">
        <v>-4.1000000000000002E-2</v>
      </c>
      <c r="AD197" s="26">
        <v>1.0999999999999999E-2</v>
      </c>
      <c r="AE197" s="26">
        <v>0</v>
      </c>
      <c r="AF197" s="26">
        <v>56.985999999999997</v>
      </c>
      <c r="AG197" s="26">
        <v>-4.1100000000000003</v>
      </c>
      <c r="AH197" s="26">
        <v>1.0999999999999999E-2</v>
      </c>
      <c r="AI197" s="26">
        <v>1.0960000000000001</v>
      </c>
      <c r="AJ197" s="26">
        <v>51.28</v>
      </c>
      <c r="AK197" s="26">
        <v>51.28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6">
        <v>0</v>
      </c>
      <c r="AT197" s="26">
        <v>0</v>
      </c>
      <c r="AU197" s="26">
        <v>116.455</v>
      </c>
      <c r="AV197" s="26">
        <v>465.82100000000003</v>
      </c>
      <c r="AW197" s="26">
        <v>360.56900000000002</v>
      </c>
      <c r="AX197" s="26">
        <v>105.252</v>
      </c>
    </row>
    <row r="198" spans="1:50" x14ac:dyDescent="0.25">
      <c r="A198" s="27" t="s">
        <v>280</v>
      </c>
      <c r="B198" s="26" t="s">
        <v>56</v>
      </c>
      <c r="C198" s="26">
        <v>1</v>
      </c>
      <c r="D198" s="26">
        <v>4</v>
      </c>
      <c r="E198" s="26">
        <v>0.15</v>
      </c>
      <c r="F198" s="26">
        <v>0.02</v>
      </c>
      <c r="G198" s="26">
        <v>6.2E-2</v>
      </c>
      <c r="H198" s="26">
        <v>0</v>
      </c>
      <c r="I198" s="26">
        <v>0</v>
      </c>
      <c r="J198" s="26">
        <v>0</v>
      </c>
      <c r="K198" s="26">
        <v>0</v>
      </c>
      <c r="L198" s="26">
        <v>4</v>
      </c>
      <c r="M198" s="26">
        <v>0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4</v>
      </c>
      <c r="X198" s="26">
        <v>0.6</v>
      </c>
      <c r="Y198" s="26">
        <v>100</v>
      </c>
      <c r="Z198" s="26">
        <v>0</v>
      </c>
      <c r="AA198" s="26">
        <v>0.56999999999999995</v>
      </c>
      <c r="AB198" s="26">
        <v>-0.03</v>
      </c>
      <c r="AC198" s="26">
        <v>-4.1000000000000002E-2</v>
      </c>
      <c r="AD198" s="26">
        <v>1.0999999999999999E-2</v>
      </c>
      <c r="AE198" s="26">
        <v>0</v>
      </c>
      <c r="AF198" s="26">
        <v>56.985999999999997</v>
      </c>
      <c r="AG198" s="26">
        <v>-4.1100000000000003</v>
      </c>
      <c r="AH198" s="26">
        <v>1.0999999999999999E-2</v>
      </c>
      <c r="AI198" s="26">
        <v>1.0960000000000001</v>
      </c>
      <c r="AJ198" s="26">
        <v>51.28</v>
      </c>
      <c r="AK198" s="26">
        <v>51.28</v>
      </c>
      <c r="AL198" s="26">
        <v>0</v>
      </c>
      <c r="AM198" s="26">
        <v>0</v>
      </c>
      <c r="AN198" s="26">
        <v>0</v>
      </c>
      <c r="AO198" s="26">
        <v>0</v>
      </c>
      <c r="AP198" s="26">
        <v>0</v>
      </c>
      <c r="AQ198" s="26">
        <v>0</v>
      </c>
      <c r="AR198" s="26">
        <v>0</v>
      </c>
      <c r="AS198" s="26">
        <v>0</v>
      </c>
      <c r="AT198" s="26">
        <v>0</v>
      </c>
      <c r="AU198" s="26">
        <v>116.455</v>
      </c>
      <c r="AV198" s="26">
        <v>465.82100000000003</v>
      </c>
      <c r="AW198" s="26">
        <v>360.56900000000002</v>
      </c>
      <c r="AX198" s="26">
        <v>105.252</v>
      </c>
    </row>
    <row r="199" spans="1:50" x14ac:dyDescent="0.25">
      <c r="A199" s="27" t="s">
        <v>281</v>
      </c>
      <c r="B199" s="26" t="s">
        <v>56</v>
      </c>
      <c r="C199" s="26">
        <v>1</v>
      </c>
      <c r="D199" s="26">
        <v>4</v>
      </c>
      <c r="E199" s="26">
        <v>0.15</v>
      </c>
      <c r="F199" s="26">
        <v>0.02</v>
      </c>
      <c r="G199" s="26">
        <v>6.2E-2</v>
      </c>
      <c r="H199" s="26">
        <v>0</v>
      </c>
      <c r="I199" s="26">
        <v>0</v>
      </c>
      <c r="J199" s="26">
        <v>0</v>
      </c>
      <c r="K199" s="26">
        <v>0</v>
      </c>
      <c r="L199" s="26">
        <v>4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4</v>
      </c>
      <c r="X199" s="26">
        <v>0.6</v>
      </c>
      <c r="Y199" s="26">
        <v>100</v>
      </c>
      <c r="Z199" s="26">
        <v>0</v>
      </c>
      <c r="AA199" s="26">
        <v>0.56699999999999995</v>
      </c>
      <c r="AB199" s="26">
        <v>-3.3000000000000002E-2</v>
      </c>
      <c r="AC199" s="26">
        <v>-4.2000000000000003E-2</v>
      </c>
      <c r="AD199" s="26">
        <v>8.9999999999999993E-3</v>
      </c>
      <c r="AE199" s="26">
        <v>0</v>
      </c>
      <c r="AF199" s="26">
        <v>56.698999999999998</v>
      </c>
      <c r="AG199" s="26">
        <v>-4.1609999999999996</v>
      </c>
      <c r="AH199" s="26">
        <v>8.9999999999999993E-3</v>
      </c>
      <c r="AI199" s="26">
        <v>0.86</v>
      </c>
      <c r="AJ199" s="26">
        <v>51.28</v>
      </c>
      <c r="AK199" s="26">
        <v>51.28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6">
        <v>0</v>
      </c>
      <c r="AT199" s="26">
        <v>0</v>
      </c>
      <c r="AU199" s="26">
        <v>111.267</v>
      </c>
      <c r="AV199" s="26">
        <v>445.06799999999998</v>
      </c>
      <c r="AW199" s="26">
        <v>340.38900000000001</v>
      </c>
      <c r="AX199" s="26">
        <v>104.679</v>
      </c>
    </row>
    <row r="200" spans="1:50" x14ac:dyDescent="0.25">
      <c r="A200" s="27" t="s">
        <v>282</v>
      </c>
      <c r="B200" s="26" t="s">
        <v>56</v>
      </c>
      <c r="C200" s="26">
        <v>1</v>
      </c>
      <c r="D200" s="26">
        <v>4</v>
      </c>
      <c r="E200" s="26">
        <v>0.15</v>
      </c>
      <c r="F200" s="26">
        <v>0.02</v>
      </c>
      <c r="G200" s="26">
        <v>6.2E-2</v>
      </c>
      <c r="H200" s="26">
        <v>0</v>
      </c>
      <c r="I200" s="26">
        <v>0</v>
      </c>
      <c r="J200" s="26">
        <v>0</v>
      </c>
      <c r="K200" s="26">
        <v>0</v>
      </c>
      <c r="L200" s="26">
        <v>4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4</v>
      </c>
      <c r="X200" s="26">
        <v>0.6</v>
      </c>
      <c r="Y200" s="26">
        <v>100</v>
      </c>
      <c r="Z200" s="26">
        <v>0</v>
      </c>
      <c r="AA200" s="26">
        <v>0.56699999999999995</v>
      </c>
      <c r="AB200" s="26">
        <v>-3.3000000000000002E-2</v>
      </c>
      <c r="AC200" s="26">
        <v>-4.2000000000000003E-2</v>
      </c>
      <c r="AD200" s="26">
        <v>8.9999999999999993E-3</v>
      </c>
      <c r="AE200" s="26">
        <v>0</v>
      </c>
      <c r="AF200" s="26">
        <v>56.698999999999998</v>
      </c>
      <c r="AG200" s="26">
        <v>-4.1609999999999996</v>
      </c>
      <c r="AH200" s="26">
        <v>8.9999999999999993E-3</v>
      </c>
      <c r="AI200" s="26">
        <v>0.86</v>
      </c>
      <c r="AJ200" s="26">
        <v>51.28</v>
      </c>
      <c r="AK200" s="26">
        <v>51.28</v>
      </c>
      <c r="AL200" s="26">
        <v>0</v>
      </c>
      <c r="AM200" s="26">
        <v>0</v>
      </c>
      <c r="AN200" s="26">
        <v>0</v>
      </c>
      <c r="AO200" s="26">
        <v>0</v>
      </c>
      <c r="AP200" s="26">
        <v>0</v>
      </c>
      <c r="AQ200" s="26">
        <v>0</v>
      </c>
      <c r="AR200" s="26">
        <v>0</v>
      </c>
      <c r="AS200" s="26">
        <v>0</v>
      </c>
      <c r="AT200" s="26">
        <v>0</v>
      </c>
      <c r="AU200" s="26">
        <v>111.267</v>
      </c>
      <c r="AV200" s="26">
        <v>445.06900000000002</v>
      </c>
      <c r="AW200" s="26">
        <v>340.39</v>
      </c>
      <c r="AX200" s="26">
        <v>104.679</v>
      </c>
    </row>
    <row r="201" spans="1:50" x14ac:dyDescent="0.25">
      <c r="A201" s="27" t="s">
        <v>283</v>
      </c>
      <c r="B201" s="26" t="s">
        <v>56</v>
      </c>
      <c r="C201" s="26">
        <v>1</v>
      </c>
      <c r="D201" s="26">
        <v>4</v>
      </c>
      <c r="E201" s="26">
        <v>0.15</v>
      </c>
      <c r="F201" s="26">
        <v>0.02</v>
      </c>
      <c r="G201" s="26">
        <v>6.2E-2</v>
      </c>
      <c r="H201" s="26">
        <v>0</v>
      </c>
      <c r="I201" s="26">
        <v>0</v>
      </c>
      <c r="J201" s="26">
        <v>0</v>
      </c>
      <c r="K201" s="26">
        <v>0</v>
      </c>
      <c r="L201" s="26">
        <v>4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4</v>
      </c>
      <c r="X201" s="26">
        <v>0.6</v>
      </c>
      <c r="Y201" s="26">
        <v>100</v>
      </c>
      <c r="Z201" s="26">
        <v>0</v>
      </c>
      <c r="AA201" s="26">
        <v>0.56699999999999995</v>
      </c>
      <c r="AB201" s="26">
        <v>-3.3000000000000002E-2</v>
      </c>
      <c r="AC201" s="26">
        <v>-4.2000000000000003E-2</v>
      </c>
      <c r="AD201" s="26">
        <v>8.9999999999999993E-3</v>
      </c>
      <c r="AE201" s="26">
        <v>0</v>
      </c>
      <c r="AF201" s="26">
        <v>56.698999999999998</v>
      </c>
      <c r="AG201" s="26">
        <v>-4.1609999999999996</v>
      </c>
      <c r="AH201" s="26">
        <v>8.9999999999999993E-3</v>
      </c>
      <c r="AI201" s="26">
        <v>0.86</v>
      </c>
      <c r="AJ201" s="26">
        <v>51.28</v>
      </c>
      <c r="AK201" s="26">
        <v>51.28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6">
        <v>0</v>
      </c>
      <c r="AT201" s="26">
        <v>0</v>
      </c>
      <c r="AU201" s="26">
        <v>111.267</v>
      </c>
      <c r="AV201" s="26">
        <v>445.06799999999998</v>
      </c>
      <c r="AW201" s="26">
        <v>340.38900000000001</v>
      </c>
      <c r="AX201" s="26">
        <v>104.679</v>
      </c>
    </row>
    <row r="202" spans="1:50" x14ac:dyDescent="0.25">
      <c r="A202" s="27" t="s">
        <v>284</v>
      </c>
      <c r="B202" s="26" t="s">
        <v>56</v>
      </c>
      <c r="C202" s="26">
        <v>1</v>
      </c>
      <c r="D202" s="26">
        <v>4</v>
      </c>
      <c r="E202" s="26">
        <v>0.15</v>
      </c>
      <c r="F202" s="26">
        <v>0.02</v>
      </c>
      <c r="G202" s="26">
        <v>6.2E-2</v>
      </c>
      <c r="H202" s="26">
        <v>0</v>
      </c>
      <c r="I202" s="26">
        <v>0</v>
      </c>
      <c r="J202" s="26">
        <v>0</v>
      </c>
      <c r="K202" s="26">
        <v>0</v>
      </c>
      <c r="L202" s="26">
        <v>4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4</v>
      </c>
      <c r="X202" s="26">
        <v>0.6</v>
      </c>
      <c r="Y202" s="26">
        <v>100</v>
      </c>
      <c r="Z202" s="26">
        <v>0</v>
      </c>
      <c r="AA202" s="26">
        <v>0.56699999999999995</v>
      </c>
      <c r="AB202" s="26">
        <v>-3.3000000000000002E-2</v>
      </c>
      <c r="AC202" s="26">
        <v>-4.2000000000000003E-2</v>
      </c>
      <c r="AD202" s="26">
        <v>8.9999999999999993E-3</v>
      </c>
      <c r="AE202" s="26">
        <v>0</v>
      </c>
      <c r="AF202" s="26">
        <v>56.698999999999998</v>
      </c>
      <c r="AG202" s="26">
        <v>-4.1609999999999996</v>
      </c>
      <c r="AH202" s="26">
        <v>8.9999999999999993E-3</v>
      </c>
      <c r="AI202" s="26">
        <v>0.86</v>
      </c>
      <c r="AJ202" s="26">
        <v>51.28</v>
      </c>
      <c r="AK202" s="26">
        <v>51.28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111.267</v>
      </c>
      <c r="AV202" s="26">
        <v>445.06799999999998</v>
      </c>
      <c r="AW202" s="26">
        <v>340.38900000000001</v>
      </c>
      <c r="AX202" s="26">
        <v>104.679</v>
      </c>
    </row>
    <row r="203" spans="1:50" x14ac:dyDescent="0.25">
      <c r="A203" s="27" t="s">
        <v>285</v>
      </c>
      <c r="B203" s="26" t="s">
        <v>56</v>
      </c>
      <c r="C203" s="26">
        <v>1</v>
      </c>
      <c r="D203" s="26">
        <v>4</v>
      </c>
      <c r="E203" s="26">
        <v>0.15</v>
      </c>
      <c r="F203" s="26">
        <v>0.02</v>
      </c>
      <c r="G203" s="26">
        <v>6.2E-2</v>
      </c>
      <c r="H203" s="26">
        <v>0</v>
      </c>
      <c r="I203" s="26">
        <v>0</v>
      </c>
      <c r="J203" s="26">
        <v>0</v>
      </c>
      <c r="K203" s="26">
        <v>0</v>
      </c>
      <c r="L203" s="26">
        <v>4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4</v>
      </c>
      <c r="X203" s="26">
        <v>0.6</v>
      </c>
      <c r="Y203" s="26">
        <v>100</v>
      </c>
      <c r="Z203" s="26">
        <v>0</v>
      </c>
      <c r="AA203" s="26">
        <v>0.56699999999999995</v>
      </c>
      <c r="AB203" s="26">
        <v>-3.3000000000000002E-2</v>
      </c>
      <c r="AC203" s="26">
        <v>-4.2000000000000003E-2</v>
      </c>
      <c r="AD203" s="26">
        <v>8.9999999999999993E-3</v>
      </c>
      <c r="AE203" s="26">
        <v>0</v>
      </c>
      <c r="AF203" s="26">
        <v>56.698999999999998</v>
      </c>
      <c r="AG203" s="26">
        <v>-4.1609999999999996</v>
      </c>
      <c r="AH203" s="26">
        <v>8.9999999999999993E-3</v>
      </c>
      <c r="AI203" s="26">
        <v>0.86</v>
      </c>
      <c r="AJ203" s="26">
        <v>51.28</v>
      </c>
      <c r="AK203" s="26">
        <v>51.28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6">
        <v>0</v>
      </c>
      <c r="AT203" s="26">
        <v>0</v>
      </c>
      <c r="AU203" s="26">
        <v>111.267</v>
      </c>
      <c r="AV203" s="26">
        <v>445.06799999999998</v>
      </c>
      <c r="AW203" s="26">
        <v>340.38900000000001</v>
      </c>
      <c r="AX203" s="26">
        <v>104.679</v>
      </c>
    </row>
    <row r="204" spans="1:50" x14ac:dyDescent="0.25">
      <c r="A204" s="27" t="s">
        <v>286</v>
      </c>
      <c r="B204" s="26" t="s">
        <v>56</v>
      </c>
      <c r="C204" s="26">
        <v>1</v>
      </c>
      <c r="D204" s="26">
        <v>4</v>
      </c>
      <c r="E204" s="26">
        <v>0.15</v>
      </c>
      <c r="F204" s="26">
        <v>0.02</v>
      </c>
      <c r="G204" s="26">
        <v>6.2E-2</v>
      </c>
      <c r="H204" s="26">
        <v>0</v>
      </c>
      <c r="I204" s="26">
        <v>0</v>
      </c>
      <c r="J204" s="26">
        <v>0</v>
      </c>
      <c r="K204" s="26">
        <v>0</v>
      </c>
      <c r="L204" s="26">
        <v>4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4</v>
      </c>
      <c r="X204" s="26">
        <v>0.6</v>
      </c>
      <c r="Y204" s="26">
        <v>100</v>
      </c>
      <c r="Z204" s="26">
        <v>0</v>
      </c>
      <c r="AA204" s="26">
        <v>0.56699999999999995</v>
      </c>
      <c r="AB204" s="26">
        <v>-3.3000000000000002E-2</v>
      </c>
      <c r="AC204" s="26">
        <v>-4.2000000000000003E-2</v>
      </c>
      <c r="AD204" s="26">
        <v>8.9999999999999993E-3</v>
      </c>
      <c r="AE204" s="26">
        <v>0</v>
      </c>
      <c r="AF204" s="26">
        <v>56.698999999999998</v>
      </c>
      <c r="AG204" s="26">
        <v>-4.1609999999999996</v>
      </c>
      <c r="AH204" s="26">
        <v>8.9999999999999993E-3</v>
      </c>
      <c r="AI204" s="26">
        <v>0.86</v>
      </c>
      <c r="AJ204" s="26">
        <v>51.28</v>
      </c>
      <c r="AK204" s="26">
        <v>51.28</v>
      </c>
      <c r="AL204" s="26">
        <v>0</v>
      </c>
      <c r="AM204" s="26">
        <v>0</v>
      </c>
      <c r="AN204" s="26">
        <v>0</v>
      </c>
      <c r="AO204" s="26">
        <v>0</v>
      </c>
      <c r="AP204" s="26">
        <v>0</v>
      </c>
      <c r="AQ204" s="26">
        <v>0</v>
      </c>
      <c r="AR204" s="26">
        <v>0</v>
      </c>
      <c r="AS204" s="26">
        <v>0</v>
      </c>
      <c r="AT204" s="26">
        <v>0</v>
      </c>
      <c r="AU204" s="26">
        <v>111.267</v>
      </c>
      <c r="AV204" s="26">
        <v>445.06799999999998</v>
      </c>
      <c r="AW204" s="26">
        <v>340.38900000000001</v>
      </c>
      <c r="AX204" s="26">
        <v>104.679</v>
      </c>
    </row>
    <row r="205" spans="1:50" x14ac:dyDescent="0.25">
      <c r="A205" s="27" t="s">
        <v>287</v>
      </c>
      <c r="B205" s="26" t="s">
        <v>56</v>
      </c>
      <c r="C205" s="26">
        <v>1</v>
      </c>
      <c r="D205" s="26">
        <v>4</v>
      </c>
      <c r="E205" s="26">
        <v>0.15</v>
      </c>
      <c r="F205" s="26">
        <v>0.02</v>
      </c>
      <c r="G205" s="26">
        <v>6.2E-2</v>
      </c>
      <c r="H205" s="26">
        <v>0</v>
      </c>
      <c r="I205" s="26">
        <v>0</v>
      </c>
      <c r="J205" s="26">
        <v>0</v>
      </c>
      <c r="K205" s="26">
        <v>0</v>
      </c>
      <c r="L205" s="26">
        <v>4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4</v>
      </c>
      <c r="X205" s="26">
        <v>0.6</v>
      </c>
      <c r="Y205" s="26">
        <v>100</v>
      </c>
      <c r="Z205" s="26">
        <v>0</v>
      </c>
      <c r="AA205" s="26">
        <v>0.56699999999999995</v>
      </c>
      <c r="AB205" s="26">
        <v>-3.3000000000000002E-2</v>
      </c>
      <c r="AC205" s="26">
        <v>-4.2000000000000003E-2</v>
      </c>
      <c r="AD205" s="26">
        <v>8.9999999999999993E-3</v>
      </c>
      <c r="AE205" s="26">
        <v>0</v>
      </c>
      <c r="AF205" s="26">
        <v>56.698999999999998</v>
      </c>
      <c r="AG205" s="26">
        <v>-4.1609999999999996</v>
      </c>
      <c r="AH205" s="26">
        <v>8.9999999999999993E-3</v>
      </c>
      <c r="AI205" s="26">
        <v>0.86</v>
      </c>
      <c r="AJ205" s="26">
        <v>51.28</v>
      </c>
      <c r="AK205" s="26">
        <v>51.28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6">
        <v>0</v>
      </c>
      <c r="AT205" s="26">
        <v>0</v>
      </c>
      <c r="AU205" s="26">
        <v>111.267</v>
      </c>
      <c r="AV205" s="26">
        <v>445.06799999999998</v>
      </c>
      <c r="AW205" s="26">
        <v>340.38900000000001</v>
      </c>
      <c r="AX205" s="26">
        <v>104.679</v>
      </c>
    </row>
    <row r="206" spans="1:50" x14ac:dyDescent="0.25">
      <c r="A206" s="27" t="s">
        <v>288</v>
      </c>
      <c r="B206" s="26" t="s">
        <v>56</v>
      </c>
      <c r="C206" s="26">
        <v>1</v>
      </c>
      <c r="D206" s="26">
        <v>4</v>
      </c>
      <c r="E206" s="26">
        <v>0.15</v>
      </c>
      <c r="F206" s="26">
        <v>0.02</v>
      </c>
      <c r="G206" s="26">
        <v>6.2E-2</v>
      </c>
      <c r="H206" s="26">
        <v>0</v>
      </c>
      <c r="I206" s="26">
        <v>0</v>
      </c>
      <c r="J206" s="26">
        <v>0</v>
      </c>
      <c r="K206" s="26">
        <v>0</v>
      </c>
      <c r="L206" s="26">
        <v>4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4</v>
      </c>
      <c r="X206" s="26">
        <v>0.6</v>
      </c>
      <c r="Y206" s="26">
        <v>100</v>
      </c>
      <c r="Z206" s="26">
        <v>0</v>
      </c>
      <c r="AA206" s="26">
        <v>0.56399999999999995</v>
      </c>
      <c r="AB206" s="26">
        <v>-3.5999999999999997E-2</v>
      </c>
      <c r="AC206" s="26">
        <v>-4.2000000000000003E-2</v>
      </c>
      <c r="AD206" s="26">
        <v>6.0000000000000001E-3</v>
      </c>
      <c r="AE206" s="26">
        <v>0</v>
      </c>
      <c r="AF206" s="26">
        <v>56.375</v>
      </c>
      <c r="AG206" s="26">
        <v>-4.2190000000000003</v>
      </c>
      <c r="AH206" s="26">
        <v>6.0000000000000001E-3</v>
      </c>
      <c r="AI206" s="26">
        <v>0.59399999999999997</v>
      </c>
      <c r="AJ206" s="26">
        <v>51.28</v>
      </c>
      <c r="AK206" s="26">
        <v>51.28</v>
      </c>
      <c r="AL206" s="26">
        <v>0</v>
      </c>
      <c r="AM206" s="26">
        <v>0</v>
      </c>
      <c r="AN206" s="26">
        <v>0</v>
      </c>
      <c r="AO206" s="26">
        <v>0</v>
      </c>
      <c r="AP206" s="26">
        <v>0</v>
      </c>
      <c r="AQ206" s="26">
        <v>0</v>
      </c>
      <c r="AR206" s="26">
        <v>0</v>
      </c>
      <c r="AS206" s="26">
        <v>0</v>
      </c>
      <c r="AT206" s="26">
        <v>0</v>
      </c>
      <c r="AU206" s="26">
        <v>105.199</v>
      </c>
      <c r="AV206" s="26">
        <v>420.79399999999998</v>
      </c>
      <c r="AW206" s="26">
        <v>316.76400000000001</v>
      </c>
      <c r="AX206" s="26">
        <v>104.03100000000001</v>
      </c>
    </row>
    <row r="207" spans="1:50" x14ac:dyDescent="0.25">
      <c r="A207" s="27" t="s">
        <v>289</v>
      </c>
      <c r="B207" s="26" t="s">
        <v>56</v>
      </c>
      <c r="C207" s="26">
        <v>1</v>
      </c>
      <c r="D207" s="26">
        <v>4</v>
      </c>
      <c r="E207" s="26">
        <v>0.15</v>
      </c>
      <c r="F207" s="26">
        <v>0.02</v>
      </c>
      <c r="G207" s="26">
        <v>6.2E-2</v>
      </c>
      <c r="H207" s="26">
        <v>0</v>
      </c>
      <c r="I207" s="26">
        <v>0</v>
      </c>
      <c r="J207" s="26">
        <v>0</v>
      </c>
      <c r="K207" s="26">
        <v>0</v>
      </c>
      <c r="L207" s="26">
        <v>4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4</v>
      </c>
      <c r="X207" s="26">
        <v>0.6</v>
      </c>
      <c r="Y207" s="26">
        <v>100</v>
      </c>
      <c r="Z207" s="26">
        <v>0</v>
      </c>
      <c r="AA207" s="26">
        <v>0.56399999999999995</v>
      </c>
      <c r="AB207" s="26">
        <v>-3.5999999999999997E-2</v>
      </c>
      <c r="AC207" s="26">
        <v>-4.2000000000000003E-2</v>
      </c>
      <c r="AD207" s="26">
        <v>6.0000000000000001E-3</v>
      </c>
      <c r="AE207" s="26">
        <v>0</v>
      </c>
      <c r="AF207" s="26">
        <v>56.375</v>
      </c>
      <c r="AG207" s="26">
        <v>-4.2190000000000003</v>
      </c>
      <c r="AH207" s="26">
        <v>6.0000000000000001E-3</v>
      </c>
      <c r="AI207" s="26">
        <v>0.59399999999999997</v>
      </c>
      <c r="AJ207" s="26">
        <v>51.28</v>
      </c>
      <c r="AK207" s="26">
        <v>51.28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6">
        <v>0</v>
      </c>
      <c r="AT207" s="26">
        <v>0</v>
      </c>
      <c r="AU207" s="26">
        <v>105.199</v>
      </c>
      <c r="AV207" s="26">
        <v>420.79399999999998</v>
      </c>
      <c r="AW207" s="26">
        <v>316.76400000000001</v>
      </c>
      <c r="AX207" s="26">
        <v>104.03100000000001</v>
      </c>
    </row>
    <row r="208" spans="1:50" x14ac:dyDescent="0.25">
      <c r="A208" s="27" t="s">
        <v>290</v>
      </c>
      <c r="B208" s="26" t="s">
        <v>56</v>
      </c>
      <c r="C208" s="26">
        <v>1</v>
      </c>
      <c r="D208" s="26">
        <v>4</v>
      </c>
      <c r="E208" s="26">
        <v>0.15</v>
      </c>
      <c r="F208" s="26">
        <v>0.02</v>
      </c>
      <c r="G208" s="26">
        <v>6.2E-2</v>
      </c>
      <c r="H208" s="26">
        <v>0</v>
      </c>
      <c r="I208" s="26">
        <v>0</v>
      </c>
      <c r="J208" s="26">
        <v>0</v>
      </c>
      <c r="K208" s="26">
        <v>0</v>
      </c>
      <c r="L208" s="26">
        <v>4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4</v>
      </c>
      <c r="X208" s="26">
        <v>0.6</v>
      </c>
      <c r="Y208" s="26">
        <v>100</v>
      </c>
      <c r="Z208" s="26">
        <v>0</v>
      </c>
      <c r="AA208" s="26">
        <v>0.56399999999999995</v>
      </c>
      <c r="AB208" s="26">
        <v>-3.5999999999999997E-2</v>
      </c>
      <c r="AC208" s="26">
        <v>-4.2000000000000003E-2</v>
      </c>
      <c r="AD208" s="26">
        <v>6.0000000000000001E-3</v>
      </c>
      <c r="AE208" s="26">
        <v>0</v>
      </c>
      <c r="AF208" s="26">
        <v>56.375</v>
      </c>
      <c r="AG208" s="26">
        <v>-4.2190000000000003</v>
      </c>
      <c r="AH208" s="26">
        <v>6.0000000000000001E-3</v>
      </c>
      <c r="AI208" s="26">
        <v>0.59399999999999997</v>
      </c>
      <c r="AJ208" s="26">
        <v>51.28</v>
      </c>
      <c r="AK208" s="26">
        <v>51.28</v>
      </c>
      <c r="AL208" s="26">
        <v>0</v>
      </c>
      <c r="AM208" s="26">
        <v>0</v>
      </c>
      <c r="AN208" s="26">
        <v>0</v>
      </c>
      <c r="AO208" s="26">
        <v>0</v>
      </c>
      <c r="AP208" s="26">
        <v>0</v>
      </c>
      <c r="AQ208" s="26">
        <v>0</v>
      </c>
      <c r="AR208" s="26">
        <v>0</v>
      </c>
      <c r="AS208" s="26">
        <v>0</v>
      </c>
      <c r="AT208" s="26">
        <v>0</v>
      </c>
      <c r="AU208" s="26">
        <v>105.199</v>
      </c>
      <c r="AV208" s="26">
        <v>420.79399999999998</v>
      </c>
      <c r="AW208" s="26">
        <v>316.76400000000001</v>
      </c>
      <c r="AX208" s="26">
        <v>104.03100000000001</v>
      </c>
    </row>
    <row r="209" spans="1:57" x14ac:dyDescent="0.25">
      <c r="A209" s="27" t="s">
        <v>291</v>
      </c>
      <c r="B209" s="26" t="s">
        <v>56</v>
      </c>
      <c r="C209" s="26">
        <v>1</v>
      </c>
      <c r="D209" s="26">
        <v>4</v>
      </c>
      <c r="E209" s="26">
        <v>0.15</v>
      </c>
      <c r="F209" s="26">
        <v>0.02</v>
      </c>
      <c r="G209" s="26">
        <v>6.2E-2</v>
      </c>
      <c r="H209" s="26">
        <v>0</v>
      </c>
      <c r="I209" s="26">
        <v>0</v>
      </c>
      <c r="J209" s="26">
        <v>0</v>
      </c>
      <c r="K209" s="26">
        <v>0</v>
      </c>
      <c r="L209" s="26">
        <v>4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4</v>
      </c>
      <c r="X209" s="26">
        <v>0.6</v>
      </c>
      <c r="Y209" s="26">
        <v>100</v>
      </c>
      <c r="Z209" s="26">
        <v>0</v>
      </c>
      <c r="AA209" s="26">
        <v>0.56399999999999995</v>
      </c>
      <c r="AB209" s="26">
        <v>-3.5999999999999997E-2</v>
      </c>
      <c r="AC209" s="26">
        <v>-4.2000000000000003E-2</v>
      </c>
      <c r="AD209" s="26">
        <v>6.0000000000000001E-3</v>
      </c>
      <c r="AE209" s="26">
        <v>0</v>
      </c>
      <c r="AF209" s="26">
        <v>56.375</v>
      </c>
      <c r="AG209" s="26">
        <v>-4.2190000000000003</v>
      </c>
      <c r="AH209" s="26">
        <v>6.0000000000000001E-3</v>
      </c>
      <c r="AI209" s="26">
        <v>0.59399999999999997</v>
      </c>
      <c r="AJ209" s="26">
        <v>51.28</v>
      </c>
      <c r="AK209" s="26">
        <v>51.28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6">
        <v>0</v>
      </c>
      <c r="AT209" s="26">
        <v>0</v>
      </c>
      <c r="AU209" s="26">
        <v>105.199</v>
      </c>
      <c r="AV209" s="26">
        <v>420.79399999999998</v>
      </c>
      <c r="AW209" s="26">
        <v>316.76400000000001</v>
      </c>
      <c r="AX209" s="26">
        <v>104.03100000000001</v>
      </c>
    </row>
    <row r="210" spans="1:57" x14ac:dyDescent="0.25">
      <c r="A210" s="27" t="s">
        <v>304</v>
      </c>
      <c r="B210" s="26" t="s">
        <v>304</v>
      </c>
      <c r="C210" s="26">
        <v>1</v>
      </c>
      <c r="E210" s="26">
        <v>-0.83</v>
      </c>
      <c r="W210" s="26">
        <v>15.612</v>
      </c>
      <c r="X210" s="26">
        <v>-12.958</v>
      </c>
      <c r="AX210" s="26">
        <v>185819.58799999999</v>
      </c>
    </row>
    <row r="211" spans="1:57" x14ac:dyDescent="0.25">
      <c r="A211" s="27" t="s">
        <v>305</v>
      </c>
      <c r="B211" s="26" t="s">
        <v>305</v>
      </c>
      <c r="C211" s="26">
        <v>0</v>
      </c>
      <c r="E211" s="26">
        <v>-0.63</v>
      </c>
      <c r="W211" s="26">
        <v>0</v>
      </c>
      <c r="X211" s="26">
        <v>0</v>
      </c>
      <c r="AX211" s="26">
        <v>0</v>
      </c>
    </row>
    <row r="212" spans="1:57" x14ac:dyDescent="0.25">
      <c r="A212" s="27" t="s">
        <v>306</v>
      </c>
      <c r="B212" s="26" t="s">
        <v>306</v>
      </c>
      <c r="C212" s="26">
        <v>0</v>
      </c>
      <c r="E212" s="26">
        <v>-0.43</v>
      </c>
      <c r="W212" s="26">
        <v>0</v>
      </c>
      <c r="X212" s="26">
        <v>0</v>
      </c>
      <c r="AX212" s="26">
        <v>0</v>
      </c>
    </row>
    <row r="213" spans="1:57" x14ac:dyDescent="0.25">
      <c r="A213" s="27" t="s">
        <v>307</v>
      </c>
      <c r="B213" s="26" t="s">
        <v>307</v>
      </c>
      <c r="C213" s="26">
        <v>1</v>
      </c>
      <c r="E213" s="26">
        <v>-0.63</v>
      </c>
      <c r="W213" s="26">
        <v>15.612</v>
      </c>
      <c r="X213" s="26">
        <v>-9.8350000000000009</v>
      </c>
      <c r="AX213" s="26">
        <v>170142.08900000001</v>
      </c>
    </row>
    <row r="214" spans="1:57" x14ac:dyDescent="0.25">
      <c r="A214" s="27" t="s">
        <v>308</v>
      </c>
      <c r="B214" s="26" t="s">
        <v>308</v>
      </c>
      <c r="C214" s="26">
        <v>0</v>
      </c>
      <c r="E214" s="26">
        <v>-0.43</v>
      </c>
      <c r="W214" s="26">
        <v>0</v>
      </c>
      <c r="X214" s="26">
        <v>0</v>
      </c>
      <c r="AX214" s="26">
        <v>0</v>
      </c>
    </row>
    <row r="215" spans="1:57" x14ac:dyDescent="0.25">
      <c r="A215" s="27" t="s">
        <v>309</v>
      </c>
      <c r="B215" s="26" t="s">
        <v>309</v>
      </c>
      <c r="C215" s="26">
        <v>0</v>
      </c>
      <c r="E215" s="26">
        <v>-0.23</v>
      </c>
      <c r="W215" s="26">
        <v>0</v>
      </c>
      <c r="X215" s="26">
        <v>0</v>
      </c>
      <c r="AX215" s="26">
        <v>0</v>
      </c>
    </row>
    <row r="216" spans="1:57" x14ac:dyDescent="0.25">
      <c r="A216" s="27" t="s">
        <v>56</v>
      </c>
      <c r="B216" s="26" t="s">
        <v>56</v>
      </c>
      <c r="C216" s="26">
        <v>0</v>
      </c>
      <c r="E216" s="26">
        <v>7.0000000000000007E-2</v>
      </c>
      <c r="W216" s="26">
        <v>0</v>
      </c>
      <c r="X216" s="26">
        <v>0</v>
      </c>
      <c r="AX216" s="26">
        <v>0</v>
      </c>
    </row>
    <row r="217" spans="1:57" x14ac:dyDescent="0.25">
      <c r="A217" s="27" t="s">
        <v>59</v>
      </c>
      <c r="B217" s="26" t="s">
        <v>59</v>
      </c>
      <c r="C217" s="26">
        <v>0</v>
      </c>
      <c r="E217" s="26">
        <v>0.12</v>
      </c>
      <c r="W217" s="26">
        <v>0</v>
      </c>
      <c r="X217" s="26">
        <v>0</v>
      </c>
      <c r="AX217" s="26">
        <v>0</v>
      </c>
    </row>
    <row r="218" spans="1:57" x14ac:dyDescent="0.25">
      <c r="A218" s="27" t="s">
        <v>65</v>
      </c>
      <c r="B218" s="26" t="s">
        <v>65</v>
      </c>
      <c r="C218" s="26">
        <v>0</v>
      </c>
      <c r="E218" s="26">
        <v>0.24</v>
      </c>
      <c r="W218" s="26">
        <v>0</v>
      </c>
      <c r="X218" s="26">
        <v>0</v>
      </c>
      <c r="AX218" s="26">
        <v>0</v>
      </c>
    </row>
    <row r="219" spans="1:57" x14ac:dyDescent="0.25">
      <c r="A219" s="27" t="s">
        <v>62</v>
      </c>
      <c r="B219" s="26" t="s">
        <v>62</v>
      </c>
      <c r="C219" s="26">
        <v>0</v>
      </c>
      <c r="E219" s="26">
        <v>0.19</v>
      </c>
      <c r="W219" s="26">
        <v>0</v>
      </c>
      <c r="X219" s="26">
        <v>0</v>
      </c>
      <c r="AX219" s="26">
        <v>0</v>
      </c>
    </row>
    <row r="220" spans="1:57" x14ac:dyDescent="0.25">
      <c r="A220" s="27" t="s">
        <v>68</v>
      </c>
      <c r="B220" s="26" t="s">
        <v>68</v>
      </c>
      <c r="C220" s="26">
        <v>0</v>
      </c>
      <c r="E220" s="26">
        <v>0.27</v>
      </c>
      <c r="W220" s="26">
        <v>0</v>
      </c>
      <c r="X220" s="26">
        <v>0</v>
      </c>
      <c r="AX220" s="26">
        <v>0</v>
      </c>
    </row>
    <row r="221" spans="1:57" x14ac:dyDescent="0.25">
      <c r="A221" s="27" t="s">
        <v>366</v>
      </c>
      <c r="X221" s="26">
        <v>80</v>
      </c>
      <c r="Z221" s="26">
        <v>0</v>
      </c>
      <c r="AA221" s="26">
        <v>102.79300000000001</v>
      </c>
      <c r="AB221" s="26">
        <v>0</v>
      </c>
      <c r="AC221" s="26">
        <v>0</v>
      </c>
      <c r="AE221" s="26">
        <v>0</v>
      </c>
      <c r="AF221" s="26">
        <v>10279.333000000001</v>
      </c>
      <c r="AG221" s="26">
        <v>0</v>
      </c>
      <c r="AH221" s="26">
        <v>0</v>
      </c>
      <c r="AI221" s="26">
        <v>0</v>
      </c>
      <c r="AJ221" s="26">
        <v>18404.28</v>
      </c>
      <c r="AK221" s="26">
        <v>18402.857</v>
      </c>
      <c r="AL221" s="26">
        <v>1.423</v>
      </c>
      <c r="AM221" s="26">
        <v>114</v>
      </c>
      <c r="AN221" s="26">
        <v>0</v>
      </c>
      <c r="AO221" s="26">
        <v>0</v>
      </c>
      <c r="AP221" s="26">
        <v>0</v>
      </c>
      <c r="AQ221" s="26">
        <v>0</v>
      </c>
      <c r="AR221" s="26">
        <v>0</v>
      </c>
      <c r="AT221" s="26">
        <v>0</v>
      </c>
      <c r="AV221" s="26">
        <v>53504.923999999999</v>
      </c>
      <c r="AW221" s="26">
        <v>22995.956999999999</v>
      </c>
      <c r="AX221" s="26">
        <v>30508.967000000001</v>
      </c>
    </row>
    <row r="222" spans="1:57" x14ac:dyDescent="0.25">
      <c r="BB222" s="28"/>
      <c r="BC222" s="28"/>
      <c r="BD222" s="28"/>
      <c r="BE222" s="28"/>
    </row>
    <row r="223" spans="1:57" x14ac:dyDescent="0.25">
      <c r="AG223" s="28"/>
      <c r="AH223" s="2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customWidth="1"/>
  </cols>
  <sheetData>
    <row r="2" spans="1:9" ht="18" customHeight="1" x14ac:dyDescent="0.25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x14ac:dyDescent="0.25">
      <c r="A3" s="21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>
        <v>1</v>
      </c>
      <c r="I3" s="20" t="s">
        <v>35</v>
      </c>
    </row>
    <row r="4" spans="1:9" x14ac:dyDescent="0.25">
      <c r="A4" s="21" t="s">
        <v>36</v>
      </c>
      <c r="B4" s="20" t="s">
        <v>37</v>
      </c>
      <c r="C4" s="20" t="s">
        <v>38</v>
      </c>
      <c r="D4" s="20" t="s">
        <v>39</v>
      </c>
      <c r="E4" s="20" t="s">
        <v>40</v>
      </c>
      <c r="F4" s="20" t="s">
        <v>41</v>
      </c>
      <c r="G4" s="20" t="s">
        <v>42</v>
      </c>
      <c r="H4" s="20">
        <v>2</v>
      </c>
      <c r="I4" s="20" t="s">
        <v>43</v>
      </c>
    </row>
    <row r="5" spans="1:9" x14ac:dyDescent="0.25">
      <c r="A5" s="21"/>
      <c r="B5" s="20" t="s">
        <v>44</v>
      </c>
      <c r="C5" s="20" t="s">
        <v>45</v>
      </c>
      <c r="D5" s="20" t="s">
        <v>46</v>
      </c>
      <c r="E5" s="20" t="s">
        <v>47</v>
      </c>
      <c r="F5" s="20" t="s">
        <v>48</v>
      </c>
      <c r="G5" s="20" t="s">
        <v>49</v>
      </c>
      <c r="H5" s="20">
        <v>3</v>
      </c>
    </row>
    <row r="6" spans="1:9" x14ac:dyDescent="0.25">
      <c r="A6" s="21"/>
      <c r="B6" s="21" t="s">
        <v>50</v>
      </c>
      <c r="C6" s="20" t="s">
        <v>51</v>
      </c>
      <c r="D6" s="20" t="s">
        <v>52</v>
      </c>
      <c r="E6" s="20" t="s">
        <v>53</v>
      </c>
      <c r="F6" s="20" t="s">
        <v>54</v>
      </c>
      <c r="G6" s="20" t="s">
        <v>55</v>
      </c>
      <c r="H6" s="20">
        <v>4</v>
      </c>
    </row>
    <row r="7" spans="1:9" x14ac:dyDescent="0.25">
      <c r="A7" s="21"/>
      <c r="B7" s="20" t="s">
        <v>56</v>
      </c>
      <c r="C7" s="20"/>
      <c r="D7" s="20" t="s">
        <v>57</v>
      </c>
      <c r="E7" s="20"/>
      <c r="F7" s="20" t="s">
        <v>58</v>
      </c>
      <c r="G7" s="20"/>
      <c r="H7" s="20">
        <v>5</v>
      </c>
    </row>
    <row r="8" spans="1:9" x14ac:dyDescent="0.25">
      <c r="A8" s="21"/>
      <c r="B8" s="20" t="s">
        <v>59</v>
      </c>
      <c r="C8" s="20"/>
      <c r="D8" s="20" t="s">
        <v>60</v>
      </c>
      <c r="E8" s="20"/>
      <c r="F8" s="20" t="s">
        <v>61</v>
      </c>
      <c r="G8" s="20"/>
      <c r="H8" s="20">
        <v>6</v>
      </c>
    </row>
    <row r="9" spans="1:9" x14ac:dyDescent="0.25">
      <c r="A9" s="21"/>
      <c r="B9" s="20" t="s">
        <v>62</v>
      </c>
      <c r="C9" s="20"/>
      <c r="D9" s="20" t="s">
        <v>63</v>
      </c>
      <c r="E9" s="20"/>
      <c r="F9" s="20" t="s">
        <v>64</v>
      </c>
      <c r="G9" s="20"/>
      <c r="H9" s="20">
        <v>7</v>
      </c>
    </row>
    <row r="10" spans="1:9" x14ac:dyDescent="0.25">
      <c r="A10" s="21"/>
      <c r="B10" s="20" t="s">
        <v>65</v>
      </c>
      <c r="C10" s="20"/>
      <c r="D10" s="20" t="s">
        <v>66</v>
      </c>
      <c r="E10" s="20"/>
      <c r="F10" s="20" t="s">
        <v>67</v>
      </c>
      <c r="G10" s="20"/>
      <c r="H10" s="20">
        <v>8</v>
      </c>
    </row>
    <row r="11" spans="1:9" x14ac:dyDescent="0.25">
      <c r="A11" s="21"/>
      <c r="B11" s="20" t="s">
        <v>68</v>
      </c>
      <c r="C11" s="20"/>
      <c r="D11" s="20" t="s">
        <v>69</v>
      </c>
      <c r="E11" s="20"/>
      <c r="F11" s="20" t="s">
        <v>70</v>
      </c>
      <c r="G11" s="20"/>
      <c r="H11" s="20">
        <v>9</v>
      </c>
    </row>
    <row r="12" spans="1:9" x14ac:dyDescent="0.25">
      <c r="A12" s="21"/>
      <c r="B12" s="20"/>
      <c r="C12" s="20"/>
      <c r="D12" s="20" t="s">
        <v>71</v>
      </c>
      <c r="E12" s="20"/>
      <c r="F12" s="20" t="s">
        <v>72</v>
      </c>
      <c r="G12" s="20"/>
      <c r="H12" s="20">
        <v>10</v>
      </c>
    </row>
    <row r="13" spans="1:9" x14ac:dyDescent="0.25">
      <c r="A13" s="21"/>
      <c r="B13" s="20"/>
      <c r="C13" s="20"/>
      <c r="D13" s="20" t="s">
        <v>73</v>
      </c>
      <c r="E13" s="20"/>
      <c r="F13" s="20" t="s">
        <v>74</v>
      </c>
      <c r="G13" s="20"/>
      <c r="H13" s="20">
        <v>11</v>
      </c>
    </row>
    <row r="14" spans="1:9" x14ac:dyDescent="0.25">
      <c r="A14" s="21"/>
      <c r="B14" s="20"/>
      <c r="C14" s="20"/>
      <c r="D14" s="20" t="s">
        <v>75</v>
      </c>
      <c r="E14" s="20"/>
      <c r="F14" s="20" t="s">
        <v>76</v>
      </c>
      <c r="G14" s="20"/>
      <c r="H14" s="20">
        <v>12</v>
      </c>
    </row>
    <row r="15" spans="1:9" x14ac:dyDescent="0.25">
      <c r="A15" s="21"/>
      <c r="B15" s="20"/>
      <c r="C15" s="20"/>
      <c r="D15" s="20" t="s">
        <v>77</v>
      </c>
      <c r="E15" s="20"/>
      <c r="F15" s="20"/>
      <c r="G15" s="21"/>
      <c r="H15" s="20">
        <v>13</v>
      </c>
    </row>
    <row r="16" spans="1:9" x14ac:dyDescent="0.25">
      <c r="A16" s="21"/>
      <c r="B16" s="20"/>
      <c r="C16" s="20"/>
      <c r="D16" s="20" t="s">
        <v>78</v>
      </c>
      <c r="E16" s="20"/>
      <c r="F16" s="20"/>
      <c r="G16" s="21"/>
      <c r="H16" s="20">
        <v>14</v>
      </c>
    </row>
    <row r="17" spans="1:8" x14ac:dyDescent="0.25">
      <c r="A17" s="21"/>
      <c r="B17" s="20"/>
      <c r="C17" s="20"/>
      <c r="D17" s="20" t="s">
        <v>79</v>
      </c>
      <c r="E17" s="20"/>
      <c r="F17" s="20"/>
      <c r="G17" s="21"/>
      <c r="H17" s="20">
        <v>15</v>
      </c>
    </row>
    <row r="18" spans="1:8" x14ac:dyDescent="0.25">
      <c r="A18" s="21"/>
      <c r="B18" s="20"/>
      <c r="C18" s="20"/>
      <c r="D18" s="20" t="s">
        <v>80</v>
      </c>
      <c r="E18" s="20"/>
      <c r="F18" s="20"/>
      <c r="G18" s="21"/>
      <c r="H18" s="20">
        <v>16</v>
      </c>
    </row>
    <row r="19" spans="1:8" x14ac:dyDescent="0.25">
      <c r="H19" s="20">
        <v>17</v>
      </c>
    </row>
    <row r="20" spans="1:8" x14ac:dyDescent="0.25">
      <c r="H20" s="20">
        <v>18</v>
      </c>
    </row>
    <row r="21" spans="1:8" x14ac:dyDescent="0.25">
      <c r="H21" s="20">
        <v>19</v>
      </c>
    </row>
    <row r="22" spans="1:8" x14ac:dyDescent="0.25">
      <c r="H22" s="20">
        <v>20</v>
      </c>
    </row>
    <row r="23" spans="1:8" x14ac:dyDescent="0.25">
      <c r="H23" s="20">
        <v>21</v>
      </c>
    </row>
    <row r="24" spans="1:8" x14ac:dyDescent="0.25">
      <c r="H24" s="20">
        <v>22</v>
      </c>
    </row>
    <row r="25" spans="1:8" x14ac:dyDescent="0.25">
      <c r="H25" s="20">
        <v>23</v>
      </c>
    </row>
    <row r="26" spans="1:8" x14ac:dyDescent="0.25">
      <c r="H26" s="20">
        <v>24</v>
      </c>
    </row>
    <row r="27" spans="1:8" x14ac:dyDescent="0.25">
      <c r="H27" s="20">
        <v>25</v>
      </c>
    </row>
    <row r="28" spans="1:8" x14ac:dyDescent="0.25">
      <c r="H28" s="20">
        <v>26</v>
      </c>
    </row>
    <row r="29" spans="1:8" x14ac:dyDescent="0.25">
      <c r="H29" s="20">
        <v>27</v>
      </c>
    </row>
    <row r="30" spans="1:8" x14ac:dyDescent="0.25">
      <c r="H30" s="20">
        <v>28</v>
      </c>
    </row>
    <row r="31" spans="1:8" x14ac:dyDescent="0.25">
      <c r="H31" s="20">
        <v>29</v>
      </c>
    </row>
    <row r="32" spans="1:8" x14ac:dyDescent="0.25">
      <c r="H32" s="20">
        <v>30</v>
      </c>
    </row>
    <row r="33" spans="8:8" x14ac:dyDescent="0.25">
      <c r="H33" s="20">
        <v>31</v>
      </c>
    </row>
    <row r="34" spans="8:8" x14ac:dyDescent="0.25">
      <c r="H34" s="20">
        <v>32</v>
      </c>
    </row>
    <row r="35" spans="8:8" x14ac:dyDescent="0.25">
      <c r="H35" s="20">
        <v>33</v>
      </c>
    </row>
    <row r="36" spans="8:8" x14ac:dyDescent="0.25">
      <c r="H36" s="20">
        <v>34</v>
      </c>
    </row>
    <row r="37" spans="8:8" x14ac:dyDescent="0.25">
      <c r="H37" s="20">
        <v>35</v>
      </c>
    </row>
    <row r="38" spans="8:8" x14ac:dyDescent="0.25">
      <c r="H38" s="20">
        <v>36</v>
      </c>
    </row>
    <row r="39" spans="8:8" x14ac:dyDescent="0.25">
      <c r="H39" s="20">
        <v>37</v>
      </c>
    </row>
    <row r="40" spans="8:8" x14ac:dyDescent="0.25">
      <c r="H40" s="20">
        <v>38</v>
      </c>
    </row>
    <row r="41" spans="8:8" x14ac:dyDescent="0.25">
      <c r="H41" s="20">
        <v>39</v>
      </c>
    </row>
    <row r="42" spans="8:8" x14ac:dyDescent="0.25">
      <c r="H42" s="20">
        <v>40</v>
      </c>
    </row>
    <row r="43" spans="8:8" x14ac:dyDescent="0.25">
      <c r="H43" s="20">
        <v>41</v>
      </c>
    </row>
    <row r="44" spans="8:8" x14ac:dyDescent="0.25">
      <c r="H44" s="20">
        <v>42</v>
      </c>
    </row>
    <row r="45" spans="8:8" x14ac:dyDescent="0.25">
      <c r="H45" s="20">
        <v>43</v>
      </c>
    </row>
    <row r="46" spans="8:8" x14ac:dyDescent="0.25">
      <c r="H46" s="20">
        <v>44</v>
      </c>
    </row>
    <row r="47" spans="8:8" x14ac:dyDescent="0.25">
      <c r="H47" s="20">
        <v>45</v>
      </c>
    </row>
    <row r="48" spans="8:8" x14ac:dyDescent="0.25">
      <c r="H48" s="20">
        <v>46</v>
      </c>
    </row>
    <row r="49" spans="8:8" x14ac:dyDescent="0.25">
      <c r="H49" s="20">
        <v>47</v>
      </c>
    </row>
    <row r="50" spans="8:8" x14ac:dyDescent="0.25">
      <c r="H50" s="20">
        <v>48</v>
      </c>
    </row>
    <row r="51" spans="8:8" x14ac:dyDescent="0.25">
      <c r="H51" s="20">
        <v>49</v>
      </c>
    </row>
    <row r="52" spans="8:8" x14ac:dyDescent="0.25">
      <c r="H52" s="2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tabSelected="1" workbookViewId="0">
      <selection activeCell="D7" sqref="D7"/>
    </sheetView>
  </sheetViews>
  <sheetFormatPr defaultRowHeight="15" x14ac:dyDescent="0.25"/>
  <cols>
    <col min="1" max="8" width="23.7109375" customWidth="1"/>
  </cols>
  <sheetData>
    <row r="1" spans="1:8" ht="60" x14ac:dyDescent="0.25">
      <c r="A1" s="18" t="s">
        <v>83</v>
      </c>
      <c r="B1" s="18" t="s">
        <v>82</v>
      </c>
      <c r="C1" s="18" t="s">
        <v>371</v>
      </c>
      <c r="D1" s="18" t="s">
        <v>372</v>
      </c>
      <c r="E1" s="18" t="s">
        <v>373</v>
      </c>
      <c r="F1" s="24" t="s">
        <v>374</v>
      </c>
      <c r="G1" s="24" t="s">
        <v>375</v>
      </c>
      <c r="H1" s="24" t="s">
        <v>376</v>
      </c>
    </row>
    <row r="2" spans="1:8" x14ac:dyDescent="0.25">
      <c r="A2" s="21" t="s">
        <v>367</v>
      </c>
      <c r="B2" s="25">
        <v>1</v>
      </c>
      <c r="C2">
        <v>83.378531560047875</v>
      </c>
      <c r="D2">
        <v>7069.5562304669147</v>
      </c>
      <c r="E2">
        <v>12433.443769533071</v>
      </c>
      <c r="F2">
        <v>99</v>
      </c>
      <c r="G2">
        <v>250.136</v>
      </c>
      <c r="H2">
        <v>250.136</v>
      </c>
    </row>
    <row r="3" spans="1:8" x14ac:dyDescent="0.25">
      <c r="A3" s="21" t="s">
        <v>368</v>
      </c>
      <c r="B3" s="25">
        <v>2</v>
      </c>
      <c r="C3">
        <v>83.893331559869324</v>
      </c>
      <c r="D3">
        <v>10788.02858545452</v>
      </c>
      <c r="E3">
        <v>17267.411362254639</v>
      </c>
      <c r="F3">
        <v>112.67214066032919</v>
      </c>
      <c r="G3">
        <v>1006.72</v>
      </c>
      <c r="H3">
        <v>1006.72</v>
      </c>
    </row>
    <row r="4" spans="1:8" x14ac:dyDescent="0.25">
      <c r="A4" s="21" t="s">
        <v>369</v>
      </c>
      <c r="B4" s="25">
        <v>3</v>
      </c>
      <c r="C4">
        <v>90.403331559889324</v>
      </c>
      <c r="D4">
        <v>16368.4628839856</v>
      </c>
      <c r="E4">
        <v>21812.029008964531</v>
      </c>
      <c r="F4">
        <v>114.65621617222654</v>
      </c>
      <c r="G4">
        <v>3435.3270000000002</v>
      </c>
      <c r="H4">
        <v>3435.3270000000002</v>
      </c>
    </row>
    <row r="5" spans="1:8" x14ac:dyDescent="0.25">
      <c r="A5" s="21" t="s">
        <v>370</v>
      </c>
      <c r="B5" s="25">
        <v>4</v>
      </c>
      <c r="C5">
        <v>79.999999999999233</v>
      </c>
      <c r="D5">
        <v>30508.967459813139</v>
      </c>
      <c r="E5">
        <v>22995.957017952071</v>
      </c>
      <c r="F5">
        <v>119.69762581571753</v>
      </c>
      <c r="G5">
        <v>10279.333000000001</v>
      </c>
      <c r="H5">
        <v>10279.333000000001</v>
      </c>
    </row>
    <row r="6" spans="1:8" x14ac:dyDescent="0.25">
      <c r="B6" s="21"/>
    </row>
    <row r="7" spans="1:8" x14ac:dyDescent="0.25">
      <c r="B7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8"/>
  <sheetViews>
    <sheetView topLeftCell="C1" workbookViewId="0">
      <selection activeCell="L18" sqref="L18"/>
    </sheetView>
  </sheetViews>
  <sheetFormatPr defaultColWidth="13.28515625" defaultRowHeight="22.5" customHeight="1" x14ac:dyDescent="0.25"/>
  <cols>
    <col min="1" max="420" width="13.28515625" style="20" customWidth="1"/>
    <col min="421" max="16384" width="13.28515625" style="20"/>
  </cols>
  <sheetData>
    <row r="1" spans="1:17" ht="15.75" customHeight="1" thickBot="1" x14ac:dyDescent="0.3"/>
    <row r="2" spans="1:17" ht="15.75" customHeight="1" thickBot="1" x14ac:dyDescent="0.3">
      <c r="B2" s="14" t="s">
        <v>294</v>
      </c>
      <c r="C2" s="15" t="s">
        <v>295</v>
      </c>
      <c r="D2" s="15" t="s">
        <v>296</v>
      </c>
      <c r="E2" s="15" t="s">
        <v>297</v>
      </c>
      <c r="F2" s="15" t="s">
        <v>298</v>
      </c>
      <c r="G2" s="15" t="s">
        <v>299</v>
      </c>
      <c r="H2" s="15" t="s">
        <v>300</v>
      </c>
      <c r="I2" s="15" t="s">
        <v>301</v>
      </c>
      <c r="J2" s="15" t="s">
        <v>302</v>
      </c>
      <c r="K2" s="15" t="s">
        <v>303</v>
      </c>
      <c r="L2" s="15" t="s">
        <v>304</v>
      </c>
      <c r="M2" s="15" t="s">
        <v>305</v>
      </c>
      <c r="N2" s="15" t="s">
        <v>306</v>
      </c>
      <c r="O2" s="15" t="s">
        <v>307</v>
      </c>
      <c r="P2" s="15" t="s">
        <v>308</v>
      </c>
      <c r="Q2" s="16" t="s">
        <v>309</v>
      </c>
    </row>
    <row r="3" spans="1:17" ht="22.5" customHeight="1" x14ac:dyDescent="0.25">
      <c r="A3" s="20" t="s">
        <v>310</v>
      </c>
      <c r="B3" s="20">
        <v>20.02</v>
      </c>
      <c r="C3" s="20">
        <v>0</v>
      </c>
      <c r="D3" s="20">
        <v>15.33</v>
      </c>
      <c r="E3" s="20">
        <v>0</v>
      </c>
      <c r="F3" s="20">
        <v>0</v>
      </c>
      <c r="G3" s="20">
        <v>0</v>
      </c>
      <c r="H3" s="20">
        <v>6.68</v>
      </c>
      <c r="I3" s="20">
        <v>17.97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</row>
    <row r="4" spans="1:17" ht="22.5" customHeight="1" x14ac:dyDescent="0.25">
      <c r="A4" s="20" t="s">
        <v>311</v>
      </c>
      <c r="B4" s="20">
        <v>26.18</v>
      </c>
      <c r="C4" s="20">
        <v>0</v>
      </c>
      <c r="D4" s="20">
        <v>20.5</v>
      </c>
      <c r="E4" s="20">
        <v>0</v>
      </c>
      <c r="F4" s="20">
        <v>0</v>
      </c>
      <c r="G4" s="20">
        <v>0</v>
      </c>
      <c r="H4" s="20">
        <v>10.220000000000001</v>
      </c>
      <c r="I4" s="20">
        <v>18.100000000000001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</row>
    <row r="5" spans="1:17" ht="22.5" customHeight="1" x14ac:dyDescent="0.25">
      <c r="A5" s="20" t="s">
        <v>312</v>
      </c>
      <c r="B5" s="20">
        <v>26.18</v>
      </c>
      <c r="C5" s="20">
        <v>0</v>
      </c>
      <c r="D5" s="20">
        <v>20.5</v>
      </c>
      <c r="E5" s="20">
        <v>0</v>
      </c>
      <c r="F5" s="20">
        <v>0</v>
      </c>
      <c r="G5" s="20">
        <v>0</v>
      </c>
      <c r="H5" s="20">
        <v>10.220000000000001</v>
      </c>
      <c r="I5" s="20">
        <v>18.100000000000001</v>
      </c>
      <c r="J5" s="20">
        <v>15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</row>
    <row r="6" spans="1:17" ht="22.5" customHeight="1" x14ac:dyDescent="0.25">
      <c r="A6" s="20" t="s">
        <v>313</v>
      </c>
      <c r="B6" s="20">
        <v>26.69</v>
      </c>
      <c r="C6" s="20">
        <v>0</v>
      </c>
      <c r="D6" s="20">
        <v>15.99</v>
      </c>
      <c r="E6" s="20">
        <v>0</v>
      </c>
      <c r="F6" s="20">
        <v>7.4</v>
      </c>
      <c r="G6" s="20">
        <v>0</v>
      </c>
      <c r="H6" s="20">
        <v>10.220000000000001</v>
      </c>
      <c r="I6" s="20">
        <v>18.100000000000001</v>
      </c>
      <c r="J6" s="20">
        <v>20</v>
      </c>
      <c r="K6" s="20">
        <v>0</v>
      </c>
      <c r="L6" s="20">
        <v>0</v>
      </c>
      <c r="M6" s="20">
        <v>6.6</v>
      </c>
      <c r="N6" s="20">
        <v>0</v>
      </c>
      <c r="O6" s="20">
        <v>0</v>
      </c>
      <c r="P6" s="20">
        <v>0</v>
      </c>
      <c r="Q6" s="20">
        <v>0</v>
      </c>
    </row>
    <row r="7" spans="1:17" ht="22.5" customHeight="1" x14ac:dyDescent="0.25">
      <c r="A7" s="20" t="s">
        <v>314</v>
      </c>
      <c r="B7" s="20">
        <v>26.7</v>
      </c>
      <c r="C7" s="20">
        <v>0</v>
      </c>
      <c r="D7" s="20">
        <v>16.2</v>
      </c>
      <c r="E7" s="20">
        <v>0</v>
      </c>
      <c r="F7" s="20">
        <v>7.66</v>
      </c>
      <c r="G7" s="20">
        <v>0</v>
      </c>
      <c r="H7" s="20">
        <v>0</v>
      </c>
      <c r="I7" s="20">
        <v>18.100000000000001</v>
      </c>
      <c r="J7" s="20">
        <v>20</v>
      </c>
      <c r="K7" s="20">
        <v>25</v>
      </c>
      <c r="L7" s="20">
        <v>5.46</v>
      </c>
      <c r="M7" s="20">
        <v>6.6</v>
      </c>
      <c r="N7" s="20">
        <v>0</v>
      </c>
      <c r="O7" s="20">
        <v>5.72</v>
      </c>
      <c r="P7" s="20">
        <v>0</v>
      </c>
      <c r="Q7" s="20">
        <v>0</v>
      </c>
    </row>
    <row r="8" spans="1:17" ht="22.5" customHeight="1" x14ac:dyDescent="0.25">
      <c r="A8" s="20" t="s">
        <v>315</v>
      </c>
      <c r="B8" s="20">
        <v>26.7</v>
      </c>
      <c r="C8" s="20">
        <v>0</v>
      </c>
      <c r="D8" s="20">
        <v>16.399999999999999</v>
      </c>
      <c r="E8" s="20">
        <v>6.32</v>
      </c>
      <c r="F8" s="20">
        <v>13.44</v>
      </c>
      <c r="G8" s="20">
        <v>0</v>
      </c>
      <c r="H8" s="20">
        <v>0</v>
      </c>
      <c r="I8" s="20">
        <v>18.100000000000001</v>
      </c>
      <c r="J8" s="20">
        <v>20</v>
      </c>
      <c r="K8" s="20">
        <v>25</v>
      </c>
      <c r="L8" s="20">
        <v>10.9</v>
      </c>
      <c r="M8" s="20">
        <v>6.6</v>
      </c>
      <c r="N8" s="20">
        <v>0</v>
      </c>
      <c r="O8" s="20">
        <v>8.4600000000000009</v>
      </c>
      <c r="P8" s="20">
        <v>0</v>
      </c>
      <c r="Q8" s="2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G8"/>
  <sheetViews>
    <sheetView topLeftCell="A9" workbookViewId="0">
      <selection activeCell="H27" sqref="H27"/>
    </sheetView>
  </sheetViews>
  <sheetFormatPr defaultColWidth="15.42578125" defaultRowHeight="15" x14ac:dyDescent="0.25"/>
  <sheetData>
    <row r="2" spans="1:7" x14ac:dyDescent="0.25">
      <c r="A2" s="17"/>
      <c r="B2" s="17" t="s">
        <v>56</v>
      </c>
      <c r="C2" s="17" t="s">
        <v>29</v>
      </c>
      <c r="D2" s="17" t="s">
        <v>37</v>
      </c>
      <c r="E2" s="17" t="s">
        <v>44</v>
      </c>
      <c r="F2" s="17" t="s">
        <v>316</v>
      </c>
      <c r="G2" s="17" t="s">
        <v>317</v>
      </c>
    </row>
    <row r="3" spans="1:7" x14ac:dyDescent="0.25">
      <c r="A3" s="17">
        <v>1</v>
      </c>
      <c r="B3" s="17">
        <v>20.02</v>
      </c>
      <c r="C3" s="17">
        <v>15.33</v>
      </c>
      <c r="D3" s="17">
        <v>0</v>
      </c>
      <c r="E3" s="17">
        <v>24.65</v>
      </c>
      <c r="F3" s="17">
        <v>0</v>
      </c>
      <c r="G3" s="17">
        <v>0</v>
      </c>
    </row>
    <row r="4" spans="1:7" x14ac:dyDescent="0.25">
      <c r="A4" s="17">
        <v>2</v>
      </c>
      <c r="B4" s="17">
        <v>26.18</v>
      </c>
      <c r="C4" s="17">
        <v>20.5</v>
      </c>
      <c r="D4" s="17">
        <v>0</v>
      </c>
      <c r="E4" s="17">
        <v>28.32</v>
      </c>
      <c r="F4" s="17">
        <v>0</v>
      </c>
      <c r="G4" s="17">
        <v>0</v>
      </c>
    </row>
    <row r="5" spans="1:7" x14ac:dyDescent="0.25">
      <c r="A5" s="17">
        <v>3</v>
      </c>
      <c r="B5" s="17">
        <v>41.18</v>
      </c>
      <c r="C5" s="17">
        <v>20.5</v>
      </c>
      <c r="D5" s="17">
        <v>0</v>
      </c>
      <c r="E5" s="17">
        <v>28.32</v>
      </c>
      <c r="F5" s="17">
        <v>0</v>
      </c>
      <c r="G5" s="17">
        <v>0</v>
      </c>
    </row>
    <row r="6" spans="1:7" x14ac:dyDescent="0.25">
      <c r="A6" s="17">
        <v>4</v>
      </c>
      <c r="B6" s="17">
        <v>46.69</v>
      </c>
      <c r="C6" s="17">
        <v>23.39</v>
      </c>
      <c r="D6" s="17">
        <v>0</v>
      </c>
      <c r="E6" s="17">
        <v>28.32</v>
      </c>
      <c r="F6" s="17">
        <v>6.6</v>
      </c>
      <c r="G6" s="17">
        <v>0</v>
      </c>
    </row>
    <row r="7" spans="1:7" x14ac:dyDescent="0.25">
      <c r="A7" s="17">
        <v>5</v>
      </c>
      <c r="B7" s="17">
        <v>71.7</v>
      </c>
      <c r="C7" s="17">
        <v>23.86</v>
      </c>
      <c r="D7" s="17">
        <v>0</v>
      </c>
      <c r="E7" s="17">
        <v>18.100000000000001</v>
      </c>
      <c r="F7" s="17">
        <v>12.06</v>
      </c>
      <c r="G7" s="17">
        <v>5.72</v>
      </c>
    </row>
    <row r="8" spans="1:7" x14ac:dyDescent="0.25">
      <c r="A8" s="17">
        <v>6</v>
      </c>
      <c r="B8" s="17">
        <v>71.7</v>
      </c>
      <c r="C8" s="17">
        <v>36.159999999999997</v>
      </c>
      <c r="D8" s="17">
        <v>0</v>
      </c>
      <c r="E8" s="17">
        <v>18.100000000000001</v>
      </c>
      <c r="F8" s="17">
        <v>17.5</v>
      </c>
      <c r="G8" s="17">
        <v>8.4600000000000009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8"/>
  <sheetViews>
    <sheetView workbookViewId="0">
      <selection activeCell="B10" sqref="B10"/>
    </sheetView>
  </sheetViews>
  <sheetFormatPr defaultColWidth="13.28515625" defaultRowHeight="22.5" customHeight="1" x14ac:dyDescent="0.25"/>
  <cols>
    <col min="1" max="420" width="13.28515625" style="20" customWidth="1"/>
    <col min="421" max="16384" width="13.28515625" style="20"/>
  </cols>
  <sheetData>
    <row r="1" spans="1:17" ht="15.75" customHeight="1" thickBot="1" x14ac:dyDescent="0.3"/>
    <row r="2" spans="1:17" ht="15.75" customHeight="1" thickBot="1" x14ac:dyDescent="0.3">
      <c r="B2" s="14" t="s">
        <v>294</v>
      </c>
      <c r="C2" s="15" t="s">
        <v>295</v>
      </c>
      <c r="D2" s="15" t="s">
        <v>296</v>
      </c>
      <c r="E2" s="15" t="s">
        <v>297</v>
      </c>
      <c r="F2" s="15" t="s">
        <v>298</v>
      </c>
      <c r="G2" s="15" t="s">
        <v>299</v>
      </c>
      <c r="H2" s="15" t="s">
        <v>300</v>
      </c>
      <c r="I2" s="15" t="s">
        <v>301</v>
      </c>
      <c r="J2" s="15" t="s">
        <v>302</v>
      </c>
      <c r="K2" s="15" t="s">
        <v>303</v>
      </c>
      <c r="L2" s="15" t="s">
        <v>304</v>
      </c>
      <c r="M2" s="15" t="s">
        <v>305</v>
      </c>
      <c r="N2" s="15" t="s">
        <v>306</v>
      </c>
      <c r="O2" s="15" t="s">
        <v>307</v>
      </c>
      <c r="P2" s="15" t="s">
        <v>308</v>
      </c>
      <c r="Q2" s="16" t="s">
        <v>309</v>
      </c>
    </row>
    <row r="3" spans="1:17" ht="22.5" customHeight="1" x14ac:dyDescent="0.25">
      <c r="A3" s="20" t="s">
        <v>310</v>
      </c>
      <c r="B3" s="20">
        <v>26.7</v>
      </c>
      <c r="C3" s="20">
        <v>21.3</v>
      </c>
      <c r="D3" s="20">
        <v>0</v>
      </c>
      <c r="E3" s="20">
        <v>0</v>
      </c>
      <c r="F3" s="20">
        <v>6.9</v>
      </c>
      <c r="G3" s="20">
        <v>0</v>
      </c>
      <c r="H3" s="20">
        <v>0</v>
      </c>
      <c r="I3" s="20">
        <v>5.0999999999999996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</row>
    <row r="4" spans="1:17" ht="22.5" customHeight="1" x14ac:dyDescent="0.25">
      <c r="A4" s="20" t="s">
        <v>311</v>
      </c>
      <c r="B4" s="20">
        <v>26.7</v>
      </c>
      <c r="C4" s="20">
        <v>21.3</v>
      </c>
      <c r="D4" s="20">
        <v>0</v>
      </c>
      <c r="E4" s="20">
        <v>0</v>
      </c>
      <c r="F4" s="20">
        <v>6.9</v>
      </c>
      <c r="G4" s="20">
        <v>0</v>
      </c>
      <c r="H4" s="20">
        <v>0</v>
      </c>
      <c r="I4" s="20">
        <v>5.0999999999999996</v>
      </c>
      <c r="J4" s="20">
        <v>15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</row>
    <row r="5" spans="1:17" ht="22.5" customHeight="1" x14ac:dyDescent="0.25">
      <c r="A5" s="20" t="s">
        <v>312</v>
      </c>
      <c r="B5" s="20">
        <v>26.7</v>
      </c>
      <c r="C5" s="20">
        <v>21.3</v>
      </c>
      <c r="D5" s="20">
        <v>0</v>
      </c>
      <c r="E5" s="20">
        <v>0</v>
      </c>
      <c r="F5" s="20">
        <v>6.9</v>
      </c>
      <c r="G5" s="20">
        <v>0</v>
      </c>
      <c r="H5" s="20">
        <v>0</v>
      </c>
      <c r="I5" s="20">
        <v>18.100000000000001</v>
      </c>
      <c r="J5" s="20">
        <v>17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</row>
    <row r="6" spans="1:17" ht="22.5" customHeight="1" x14ac:dyDescent="0.25">
      <c r="A6" s="20" t="s">
        <v>313</v>
      </c>
      <c r="B6" s="20">
        <v>26.7</v>
      </c>
      <c r="C6" s="20">
        <v>21.3</v>
      </c>
      <c r="D6" s="20">
        <v>0</v>
      </c>
      <c r="E6" s="20">
        <v>0</v>
      </c>
      <c r="F6" s="20">
        <v>12.22</v>
      </c>
      <c r="G6" s="20">
        <v>0</v>
      </c>
      <c r="H6" s="20">
        <v>6.67</v>
      </c>
      <c r="I6" s="20">
        <v>18.100000000000001</v>
      </c>
      <c r="J6" s="20">
        <v>20</v>
      </c>
      <c r="K6" s="20">
        <v>0</v>
      </c>
      <c r="L6" s="20">
        <v>0</v>
      </c>
      <c r="M6" s="20">
        <v>9.83</v>
      </c>
      <c r="N6" s="20">
        <v>0</v>
      </c>
      <c r="O6" s="20">
        <v>0</v>
      </c>
      <c r="P6" s="20">
        <v>9.83</v>
      </c>
      <c r="Q6" s="20">
        <v>0</v>
      </c>
    </row>
    <row r="7" spans="1:17" ht="22.5" customHeight="1" x14ac:dyDescent="0.25">
      <c r="A7" s="20" t="s">
        <v>314</v>
      </c>
      <c r="B7" s="20">
        <v>26.7</v>
      </c>
      <c r="C7" s="20">
        <v>21.3</v>
      </c>
      <c r="D7" s="20">
        <v>0</v>
      </c>
      <c r="E7" s="20">
        <v>0</v>
      </c>
      <c r="F7" s="20">
        <v>12.22</v>
      </c>
      <c r="G7" s="20">
        <v>0</v>
      </c>
      <c r="H7" s="20">
        <v>0</v>
      </c>
      <c r="I7" s="20">
        <v>18.100000000000001</v>
      </c>
      <c r="J7" s="20">
        <v>20</v>
      </c>
      <c r="K7" s="20">
        <v>21.68</v>
      </c>
      <c r="L7" s="20">
        <v>0</v>
      </c>
      <c r="M7" s="20">
        <v>10.83</v>
      </c>
      <c r="N7" s="20">
        <v>0</v>
      </c>
      <c r="O7" s="20">
        <v>0</v>
      </c>
      <c r="P7" s="20">
        <v>10.83</v>
      </c>
      <c r="Q7" s="20">
        <v>0</v>
      </c>
    </row>
    <row r="8" spans="1:17" ht="22.5" customHeight="1" x14ac:dyDescent="0.25">
      <c r="A8" s="20" t="s">
        <v>315</v>
      </c>
      <c r="B8" s="20">
        <v>26.7</v>
      </c>
      <c r="C8" s="20">
        <v>21.3</v>
      </c>
      <c r="D8" s="20">
        <v>0</v>
      </c>
      <c r="E8" s="20">
        <v>9.34</v>
      </c>
      <c r="F8" s="20">
        <v>12.22</v>
      </c>
      <c r="G8" s="20">
        <v>0</v>
      </c>
      <c r="H8" s="20">
        <v>0</v>
      </c>
      <c r="I8" s="20">
        <v>18.100000000000001</v>
      </c>
      <c r="J8" s="20">
        <v>20</v>
      </c>
      <c r="K8" s="20">
        <v>25</v>
      </c>
      <c r="L8" s="20">
        <v>6.75</v>
      </c>
      <c r="M8" s="20">
        <v>10.83</v>
      </c>
      <c r="N8" s="20">
        <v>0</v>
      </c>
      <c r="O8" s="20">
        <v>0</v>
      </c>
      <c r="P8" s="20">
        <v>15.25</v>
      </c>
      <c r="Q8" s="2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G8"/>
  <sheetViews>
    <sheetView workbookViewId="0">
      <selection activeCell="I21" sqref="I21"/>
    </sheetView>
  </sheetViews>
  <sheetFormatPr defaultColWidth="15.42578125" defaultRowHeight="15" x14ac:dyDescent="0.25"/>
  <cols>
    <col min="1" max="411" width="15.42578125" style="20" customWidth="1"/>
    <col min="412" max="16384" width="15.42578125" style="20"/>
  </cols>
  <sheetData>
    <row r="2" spans="1:7" x14ac:dyDescent="0.25">
      <c r="A2" s="17"/>
      <c r="B2" s="17" t="s">
        <v>56</v>
      </c>
      <c r="C2" s="17" t="s">
        <v>29</v>
      </c>
      <c r="D2" s="17" t="s">
        <v>37</v>
      </c>
      <c r="E2" s="17" t="s">
        <v>44</v>
      </c>
      <c r="F2" s="17" t="s">
        <v>316</v>
      </c>
      <c r="G2" s="17" t="s">
        <v>317</v>
      </c>
    </row>
    <row r="3" spans="1:7" x14ac:dyDescent="0.25">
      <c r="A3" s="17">
        <v>1</v>
      </c>
      <c r="B3" s="17">
        <v>48</v>
      </c>
      <c r="C3" s="17">
        <v>6.9</v>
      </c>
      <c r="D3" s="17"/>
      <c r="E3" s="17">
        <v>5.0999999999999996</v>
      </c>
      <c r="F3" s="17"/>
      <c r="G3" s="17"/>
    </row>
    <row r="4" spans="1:7" x14ac:dyDescent="0.25">
      <c r="A4" s="17">
        <v>2</v>
      </c>
      <c r="B4" s="17">
        <v>63</v>
      </c>
      <c r="C4" s="17">
        <v>6.9</v>
      </c>
      <c r="D4" s="17"/>
      <c r="E4" s="17">
        <v>5.0999999999999996</v>
      </c>
      <c r="F4" s="17"/>
      <c r="G4" s="17"/>
    </row>
    <row r="5" spans="1:7" x14ac:dyDescent="0.25">
      <c r="A5" s="17">
        <v>3</v>
      </c>
      <c r="B5" s="17">
        <v>65</v>
      </c>
      <c r="C5" s="17">
        <v>6.9</v>
      </c>
      <c r="D5" s="17"/>
      <c r="E5" s="17">
        <v>18.100000000000001</v>
      </c>
      <c r="F5" s="17"/>
      <c r="G5" s="17"/>
    </row>
    <row r="6" spans="1:7" x14ac:dyDescent="0.25">
      <c r="A6" s="17">
        <v>4</v>
      </c>
      <c r="B6" s="17">
        <v>68</v>
      </c>
      <c r="C6" s="17">
        <v>12.22</v>
      </c>
      <c r="D6" s="17"/>
      <c r="E6" s="17">
        <v>24.77</v>
      </c>
      <c r="F6" s="17">
        <v>9.83</v>
      </c>
      <c r="G6" s="17">
        <v>9.83</v>
      </c>
    </row>
    <row r="7" spans="1:7" x14ac:dyDescent="0.25">
      <c r="A7" s="17">
        <v>5</v>
      </c>
      <c r="B7" s="17">
        <v>89.68</v>
      </c>
      <c r="C7" s="17">
        <v>12.22</v>
      </c>
      <c r="D7" s="17"/>
      <c r="E7" s="17">
        <v>18.100000000000001</v>
      </c>
      <c r="F7" s="17">
        <v>10.83</v>
      </c>
      <c r="G7" s="17">
        <v>10.83</v>
      </c>
    </row>
    <row r="8" spans="1:7" x14ac:dyDescent="0.25">
      <c r="A8" s="17">
        <v>6</v>
      </c>
      <c r="B8" s="17">
        <v>93</v>
      </c>
      <c r="C8" s="17">
        <v>21.56</v>
      </c>
      <c r="D8" s="17"/>
      <c r="E8" s="17">
        <v>18.100000000000001</v>
      </c>
      <c r="F8" s="17">
        <v>17.579999999999998</v>
      </c>
      <c r="G8" s="17">
        <v>15.25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B223"/>
  <sheetViews>
    <sheetView workbookViewId="0"/>
  </sheetViews>
  <sheetFormatPr defaultRowHeight="15" x14ac:dyDescent="0.25"/>
  <cols>
    <col min="1" max="16384" width="9.140625" style="26"/>
  </cols>
  <sheetData>
    <row r="1" spans="1:50" x14ac:dyDescent="0.25">
      <c r="B1" s="27" t="s">
        <v>81</v>
      </c>
      <c r="C1" s="27" t="s">
        <v>318</v>
      </c>
      <c r="D1" s="27" t="s">
        <v>319</v>
      </c>
      <c r="E1" s="27" t="s">
        <v>320</v>
      </c>
      <c r="F1" s="27" t="s">
        <v>321</v>
      </c>
      <c r="G1" s="27" t="s">
        <v>322</v>
      </c>
      <c r="H1" s="27" t="s">
        <v>323</v>
      </c>
      <c r="I1" s="27" t="s">
        <v>324</v>
      </c>
      <c r="J1" s="27" t="s">
        <v>325</v>
      </c>
      <c r="K1" s="27" t="s">
        <v>326</v>
      </c>
      <c r="L1" s="27" t="s">
        <v>327</v>
      </c>
      <c r="M1" s="27" t="s">
        <v>328</v>
      </c>
      <c r="N1" s="27" t="s">
        <v>329</v>
      </c>
      <c r="O1" s="27" t="s">
        <v>330</v>
      </c>
      <c r="P1" s="27" t="s">
        <v>331</v>
      </c>
      <c r="Q1" s="27" t="s">
        <v>332</v>
      </c>
      <c r="R1" s="27" t="s">
        <v>333</v>
      </c>
      <c r="S1" s="27" t="s">
        <v>334</v>
      </c>
      <c r="T1" s="27" t="s">
        <v>335</v>
      </c>
      <c r="U1" s="27" t="s">
        <v>336</v>
      </c>
      <c r="V1" s="27" t="s">
        <v>337</v>
      </c>
      <c r="W1" s="27" t="s">
        <v>338</v>
      </c>
      <c r="X1" s="27" t="s">
        <v>339</v>
      </c>
      <c r="Y1" s="27" t="s">
        <v>340</v>
      </c>
      <c r="Z1" s="27" t="s">
        <v>341</v>
      </c>
      <c r="AA1" s="27" t="s">
        <v>342</v>
      </c>
      <c r="AB1" s="27" t="s">
        <v>343</v>
      </c>
      <c r="AC1" s="27" t="s">
        <v>344</v>
      </c>
      <c r="AD1" s="27" t="s">
        <v>345</v>
      </c>
      <c r="AE1" s="27" t="s">
        <v>346</v>
      </c>
      <c r="AF1" s="27" t="s">
        <v>347</v>
      </c>
      <c r="AG1" s="27" t="s">
        <v>348</v>
      </c>
      <c r="AH1" s="27" t="s">
        <v>349</v>
      </c>
      <c r="AI1" s="27" t="s">
        <v>350</v>
      </c>
      <c r="AJ1" s="27" t="s">
        <v>351</v>
      </c>
      <c r="AK1" s="27" t="s">
        <v>352</v>
      </c>
      <c r="AL1" s="27" t="s">
        <v>353</v>
      </c>
      <c r="AM1" s="27" t="s">
        <v>354</v>
      </c>
      <c r="AN1" s="26" t="s">
        <v>355</v>
      </c>
      <c r="AO1" s="26" t="s">
        <v>356</v>
      </c>
      <c r="AP1" s="26" t="s">
        <v>357</v>
      </c>
      <c r="AQ1" s="26" t="s">
        <v>358</v>
      </c>
      <c r="AR1" s="26" t="s">
        <v>359</v>
      </c>
      <c r="AS1" s="26" t="s">
        <v>360</v>
      </c>
      <c r="AT1" s="26" t="s">
        <v>361</v>
      </c>
      <c r="AU1" s="26" t="s">
        <v>362</v>
      </c>
      <c r="AV1" s="26" t="s">
        <v>363</v>
      </c>
      <c r="AW1" s="26" t="s">
        <v>364</v>
      </c>
      <c r="AX1" s="26" t="s">
        <v>365</v>
      </c>
    </row>
    <row r="2" spans="1:50" x14ac:dyDescent="0.25">
      <c r="A2" s="27" t="s">
        <v>84</v>
      </c>
      <c r="B2" s="26" t="s">
        <v>37</v>
      </c>
      <c r="C2" s="26">
        <v>1</v>
      </c>
      <c r="D2" s="26">
        <v>0.01</v>
      </c>
      <c r="E2" s="26">
        <v>0.8</v>
      </c>
      <c r="F2" s="26">
        <v>0.14099999999999999</v>
      </c>
      <c r="G2" s="26">
        <v>0.373</v>
      </c>
      <c r="H2" s="26">
        <v>0</v>
      </c>
      <c r="I2" s="26">
        <v>0</v>
      </c>
      <c r="J2" s="26">
        <v>0</v>
      </c>
      <c r="K2" s="26">
        <v>0</v>
      </c>
      <c r="L2" s="26">
        <v>0.01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0.01</v>
      </c>
      <c r="X2" s="26">
        <v>8.0000000000000002E-3</v>
      </c>
      <c r="Y2" s="26">
        <v>3</v>
      </c>
      <c r="Z2" s="26">
        <v>0</v>
      </c>
      <c r="AA2" s="26">
        <v>5.0000000000000001E-3</v>
      </c>
      <c r="AB2" s="26">
        <v>-3.0000000000000001E-3</v>
      </c>
      <c r="AC2" s="26">
        <v>0</v>
      </c>
      <c r="AD2" s="26">
        <v>-3.0000000000000001E-3</v>
      </c>
      <c r="AE2" s="26">
        <v>0</v>
      </c>
      <c r="AF2" s="26">
        <v>1.4999999999999999E-2</v>
      </c>
      <c r="AG2" s="26">
        <v>0</v>
      </c>
      <c r="AH2" s="26">
        <v>-3.0000000000000001E-3</v>
      </c>
      <c r="AI2" s="26">
        <v>-8.9999999999999993E-3</v>
      </c>
      <c r="AJ2" s="26">
        <v>0.29799999999999999</v>
      </c>
      <c r="AK2" s="26">
        <v>0.29699999999999999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99</v>
      </c>
      <c r="AV2" s="26">
        <v>0.99</v>
      </c>
      <c r="AW2" s="26">
        <v>0.68600000000000005</v>
      </c>
      <c r="AX2" s="26">
        <v>0.30399999999999999</v>
      </c>
    </row>
    <row r="3" spans="1:50" x14ac:dyDescent="0.25">
      <c r="A3" s="27" t="s">
        <v>85</v>
      </c>
      <c r="B3" s="26" t="s">
        <v>37</v>
      </c>
      <c r="C3" s="26">
        <v>1</v>
      </c>
      <c r="D3" s="26">
        <v>0.04</v>
      </c>
      <c r="E3" s="26">
        <v>0.8</v>
      </c>
      <c r="F3" s="26">
        <v>0.14099999999999999</v>
      </c>
      <c r="G3" s="26">
        <v>0.373</v>
      </c>
      <c r="H3" s="26">
        <v>0</v>
      </c>
      <c r="I3" s="26">
        <v>0</v>
      </c>
      <c r="J3" s="26">
        <v>0</v>
      </c>
      <c r="K3" s="26">
        <v>0</v>
      </c>
      <c r="L3" s="26">
        <v>0.04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0.04</v>
      </c>
      <c r="X3" s="26">
        <v>3.2000000000000001E-2</v>
      </c>
      <c r="Y3" s="26">
        <v>3</v>
      </c>
      <c r="Z3" s="26">
        <v>0</v>
      </c>
      <c r="AA3" s="26">
        <v>0.02</v>
      </c>
      <c r="AB3" s="26">
        <v>-1.2E-2</v>
      </c>
      <c r="AC3" s="26">
        <v>0</v>
      </c>
      <c r="AD3" s="26">
        <v>-1.2E-2</v>
      </c>
      <c r="AE3" s="26">
        <v>0</v>
      </c>
      <c r="AF3" s="26">
        <v>0.06</v>
      </c>
      <c r="AG3" s="26">
        <v>0</v>
      </c>
      <c r="AH3" s="26">
        <v>-1.2E-2</v>
      </c>
      <c r="AI3" s="26">
        <v>-3.5999999999999997E-2</v>
      </c>
      <c r="AJ3" s="26">
        <v>1.19</v>
      </c>
      <c r="AK3" s="26">
        <v>1.1890000000000001</v>
      </c>
      <c r="AL3" s="26">
        <v>2E-3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99</v>
      </c>
      <c r="AV3" s="26">
        <v>3.96</v>
      </c>
      <c r="AW3" s="26">
        <v>2.7450000000000001</v>
      </c>
      <c r="AX3" s="26">
        <v>1.2150000000000001</v>
      </c>
    </row>
    <row r="4" spans="1:50" x14ac:dyDescent="0.25">
      <c r="A4" s="27" t="s">
        <v>86</v>
      </c>
      <c r="B4" s="26" t="s">
        <v>37</v>
      </c>
      <c r="C4" s="26">
        <v>1</v>
      </c>
      <c r="D4" s="26">
        <v>0.04</v>
      </c>
      <c r="E4" s="26">
        <v>0.8</v>
      </c>
      <c r="F4" s="26">
        <v>0.14099999999999999</v>
      </c>
      <c r="G4" s="26">
        <v>0.373</v>
      </c>
      <c r="H4" s="26">
        <v>0</v>
      </c>
      <c r="I4" s="26">
        <v>0</v>
      </c>
      <c r="J4" s="26">
        <v>0</v>
      </c>
      <c r="K4" s="26">
        <v>0</v>
      </c>
      <c r="L4" s="26">
        <v>0.04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0.04</v>
      </c>
      <c r="X4" s="26">
        <v>3.2000000000000001E-2</v>
      </c>
      <c r="Y4" s="26">
        <v>3</v>
      </c>
      <c r="Z4" s="26">
        <v>0</v>
      </c>
      <c r="AA4" s="26">
        <v>0.02</v>
      </c>
      <c r="AB4" s="26">
        <v>-1.2E-2</v>
      </c>
      <c r="AC4" s="26">
        <v>0</v>
      </c>
      <c r="AD4" s="26">
        <v>-1.2E-2</v>
      </c>
      <c r="AE4" s="26">
        <v>0</v>
      </c>
      <c r="AF4" s="26">
        <v>0.06</v>
      </c>
      <c r="AG4" s="26">
        <v>0</v>
      </c>
      <c r="AH4" s="26">
        <v>-1.2E-2</v>
      </c>
      <c r="AI4" s="26">
        <v>-3.5999999999999997E-2</v>
      </c>
      <c r="AJ4" s="26">
        <v>1.19</v>
      </c>
      <c r="AK4" s="26">
        <v>1.1890000000000001</v>
      </c>
      <c r="AL4" s="26">
        <v>2E-3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99</v>
      </c>
      <c r="AV4" s="26">
        <v>3.96</v>
      </c>
      <c r="AW4" s="26">
        <v>2.7450000000000001</v>
      </c>
      <c r="AX4" s="26">
        <v>1.2150000000000001</v>
      </c>
    </row>
    <row r="5" spans="1:50" x14ac:dyDescent="0.25">
      <c r="A5" s="27" t="s">
        <v>87</v>
      </c>
      <c r="B5" s="26" t="s">
        <v>37</v>
      </c>
      <c r="C5" s="26">
        <v>1</v>
      </c>
      <c r="D5" s="26">
        <v>2E-3</v>
      </c>
      <c r="E5" s="26">
        <v>0.8</v>
      </c>
      <c r="F5" s="26">
        <v>0.14099999999999999</v>
      </c>
      <c r="G5" s="26">
        <v>0.373</v>
      </c>
      <c r="H5" s="26">
        <v>0</v>
      </c>
      <c r="I5" s="26">
        <v>0</v>
      </c>
      <c r="J5" s="26">
        <v>0</v>
      </c>
      <c r="K5" s="26">
        <v>0</v>
      </c>
      <c r="L5" s="26">
        <v>2E-3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2E-3</v>
      </c>
      <c r="X5" s="26">
        <v>2E-3</v>
      </c>
      <c r="Y5" s="26">
        <v>3</v>
      </c>
      <c r="Z5" s="26">
        <v>0</v>
      </c>
      <c r="AA5" s="26">
        <v>1E-3</v>
      </c>
      <c r="AB5" s="26">
        <v>-1E-3</v>
      </c>
      <c r="AC5" s="26">
        <v>0</v>
      </c>
      <c r="AD5" s="26">
        <v>-1E-3</v>
      </c>
      <c r="AE5" s="26">
        <v>0</v>
      </c>
      <c r="AF5" s="26">
        <v>3.0000000000000001E-3</v>
      </c>
      <c r="AG5" s="26">
        <v>0</v>
      </c>
      <c r="AH5" s="26">
        <v>-1E-3</v>
      </c>
      <c r="AI5" s="26">
        <v>-2E-3</v>
      </c>
      <c r="AJ5" s="26">
        <v>0.06</v>
      </c>
      <c r="AK5" s="26">
        <v>5.8999999999999997E-2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99</v>
      </c>
      <c r="AV5" s="26">
        <v>0.19800000000000001</v>
      </c>
      <c r="AW5" s="26">
        <v>0.13700000000000001</v>
      </c>
      <c r="AX5" s="26">
        <v>6.0999999999999999E-2</v>
      </c>
    </row>
    <row r="6" spans="1:50" x14ac:dyDescent="0.25">
      <c r="A6" s="27" t="s">
        <v>88</v>
      </c>
      <c r="B6" s="26" t="s">
        <v>37</v>
      </c>
      <c r="C6" s="26">
        <v>1</v>
      </c>
      <c r="D6" s="26">
        <v>0.04</v>
      </c>
      <c r="E6" s="26">
        <v>0.8</v>
      </c>
      <c r="F6" s="26">
        <v>0.14099999999999999</v>
      </c>
      <c r="G6" s="26">
        <v>0.373</v>
      </c>
      <c r="H6" s="26">
        <v>0</v>
      </c>
      <c r="I6" s="26">
        <v>0</v>
      </c>
      <c r="J6" s="26">
        <v>0</v>
      </c>
      <c r="K6" s="26">
        <v>0</v>
      </c>
      <c r="L6" s="26">
        <v>0.04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0.04</v>
      </c>
      <c r="X6" s="26">
        <v>3.2000000000000001E-2</v>
      </c>
      <c r="Y6" s="26">
        <v>3</v>
      </c>
      <c r="Z6" s="26">
        <v>0</v>
      </c>
      <c r="AA6" s="26">
        <v>0.02</v>
      </c>
      <c r="AB6" s="26">
        <v>-1.2E-2</v>
      </c>
      <c r="AC6" s="26">
        <v>0</v>
      </c>
      <c r="AD6" s="26">
        <v>-1.2E-2</v>
      </c>
      <c r="AE6" s="26">
        <v>0</v>
      </c>
      <c r="AF6" s="26">
        <v>0.06</v>
      </c>
      <c r="AG6" s="26">
        <v>0</v>
      </c>
      <c r="AH6" s="26">
        <v>-1.2E-2</v>
      </c>
      <c r="AI6" s="26">
        <v>-3.5999999999999997E-2</v>
      </c>
      <c r="AJ6" s="26">
        <v>1.19</v>
      </c>
      <c r="AK6" s="26">
        <v>1.1890000000000001</v>
      </c>
      <c r="AL6" s="26">
        <v>2E-3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99</v>
      </c>
      <c r="AV6" s="26">
        <v>3.96</v>
      </c>
      <c r="AW6" s="26">
        <v>2.7450000000000001</v>
      </c>
      <c r="AX6" s="26">
        <v>1.2150000000000001</v>
      </c>
    </row>
    <row r="7" spans="1:50" x14ac:dyDescent="0.25">
      <c r="A7" s="27" t="s">
        <v>89</v>
      </c>
      <c r="B7" s="26" t="s">
        <v>37</v>
      </c>
      <c r="C7" s="26">
        <v>1</v>
      </c>
      <c r="D7" s="26">
        <v>0.04</v>
      </c>
      <c r="E7" s="26">
        <v>0.8</v>
      </c>
      <c r="F7" s="26">
        <v>0.14099999999999999</v>
      </c>
      <c r="G7" s="26">
        <v>0.373</v>
      </c>
      <c r="H7" s="26">
        <v>0</v>
      </c>
      <c r="I7" s="26">
        <v>0</v>
      </c>
      <c r="J7" s="26">
        <v>0</v>
      </c>
      <c r="K7" s="26">
        <v>0</v>
      </c>
      <c r="L7" s="26">
        <v>0.04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0.04</v>
      </c>
      <c r="X7" s="26">
        <v>3.2000000000000001E-2</v>
      </c>
      <c r="Y7" s="26">
        <v>3</v>
      </c>
      <c r="Z7" s="26">
        <v>0</v>
      </c>
      <c r="AA7" s="26">
        <v>0.02</v>
      </c>
      <c r="AB7" s="26">
        <v>-1.2E-2</v>
      </c>
      <c r="AC7" s="26">
        <v>0</v>
      </c>
      <c r="AD7" s="26">
        <v>-1.2E-2</v>
      </c>
      <c r="AE7" s="26">
        <v>0</v>
      </c>
      <c r="AF7" s="26">
        <v>0.06</v>
      </c>
      <c r="AG7" s="26">
        <v>0</v>
      </c>
      <c r="AH7" s="26">
        <v>-1.2E-2</v>
      </c>
      <c r="AI7" s="26">
        <v>-3.5999999999999997E-2</v>
      </c>
      <c r="AJ7" s="26">
        <v>1.19</v>
      </c>
      <c r="AK7" s="26">
        <v>1.1890000000000001</v>
      </c>
      <c r="AL7" s="26">
        <v>2E-3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99</v>
      </c>
      <c r="AV7" s="26">
        <v>3.96</v>
      </c>
      <c r="AW7" s="26">
        <v>2.7450000000000001</v>
      </c>
      <c r="AX7" s="26">
        <v>1.2150000000000001</v>
      </c>
    </row>
    <row r="8" spans="1:50" x14ac:dyDescent="0.25">
      <c r="A8" s="27" t="s">
        <v>90</v>
      </c>
      <c r="B8" s="26" t="s">
        <v>37</v>
      </c>
      <c r="C8" s="26">
        <v>1</v>
      </c>
      <c r="D8" s="26">
        <v>0.1</v>
      </c>
      <c r="E8" s="26">
        <v>0.8</v>
      </c>
      <c r="F8" s="26">
        <v>0.14099999999999999</v>
      </c>
      <c r="G8" s="26">
        <v>0.373</v>
      </c>
      <c r="H8" s="26">
        <v>0</v>
      </c>
      <c r="I8" s="26">
        <v>0</v>
      </c>
      <c r="J8" s="26">
        <v>0</v>
      </c>
      <c r="K8" s="26">
        <v>0</v>
      </c>
      <c r="L8" s="26">
        <v>0.1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0.1</v>
      </c>
      <c r="X8" s="26">
        <v>0.08</v>
      </c>
      <c r="Y8" s="26">
        <v>3</v>
      </c>
      <c r="Z8" s="26">
        <v>0</v>
      </c>
      <c r="AA8" s="26">
        <v>0.05</v>
      </c>
      <c r="AB8" s="26">
        <v>-0.03</v>
      </c>
      <c r="AC8" s="26">
        <v>0</v>
      </c>
      <c r="AD8" s="26">
        <v>-0.03</v>
      </c>
      <c r="AE8" s="26">
        <v>0</v>
      </c>
      <c r="AF8" s="26">
        <v>0.151</v>
      </c>
      <c r="AG8" s="26">
        <v>0</v>
      </c>
      <c r="AH8" s="26">
        <v>-0.03</v>
      </c>
      <c r="AI8" s="26">
        <v>-8.8999999999999996E-2</v>
      </c>
      <c r="AJ8" s="26">
        <v>2.976</v>
      </c>
      <c r="AK8" s="26">
        <v>2.9710000000000001</v>
      </c>
      <c r="AL8" s="26">
        <v>5.0000000000000001E-3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99</v>
      </c>
      <c r="AV8" s="26">
        <v>9.9</v>
      </c>
      <c r="AW8" s="26">
        <v>6.8620000000000001</v>
      </c>
      <c r="AX8" s="26">
        <v>3.0379999999999998</v>
      </c>
    </row>
    <row r="9" spans="1:50" x14ac:dyDescent="0.25">
      <c r="A9" s="27" t="s">
        <v>91</v>
      </c>
      <c r="B9" s="26" t="s">
        <v>37</v>
      </c>
      <c r="C9" s="26">
        <v>1</v>
      </c>
      <c r="D9" s="26">
        <v>0.02</v>
      </c>
      <c r="E9" s="26">
        <v>0.8</v>
      </c>
      <c r="F9" s="26">
        <v>0.14099999999999999</v>
      </c>
      <c r="G9" s="26">
        <v>0.373</v>
      </c>
      <c r="H9" s="26">
        <v>0</v>
      </c>
      <c r="I9" s="26">
        <v>0</v>
      </c>
      <c r="J9" s="26">
        <v>0</v>
      </c>
      <c r="K9" s="26">
        <v>0</v>
      </c>
      <c r="L9" s="26">
        <v>0.02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0.02</v>
      </c>
      <c r="X9" s="26">
        <v>1.6E-2</v>
      </c>
      <c r="Y9" s="26">
        <v>3</v>
      </c>
      <c r="Z9" s="26">
        <v>0</v>
      </c>
      <c r="AA9" s="26">
        <v>0.01</v>
      </c>
      <c r="AB9" s="26">
        <v>-6.0000000000000001E-3</v>
      </c>
      <c r="AC9" s="26">
        <v>0</v>
      </c>
      <c r="AD9" s="26">
        <v>-6.0000000000000001E-3</v>
      </c>
      <c r="AE9" s="26">
        <v>0</v>
      </c>
      <c r="AF9" s="26">
        <v>0.03</v>
      </c>
      <c r="AG9" s="26">
        <v>0</v>
      </c>
      <c r="AH9" s="26">
        <v>-6.0000000000000001E-3</v>
      </c>
      <c r="AI9" s="26">
        <v>-1.7999999999999999E-2</v>
      </c>
      <c r="AJ9" s="26">
        <v>0.59499999999999997</v>
      </c>
      <c r="AK9" s="26">
        <v>0.59399999999999997</v>
      </c>
      <c r="AL9" s="26">
        <v>1E-3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99</v>
      </c>
      <c r="AV9" s="26">
        <v>1.98</v>
      </c>
      <c r="AW9" s="26">
        <v>1.373</v>
      </c>
      <c r="AX9" s="26">
        <v>0.60699999999999998</v>
      </c>
    </row>
    <row r="10" spans="1:50" x14ac:dyDescent="0.25">
      <c r="A10" s="27" t="s">
        <v>92</v>
      </c>
      <c r="B10" s="26" t="s">
        <v>37</v>
      </c>
      <c r="C10" s="26">
        <v>1</v>
      </c>
      <c r="D10" s="26">
        <v>0.2</v>
      </c>
      <c r="E10" s="26">
        <v>0.8</v>
      </c>
      <c r="F10" s="26">
        <v>0.14099999999999999</v>
      </c>
      <c r="G10" s="26">
        <v>0.373</v>
      </c>
      <c r="H10" s="26">
        <v>0</v>
      </c>
      <c r="I10" s="26">
        <v>0</v>
      </c>
      <c r="J10" s="26">
        <v>0</v>
      </c>
      <c r="K10" s="26">
        <v>0</v>
      </c>
      <c r="L10" s="26">
        <v>0.2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0.2</v>
      </c>
      <c r="X10" s="26">
        <v>0.16</v>
      </c>
      <c r="Y10" s="26">
        <v>3</v>
      </c>
      <c r="Z10" s="26">
        <v>0</v>
      </c>
      <c r="AA10" s="26">
        <v>0.10100000000000001</v>
      </c>
      <c r="AB10" s="26">
        <v>-5.8999999999999997E-2</v>
      </c>
      <c r="AC10" s="26">
        <v>0</v>
      </c>
      <c r="AD10" s="26">
        <v>-5.8999999999999997E-2</v>
      </c>
      <c r="AE10" s="26">
        <v>0</v>
      </c>
      <c r="AF10" s="26">
        <v>0.30399999999999999</v>
      </c>
      <c r="AG10" s="26">
        <v>1E-3</v>
      </c>
      <c r="AH10" s="26">
        <v>-5.8999999999999997E-2</v>
      </c>
      <c r="AI10" s="26">
        <v>-0.17599999999999999</v>
      </c>
      <c r="AJ10" s="26">
        <v>5.952</v>
      </c>
      <c r="AK10" s="26">
        <v>5.9429999999999996</v>
      </c>
      <c r="AL10" s="26">
        <v>8.9999999999999993E-3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99</v>
      </c>
      <c r="AV10" s="26">
        <v>19.8</v>
      </c>
      <c r="AW10" s="26">
        <v>13.718999999999999</v>
      </c>
      <c r="AX10" s="26">
        <v>6.0810000000000004</v>
      </c>
    </row>
    <row r="11" spans="1:50" x14ac:dyDescent="0.25">
      <c r="A11" s="27" t="s">
        <v>93</v>
      </c>
      <c r="B11" s="26" t="s">
        <v>37</v>
      </c>
      <c r="C11" s="26">
        <v>1</v>
      </c>
      <c r="D11" s="26">
        <v>0.1</v>
      </c>
      <c r="E11" s="26">
        <v>0.8</v>
      </c>
      <c r="F11" s="26">
        <v>0.14099999999999999</v>
      </c>
      <c r="G11" s="26">
        <v>0.373</v>
      </c>
      <c r="H11" s="26">
        <v>0</v>
      </c>
      <c r="I11" s="26">
        <v>0</v>
      </c>
      <c r="J11" s="26">
        <v>0</v>
      </c>
      <c r="K11" s="26">
        <v>0</v>
      </c>
      <c r="L11" s="26">
        <v>0.1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0.1</v>
      </c>
      <c r="X11" s="26">
        <v>0.08</v>
      </c>
      <c r="Y11" s="26">
        <v>3</v>
      </c>
      <c r="Z11" s="26">
        <v>0</v>
      </c>
      <c r="AA11" s="26">
        <v>0.05</v>
      </c>
      <c r="AB11" s="26">
        <v>-0.03</v>
      </c>
      <c r="AC11" s="26">
        <v>0</v>
      </c>
      <c r="AD11" s="26">
        <v>-0.03</v>
      </c>
      <c r="AE11" s="26">
        <v>0</v>
      </c>
      <c r="AF11" s="26">
        <v>0.151</v>
      </c>
      <c r="AG11" s="26">
        <v>0</v>
      </c>
      <c r="AH11" s="26">
        <v>-0.03</v>
      </c>
      <c r="AI11" s="26">
        <v>-8.8999999999999996E-2</v>
      </c>
      <c r="AJ11" s="26">
        <v>2.976</v>
      </c>
      <c r="AK11" s="26">
        <v>2.9710000000000001</v>
      </c>
      <c r="AL11" s="26">
        <v>5.0000000000000001E-3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99</v>
      </c>
      <c r="AV11" s="26">
        <v>9.9</v>
      </c>
      <c r="AW11" s="26">
        <v>6.8620000000000001</v>
      </c>
      <c r="AX11" s="26">
        <v>3.0379999999999998</v>
      </c>
    </row>
    <row r="12" spans="1:50" x14ac:dyDescent="0.25">
      <c r="A12" s="27" t="s">
        <v>94</v>
      </c>
      <c r="B12" s="26" t="s">
        <v>37</v>
      </c>
      <c r="C12" s="26">
        <v>1</v>
      </c>
      <c r="D12" s="26">
        <v>0.1</v>
      </c>
      <c r="E12" s="26">
        <v>0.8</v>
      </c>
      <c r="F12" s="26">
        <v>0.14099999999999999</v>
      </c>
      <c r="G12" s="26">
        <v>0.373</v>
      </c>
      <c r="H12" s="26">
        <v>0</v>
      </c>
      <c r="I12" s="26">
        <v>0</v>
      </c>
      <c r="J12" s="26">
        <v>0</v>
      </c>
      <c r="K12" s="26">
        <v>0</v>
      </c>
      <c r="L12" s="26">
        <v>0.1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0.1</v>
      </c>
      <c r="X12" s="26">
        <v>0.08</v>
      </c>
      <c r="Y12" s="26">
        <v>3</v>
      </c>
      <c r="Z12" s="26">
        <v>0</v>
      </c>
      <c r="AA12" s="26">
        <v>0.05</v>
      </c>
      <c r="AB12" s="26">
        <v>-0.03</v>
      </c>
      <c r="AC12" s="26">
        <v>0</v>
      </c>
      <c r="AD12" s="26">
        <v>-0.03</v>
      </c>
      <c r="AE12" s="26">
        <v>0</v>
      </c>
      <c r="AF12" s="26">
        <v>0.151</v>
      </c>
      <c r="AG12" s="26">
        <v>0</v>
      </c>
      <c r="AH12" s="26">
        <v>-0.03</v>
      </c>
      <c r="AI12" s="26">
        <v>-8.8999999999999996E-2</v>
      </c>
      <c r="AJ12" s="26">
        <v>2.976</v>
      </c>
      <c r="AK12" s="26">
        <v>2.9710000000000001</v>
      </c>
      <c r="AL12" s="26">
        <v>5.0000000000000001E-3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99</v>
      </c>
      <c r="AV12" s="26">
        <v>9.9</v>
      </c>
      <c r="AW12" s="26">
        <v>6.8620000000000001</v>
      </c>
      <c r="AX12" s="26">
        <v>3.0379999999999998</v>
      </c>
    </row>
    <row r="13" spans="1:50" x14ac:dyDescent="0.25">
      <c r="A13" s="27" t="s">
        <v>95</v>
      </c>
      <c r="B13" s="26" t="s">
        <v>37</v>
      </c>
      <c r="C13" s="26">
        <v>1</v>
      </c>
      <c r="D13" s="26">
        <v>0.1</v>
      </c>
      <c r="E13" s="26">
        <v>0.8</v>
      </c>
      <c r="F13" s="26">
        <v>0.14099999999999999</v>
      </c>
      <c r="G13" s="26">
        <v>0.373</v>
      </c>
      <c r="H13" s="26">
        <v>0</v>
      </c>
      <c r="I13" s="26">
        <v>0</v>
      </c>
      <c r="J13" s="26">
        <v>0</v>
      </c>
      <c r="K13" s="26">
        <v>0</v>
      </c>
      <c r="L13" s="26">
        <v>0.1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0.1</v>
      </c>
      <c r="X13" s="26">
        <v>0.08</v>
      </c>
      <c r="Y13" s="26">
        <v>3</v>
      </c>
      <c r="Z13" s="26">
        <v>0</v>
      </c>
      <c r="AA13" s="26">
        <v>0.06</v>
      </c>
      <c r="AB13" s="26">
        <v>-0.02</v>
      </c>
      <c r="AC13" s="26">
        <v>2E-3</v>
      </c>
      <c r="AD13" s="26">
        <v>-2.1999999999999999E-2</v>
      </c>
      <c r="AE13" s="26">
        <v>0</v>
      </c>
      <c r="AF13" s="26">
        <v>0.18</v>
      </c>
      <c r="AG13" s="26">
        <v>6.0000000000000001E-3</v>
      </c>
      <c r="AH13" s="26">
        <v>-2.1999999999999999E-2</v>
      </c>
      <c r="AI13" s="26">
        <v>-6.7000000000000004E-2</v>
      </c>
      <c r="AJ13" s="26">
        <v>2.976</v>
      </c>
      <c r="AK13" s="26">
        <v>2.9710000000000001</v>
      </c>
      <c r="AL13" s="26">
        <v>5.0000000000000001E-3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99</v>
      </c>
      <c r="AV13" s="26">
        <v>9.9</v>
      </c>
      <c r="AW13" s="26">
        <v>6.8049999999999997</v>
      </c>
      <c r="AX13" s="26">
        <v>3.0950000000000002</v>
      </c>
    </row>
    <row r="14" spans="1:50" x14ac:dyDescent="0.25">
      <c r="A14" s="27" t="s">
        <v>96</v>
      </c>
      <c r="B14" s="26" t="s">
        <v>37</v>
      </c>
      <c r="C14" s="26">
        <v>1</v>
      </c>
      <c r="D14" s="26">
        <v>0.1</v>
      </c>
      <c r="E14" s="26">
        <v>0.8</v>
      </c>
      <c r="F14" s="26">
        <v>0.14099999999999999</v>
      </c>
      <c r="G14" s="26">
        <v>0.373</v>
      </c>
      <c r="H14" s="26">
        <v>0</v>
      </c>
      <c r="I14" s="26">
        <v>0</v>
      </c>
      <c r="J14" s="26">
        <v>0</v>
      </c>
      <c r="K14" s="26">
        <v>0</v>
      </c>
      <c r="L14" s="26">
        <v>0.1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0.1</v>
      </c>
      <c r="X14" s="26">
        <v>0.08</v>
      </c>
      <c r="Y14" s="26">
        <v>3</v>
      </c>
      <c r="Z14" s="26">
        <v>0</v>
      </c>
      <c r="AA14" s="26">
        <v>0.05</v>
      </c>
      <c r="AB14" s="26">
        <v>-0.03</v>
      </c>
      <c r="AC14" s="26">
        <v>0</v>
      </c>
      <c r="AD14" s="26">
        <v>-0.03</v>
      </c>
      <c r="AE14" s="26">
        <v>0</v>
      </c>
      <c r="AF14" s="26">
        <v>0.151</v>
      </c>
      <c r="AG14" s="26">
        <v>0</v>
      </c>
      <c r="AH14" s="26">
        <v>-0.03</v>
      </c>
      <c r="AI14" s="26">
        <v>-8.8999999999999996E-2</v>
      </c>
      <c r="AJ14" s="26">
        <v>2.976</v>
      </c>
      <c r="AK14" s="26">
        <v>2.9710000000000001</v>
      </c>
      <c r="AL14" s="26">
        <v>5.0000000000000001E-3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99</v>
      </c>
      <c r="AV14" s="26">
        <v>9.9</v>
      </c>
      <c r="AW14" s="26">
        <v>6.8620000000000001</v>
      </c>
      <c r="AX14" s="26">
        <v>3.0379999999999998</v>
      </c>
    </row>
    <row r="15" spans="1:50" x14ac:dyDescent="0.25">
      <c r="A15" s="27" t="s">
        <v>97</v>
      </c>
      <c r="B15" s="26" t="s">
        <v>37</v>
      </c>
      <c r="C15" s="26">
        <v>1</v>
      </c>
      <c r="D15" s="26">
        <v>0.1</v>
      </c>
      <c r="E15" s="26">
        <v>0.8</v>
      </c>
      <c r="F15" s="26">
        <v>0.14099999999999999</v>
      </c>
      <c r="G15" s="26">
        <v>0.373</v>
      </c>
      <c r="H15" s="26">
        <v>0</v>
      </c>
      <c r="I15" s="26">
        <v>0</v>
      </c>
      <c r="J15" s="26">
        <v>0</v>
      </c>
      <c r="K15" s="26">
        <v>0</v>
      </c>
      <c r="L15" s="26">
        <v>0.1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0.1</v>
      </c>
      <c r="X15" s="26">
        <v>0.08</v>
      </c>
      <c r="Y15" s="26">
        <v>3</v>
      </c>
      <c r="Z15" s="26">
        <v>0</v>
      </c>
      <c r="AA15" s="26">
        <v>0.05</v>
      </c>
      <c r="AB15" s="26">
        <v>-0.03</v>
      </c>
      <c r="AC15" s="26">
        <v>0</v>
      </c>
      <c r="AD15" s="26">
        <v>-0.03</v>
      </c>
      <c r="AE15" s="26">
        <v>0</v>
      </c>
      <c r="AF15" s="26">
        <v>0.151</v>
      </c>
      <c r="AG15" s="26">
        <v>0</v>
      </c>
      <c r="AH15" s="26">
        <v>-0.03</v>
      </c>
      <c r="AI15" s="26">
        <v>-8.8999999999999996E-2</v>
      </c>
      <c r="AJ15" s="26">
        <v>2.976</v>
      </c>
      <c r="AK15" s="26">
        <v>2.9710000000000001</v>
      </c>
      <c r="AL15" s="26">
        <v>5.0000000000000001E-3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99</v>
      </c>
      <c r="AV15" s="26">
        <v>9.9</v>
      </c>
      <c r="AW15" s="26">
        <v>6.8620000000000001</v>
      </c>
      <c r="AX15" s="26">
        <v>3.0379999999999998</v>
      </c>
    </row>
    <row r="16" spans="1:50" x14ac:dyDescent="0.25">
      <c r="A16" s="27" t="s">
        <v>98</v>
      </c>
      <c r="B16" s="26" t="s">
        <v>37</v>
      </c>
      <c r="C16" s="26">
        <v>1</v>
      </c>
      <c r="D16" s="26">
        <v>0.01</v>
      </c>
      <c r="E16" s="26">
        <v>0.8</v>
      </c>
      <c r="F16" s="26">
        <v>0.14099999999999999</v>
      </c>
      <c r="G16" s="26">
        <v>0.373</v>
      </c>
      <c r="H16" s="26">
        <v>0</v>
      </c>
      <c r="I16" s="26">
        <v>0</v>
      </c>
      <c r="J16" s="26">
        <v>0</v>
      </c>
      <c r="K16" s="26">
        <v>0</v>
      </c>
      <c r="L16" s="26">
        <v>0.01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0.01</v>
      </c>
      <c r="X16" s="26">
        <v>8.0000000000000002E-3</v>
      </c>
      <c r="Y16" s="26">
        <v>3</v>
      </c>
      <c r="Z16" s="26">
        <v>0</v>
      </c>
      <c r="AA16" s="26">
        <v>5.0000000000000001E-3</v>
      </c>
      <c r="AB16" s="26">
        <v>-3.0000000000000001E-3</v>
      </c>
      <c r="AC16" s="26">
        <v>0</v>
      </c>
      <c r="AD16" s="26">
        <v>-3.0000000000000001E-3</v>
      </c>
      <c r="AE16" s="26">
        <v>0</v>
      </c>
      <c r="AF16" s="26">
        <v>1.4999999999999999E-2</v>
      </c>
      <c r="AG16" s="26">
        <v>0</v>
      </c>
      <c r="AH16" s="26">
        <v>-3.0000000000000001E-3</v>
      </c>
      <c r="AI16" s="26">
        <v>-8.9999999999999993E-3</v>
      </c>
      <c r="AJ16" s="26">
        <v>0.29799999999999999</v>
      </c>
      <c r="AK16" s="26">
        <v>0.29699999999999999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99</v>
      </c>
      <c r="AV16" s="26">
        <v>0.99</v>
      </c>
      <c r="AW16" s="26">
        <v>0.68600000000000005</v>
      </c>
      <c r="AX16" s="26">
        <v>0.30399999999999999</v>
      </c>
    </row>
    <row r="17" spans="1:50" x14ac:dyDescent="0.25">
      <c r="A17" s="27" t="s">
        <v>99</v>
      </c>
      <c r="B17" s="26" t="s">
        <v>37</v>
      </c>
      <c r="C17" s="26">
        <v>1</v>
      </c>
      <c r="D17" s="26">
        <v>0.2</v>
      </c>
      <c r="E17" s="26">
        <v>0.8</v>
      </c>
      <c r="F17" s="26">
        <v>0.14099999999999999</v>
      </c>
      <c r="G17" s="26">
        <v>0.373</v>
      </c>
      <c r="H17" s="26">
        <v>0</v>
      </c>
      <c r="I17" s="26">
        <v>0</v>
      </c>
      <c r="J17" s="26">
        <v>0</v>
      </c>
      <c r="K17" s="26">
        <v>0</v>
      </c>
      <c r="L17" s="26">
        <v>0.2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0.2</v>
      </c>
      <c r="X17" s="26">
        <v>0.16</v>
      </c>
      <c r="Y17" s="26">
        <v>3</v>
      </c>
      <c r="Z17" s="26">
        <v>0</v>
      </c>
      <c r="AA17" s="26">
        <v>0.10100000000000001</v>
      </c>
      <c r="AB17" s="26">
        <v>-5.8999999999999997E-2</v>
      </c>
      <c r="AC17" s="26">
        <v>0</v>
      </c>
      <c r="AD17" s="26">
        <v>-5.8999999999999997E-2</v>
      </c>
      <c r="AE17" s="26">
        <v>0</v>
      </c>
      <c r="AF17" s="26">
        <v>0.30399999999999999</v>
      </c>
      <c r="AG17" s="26">
        <v>1E-3</v>
      </c>
      <c r="AH17" s="26">
        <v>-5.8999999999999997E-2</v>
      </c>
      <c r="AI17" s="26">
        <v>-0.17599999999999999</v>
      </c>
      <c r="AJ17" s="26">
        <v>5.952</v>
      </c>
      <c r="AK17" s="26">
        <v>5.9429999999999996</v>
      </c>
      <c r="AL17" s="26">
        <v>8.9999999999999993E-3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99</v>
      </c>
      <c r="AV17" s="26">
        <v>19.8</v>
      </c>
      <c r="AW17" s="26">
        <v>13.718999999999999</v>
      </c>
      <c r="AX17" s="26">
        <v>6.0810000000000004</v>
      </c>
    </row>
    <row r="18" spans="1:50" x14ac:dyDescent="0.25">
      <c r="A18" s="27" t="s">
        <v>100</v>
      </c>
      <c r="B18" s="26" t="s">
        <v>29</v>
      </c>
      <c r="C18" s="26">
        <v>1</v>
      </c>
      <c r="D18" s="26">
        <v>1</v>
      </c>
      <c r="E18" s="26">
        <v>0.5</v>
      </c>
      <c r="F18" s="26">
        <v>8.7999999999999995E-2</v>
      </c>
      <c r="G18" s="26">
        <v>0.23300000000000001</v>
      </c>
      <c r="H18" s="26">
        <v>0</v>
      </c>
      <c r="I18" s="26">
        <v>0</v>
      </c>
      <c r="J18" s="26">
        <v>0</v>
      </c>
      <c r="K18" s="26">
        <v>0</v>
      </c>
      <c r="L18" s="26">
        <v>1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1</v>
      </c>
      <c r="X18" s="26">
        <v>0.5</v>
      </c>
      <c r="Y18" s="26">
        <v>3</v>
      </c>
      <c r="Z18" s="26">
        <v>0</v>
      </c>
      <c r="AA18" s="26">
        <v>0.32700000000000001</v>
      </c>
      <c r="AB18" s="26">
        <v>-0.17299999999999999</v>
      </c>
      <c r="AC18" s="26">
        <v>2E-3</v>
      </c>
      <c r="AD18" s="26">
        <v>-0.17599999999999999</v>
      </c>
      <c r="AE18" s="26">
        <v>0</v>
      </c>
      <c r="AF18" s="26">
        <v>0.98</v>
      </c>
      <c r="AG18" s="26">
        <v>7.0000000000000001E-3</v>
      </c>
      <c r="AH18" s="26">
        <v>-0.17599999999999999</v>
      </c>
      <c r="AI18" s="26">
        <v>-0.52700000000000002</v>
      </c>
      <c r="AJ18" s="26">
        <v>16.472999999999999</v>
      </c>
      <c r="AK18" s="26">
        <v>16.454999999999998</v>
      </c>
      <c r="AL18" s="26">
        <v>1.7999999999999999E-2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99</v>
      </c>
      <c r="AV18" s="26">
        <v>99</v>
      </c>
      <c r="AW18" s="26">
        <v>82.066000000000003</v>
      </c>
      <c r="AX18" s="26">
        <v>16.934000000000001</v>
      </c>
    </row>
    <row r="19" spans="1:50" x14ac:dyDescent="0.25">
      <c r="A19" s="27" t="s">
        <v>101</v>
      </c>
      <c r="B19" s="26" t="s">
        <v>29</v>
      </c>
      <c r="C19" s="26">
        <v>1</v>
      </c>
      <c r="D19" s="26">
        <v>1</v>
      </c>
      <c r="E19" s="26">
        <v>0.5</v>
      </c>
      <c r="F19" s="26">
        <v>8.7999999999999995E-2</v>
      </c>
      <c r="G19" s="26">
        <v>0.23300000000000001</v>
      </c>
      <c r="H19" s="26">
        <v>0</v>
      </c>
      <c r="I19" s="26">
        <v>0</v>
      </c>
      <c r="J19" s="26">
        <v>0</v>
      </c>
      <c r="K19" s="26">
        <v>0</v>
      </c>
      <c r="L19" s="26">
        <v>1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1</v>
      </c>
      <c r="X19" s="26">
        <v>0.5</v>
      </c>
      <c r="Y19" s="26">
        <v>3</v>
      </c>
      <c r="Z19" s="26">
        <v>0</v>
      </c>
      <c r="AA19" s="26">
        <v>0.32700000000000001</v>
      </c>
      <c r="AB19" s="26">
        <v>-0.17299999999999999</v>
      </c>
      <c r="AC19" s="26">
        <v>2E-3</v>
      </c>
      <c r="AD19" s="26">
        <v>-0.17599999999999999</v>
      </c>
      <c r="AE19" s="26">
        <v>0</v>
      </c>
      <c r="AF19" s="26">
        <v>0.98</v>
      </c>
      <c r="AG19" s="26">
        <v>7.0000000000000001E-3</v>
      </c>
      <c r="AH19" s="26">
        <v>-0.17599999999999999</v>
      </c>
      <c r="AI19" s="26">
        <v>-0.52700000000000002</v>
      </c>
      <c r="AJ19" s="26">
        <v>16.472999999999999</v>
      </c>
      <c r="AK19" s="26">
        <v>16.454999999999998</v>
      </c>
      <c r="AL19" s="26">
        <v>1.7999999999999999E-2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99</v>
      </c>
      <c r="AV19" s="26">
        <v>99</v>
      </c>
      <c r="AW19" s="26">
        <v>82.066000000000003</v>
      </c>
      <c r="AX19" s="26">
        <v>16.934000000000001</v>
      </c>
    </row>
    <row r="20" spans="1:50" x14ac:dyDescent="0.25">
      <c r="A20" s="27" t="s">
        <v>102</v>
      </c>
      <c r="B20" s="26" t="s">
        <v>29</v>
      </c>
      <c r="C20" s="26">
        <v>1</v>
      </c>
      <c r="D20" s="26">
        <v>4.0999999999999996</v>
      </c>
      <c r="E20" s="26">
        <v>0.5</v>
      </c>
      <c r="F20" s="26">
        <v>8.7999999999999995E-2</v>
      </c>
      <c r="G20" s="26">
        <v>0.23300000000000001</v>
      </c>
      <c r="H20" s="26">
        <v>0</v>
      </c>
      <c r="I20" s="26">
        <v>0</v>
      </c>
      <c r="J20" s="26">
        <v>0</v>
      </c>
      <c r="K20" s="26">
        <v>0</v>
      </c>
      <c r="L20" s="26">
        <v>4.0999999999999996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4.0999999999999996</v>
      </c>
      <c r="X20" s="26">
        <v>2.0499999999999998</v>
      </c>
      <c r="Y20" s="26">
        <v>3</v>
      </c>
      <c r="Z20" s="26">
        <v>0</v>
      </c>
      <c r="AA20" s="26">
        <v>1.502</v>
      </c>
      <c r="AB20" s="26">
        <v>-0.54800000000000004</v>
      </c>
      <c r="AC20" s="26">
        <v>3.6999999999999998E-2</v>
      </c>
      <c r="AD20" s="26">
        <v>-0.58499999999999996</v>
      </c>
      <c r="AE20" s="26">
        <v>0</v>
      </c>
      <c r="AF20" s="26">
        <v>4.5069999999999997</v>
      </c>
      <c r="AG20" s="26">
        <v>0.112</v>
      </c>
      <c r="AH20" s="26">
        <v>-0.58499999999999996</v>
      </c>
      <c r="AI20" s="26">
        <v>-1.7549999999999999</v>
      </c>
      <c r="AJ20" s="26">
        <v>67.540000000000006</v>
      </c>
      <c r="AK20" s="26">
        <v>67.465000000000003</v>
      </c>
      <c r="AL20" s="26">
        <v>7.5999999999999998E-2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99</v>
      </c>
      <c r="AV20" s="26">
        <v>405.9</v>
      </c>
      <c r="AW20" s="26">
        <v>335.49599999999998</v>
      </c>
      <c r="AX20" s="26">
        <v>70.403999999999996</v>
      </c>
    </row>
    <row r="21" spans="1:50" x14ac:dyDescent="0.25">
      <c r="A21" s="27" t="s">
        <v>103</v>
      </c>
      <c r="B21" s="26" t="s">
        <v>29</v>
      </c>
      <c r="C21" s="26">
        <v>1</v>
      </c>
      <c r="D21" s="26">
        <v>3</v>
      </c>
      <c r="E21" s="26">
        <v>0.5</v>
      </c>
      <c r="F21" s="26">
        <v>8.7999999999999995E-2</v>
      </c>
      <c r="G21" s="26">
        <v>0.23300000000000001</v>
      </c>
      <c r="H21" s="26">
        <v>0</v>
      </c>
      <c r="I21" s="26">
        <v>0</v>
      </c>
      <c r="J21" s="26">
        <v>0</v>
      </c>
      <c r="K21" s="26">
        <v>0</v>
      </c>
      <c r="L21" s="26">
        <v>3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3</v>
      </c>
      <c r="X21" s="26">
        <v>1.5</v>
      </c>
      <c r="Y21" s="26">
        <v>3</v>
      </c>
      <c r="Z21" s="26">
        <v>0</v>
      </c>
      <c r="AA21" s="26">
        <v>1.06</v>
      </c>
      <c r="AB21" s="26">
        <v>-0.44</v>
      </c>
      <c r="AC21" s="26">
        <v>2.1000000000000001E-2</v>
      </c>
      <c r="AD21" s="26">
        <v>-0.46100000000000002</v>
      </c>
      <c r="AE21" s="26">
        <v>0</v>
      </c>
      <c r="AF21" s="26">
        <v>3.181</v>
      </c>
      <c r="AG21" s="26">
        <v>6.3E-2</v>
      </c>
      <c r="AH21" s="26">
        <v>-0.46100000000000002</v>
      </c>
      <c r="AI21" s="26">
        <v>-1.3819999999999999</v>
      </c>
      <c r="AJ21" s="26">
        <v>49.42</v>
      </c>
      <c r="AK21" s="26">
        <v>49.363999999999997</v>
      </c>
      <c r="AL21" s="26">
        <v>5.5E-2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99</v>
      </c>
      <c r="AV21" s="26">
        <v>297</v>
      </c>
      <c r="AW21" s="26">
        <v>245.71899999999999</v>
      </c>
      <c r="AX21" s="26">
        <v>51.280999999999999</v>
      </c>
    </row>
    <row r="22" spans="1:50" x14ac:dyDescent="0.25">
      <c r="A22" s="27" t="s">
        <v>104</v>
      </c>
      <c r="B22" s="26" t="s">
        <v>29</v>
      </c>
      <c r="C22" s="26">
        <v>1</v>
      </c>
      <c r="D22" s="26">
        <v>6</v>
      </c>
      <c r="E22" s="26">
        <v>0.5</v>
      </c>
      <c r="F22" s="26">
        <v>8.7999999999999995E-2</v>
      </c>
      <c r="G22" s="26">
        <v>0.23300000000000001</v>
      </c>
      <c r="H22" s="26">
        <v>0</v>
      </c>
      <c r="I22" s="26">
        <v>0</v>
      </c>
      <c r="J22" s="26">
        <v>0</v>
      </c>
      <c r="K22" s="26">
        <v>0</v>
      </c>
      <c r="L22" s="26">
        <v>6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6</v>
      </c>
      <c r="X22" s="26">
        <v>3</v>
      </c>
      <c r="Y22" s="26">
        <v>3</v>
      </c>
      <c r="Z22" s="26">
        <v>0</v>
      </c>
      <c r="AA22" s="26">
        <v>2.3439999999999999</v>
      </c>
      <c r="AB22" s="26">
        <v>-0.65600000000000003</v>
      </c>
      <c r="AC22" s="26">
        <v>-0.108</v>
      </c>
      <c r="AD22" s="26">
        <v>-0.54800000000000004</v>
      </c>
      <c r="AE22" s="26">
        <v>0</v>
      </c>
      <c r="AF22" s="26">
        <v>7.032</v>
      </c>
      <c r="AG22" s="26">
        <v>-0.32400000000000001</v>
      </c>
      <c r="AH22" s="26">
        <v>-0.54800000000000004</v>
      </c>
      <c r="AI22" s="26">
        <v>-1.6439999999999999</v>
      </c>
      <c r="AJ22" s="26">
        <v>98.84</v>
      </c>
      <c r="AK22" s="26">
        <v>98.728999999999999</v>
      </c>
      <c r="AL22" s="26">
        <v>0.111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99</v>
      </c>
      <c r="AV22" s="26">
        <v>594</v>
      </c>
      <c r="AW22" s="26">
        <v>490.096</v>
      </c>
      <c r="AX22" s="26">
        <v>103.904</v>
      </c>
    </row>
    <row r="23" spans="1:50" x14ac:dyDescent="0.25">
      <c r="A23" s="27" t="s">
        <v>105</v>
      </c>
      <c r="B23" s="26" t="s">
        <v>29</v>
      </c>
      <c r="C23" s="26">
        <v>1</v>
      </c>
      <c r="D23" s="26">
        <v>1</v>
      </c>
      <c r="E23" s="26">
        <v>0.5</v>
      </c>
      <c r="F23" s="26">
        <v>8.7999999999999995E-2</v>
      </c>
      <c r="G23" s="26">
        <v>0.23300000000000001</v>
      </c>
      <c r="H23" s="26">
        <v>0</v>
      </c>
      <c r="I23" s="26">
        <v>0</v>
      </c>
      <c r="J23" s="26">
        <v>0</v>
      </c>
      <c r="K23" s="26">
        <v>0</v>
      </c>
      <c r="L23" s="26">
        <v>1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1</v>
      </c>
      <c r="X23" s="26">
        <v>0.5</v>
      </c>
      <c r="Y23" s="26">
        <v>3</v>
      </c>
      <c r="Z23" s="26">
        <v>0</v>
      </c>
      <c r="AA23" s="26">
        <v>0.32700000000000001</v>
      </c>
      <c r="AB23" s="26">
        <v>-0.17299999999999999</v>
      </c>
      <c r="AC23" s="26">
        <v>2E-3</v>
      </c>
      <c r="AD23" s="26">
        <v>-0.17599999999999999</v>
      </c>
      <c r="AE23" s="26">
        <v>0</v>
      </c>
      <c r="AF23" s="26">
        <v>0.98</v>
      </c>
      <c r="AG23" s="26">
        <v>7.0000000000000001E-3</v>
      </c>
      <c r="AH23" s="26">
        <v>-0.17599999999999999</v>
      </c>
      <c r="AI23" s="26">
        <v>-0.52700000000000002</v>
      </c>
      <c r="AJ23" s="26">
        <v>16.472999999999999</v>
      </c>
      <c r="AK23" s="26">
        <v>16.454999999999998</v>
      </c>
      <c r="AL23" s="26">
        <v>1.7999999999999999E-2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99</v>
      </c>
      <c r="AV23" s="26">
        <v>99</v>
      </c>
      <c r="AW23" s="26">
        <v>82.066000000000003</v>
      </c>
      <c r="AX23" s="26">
        <v>16.934000000000001</v>
      </c>
    </row>
    <row r="24" spans="1:50" x14ac:dyDescent="0.25">
      <c r="A24" s="27" t="s">
        <v>106</v>
      </c>
      <c r="B24" s="26" t="s">
        <v>29</v>
      </c>
      <c r="C24" s="26">
        <v>1</v>
      </c>
      <c r="D24" s="26">
        <v>1</v>
      </c>
      <c r="E24" s="26">
        <v>0.5</v>
      </c>
      <c r="F24" s="26">
        <v>8.7999999999999995E-2</v>
      </c>
      <c r="G24" s="26">
        <v>0.23300000000000001</v>
      </c>
      <c r="H24" s="26">
        <v>0</v>
      </c>
      <c r="I24" s="26">
        <v>0</v>
      </c>
      <c r="J24" s="26">
        <v>0</v>
      </c>
      <c r="K24" s="26">
        <v>0</v>
      </c>
      <c r="L24" s="26">
        <v>1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1</v>
      </c>
      <c r="X24" s="26">
        <v>0.5</v>
      </c>
      <c r="Y24" s="26">
        <v>3</v>
      </c>
      <c r="Z24" s="26">
        <v>0</v>
      </c>
      <c r="AA24" s="26">
        <v>0.32700000000000001</v>
      </c>
      <c r="AB24" s="26">
        <v>-0.17299999999999999</v>
      </c>
      <c r="AC24" s="26">
        <v>2E-3</v>
      </c>
      <c r="AD24" s="26">
        <v>-0.17599999999999999</v>
      </c>
      <c r="AE24" s="26">
        <v>0</v>
      </c>
      <c r="AF24" s="26">
        <v>0.98</v>
      </c>
      <c r="AG24" s="26">
        <v>7.0000000000000001E-3</v>
      </c>
      <c r="AH24" s="26">
        <v>-0.17599999999999999</v>
      </c>
      <c r="AI24" s="26">
        <v>-0.52700000000000002</v>
      </c>
      <c r="AJ24" s="26">
        <v>16.472999999999999</v>
      </c>
      <c r="AK24" s="26">
        <v>16.454999999999998</v>
      </c>
      <c r="AL24" s="26">
        <v>1.7999999999999999E-2</v>
      </c>
      <c r="AM24" s="26">
        <v>0</v>
      </c>
      <c r="AN24" s="26">
        <v>0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99</v>
      </c>
      <c r="AV24" s="26">
        <v>99</v>
      </c>
      <c r="AW24" s="26">
        <v>82.066000000000003</v>
      </c>
      <c r="AX24" s="26">
        <v>16.934000000000001</v>
      </c>
    </row>
    <row r="25" spans="1:50" x14ac:dyDescent="0.25">
      <c r="A25" s="27" t="s">
        <v>107</v>
      </c>
      <c r="B25" s="26" t="s">
        <v>29</v>
      </c>
      <c r="C25" s="26">
        <v>1</v>
      </c>
      <c r="D25" s="26">
        <v>4.5</v>
      </c>
      <c r="E25" s="26">
        <v>0.5</v>
      </c>
      <c r="F25" s="26">
        <v>8.7999999999999995E-2</v>
      </c>
      <c r="G25" s="26">
        <v>0.23300000000000001</v>
      </c>
      <c r="H25" s="26">
        <v>0</v>
      </c>
      <c r="I25" s="26">
        <v>0</v>
      </c>
      <c r="J25" s="26">
        <v>0</v>
      </c>
      <c r="K25" s="26">
        <v>0</v>
      </c>
      <c r="L25" s="26">
        <v>4.5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4.5</v>
      </c>
      <c r="X25" s="26">
        <v>2.25</v>
      </c>
      <c r="Y25" s="26">
        <v>3</v>
      </c>
      <c r="Z25" s="26">
        <v>0</v>
      </c>
      <c r="AA25" s="26">
        <v>1.669</v>
      </c>
      <c r="AB25" s="26">
        <v>-0.58099999999999996</v>
      </c>
      <c r="AC25" s="26">
        <v>4.3999999999999997E-2</v>
      </c>
      <c r="AD25" s="26">
        <v>-0.626</v>
      </c>
      <c r="AE25" s="26">
        <v>0</v>
      </c>
      <c r="AF25" s="26">
        <v>5.0060000000000002</v>
      </c>
      <c r="AG25" s="26">
        <v>0.13300000000000001</v>
      </c>
      <c r="AH25" s="26">
        <v>-0.626</v>
      </c>
      <c r="AI25" s="26">
        <v>-1.8779999999999999</v>
      </c>
      <c r="AJ25" s="26">
        <v>74.13</v>
      </c>
      <c r="AK25" s="26">
        <v>74.046999999999997</v>
      </c>
      <c r="AL25" s="26">
        <v>8.3000000000000004E-2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99</v>
      </c>
      <c r="AV25" s="26">
        <v>445.5</v>
      </c>
      <c r="AW25" s="26">
        <v>368.10899999999998</v>
      </c>
      <c r="AX25" s="26">
        <v>77.391000000000005</v>
      </c>
    </row>
    <row r="26" spans="1:50" x14ac:dyDescent="0.25">
      <c r="A26" s="27" t="s">
        <v>108</v>
      </c>
      <c r="B26" s="26" t="s">
        <v>29</v>
      </c>
      <c r="C26" s="26">
        <v>1</v>
      </c>
      <c r="D26" s="26">
        <v>2</v>
      </c>
      <c r="E26" s="26">
        <v>0.5</v>
      </c>
      <c r="F26" s="26">
        <v>8.7999999999999995E-2</v>
      </c>
      <c r="G26" s="26">
        <v>0.23300000000000001</v>
      </c>
      <c r="H26" s="26">
        <v>0</v>
      </c>
      <c r="I26" s="26">
        <v>0</v>
      </c>
      <c r="J26" s="26">
        <v>0</v>
      </c>
      <c r="K26" s="26">
        <v>0</v>
      </c>
      <c r="L26" s="26">
        <v>2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2</v>
      </c>
      <c r="X26" s="26">
        <v>1</v>
      </c>
      <c r="Y26" s="26">
        <v>3</v>
      </c>
      <c r="Z26" s="26">
        <v>0</v>
      </c>
      <c r="AA26" s="26">
        <v>0.68100000000000005</v>
      </c>
      <c r="AB26" s="26">
        <v>-0.31900000000000001</v>
      </c>
      <c r="AC26" s="26">
        <v>0.01</v>
      </c>
      <c r="AD26" s="26">
        <v>-0.32900000000000001</v>
      </c>
      <c r="AE26" s="26">
        <v>0</v>
      </c>
      <c r="AF26" s="26">
        <v>2.0430000000000001</v>
      </c>
      <c r="AG26" s="26">
        <v>2.9000000000000001E-2</v>
      </c>
      <c r="AH26" s="26">
        <v>-0.32900000000000001</v>
      </c>
      <c r="AI26" s="26">
        <v>-0.98599999999999999</v>
      </c>
      <c r="AJ26" s="26">
        <v>32.947000000000003</v>
      </c>
      <c r="AK26" s="26">
        <v>32.909999999999997</v>
      </c>
      <c r="AL26" s="26">
        <v>3.6999999999999998E-2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99</v>
      </c>
      <c r="AV26" s="26">
        <v>198</v>
      </c>
      <c r="AW26" s="26">
        <v>163.96799999999999</v>
      </c>
      <c r="AX26" s="26">
        <v>34.031999999999996</v>
      </c>
    </row>
    <row r="27" spans="1:50" x14ac:dyDescent="0.25">
      <c r="A27" s="27" t="s">
        <v>109</v>
      </c>
      <c r="B27" s="26" t="s">
        <v>29</v>
      </c>
      <c r="C27" s="26">
        <v>1</v>
      </c>
      <c r="D27" s="26">
        <v>2</v>
      </c>
      <c r="E27" s="26">
        <v>0.5</v>
      </c>
      <c r="F27" s="26">
        <v>8.7999999999999995E-2</v>
      </c>
      <c r="G27" s="26">
        <v>0.23300000000000001</v>
      </c>
      <c r="H27" s="26">
        <v>0</v>
      </c>
      <c r="I27" s="26">
        <v>0</v>
      </c>
      <c r="J27" s="26">
        <v>0</v>
      </c>
      <c r="K27" s="26">
        <v>0</v>
      </c>
      <c r="L27" s="26">
        <v>2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2</v>
      </c>
      <c r="X27" s="26">
        <v>1</v>
      </c>
      <c r="Y27" s="26">
        <v>3</v>
      </c>
      <c r="Z27" s="26">
        <v>0</v>
      </c>
      <c r="AA27" s="26">
        <v>0.69499999999999995</v>
      </c>
      <c r="AB27" s="26">
        <v>-0.30499999999999999</v>
      </c>
      <c r="AC27" s="26">
        <v>-4.2999999999999997E-2</v>
      </c>
      <c r="AD27" s="26">
        <v>-0.26200000000000001</v>
      </c>
      <c r="AE27" s="26">
        <v>0</v>
      </c>
      <c r="AF27" s="26">
        <v>2.0840000000000001</v>
      </c>
      <c r="AG27" s="26">
        <v>-0.129</v>
      </c>
      <c r="AH27" s="26">
        <v>-0.26200000000000001</v>
      </c>
      <c r="AI27" s="26">
        <v>-0.78700000000000003</v>
      </c>
      <c r="AJ27" s="26">
        <v>32.947000000000003</v>
      </c>
      <c r="AK27" s="26">
        <v>32.909999999999997</v>
      </c>
      <c r="AL27" s="26">
        <v>3.6999999999999998E-2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99</v>
      </c>
      <c r="AV27" s="26">
        <v>198</v>
      </c>
      <c r="AW27" s="26">
        <v>163.886</v>
      </c>
      <c r="AX27" s="26">
        <v>34.113999999999997</v>
      </c>
    </row>
    <row r="28" spans="1:50" x14ac:dyDescent="0.25">
      <c r="A28" s="27" t="s">
        <v>110</v>
      </c>
      <c r="B28" s="26" t="s">
        <v>29</v>
      </c>
      <c r="C28" s="26">
        <v>1</v>
      </c>
      <c r="D28" s="26">
        <v>2</v>
      </c>
      <c r="E28" s="26">
        <v>0.5</v>
      </c>
      <c r="F28" s="26">
        <v>8.7999999999999995E-2</v>
      </c>
      <c r="G28" s="26">
        <v>0.23300000000000001</v>
      </c>
      <c r="H28" s="26">
        <v>0</v>
      </c>
      <c r="I28" s="26">
        <v>0</v>
      </c>
      <c r="J28" s="26">
        <v>0</v>
      </c>
      <c r="K28" s="26">
        <v>0</v>
      </c>
      <c r="L28" s="26">
        <v>2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2</v>
      </c>
      <c r="X28" s="26">
        <v>1</v>
      </c>
      <c r="Y28" s="26">
        <v>3</v>
      </c>
      <c r="Z28" s="26">
        <v>0</v>
      </c>
      <c r="AA28" s="26">
        <v>0.69499999999999995</v>
      </c>
      <c r="AB28" s="26">
        <v>-0.30499999999999999</v>
      </c>
      <c r="AC28" s="26">
        <v>-4.2999999999999997E-2</v>
      </c>
      <c r="AD28" s="26">
        <v>-0.26200000000000001</v>
      </c>
      <c r="AE28" s="26">
        <v>0</v>
      </c>
      <c r="AF28" s="26">
        <v>2.0840000000000001</v>
      </c>
      <c r="AG28" s="26">
        <v>-0.129</v>
      </c>
      <c r="AH28" s="26">
        <v>-0.26200000000000001</v>
      </c>
      <c r="AI28" s="26">
        <v>-0.78700000000000003</v>
      </c>
      <c r="AJ28" s="26">
        <v>32.947000000000003</v>
      </c>
      <c r="AK28" s="26">
        <v>32.909999999999997</v>
      </c>
      <c r="AL28" s="26">
        <v>3.6999999999999998E-2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99</v>
      </c>
      <c r="AV28" s="26">
        <v>198</v>
      </c>
      <c r="AW28" s="26">
        <v>163.886</v>
      </c>
      <c r="AX28" s="26">
        <v>34.113999999999997</v>
      </c>
    </row>
    <row r="29" spans="1:50" x14ac:dyDescent="0.25">
      <c r="A29" s="27" t="s">
        <v>111</v>
      </c>
      <c r="B29" s="26" t="s">
        <v>29</v>
      </c>
      <c r="C29" s="26">
        <v>1</v>
      </c>
      <c r="D29" s="26">
        <v>0.5</v>
      </c>
      <c r="E29" s="26">
        <v>0.5</v>
      </c>
      <c r="F29" s="26">
        <v>8.7999999999999995E-2</v>
      </c>
      <c r="G29" s="26">
        <v>0.23300000000000001</v>
      </c>
      <c r="H29" s="26">
        <v>0</v>
      </c>
      <c r="I29" s="26">
        <v>0</v>
      </c>
      <c r="J29" s="26">
        <v>0</v>
      </c>
      <c r="K29" s="26">
        <v>0</v>
      </c>
      <c r="L29" s="26">
        <v>0.5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0.5</v>
      </c>
      <c r="X29" s="26">
        <v>0.25</v>
      </c>
      <c r="Y29" s="26">
        <v>3</v>
      </c>
      <c r="Z29" s="26">
        <v>0</v>
      </c>
      <c r="AA29" s="26">
        <v>0.16</v>
      </c>
      <c r="AB29" s="26">
        <v>-0.09</v>
      </c>
      <c r="AC29" s="26">
        <v>1E-3</v>
      </c>
      <c r="AD29" s="26">
        <v>-9.0999999999999998E-2</v>
      </c>
      <c r="AE29" s="26">
        <v>0</v>
      </c>
      <c r="AF29" s="26">
        <v>0.47899999999999998</v>
      </c>
      <c r="AG29" s="26">
        <v>2E-3</v>
      </c>
      <c r="AH29" s="26">
        <v>-9.0999999999999998E-2</v>
      </c>
      <c r="AI29" s="26">
        <v>-0.27200000000000002</v>
      </c>
      <c r="AJ29" s="26">
        <v>8.2370000000000001</v>
      </c>
      <c r="AK29" s="26">
        <v>8.2270000000000003</v>
      </c>
      <c r="AL29" s="26">
        <v>8.9999999999999993E-3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99</v>
      </c>
      <c r="AV29" s="26">
        <v>49.5</v>
      </c>
      <c r="AW29" s="26">
        <v>41.054000000000002</v>
      </c>
      <c r="AX29" s="26">
        <v>8.4459999999999997</v>
      </c>
    </row>
    <row r="30" spans="1:50" x14ac:dyDescent="0.25">
      <c r="A30" s="27" t="s">
        <v>112</v>
      </c>
      <c r="B30" s="26" t="s">
        <v>29</v>
      </c>
      <c r="C30" s="26">
        <v>1</v>
      </c>
      <c r="D30" s="26">
        <v>0.5</v>
      </c>
      <c r="E30" s="26">
        <v>0.5</v>
      </c>
      <c r="F30" s="26">
        <v>8.7999999999999995E-2</v>
      </c>
      <c r="G30" s="26">
        <v>0.23300000000000001</v>
      </c>
      <c r="H30" s="26">
        <v>0</v>
      </c>
      <c r="I30" s="26">
        <v>0</v>
      </c>
      <c r="J30" s="26">
        <v>0</v>
      </c>
      <c r="K30" s="26">
        <v>0</v>
      </c>
      <c r="L30" s="26">
        <v>0.5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0.5</v>
      </c>
      <c r="X30" s="26">
        <v>0.25</v>
      </c>
      <c r="Y30" s="26">
        <v>3</v>
      </c>
      <c r="Z30" s="26">
        <v>0</v>
      </c>
      <c r="AA30" s="26">
        <v>0.16</v>
      </c>
      <c r="AB30" s="26">
        <v>-0.09</v>
      </c>
      <c r="AC30" s="26">
        <v>1E-3</v>
      </c>
      <c r="AD30" s="26">
        <v>-9.0999999999999998E-2</v>
      </c>
      <c r="AE30" s="26">
        <v>0</v>
      </c>
      <c r="AF30" s="26">
        <v>0.47899999999999998</v>
      </c>
      <c r="AG30" s="26">
        <v>2E-3</v>
      </c>
      <c r="AH30" s="26">
        <v>-9.0999999999999998E-2</v>
      </c>
      <c r="AI30" s="26">
        <v>-0.27200000000000002</v>
      </c>
      <c r="AJ30" s="26">
        <v>8.2370000000000001</v>
      </c>
      <c r="AK30" s="26">
        <v>8.2270000000000003</v>
      </c>
      <c r="AL30" s="26">
        <v>8.9999999999999993E-3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99</v>
      </c>
      <c r="AV30" s="26">
        <v>49.5</v>
      </c>
      <c r="AW30" s="26">
        <v>41.054000000000002</v>
      </c>
      <c r="AX30" s="26">
        <v>8.4459999999999997</v>
      </c>
    </row>
    <row r="31" spans="1:50" x14ac:dyDescent="0.25">
      <c r="A31" s="27" t="s">
        <v>113</v>
      </c>
      <c r="B31" s="26" t="s">
        <v>29</v>
      </c>
      <c r="C31" s="26">
        <v>1</v>
      </c>
      <c r="D31" s="26">
        <v>3</v>
      </c>
      <c r="E31" s="26">
        <v>0.5</v>
      </c>
      <c r="F31" s="26">
        <v>8.7999999999999995E-2</v>
      </c>
      <c r="G31" s="26">
        <v>0.23300000000000001</v>
      </c>
      <c r="H31" s="26">
        <v>0</v>
      </c>
      <c r="I31" s="26">
        <v>0</v>
      </c>
      <c r="J31" s="26">
        <v>0</v>
      </c>
      <c r="K31" s="26">
        <v>0</v>
      </c>
      <c r="L31" s="26">
        <v>3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3</v>
      </c>
      <c r="X31" s="26">
        <v>1.5</v>
      </c>
      <c r="Y31" s="26">
        <v>3</v>
      </c>
      <c r="Z31" s="26">
        <v>0</v>
      </c>
      <c r="AA31" s="26">
        <v>1.08</v>
      </c>
      <c r="AB31" s="26">
        <v>-0.42</v>
      </c>
      <c r="AC31" s="26">
        <v>-6.0999999999999999E-2</v>
      </c>
      <c r="AD31" s="26">
        <v>-0.36</v>
      </c>
      <c r="AE31" s="26">
        <v>0</v>
      </c>
      <c r="AF31" s="26">
        <v>3.2389999999999999</v>
      </c>
      <c r="AG31" s="26">
        <v>-0.182</v>
      </c>
      <c r="AH31" s="26">
        <v>-0.36</v>
      </c>
      <c r="AI31" s="26">
        <v>-1.079</v>
      </c>
      <c r="AJ31" s="26">
        <v>49.42</v>
      </c>
      <c r="AK31" s="26">
        <v>49.363999999999997</v>
      </c>
      <c r="AL31" s="26">
        <v>5.5E-2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99</v>
      </c>
      <c r="AV31" s="26">
        <v>297</v>
      </c>
      <c r="AW31" s="26">
        <v>245.602</v>
      </c>
      <c r="AX31" s="26">
        <v>51.398000000000003</v>
      </c>
    </row>
    <row r="32" spans="1:50" x14ac:dyDescent="0.25">
      <c r="A32" s="27" t="s">
        <v>114</v>
      </c>
      <c r="B32" s="26" t="s">
        <v>29</v>
      </c>
      <c r="C32" s="26">
        <v>1</v>
      </c>
      <c r="D32" s="26">
        <v>1.5</v>
      </c>
      <c r="E32" s="26">
        <v>0.5</v>
      </c>
      <c r="F32" s="26">
        <v>8.7999999999999995E-2</v>
      </c>
      <c r="G32" s="26">
        <v>0.23300000000000001</v>
      </c>
      <c r="H32" s="26">
        <v>0</v>
      </c>
      <c r="I32" s="26">
        <v>0</v>
      </c>
      <c r="J32" s="26">
        <v>0</v>
      </c>
      <c r="K32" s="26">
        <v>0</v>
      </c>
      <c r="L32" s="26">
        <v>1.5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1.5</v>
      </c>
      <c r="X32" s="26">
        <v>0.75</v>
      </c>
      <c r="Y32" s="26">
        <v>3</v>
      </c>
      <c r="Z32" s="26">
        <v>0</v>
      </c>
      <c r="AA32" s="26">
        <v>0.51100000000000001</v>
      </c>
      <c r="AB32" s="26">
        <v>-0.23899999999999999</v>
      </c>
      <c r="AC32" s="26">
        <v>-3.3000000000000002E-2</v>
      </c>
      <c r="AD32" s="26">
        <v>-0.20599999999999999</v>
      </c>
      <c r="AE32" s="26">
        <v>0</v>
      </c>
      <c r="AF32" s="26">
        <v>1.5329999999999999</v>
      </c>
      <c r="AG32" s="26">
        <v>-0.1</v>
      </c>
      <c r="AH32" s="26">
        <v>-0.20599999999999999</v>
      </c>
      <c r="AI32" s="26">
        <v>-0.61699999999999999</v>
      </c>
      <c r="AJ32" s="26">
        <v>24.71</v>
      </c>
      <c r="AK32" s="26">
        <v>24.681999999999999</v>
      </c>
      <c r="AL32" s="26">
        <v>2.8000000000000001E-2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99</v>
      </c>
      <c r="AV32" s="26">
        <v>148.5</v>
      </c>
      <c r="AW32" s="26">
        <v>122.974</v>
      </c>
      <c r="AX32" s="26">
        <v>25.526</v>
      </c>
    </row>
    <row r="33" spans="1:50" x14ac:dyDescent="0.25">
      <c r="A33" s="27" t="s">
        <v>115</v>
      </c>
      <c r="B33" s="26" t="s">
        <v>29</v>
      </c>
      <c r="C33" s="26">
        <v>1</v>
      </c>
      <c r="D33" s="26">
        <v>0.5</v>
      </c>
      <c r="E33" s="26">
        <v>0.5</v>
      </c>
      <c r="F33" s="26">
        <v>8.7999999999999995E-2</v>
      </c>
      <c r="G33" s="26">
        <v>0.23300000000000001</v>
      </c>
      <c r="H33" s="26">
        <v>0</v>
      </c>
      <c r="I33" s="26">
        <v>0</v>
      </c>
      <c r="J33" s="26">
        <v>0</v>
      </c>
      <c r="K33" s="26">
        <v>0</v>
      </c>
      <c r="L33" s="26">
        <v>0.5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0.5</v>
      </c>
      <c r="X33" s="26">
        <v>0.25</v>
      </c>
      <c r="Y33" s="26">
        <v>3</v>
      </c>
      <c r="Z33" s="26">
        <v>0</v>
      </c>
      <c r="AA33" s="26">
        <v>0.16</v>
      </c>
      <c r="AB33" s="26">
        <v>-0.09</v>
      </c>
      <c r="AC33" s="26">
        <v>1E-3</v>
      </c>
      <c r="AD33" s="26">
        <v>-9.0999999999999998E-2</v>
      </c>
      <c r="AE33" s="26">
        <v>0</v>
      </c>
      <c r="AF33" s="26">
        <v>0.47899999999999998</v>
      </c>
      <c r="AG33" s="26">
        <v>2E-3</v>
      </c>
      <c r="AH33" s="26">
        <v>-9.0999999999999998E-2</v>
      </c>
      <c r="AI33" s="26">
        <v>-0.27200000000000002</v>
      </c>
      <c r="AJ33" s="26">
        <v>8.2370000000000001</v>
      </c>
      <c r="AK33" s="26">
        <v>8.2270000000000003</v>
      </c>
      <c r="AL33" s="26">
        <v>8.9999999999999993E-3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99</v>
      </c>
      <c r="AV33" s="26">
        <v>49.5</v>
      </c>
      <c r="AW33" s="26">
        <v>41.054000000000002</v>
      </c>
      <c r="AX33" s="26">
        <v>8.4459999999999997</v>
      </c>
    </row>
    <row r="34" spans="1:50" x14ac:dyDescent="0.25">
      <c r="A34" s="27" t="s">
        <v>116</v>
      </c>
      <c r="B34" s="26" t="s">
        <v>29</v>
      </c>
      <c r="C34" s="26">
        <v>1</v>
      </c>
      <c r="D34" s="26">
        <v>0.5</v>
      </c>
      <c r="E34" s="26">
        <v>0.5</v>
      </c>
      <c r="F34" s="26">
        <v>8.7999999999999995E-2</v>
      </c>
      <c r="G34" s="26">
        <v>0.23300000000000001</v>
      </c>
      <c r="H34" s="26">
        <v>0</v>
      </c>
      <c r="I34" s="26">
        <v>0</v>
      </c>
      <c r="J34" s="26">
        <v>0</v>
      </c>
      <c r="K34" s="26">
        <v>0</v>
      </c>
      <c r="L34" s="26">
        <v>0.5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0.5</v>
      </c>
      <c r="X34" s="26">
        <v>0.25</v>
      </c>
      <c r="Y34" s="26">
        <v>3</v>
      </c>
      <c r="Z34" s="26">
        <v>0</v>
      </c>
      <c r="AA34" s="26">
        <v>0.16</v>
      </c>
      <c r="AB34" s="26">
        <v>-0.09</v>
      </c>
      <c r="AC34" s="26">
        <v>1E-3</v>
      </c>
      <c r="AD34" s="26">
        <v>-9.0999999999999998E-2</v>
      </c>
      <c r="AE34" s="26">
        <v>0</v>
      </c>
      <c r="AF34" s="26">
        <v>0.47899999999999998</v>
      </c>
      <c r="AG34" s="26">
        <v>2E-3</v>
      </c>
      <c r="AH34" s="26">
        <v>-9.0999999999999998E-2</v>
      </c>
      <c r="AI34" s="26">
        <v>-0.27200000000000002</v>
      </c>
      <c r="AJ34" s="26">
        <v>8.2370000000000001</v>
      </c>
      <c r="AK34" s="26">
        <v>8.2270000000000003</v>
      </c>
      <c r="AL34" s="26">
        <v>8.9999999999999993E-3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99</v>
      </c>
      <c r="AV34" s="26">
        <v>49.5</v>
      </c>
      <c r="AW34" s="26">
        <v>41.054000000000002</v>
      </c>
      <c r="AX34" s="26">
        <v>8.4459999999999997</v>
      </c>
    </row>
    <row r="35" spans="1:50" x14ac:dyDescent="0.25">
      <c r="A35" s="27" t="s">
        <v>117</v>
      </c>
      <c r="B35" s="26" t="s">
        <v>29</v>
      </c>
      <c r="C35" s="26">
        <v>1</v>
      </c>
      <c r="D35" s="26">
        <v>0.1</v>
      </c>
      <c r="E35" s="26">
        <v>0.5</v>
      </c>
      <c r="F35" s="26">
        <v>8.7999999999999995E-2</v>
      </c>
      <c r="G35" s="26">
        <v>0.23300000000000001</v>
      </c>
      <c r="H35" s="26">
        <v>0</v>
      </c>
      <c r="I35" s="26">
        <v>0</v>
      </c>
      <c r="J35" s="26">
        <v>0</v>
      </c>
      <c r="K35" s="26">
        <v>0</v>
      </c>
      <c r="L35" s="26">
        <v>0.1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0.1</v>
      </c>
      <c r="X35" s="26">
        <v>0.05</v>
      </c>
      <c r="Y35" s="26">
        <v>3</v>
      </c>
      <c r="Z35" s="26">
        <v>0</v>
      </c>
      <c r="AA35" s="26">
        <v>3.1E-2</v>
      </c>
      <c r="AB35" s="26">
        <v>-1.9E-2</v>
      </c>
      <c r="AC35" s="26">
        <v>0</v>
      </c>
      <c r="AD35" s="26">
        <v>-1.9E-2</v>
      </c>
      <c r="AE35" s="26">
        <v>0</v>
      </c>
      <c r="AF35" s="26">
        <v>9.4E-2</v>
      </c>
      <c r="AG35" s="26">
        <v>0</v>
      </c>
      <c r="AH35" s="26">
        <v>-1.9E-2</v>
      </c>
      <c r="AI35" s="26">
        <v>-5.6000000000000001E-2</v>
      </c>
      <c r="AJ35" s="26">
        <v>1.647</v>
      </c>
      <c r="AK35" s="26">
        <v>1.645</v>
      </c>
      <c r="AL35" s="26">
        <v>2E-3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99</v>
      </c>
      <c r="AV35" s="26">
        <v>9.9</v>
      </c>
      <c r="AW35" s="26">
        <v>8.2140000000000004</v>
      </c>
      <c r="AX35" s="26">
        <v>1.6859999999999999</v>
      </c>
    </row>
    <row r="36" spans="1:50" x14ac:dyDescent="0.25">
      <c r="A36" s="27" t="s">
        <v>118</v>
      </c>
      <c r="B36" s="26" t="s">
        <v>29</v>
      </c>
      <c r="C36" s="26">
        <v>1</v>
      </c>
      <c r="D36" s="26">
        <v>0.5</v>
      </c>
      <c r="E36" s="26">
        <v>0.5</v>
      </c>
      <c r="F36" s="26">
        <v>8.7999999999999995E-2</v>
      </c>
      <c r="G36" s="26">
        <v>0.23300000000000001</v>
      </c>
      <c r="H36" s="26">
        <v>0</v>
      </c>
      <c r="I36" s="26">
        <v>0</v>
      </c>
      <c r="J36" s="26">
        <v>0</v>
      </c>
      <c r="K36" s="26">
        <v>0</v>
      </c>
      <c r="L36" s="26">
        <v>0.5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0.5</v>
      </c>
      <c r="X36" s="26">
        <v>0.25</v>
      </c>
      <c r="Y36" s="26">
        <v>3</v>
      </c>
      <c r="Z36" s="26">
        <v>0</v>
      </c>
      <c r="AA36" s="26">
        <v>0.16</v>
      </c>
      <c r="AB36" s="26">
        <v>-0.09</v>
      </c>
      <c r="AC36" s="26">
        <v>1E-3</v>
      </c>
      <c r="AD36" s="26">
        <v>-9.0999999999999998E-2</v>
      </c>
      <c r="AE36" s="26">
        <v>0</v>
      </c>
      <c r="AF36" s="26">
        <v>0.47899999999999998</v>
      </c>
      <c r="AG36" s="26">
        <v>2E-3</v>
      </c>
      <c r="AH36" s="26">
        <v>-9.0999999999999998E-2</v>
      </c>
      <c r="AI36" s="26">
        <v>-0.27200000000000002</v>
      </c>
      <c r="AJ36" s="26">
        <v>8.2370000000000001</v>
      </c>
      <c r="AK36" s="26">
        <v>8.2270000000000003</v>
      </c>
      <c r="AL36" s="26">
        <v>8.9999999999999993E-3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99</v>
      </c>
      <c r="AV36" s="26">
        <v>49.5</v>
      </c>
      <c r="AW36" s="26">
        <v>41.054000000000002</v>
      </c>
      <c r="AX36" s="26">
        <v>8.4459999999999997</v>
      </c>
    </row>
    <row r="37" spans="1:50" x14ac:dyDescent="0.25">
      <c r="A37" s="27" t="s">
        <v>119</v>
      </c>
      <c r="B37" s="26" t="s">
        <v>29</v>
      </c>
      <c r="C37" s="26">
        <v>1</v>
      </c>
      <c r="D37" s="26">
        <v>0.2</v>
      </c>
      <c r="E37" s="26">
        <v>0.5</v>
      </c>
      <c r="F37" s="26">
        <v>8.7999999999999995E-2</v>
      </c>
      <c r="G37" s="26">
        <v>0.23300000000000001</v>
      </c>
      <c r="H37" s="26">
        <v>0</v>
      </c>
      <c r="I37" s="26">
        <v>0</v>
      </c>
      <c r="J37" s="26">
        <v>0</v>
      </c>
      <c r="K37" s="26">
        <v>0</v>
      </c>
      <c r="L37" s="26">
        <v>0.2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0.2</v>
      </c>
      <c r="X37" s="26">
        <v>0.1</v>
      </c>
      <c r="Y37" s="26">
        <v>3</v>
      </c>
      <c r="Z37" s="26">
        <v>0</v>
      </c>
      <c r="AA37" s="26">
        <v>6.3E-2</v>
      </c>
      <c r="AB37" s="26">
        <v>-3.6999999999999998E-2</v>
      </c>
      <c r="AC37" s="26">
        <v>0</v>
      </c>
      <c r="AD37" s="26">
        <v>-3.6999999999999998E-2</v>
      </c>
      <c r="AE37" s="26">
        <v>0</v>
      </c>
      <c r="AF37" s="26">
        <v>0.189</v>
      </c>
      <c r="AG37" s="26">
        <v>0</v>
      </c>
      <c r="AH37" s="26">
        <v>-3.6999999999999998E-2</v>
      </c>
      <c r="AI37" s="26">
        <v>-0.111</v>
      </c>
      <c r="AJ37" s="26">
        <v>3.2949999999999999</v>
      </c>
      <c r="AK37" s="26">
        <v>3.2909999999999999</v>
      </c>
      <c r="AL37" s="26">
        <v>4.0000000000000001E-3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99</v>
      </c>
      <c r="AV37" s="26">
        <v>19.8</v>
      </c>
      <c r="AW37" s="26">
        <v>16.427</v>
      </c>
      <c r="AX37" s="26">
        <v>3.3730000000000002</v>
      </c>
    </row>
    <row r="38" spans="1:50" x14ac:dyDescent="0.25">
      <c r="A38" s="27" t="s">
        <v>120</v>
      </c>
      <c r="B38" s="26" t="s">
        <v>29</v>
      </c>
      <c r="C38" s="26">
        <v>1</v>
      </c>
      <c r="D38" s="26">
        <v>1E-3</v>
      </c>
      <c r="E38" s="26">
        <v>0.5</v>
      </c>
      <c r="F38" s="26">
        <v>8.7999999999999995E-2</v>
      </c>
      <c r="G38" s="26">
        <v>0.23300000000000001</v>
      </c>
      <c r="H38" s="26">
        <v>0</v>
      </c>
      <c r="I38" s="26">
        <v>0</v>
      </c>
      <c r="J38" s="26">
        <v>0</v>
      </c>
      <c r="K38" s="26">
        <v>0</v>
      </c>
      <c r="L38" s="26">
        <v>1E-3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1E-3</v>
      </c>
      <c r="X38" s="26">
        <v>0</v>
      </c>
      <c r="Y38" s="26">
        <v>3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1E-3</v>
      </c>
      <c r="AG38" s="26">
        <v>0</v>
      </c>
      <c r="AH38" s="26">
        <v>0</v>
      </c>
      <c r="AI38" s="26">
        <v>-1E-3</v>
      </c>
      <c r="AJ38" s="26">
        <v>1.6E-2</v>
      </c>
      <c r="AK38" s="26">
        <v>1.6E-2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99</v>
      </c>
      <c r="AV38" s="26">
        <v>9.9000000000000005E-2</v>
      </c>
      <c r="AW38" s="26">
        <v>8.2000000000000003E-2</v>
      </c>
      <c r="AX38" s="26">
        <v>1.7000000000000001E-2</v>
      </c>
    </row>
    <row r="39" spans="1:50" x14ac:dyDescent="0.25">
      <c r="A39" s="27" t="s">
        <v>121</v>
      </c>
      <c r="B39" s="26" t="s">
        <v>29</v>
      </c>
      <c r="C39" s="26">
        <v>1</v>
      </c>
      <c r="D39" s="26">
        <v>1E-3</v>
      </c>
      <c r="E39" s="26">
        <v>0.5</v>
      </c>
      <c r="F39" s="26">
        <v>8.7999999999999995E-2</v>
      </c>
      <c r="G39" s="26">
        <v>0.23300000000000001</v>
      </c>
      <c r="H39" s="26">
        <v>0</v>
      </c>
      <c r="I39" s="26">
        <v>0</v>
      </c>
      <c r="J39" s="26">
        <v>0</v>
      </c>
      <c r="K39" s="26">
        <v>0</v>
      </c>
      <c r="L39" s="26">
        <v>1E-3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1E-3</v>
      </c>
      <c r="X39" s="26">
        <v>0</v>
      </c>
      <c r="Y39" s="26">
        <v>3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1E-3</v>
      </c>
      <c r="AG39" s="26">
        <v>0</v>
      </c>
      <c r="AH39" s="26">
        <v>0</v>
      </c>
      <c r="AI39" s="26">
        <v>-1E-3</v>
      </c>
      <c r="AJ39" s="26">
        <v>1.6E-2</v>
      </c>
      <c r="AK39" s="26">
        <v>1.6E-2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99</v>
      </c>
      <c r="AV39" s="26">
        <v>9.9000000000000005E-2</v>
      </c>
      <c r="AW39" s="26">
        <v>8.2000000000000003E-2</v>
      </c>
      <c r="AX39" s="26">
        <v>1.7000000000000001E-2</v>
      </c>
    </row>
    <row r="40" spans="1:50" x14ac:dyDescent="0.25">
      <c r="A40" s="27" t="s">
        <v>122</v>
      </c>
      <c r="B40" s="26" t="s">
        <v>29</v>
      </c>
      <c r="C40" s="26">
        <v>1</v>
      </c>
      <c r="D40" s="26">
        <v>0.4</v>
      </c>
      <c r="E40" s="26">
        <v>0.5</v>
      </c>
      <c r="F40" s="26">
        <v>8.7999999999999995E-2</v>
      </c>
      <c r="G40" s="26">
        <v>0.23300000000000001</v>
      </c>
      <c r="H40" s="26">
        <v>0</v>
      </c>
      <c r="I40" s="26">
        <v>0</v>
      </c>
      <c r="J40" s="26">
        <v>0</v>
      </c>
      <c r="K40" s="26">
        <v>0</v>
      </c>
      <c r="L40" s="26">
        <v>0.4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0.4</v>
      </c>
      <c r="X40" s="26">
        <v>0.2</v>
      </c>
      <c r="Y40" s="26">
        <v>3</v>
      </c>
      <c r="Z40" s="26">
        <v>0</v>
      </c>
      <c r="AA40" s="26">
        <v>0.127</v>
      </c>
      <c r="AB40" s="26">
        <v>-7.2999999999999995E-2</v>
      </c>
      <c r="AC40" s="26">
        <v>0</v>
      </c>
      <c r="AD40" s="26">
        <v>-7.2999999999999995E-2</v>
      </c>
      <c r="AE40" s="26">
        <v>0</v>
      </c>
      <c r="AF40" s="26">
        <v>0.38200000000000001</v>
      </c>
      <c r="AG40" s="26">
        <v>1E-3</v>
      </c>
      <c r="AH40" s="26">
        <v>-7.2999999999999995E-2</v>
      </c>
      <c r="AI40" s="26">
        <v>-0.219</v>
      </c>
      <c r="AJ40" s="26">
        <v>6.5890000000000004</v>
      </c>
      <c r="AK40" s="26">
        <v>6.5819999999999999</v>
      </c>
      <c r="AL40" s="26">
        <v>7.0000000000000001E-3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99</v>
      </c>
      <c r="AV40" s="26">
        <v>39.6</v>
      </c>
      <c r="AW40" s="26">
        <v>32.847000000000001</v>
      </c>
      <c r="AX40" s="26">
        <v>6.7530000000000001</v>
      </c>
    </row>
    <row r="41" spans="1:50" x14ac:dyDescent="0.25">
      <c r="A41" s="27" t="s">
        <v>123</v>
      </c>
      <c r="B41" s="26" t="s">
        <v>29</v>
      </c>
      <c r="C41" s="26">
        <v>1</v>
      </c>
      <c r="D41" s="26">
        <v>0.5</v>
      </c>
      <c r="E41" s="26">
        <v>0.5</v>
      </c>
      <c r="F41" s="26">
        <v>8.7999999999999995E-2</v>
      </c>
      <c r="G41" s="26">
        <v>0.23300000000000001</v>
      </c>
      <c r="H41" s="26">
        <v>0</v>
      </c>
      <c r="I41" s="26">
        <v>0</v>
      </c>
      <c r="J41" s="26">
        <v>0</v>
      </c>
      <c r="K41" s="26">
        <v>0</v>
      </c>
      <c r="L41" s="26">
        <v>0.5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0.5</v>
      </c>
      <c r="X41" s="26">
        <v>0.25</v>
      </c>
      <c r="Y41" s="26">
        <v>3</v>
      </c>
      <c r="Z41" s="26">
        <v>0</v>
      </c>
      <c r="AA41" s="26">
        <v>0.16</v>
      </c>
      <c r="AB41" s="26">
        <v>-0.09</v>
      </c>
      <c r="AC41" s="26">
        <v>1E-3</v>
      </c>
      <c r="AD41" s="26">
        <v>-9.0999999999999998E-2</v>
      </c>
      <c r="AE41" s="26">
        <v>0</v>
      </c>
      <c r="AF41" s="26">
        <v>0.47899999999999998</v>
      </c>
      <c r="AG41" s="26">
        <v>2E-3</v>
      </c>
      <c r="AH41" s="26">
        <v>-9.0999999999999998E-2</v>
      </c>
      <c r="AI41" s="26">
        <v>-0.27200000000000002</v>
      </c>
      <c r="AJ41" s="26">
        <v>8.2370000000000001</v>
      </c>
      <c r="AK41" s="26">
        <v>8.2270000000000003</v>
      </c>
      <c r="AL41" s="26">
        <v>8.9999999999999993E-3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99</v>
      </c>
      <c r="AV41" s="26">
        <v>49.5</v>
      </c>
      <c r="AW41" s="26">
        <v>41.054000000000002</v>
      </c>
      <c r="AX41" s="26">
        <v>8.4459999999999997</v>
      </c>
    </row>
    <row r="42" spans="1:50" x14ac:dyDescent="0.25">
      <c r="A42" s="27" t="s">
        <v>124</v>
      </c>
      <c r="B42" s="26" t="s">
        <v>29</v>
      </c>
      <c r="C42" s="26">
        <v>1</v>
      </c>
      <c r="D42" s="26">
        <v>6</v>
      </c>
      <c r="E42" s="26">
        <v>0.5</v>
      </c>
      <c r="F42" s="26">
        <v>8.7999999999999995E-2</v>
      </c>
      <c r="G42" s="26">
        <v>0.23300000000000001</v>
      </c>
      <c r="H42" s="26">
        <v>0</v>
      </c>
      <c r="I42" s="26">
        <v>0</v>
      </c>
      <c r="J42" s="26">
        <v>0</v>
      </c>
      <c r="K42" s="26">
        <v>0</v>
      </c>
      <c r="L42" s="26">
        <v>6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6</v>
      </c>
      <c r="X42" s="26">
        <v>3</v>
      </c>
      <c r="Y42" s="26">
        <v>3</v>
      </c>
      <c r="Z42" s="26">
        <v>0</v>
      </c>
      <c r="AA42" s="26">
        <v>2.5059999999999998</v>
      </c>
      <c r="AB42" s="26">
        <v>-0.49399999999999999</v>
      </c>
      <c r="AC42" s="26">
        <v>-0.08</v>
      </c>
      <c r="AD42" s="26">
        <v>-0.41399999999999998</v>
      </c>
      <c r="AE42" s="26">
        <v>0</v>
      </c>
      <c r="AF42" s="26">
        <v>7.5179999999999998</v>
      </c>
      <c r="AG42" s="26">
        <v>-0.23899999999999999</v>
      </c>
      <c r="AH42" s="26">
        <v>-0.41399999999999998</v>
      </c>
      <c r="AI42" s="26">
        <v>-1.2430000000000001</v>
      </c>
      <c r="AJ42" s="26">
        <v>98.84</v>
      </c>
      <c r="AK42" s="26">
        <v>98.728999999999999</v>
      </c>
      <c r="AL42" s="26">
        <v>0.111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  <c r="AT42" s="26">
        <v>0</v>
      </c>
      <c r="AU42" s="26">
        <v>99</v>
      </c>
      <c r="AV42" s="26">
        <v>594</v>
      </c>
      <c r="AW42" s="26">
        <v>489.12400000000002</v>
      </c>
      <c r="AX42" s="26">
        <v>104.876</v>
      </c>
    </row>
    <row r="43" spans="1:50" x14ac:dyDescent="0.25">
      <c r="A43" s="27" t="s">
        <v>125</v>
      </c>
      <c r="B43" s="26" t="s">
        <v>29</v>
      </c>
      <c r="C43" s="26">
        <v>1</v>
      </c>
      <c r="D43" s="26">
        <v>8.1</v>
      </c>
      <c r="E43" s="26">
        <v>0.5</v>
      </c>
      <c r="F43" s="26">
        <v>8.7999999999999995E-2</v>
      </c>
      <c r="G43" s="26">
        <v>0.23300000000000001</v>
      </c>
      <c r="H43" s="26">
        <v>0</v>
      </c>
      <c r="I43" s="26">
        <v>0</v>
      </c>
      <c r="J43" s="26">
        <v>0</v>
      </c>
      <c r="K43" s="26">
        <v>0</v>
      </c>
      <c r="L43" s="26">
        <v>8.1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8.1</v>
      </c>
      <c r="X43" s="26">
        <v>4.05</v>
      </c>
      <c r="Y43" s="26">
        <v>3</v>
      </c>
      <c r="Z43" s="26">
        <v>0</v>
      </c>
      <c r="AA43" s="26">
        <v>3.2930000000000001</v>
      </c>
      <c r="AB43" s="26">
        <v>-0.75700000000000001</v>
      </c>
      <c r="AC43" s="26">
        <v>-0.151</v>
      </c>
      <c r="AD43" s="26">
        <v>-0.60599999999999998</v>
      </c>
      <c r="AE43" s="26">
        <v>0</v>
      </c>
      <c r="AF43" s="26">
        <v>9.8789999999999996</v>
      </c>
      <c r="AG43" s="26">
        <v>-0.45200000000000001</v>
      </c>
      <c r="AH43" s="26">
        <v>-0.60599999999999998</v>
      </c>
      <c r="AI43" s="26">
        <v>-1.819</v>
      </c>
      <c r="AJ43" s="26">
        <v>133.43299999999999</v>
      </c>
      <c r="AK43" s="26">
        <v>133.28399999999999</v>
      </c>
      <c r="AL43" s="26">
        <v>0.15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99</v>
      </c>
      <c r="AV43" s="26">
        <v>801.9</v>
      </c>
      <c r="AW43" s="26">
        <v>660.85799999999995</v>
      </c>
      <c r="AX43" s="26">
        <v>141.042</v>
      </c>
    </row>
    <row r="44" spans="1:50" x14ac:dyDescent="0.25">
      <c r="A44" s="27" t="s">
        <v>126</v>
      </c>
      <c r="B44" s="26" t="s">
        <v>29</v>
      </c>
      <c r="C44" s="26">
        <v>1</v>
      </c>
      <c r="D44" s="26">
        <v>7.1</v>
      </c>
      <c r="E44" s="26">
        <v>0.5</v>
      </c>
      <c r="F44" s="26">
        <v>8.7999999999999995E-2</v>
      </c>
      <c r="G44" s="26">
        <v>0.23300000000000001</v>
      </c>
      <c r="H44" s="26">
        <v>0</v>
      </c>
      <c r="I44" s="26">
        <v>0</v>
      </c>
      <c r="J44" s="26">
        <v>0</v>
      </c>
      <c r="K44" s="26">
        <v>0</v>
      </c>
      <c r="L44" s="26">
        <v>7.1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7.1</v>
      </c>
      <c r="X44" s="26">
        <v>3.55</v>
      </c>
      <c r="Y44" s="26">
        <v>3</v>
      </c>
      <c r="Z44" s="26">
        <v>0</v>
      </c>
      <c r="AA44" s="26">
        <v>2.8359999999999999</v>
      </c>
      <c r="AB44" s="26">
        <v>-0.71399999999999997</v>
      </c>
      <c r="AC44" s="26">
        <v>-0.128</v>
      </c>
      <c r="AD44" s="26">
        <v>-0.58599999999999997</v>
      </c>
      <c r="AE44" s="26">
        <v>0</v>
      </c>
      <c r="AF44" s="26">
        <v>8.5090000000000003</v>
      </c>
      <c r="AG44" s="26">
        <v>-0.38400000000000001</v>
      </c>
      <c r="AH44" s="26">
        <v>-0.58599999999999997</v>
      </c>
      <c r="AI44" s="26">
        <v>-1.7569999999999999</v>
      </c>
      <c r="AJ44" s="26">
        <v>116.96</v>
      </c>
      <c r="AK44" s="26">
        <v>116.82899999999999</v>
      </c>
      <c r="AL44" s="26">
        <v>0.13100000000000001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6">
        <v>0</v>
      </c>
      <c r="AU44" s="26">
        <v>99</v>
      </c>
      <c r="AV44" s="26">
        <v>702.9</v>
      </c>
      <c r="AW44" s="26">
        <v>579.57100000000003</v>
      </c>
      <c r="AX44" s="26">
        <v>123.32899999999999</v>
      </c>
    </row>
    <row r="45" spans="1:50" x14ac:dyDescent="0.25">
      <c r="A45" s="27" t="s">
        <v>127</v>
      </c>
      <c r="B45" s="26" t="s">
        <v>29</v>
      </c>
      <c r="C45" s="26">
        <v>1</v>
      </c>
      <c r="D45" s="26">
        <v>8.1999999999999993</v>
      </c>
      <c r="E45" s="26">
        <v>0.5</v>
      </c>
      <c r="F45" s="26">
        <v>8.7999999999999995E-2</v>
      </c>
      <c r="G45" s="26">
        <v>0.23300000000000001</v>
      </c>
      <c r="H45" s="26">
        <v>0</v>
      </c>
      <c r="I45" s="26">
        <v>0</v>
      </c>
      <c r="J45" s="26">
        <v>0</v>
      </c>
      <c r="K45" s="26">
        <v>0</v>
      </c>
      <c r="L45" s="26">
        <v>8.1999999999999993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8.1999999999999993</v>
      </c>
      <c r="X45" s="26">
        <v>4.0999999999999996</v>
      </c>
      <c r="Y45" s="26">
        <v>3</v>
      </c>
      <c r="Z45" s="26">
        <v>0</v>
      </c>
      <c r="AA45" s="26">
        <v>3.339</v>
      </c>
      <c r="AB45" s="26">
        <v>-0.76100000000000001</v>
      </c>
      <c r="AC45" s="26">
        <v>-0.152</v>
      </c>
      <c r="AD45" s="26">
        <v>-0.60899999999999999</v>
      </c>
      <c r="AE45" s="26">
        <v>0</v>
      </c>
      <c r="AF45" s="26">
        <v>10.016999999999999</v>
      </c>
      <c r="AG45" s="26">
        <v>-0.45500000000000002</v>
      </c>
      <c r="AH45" s="26">
        <v>-0.60899999999999999</v>
      </c>
      <c r="AI45" s="26">
        <v>-1.827</v>
      </c>
      <c r="AJ45" s="26">
        <v>135.08099999999999</v>
      </c>
      <c r="AK45" s="26">
        <v>134.929</v>
      </c>
      <c r="AL45" s="26">
        <v>0.151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99</v>
      </c>
      <c r="AV45" s="26">
        <v>811.8</v>
      </c>
      <c r="AW45" s="26">
        <v>668.98500000000001</v>
      </c>
      <c r="AX45" s="26">
        <v>142.815</v>
      </c>
    </row>
    <row r="46" spans="1:50" x14ac:dyDescent="0.25">
      <c r="A46" s="27" t="s">
        <v>128</v>
      </c>
      <c r="B46" s="26" t="s">
        <v>44</v>
      </c>
      <c r="C46" s="26">
        <v>1</v>
      </c>
      <c r="D46" s="26">
        <v>0.2</v>
      </c>
      <c r="E46" s="26">
        <v>1</v>
      </c>
      <c r="F46" s="26">
        <v>0.17599999999999999</v>
      </c>
      <c r="G46" s="26">
        <v>0.46700000000000003</v>
      </c>
      <c r="H46" s="26">
        <v>0</v>
      </c>
      <c r="I46" s="26">
        <v>0</v>
      </c>
      <c r="J46" s="26">
        <v>0</v>
      </c>
      <c r="K46" s="26">
        <v>0</v>
      </c>
      <c r="L46" s="26">
        <v>0.2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0.2</v>
      </c>
      <c r="X46" s="26">
        <v>0.2</v>
      </c>
      <c r="Y46" s="26">
        <v>3</v>
      </c>
      <c r="Z46" s="26">
        <v>0</v>
      </c>
      <c r="AA46" s="26">
        <v>0.13200000000000001</v>
      </c>
      <c r="AB46" s="26">
        <v>-6.8000000000000005E-2</v>
      </c>
      <c r="AC46" s="26">
        <v>0</v>
      </c>
      <c r="AD46" s="26">
        <v>-6.8000000000000005E-2</v>
      </c>
      <c r="AE46" s="26">
        <v>0</v>
      </c>
      <c r="AF46" s="26">
        <v>0.39600000000000002</v>
      </c>
      <c r="AG46" s="26">
        <v>1E-3</v>
      </c>
      <c r="AH46" s="26">
        <v>-6.8000000000000005E-2</v>
      </c>
      <c r="AI46" s="26">
        <v>-0.20499999999999999</v>
      </c>
      <c r="AJ46" s="26">
        <v>7.1189999999999998</v>
      </c>
      <c r="AK46" s="26">
        <v>7.117</v>
      </c>
      <c r="AL46" s="26">
        <v>2E-3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99</v>
      </c>
      <c r="AV46" s="26">
        <v>19.8</v>
      </c>
      <c r="AW46" s="26">
        <v>12.488</v>
      </c>
      <c r="AX46" s="26">
        <v>7.3120000000000003</v>
      </c>
    </row>
    <row r="47" spans="1:50" x14ac:dyDescent="0.25">
      <c r="A47" s="27" t="s">
        <v>129</v>
      </c>
      <c r="B47" s="26" t="s">
        <v>44</v>
      </c>
      <c r="C47" s="26">
        <v>1</v>
      </c>
      <c r="D47" s="26">
        <v>6.75</v>
      </c>
      <c r="E47" s="26">
        <v>1</v>
      </c>
      <c r="F47" s="26">
        <v>0.17599999999999999</v>
      </c>
      <c r="G47" s="26">
        <v>0.46700000000000003</v>
      </c>
      <c r="H47" s="26">
        <v>0</v>
      </c>
      <c r="I47" s="26">
        <v>0</v>
      </c>
      <c r="J47" s="26">
        <v>0</v>
      </c>
      <c r="K47" s="26">
        <v>0</v>
      </c>
      <c r="L47" s="26">
        <v>6.75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6.75</v>
      </c>
      <c r="X47" s="26">
        <v>6.75</v>
      </c>
      <c r="Y47" s="26">
        <v>3</v>
      </c>
      <c r="Z47" s="26">
        <v>0</v>
      </c>
      <c r="AA47" s="26">
        <v>8.0690000000000008</v>
      </c>
      <c r="AB47" s="26">
        <v>1.32</v>
      </c>
      <c r="AC47" s="26">
        <v>3.1E-2</v>
      </c>
      <c r="AD47" s="26">
        <v>1.2889999999999999</v>
      </c>
      <c r="AE47" s="26">
        <v>0</v>
      </c>
      <c r="AF47" s="26">
        <v>24.207999999999998</v>
      </c>
      <c r="AG47" s="26">
        <v>9.2999999999999999E-2</v>
      </c>
      <c r="AH47" s="26">
        <v>1.2889999999999999</v>
      </c>
      <c r="AI47" s="26">
        <v>3.8660000000000001</v>
      </c>
      <c r="AJ47" s="26">
        <v>240.267</v>
      </c>
      <c r="AK47" s="26">
        <v>240.196</v>
      </c>
      <c r="AL47" s="26">
        <v>7.1999999999999995E-2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99</v>
      </c>
      <c r="AV47" s="26">
        <v>668.21</v>
      </c>
      <c r="AW47" s="26">
        <v>399.77699999999999</v>
      </c>
      <c r="AX47" s="26">
        <v>268.43400000000003</v>
      </c>
    </row>
    <row r="48" spans="1:50" x14ac:dyDescent="0.25">
      <c r="A48" s="27" t="s">
        <v>130</v>
      </c>
      <c r="B48" s="26" t="s">
        <v>44</v>
      </c>
      <c r="C48" s="26">
        <v>1</v>
      </c>
      <c r="D48" s="26">
        <v>6.8170000000000002</v>
      </c>
      <c r="E48" s="26">
        <v>1</v>
      </c>
      <c r="F48" s="26">
        <v>0.17599999999999999</v>
      </c>
      <c r="G48" s="26">
        <v>0.46700000000000003</v>
      </c>
      <c r="H48" s="26">
        <v>0</v>
      </c>
      <c r="I48" s="26">
        <v>0</v>
      </c>
      <c r="J48" s="26">
        <v>0</v>
      </c>
      <c r="K48" s="26">
        <v>0</v>
      </c>
      <c r="L48" s="26">
        <v>6.8170000000000002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6.8170000000000002</v>
      </c>
      <c r="X48" s="26">
        <v>6.8170000000000002</v>
      </c>
      <c r="Y48" s="26">
        <v>3</v>
      </c>
      <c r="Z48" s="26">
        <v>0</v>
      </c>
      <c r="AA48" s="26">
        <v>7.609</v>
      </c>
      <c r="AB48" s="26">
        <v>0.79200000000000004</v>
      </c>
      <c r="AC48" s="26">
        <v>0.10299999999999999</v>
      </c>
      <c r="AD48" s="26">
        <v>0.69</v>
      </c>
      <c r="AE48" s="26">
        <v>0</v>
      </c>
      <c r="AF48" s="26">
        <v>22.827999999999999</v>
      </c>
      <c r="AG48" s="26">
        <v>0.308</v>
      </c>
      <c r="AH48" s="26">
        <v>0.69</v>
      </c>
      <c r="AI48" s="26">
        <v>2.069</v>
      </c>
      <c r="AJ48" s="26">
        <v>242.66399999999999</v>
      </c>
      <c r="AK48" s="26">
        <v>242.59100000000001</v>
      </c>
      <c r="AL48" s="26">
        <v>7.1999999999999995E-2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99</v>
      </c>
      <c r="AV48" s="26">
        <v>674.875</v>
      </c>
      <c r="AW48" s="26">
        <v>407.00599999999997</v>
      </c>
      <c r="AX48" s="26">
        <v>267.86799999999999</v>
      </c>
    </row>
    <row r="49" spans="1:50" x14ac:dyDescent="0.25">
      <c r="A49" s="27" t="s">
        <v>131</v>
      </c>
      <c r="B49" s="26" t="s">
        <v>44</v>
      </c>
      <c r="C49" s="26">
        <v>1</v>
      </c>
      <c r="D49" s="26">
        <v>6.8940000000000001</v>
      </c>
      <c r="E49" s="26">
        <v>1</v>
      </c>
      <c r="F49" s="26">
        <v>0.17599999999999999</v>
      </c>
      <c r="G49" s="26">
        <v>0.46700000000000003</v>
      </c>
      <c r="H49" s="26">
        <v>0</v>
      </c>
      <c r="I49" s="26">
        <v>0</v>
      </c>
      <c r="J49" s="26">
        <v>0</v>
      </c>
      <c r="K49" s="26">
        <v>0</v>
      </c>
      <c r="L49" s="26">
        <v>6.8940000000000001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6.8940000000000001</v>
      </c>
      <c r="X49" s="26">
        <v>6.8940000000000001</v>
      </c>
      <c r="Y49" s="26">
        <v>3</v>
      </c>
      <c r="Z49" s="26">
        <v>0</v>
      </c>
      <c r="AA49" s="26">
        <v>7.601</v>
      </c>
      <c r="AB49" s="26">
        <v>0.70699999999999996</v>
      </c>
      <c r="AC49" s="26">
        <v>0.124</v>
      </c>
      <c r="AD49" s="26">
        <v>0.58299999999999996</v>
      </c>
      <c r="AE49" s="26">
        <v>0</v>
      </c>
      <c r="AF49" s="26">
        <v>22.803000000000001</v>
      </c>
      <c r="AG49" s="26">
        <v>0.372</v>
      </c>
      <c r="AH49" s="26">
        <v>0.58299999999999996</v>
      </c>
      <c r="AI49" s="26">
        <v>1.75</v>
      </c>
      <c r="AJ49" s="26">
        <v>245.398</v>
      </c>
      <c r="AK49" s="26">
        <v>245.32499999999999</v>
      </c>
      <c r="AL49" s="26">
        <v>7.2999999999999995E-2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99</v>
      </c>
      <c r="AV49" s="26">
        <v>682.47900000000004</v>
      </c>
      <c r="AW49" s="26">
        <v>412.15499999999997</v>
      </c>
      <c r="AX49" s="26">
        <v>270.32400000000001</v>
      </c>
    </row>
    <row r="50" spans="1:50" x14ac:dyDescent="0.25">
      <c r="A50" s="27" t="s">
        <v>132</v>
      </c>
      <c r="B50" s="26" t="s">
        <v>44</v>
      </c>
      <c r="C50" s="26">
        <v>1</v>
      </c>
      <c r="D50" s="26">
        <v>0.89700000000000002</v>
      </c>
      <c r="E50" s="26">
        <v>1</v>
      </c>
      <c r="F50" s="26">
        <v>0.17599999999999999</v>
      </c>
      <c r="G50" s="26">
        <v>0.46700000000000003</v>
      </c>
      <c r="H50" s="26">
        <v>0</v>
      </c>
      <c r="I50" s="26">
        <v>0</v>
      </c>
      <c r="J50" s="26">
        <v>0</v>
      </c>
      <c r="K50" s="26">
        <v>0</v>
      </c>
      <c r="L50" s="26">
        <v>0.89700000000000002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0.89700000000000002</v>
      </c>
      <c r="X50" s="26">
        <v>0.89700000000000002</v>
      </c>
      <c r="Y50" s="26">
        <v>3</v>
      </c>
      <c r="Z50" s="26">
        <v>0</v>
      </c>
      <c r="AA50" s="26">
        <v>1.0009999999999999</v>
      </c>
      <c r="AB50" s="26">
        <v>0.104</v>
      </c>
      <c r="AC50" s="26">
        <v>2.4E-2</v>
      </c>
      <c r="AD50" s="26">
        <v>0.08</v>
      </c>
      <c r="AE50" s="26">
        <v>0</v>
      </c>
      <c r="AF50" s="26">
        <v>3.0030000000000001</v>
      </c>
      <c r="AG50" s="26">
        <v>7.1999999999999995E-2</v>
      </c>
      <c r="AH50" s="26">
        <v>0.08</v>
      </c>
      <c r="AI50" s="26">
        <v>0.23899999999999999</v>
      </c>
      <c r="AJ50" s="26">
        <v>31.931000000000001</v>
      </c>
      <c r="AK50" s="26">
        <v>31.920999999999999</v>
      </c>
      <c r="AL50" s="26">
        <v>0.01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99</v>
      </c>
      <c r="AV50" s="26">
        <v>88.802000000000007</v>
      </c>
      <c r="AW50" s="26">
        <v>53.558</v>
      </c>
      <c r="AX50" s="26">
        <v>35.244999999999997</v>
      </c>
    </row>
    <row r="51" spans="1:50" x14ac:dyDescent="0.25">
      <c r="A51" s="27" t="s">
        <v>133</v>
      </c>
      <c r="B51" s="26" t="s">
        <v>44</v>
      </c>
      <c r="C51" s="26">
        <v>1</v>
      </c>
      <c r="D51" s="26">
        <v>3.9460000000000002</v>
      </c>
      <c r="E51" s="26">
        <v>1</v>
      </c>
      <c r="F51" s="26">
        <v>0.17599999999999999</v>
      </c>
      <c r="G51" s="26">
        <v>0.46700000000000003</v>
      </c>
      <c r="H51" s="26">
        <v>0</v>
      </c>
      <c r="I51" s="26">
        <v>0</v>
      </c>
      <c r="J51" s="26">
        <v>0</v>
      </c>
      <c r="K51" s="26">
        <v>0</v>
      </c>
      <c r="L51" s="26">
        <v>3.9460000000000002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3.9460000000000002</v>
      </c>
      <c r="X51" s="26">
        <v>3.9460000000000002</v>
      </c>
      <c r="Y51" s="26">
        <v>3</v>
      </c>
      <c r="Z51" s="26">
        <v>0</v>
      </c>
      <c r="AA51" s="26">
        <v>3.3969999999999998</v>
      </c>
      <c r="AB51" s="26">
        <v>-0.54900000000000004</v>
      </c>
      <c r="AC51" s="26">
        <v>-4.1000000000000002E-2</v>
      </c>
      <c r="AD51" s="26">
        <v>-0.50800000000000001</v>
      </c>
      <c r="AE51" s="26">
        <v>0</v>
      </c>
      <c r="AF51" s="26">
        <v>10.192</v>
      </c>
      <c r="AG51" s="26">
        <v>-0.124</v>
      </c>
      <c r="AH51" s="26">
        <v>-0.50800000000000001</v>
      </c>
      <c r="AI51" s="26">
        <v>-1.5229999999999999</v>
      </c>
      <c r="AJ51" s="26">
        <v>140.48400000000001</v>
      </c>
      <c r="AK51" s="26">
        <v>140.44200000000001</v>
      </c>
      <c r="AL51" s="26">
        <v>4.2000000000000003E-2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99</v>
      </c>
      <c r="AV51" s="26">
        <v>390.702</v>
      </c>
      <c r="AW51" s="26">
        <v>241.672</v>
      </c>
      <c r="AX51" s="26">
        <v>149.029</v>
      </c>
    </row>
    <row r="52" spans="1:50" x14ac:dyDescent="0.25">
      <c r="A52" s="27" t="s">
        <v>134</v>
      </c>
      <c r="B52" s="26" t="s">
        <v>44</v>
      </c>
      <c r="C52" s="26">
        <v>1</v>
      </c>
      <c r="D52" s="26">
        <v>1.788</v>
      </c>
      <c r="E52" s="26">
        <v>1</v>
      </c>
      <c r="F52" s="26">
        <v>0.17599999999999999</v>
      </c>
      <c r="G52" s="26">
        <v>0.46700000000000003</v>
      </c>
      <c r="H52" s="26">
        <v>0</v>
      </c>
      <c r="I52" s="26">
        <v>0</v>
      </c>
      <c r="J52" s="26">
        <v>0</v>
      </c>
      <c r="K52" s="26">
        <v>0</v>
      </c>
      <c r="L52" s="26">
        <v>1.788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1.788</v>
      </c>
      <c r="X52" s="26">
        <v>1.788</v>
      </c>
      <c r="Y52" s="26">
        <v>3</v>
      </c>
      <c r="Z52" s="26">
        <v>0</v>
      </c>
      <c r="AA52" s="26">
        <v>1.7030000000000001</v>
      </c>
      <c r="AB52" s="26">
        <v>-8.5000000000000006E-2</v>
      </c>
      <c r="AC52" s="26">
        <v>2.4E-2</v>
      </c>
      <c r="AD52" s="26">
        <v>-0.109</v>
      </c>
      <c r="AE52" s="26">
        <v>0</v>
      </c>
      <c r="AF52" s="26">
        <v>5.109</v>
      </c>
      <c r="AG52" s="26">
        <v>7.1999999999999995E-2</v>
      </c>
      <c r="AH52" s="26">
        <v>-0.109</v>
      </c>
      <c r="AI52" s="26">
        <v>-0.32800000000000001</v>
      </c>
      <c r="AJ52" s="26">
        <v>63.655999999999999</v>
      </c>
      <c r="AK52" s="26">
        <v>63.637</v>
      </c>
      <c r="AL52" s="26">
        <v>1.9E-2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99</v>
      </c>
      <c r="AV52" s="26">
        <v>177.03399999999999</v>
      </c>
      <c r="AW52" s="26">
        <v>108.526</v>
      </c>
      <c r="AX52" s="26">
        <v>68.507999999999996</v>
      </c>
    </row>
    <row r="53" spans="1:50" x14ac:dyDescent="0.25">
      <c r="A53" s="27" t="s">
        <v>135</v>
      </c>
      <c r="B53" s="26" t="s">
        <v>44</v>
      </c>
      <c r="C53" s="26">
        <v>1</v>
      </c>
      <c r="D53" s="26">
        <v>1.9850000000000001</v>
      </c>
      <c r="E53" s="26">
        <v>1</v>
      </c>
      <c r="F53" s="26">
        <v>0.17599999999999999</v>
      </c>
      <c r="G53" s="26">
        <v>0.46700000000000003</v>
      </c>
      <c r="H53" s="26">
        <v>0</v>
      </c>
      <c r="I53" s="26">
        <v>0</v>
      </c>
      <c r="J53" s="26">
        <v>0</v>
      </c>
      <c r="K53" s="26">
        <v>0</v>
      </c>
      <c r="L53" s="26">
        <v>1.9850000000000001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1.9850000000000001</v>
      </c>
      <c r="X53" s="26">
        <v>1.9850000000000001</v>
      </c>
      <c r="Y53" s="26">
        <v>3</v>
      </c>
      <c r="Z53" s="26">
        <v>0</v>
      </c>
      <c r="AA53" s="26">
        <v>1.355</v>
      </c>
      <c r="AB53" s="26">
        <v>-0.63100000000000001</v>
      </c>
      <c r="AC53" s="26">
        <v>-4.4999999999999998E-2</v>
      </c>
      <c r="AD53" s="26">
        <v>-0.58599999999999997</v>
      </c>
      <c r="AE53" s="26">
        <v>0</v>
      </c>
      <c r="AF53" s="26">
        <v>4.0640000000000001</v>
      </c>
      <c r="AG53" s="26">
        <v>-0.13400000000000001</v>
      </c>
      <c r="AH53" s="26">
        <v>-0.58599999999999997</v>
      </c>
      <c r="AI53" s="26">
        <v>-1.758</v>
      </c>
      <c r="AJ53" s="26">
        <v>70.668000000000006</v>
      </c>
      <c r="AK53" s="26">
        <v>70.647000000000006</v>
      </c>
      <c r="AL53" s="26">
        <v>2.1000000000000001E-2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99</v>
      </c>
      <c r="AV53" s="26">
        <v>196.536</v>
      </c>
      <c r="AW53" s="26">
        <v>123.69499999999999</v>
      </c>
      <c r="AX53" s="26">
        <v>72.84</v>
      </c>
    </row>
    <row r="54" spans="1:50" x14ac:dyDescent="0.25">
      <c r="A54" s="27" t="s">
        <v>136</v>
      </c>
      <c r="B54" s="26" t="s">
        <v>44</v>
      </c>
      <c r="C54" s="26">
        <v>1</v>
      </c>
      <c r="D54" s="26">
        <v>6.7210000000000001</v>
      </c>
      <c r="E54" s="26">
        <v>1</v>
      </c>
      <c r="F54" s="26">
        <v>0.17599999999999999</v>
      </c>
      <c r="G54" s="26">
        <v>0.46700000000000003</v>
      </c>
      <c r="H54" s="26">
        <v>0</v>
      </c>
      <c r="I54" s="26">
        <v>0</v>
      </c>
      <c r="J54" s="26">
        <v>0</v>
      </c>
      <c r="K54" s="26">
        <v>0</v>
      </c>
      <c r="L54" s="26">
        <v>6.7210000000000001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6.7210000000000001</v>
      </c>
      <c r="X54" s="26">
        <v>6.7210000000000001</v>
      </c>
      <c r="Y54" s="26">
        <v>3</v>
      </c>
      <c r="Z54" s="26">
        <v>0</v>
      </c>
      <c r="AA54" s="26">
        <v>7.0579999999999998</v>
      </c>
      <c r="AB54" s="26">
        <v>0.33700000000000002</v>
      </c>
      <c r="AC54" s="26">
        <v>6.8000000000000005E-2</v>
      </c>
      <c r="AD54" s="26">
        <v>0.26900000000000002</v>
      </c>
      <c r="AE54" s="26">
        <v>0</v>
      </c>
      <c r="AF54" s="26">
        <v>21.172999999999998</v>
      </c>
      <c r="AG54" s="26">
        <v>0.20399999999999999</v>
      </c>
      <c r="AH54" s="26">
        <v>0.26900000000000002</v>
      </c>
      <c r="AI54" s="26">
        <v>0.80700000000000005</v>
      </c>
      <c r="AJ54" s="26">
        <v>239.233</v>
      </c>
      <c r="AK54" s="26">
        <v>239.16200000000001</v>
      </c>
      <c r="AL54" s="26">
        <v>7.0999999999999994E-2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99</v>
      </c>
      <c r="AV54" s="26">
        <v>665.33299999999997</v>
      </c>
      <c r="AW54" s="26">
        <v>403.91500000000002</v>
      </c>
      <c r="AX54" s="26">
        <v>261.41800000000001</v>
      </c>
    </row>
    <row r="55" spans="1:50" x14ac:dyDescent="0.25">
      <c r="A55" s="27" t="s">
        <v>137</v>
      </c>
      <c r="B55" s="26" t="s">
        <v>44</v>
      </c>
      <c r="C55" s="26">
        <v>1</v>
      </c>
      <c r="D55" s="26">
        <v>0.88700000000000001</v>
      </c>
      <c r="E55" s="26">
        <v>1</v>
      </c>
      <c r="F55" s="26">
        <v>0.17599999999999999</v>
      </c>
      <c r="G55" s="26">
        <v>0.46700000000000003</v>
      </c>
      <c r="H55" s="26">
        <v>0</v>
      </c>
      <c r="I55" s="26">
        <v>0</v>
      </c>
      <c r="J55" s="26">
        <v>0</v>
      </c>
      <c r="K55" s="26">
        <v>0</v>
      </c>
      <c r="L55" s="26">
        <v>0.88700000000000001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0.88700000000000001</v>
      </c>
      <c r="X55" s="26">
        <v>0.88700000000000001</v>
      </c>
      <c r="Y55" s="26">
        <v>3</v>
      </c>
      <c r="Z55" s="26">
        <v>0</v>
      </c>
      <c r="AA55" s="26">
        <v>4.6539999999999999</v>
      </c>
      <c r="AB55" s="26">
        <v>3.7669999999999999</v>
      </c>
      <c r="AC55" s="26">
        <v>5.0999999999999997E-2</v>
      </c>
      <c r="AD55" s="26">
        <v>3.7160000000000002</v>
      </c>
      <c r="AE55" s="26">
        <v>0</v>
      </c>
      <c r="AF55" s="26">
        <v>13.962999999999999</v>
      </c>
      <c r="AG55" s="26">
        <v>0.154</v>
      </c>
      <c r="AH55" s="26">
        <v>3.7160000000000002</v>
      </c>
      <c r="AI55" s="26">
        <v>11.147</v>
      </c>
      <c r="AJ55" s="26">
        <v>31.587</v>
      </c>
      <c r="AK55" s="26">
        <v>31.577999999999999</v>
      </c>
      <c r="AL55" s="26">
        <v>8.9999999999999993E-3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99</v>
      </c>
      <c r="AV55" s="26">
        <v>87.847999999999999</v>
      </c>
      <c r="AW55" s="26">
        <v>30.995999999999999</v>
      </c>
      <c r="AX55" s="26">
        <v>56.851999999999997</v>
      </c>
    </row>
    <row r="56" spans="1:50" x14ac:dyDescent="0.25">
      <c r="A56" s="27" t="s">
        <v>138</v>
      </c>
      <c r="B56" s="26" t="s">
        <v>44</v>
      </c>
      <c r="C56" s="26">
        <v>0</v>
      </c>
      <c r="D56" s="26">
        <v>0</v>
      </c>
      <c r="E56" s="26">
        <v>1</v>
      </c>
      <c r="F56" s="26">
        <v>0.17599999999999999</v>
      </c>
      <c r="G56" s="26">
        <v>0.46700000000000003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</row>
    <row r="57" spans="1:50" x14ac:dyDescent="0.25">
      <c r="A57" s="27" t="s">
        <v>139</v>
      </c>
      <c r="B57" s="26" t="s">
        <v>44</v>
      </c>
      <c r="C57" s="26">
        <v>1</v>
      </c>
      <c r="D57" s="26">
        <v>3.3889999999999998</v>
      </c>
      <c r="E57" s="26">
        <v>1</v>
      </c>
      <c r="F57" s="26">
        <v>0.17599999999999999</v>
      </c>
      <c r="G57" s="26">
        <v>0.46700000000000003</v>
      </c>
      <c r="H57" s="26">
        <v>0</v>
      </c>
      <c r="I57" s="26">
        <v>0</v>
      </c>
      <c r="J57" s="26">
        <v>0</v>
      </c>
      <c r="K57" s="26">
        <v>0</v>
      </c>
      <c r="L57" s="26">
        <v>3.3889999999999998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3.3889999999999998</v>
      </c>
      <c r="X57" s="26">
        <v>3.3889999999999998</v>
      </c>
      <c r="Y57" s="26">
        <v>3</v>
      </c>
      <c r="Z57" s="26">
        <v>0</v>
      </c>
      <c r="AA57" s="26">
        <v>7.2270000000000003</v>
      </c>
      <c r="AB57" s="26">
        <v>3.8380000000000001</v>
      </c>
      <c r="AC57" s="26">
        <v>0.16800000000000001</v>
      </c>
      <c r="AD57" s="26">
        <v>3.67</v>
      </c>
      <c r="AE57" s="26">
        <v>0</v>
      </c>
      <c r="AF57" s="26">
        <v>21.681999999999999</v>
      </c>
      <c r="AG57" s="26">
        <v>0.504</v>
      </c>
      <c r="AH57" s="26">
        <v>3.67</v>
      </c>
      <c r="AI57" s="26">
        <v>11.009</v>
      </c>
      <c r="AJ57" s="26">
        <v>120.65600000000001</v>
      </c>
      <c r="AK57" s="26">
        <v>120.62</v>
      </c>
      <c r="AL57" s="26">
        <v>3.5999999999999997E-2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99</v>
      </c>
      <c r="AV57" s="26">
        <v>335.55900000000003</v>
      </c>
      <c r="AW57" s="26">
        <v>181.708</v>
      </c>
      <c r="AX57" s="26">
        <v>153.851</v>
      </c>
    </row>
    <row r="58" spans="1:50" x14ac:dyDescent="0.25">
      <c r="A58" s="27" t="s">
        <v>140</v>
      </c>
      <c r="B58" s="26" t="s">
        <v>44</v>
      </c>
      <c r="C58" s="26">
        <v>0</v>
      </c>
      <c r="D58" s="26">
        <v>0</v>
      </c>
      <c r="E58" s="26">
        <v>1</v>
      </c>
      <c r="F58" s="26">
        <v>0.17599999999999999</v>
      </c>
      <c r="G58" s="26">
        <v>0.46700000000000003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</row>
    <row r="59" spans="1:50" x14ac:dyDescent="0.25">
      <c r="A59" s="27" t="s">
        <v>141</v>
      </c>
      <c r="B59" s="26" t="s">
        <v>44</v>
      </c>
      <c r="C59" s="26">
        <v>0</v>
      </c>
      <c r="D59" s="26">
        <v>0</v>
      </c>
      <c r="E59" s="26">
        <v>1</v>
      </c>
      <c r="F59" s="26">
        <v>0.17599999999999999</v>
      </c>
      <c r="G59" s="26">
        <v>0.46700000000000003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</row>
    <row r="60" spans="1:50" x14ac:dyDescent="0.25">
      <c r="A60" s="27" t="s">
        <v>142</v>
      </c>
      <c r="B60" s="26" t="s">
        <v>44</v>
      </c>
      <c r="C60" s="26">
        <v>0</v>
      </c>
      <c r="D60" s="26">
        <v>0</v>
      </c>
      <c r="E60" s="26">
        <v>1</v>
      </c>
      <c r="F60" s="26">
        <v>0.17599999999999999</v>
      </c>
      <c r="G60" s="26">
        <v>0.46700000000000003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</row>
    <row r="61" spans="1:50" x14ac:dyDescent="0.25">
      <c r="A61" s="27" t="s">
        <v>143</v>
      </c>
      <c r="B61" s="26" t="s">
        <v>44</v>
      </c>
      <c r="C61" s="26">
        <v>0</v>
      </c>
      <c r="D61" s="26">
        <v>0</v>
      </c>
      <c r="E61" s="26">
        <v>1</v>
      </c>
      <c r="F61" s="26">
        <v>0.17599999999999999</v>
      </c>
      <c r="G61" s="26">
        <v>0.46700000000000003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</row>
    <row r="62" spans="1:50" x14ac:dyDescent="0.25">
      <c r="A62" s="27" t="s">
        <v>144</v>
      </c>
      <c r="B62" s="26" t="s">
        <v>44</v>
      </c>
      <c r="C62" s="26">
        <v>0</v>
      </c>
      <c r="D62" s="26">
        <v>0</v>
      </c>
      <c r="E62" s="26">
        <v>1</v>
      </c>
      <c r="F62" s="26">
        <v>0.17599999999999999</v>
      </c>
      <c r="G62" s="26">
        <v>0.46700000000000003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</row>
    <row r="63" spans="1:50" x14ac:dyDescent="0.25">
      <c r="A63" s="27" t="s">
        <v>145</v>
      </c>
      <c r="B63" s="26" t="s">
        <v>44</v>
      </c>
      <c r="C63" s="26">
        <v>0</v>
      </c>
      <c r="D63" s="26">
        <v>0</v>
      </c>
      <c r="E63" s="26">
        <v>1</v>
      </c>
      <c r="F63" s="26">
        <v>0.17599999999999999</v>
      </c>
      <c r="G63" s="26">
        <v>0.46700000000000003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</row>
    <row r="64" spans="1:50" x14ac:dyDescent="0.25">
      <c r="A64" s="27" t="s">
        <v>146</v>
      </c>
      <c r="B64" s="26" t="s">
        <v>44</v>
      </c>
      <c r="C64" s="26">
        <v>0</v>
      </c>
      <c r="D64" s="26">
        <v>0</v>
      </c>
      <c r="E64" s="26">
        <v>1</v>
      </c>
      <c r="F64" s="26">
        <v>0.17599999999999999</v>
      </c>
      <c r="G64" s="26">
        <v>0.46700000000000003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</row>
    <row r="65" spans="1:50" x14ac:dyDescent="0.25">
      <c r="A65" s="27" t="s">
        <v>147</v>
      </c>
      <c r="B65" s="26" t="s">
        <v>44</v>
      </c>
      <c r="C65" s="26">
        <v>0</v>
      </c>
      <c r="D65" s="26">
        <v>0</v>
      </c>
      <c r="E65" s="26">
        <v>1</v>
      </c>
      <c r="F65" s="26">
        <v>0.17599999999999999</v>
      </c>
      <c r="G65" s="26">
        <v>0.46700000000000003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</row>
    <row r="66" spans="1:50" x14ac:dyDescent="0.25">
      <c r="A66" s="27" t="s">
        <v>148</v>
      </c>
      <c r="B66" s="26" t="s">
        <v>292</v>
      </c>
      <c r="C66" s="26">
        <v>0</v>
      </c>
      <c r="D66" s="26">
        <v>0</v>
      </c>
      <c r="E66" s="26">
        <v>0.1</v>
      </c>
      <c r="F66" s="26">
        <v>1.7999999999999999E-2</v>
      </c>
      <c r="G66" s="26">
        <v>4.7E-2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0</v>
      </c>
      <c r="AV66" s="26">
        <v>0</v>
      </c>
      <c r="AW66" s="26">
        <v>0</v>
      </c>
      <c r="AX66" s="26">
        <v>0</v>
      </c>
    </row>
    <row r="67" spans="1:50" x14ac:dyDescent="0.25">
      <c r="A67" s="27" t="s">
        <v>149</v>
      </c>
      <c r="B67" s="26" t="s">
        <v>292</v>
      </c>
      <c r="C67" s="26">
        <v>0</v>
      </c>
      <c r="D67" s="26">
        <v>0</v>
      </c>
      <c r="E67" s="26">
        <v>0.1</v>
      </c>
      <c r="F67" s="26">
        <v>1.7999999999999999E-2</v>
      </c>
      <c r="G67" s="26">
        <v>4.7E-2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0</v>
      </c>
      <c r="AX67" s="26">
        <v>0</v>
      </c>
    </row>
    <row r="68" spans="1:50" x14ac:dyDescent="0.25">
      <c r="A68" s="27" t="s">
        <v>150</v>
      </c>
      <c r="B68" s="26" t="s">
        <v>292</v>
      </c>
      <c r="C68" s="26">
        <v>0</v>
      </c>
      <c r="D68" s="26">
        <v>0</v>
      </c>
      <c r="E68" s="26">
        <v>0.1</v>
      </c>
      <c r="F68" s="26">
        <v>1.7999999999999999E-2</v>
      </c>
      <c r="G68" s="26">
        <v>4.7E-2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6">
        <v>0</v>
      </c>
      <c r="AN68" s="26">
        <v>0</v>
      </c>
      <c r="AO68" s="26">
        <v>0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</row>
    <row r="69" spans="1:50" x14ac:dyDescent="0.25">
      <c r="A69" s="27" t="s">
        <v>151</v>
      </c>
      <c r="B69" s="26" t="s">
        <v>292</v>
      </c>
      <c r="C69" s="26">
        <v>0</v>
      </c>
      <c r="D69" s="26">
        <v>0</v>
      </c>
      <c r="E69" s="26">
        <v>0.1</v>
      </c>
      <c r="F69" s="26">
        <v>1.7999999999999999E-2</v>
      </c>
      <c r="G69" s="26">
        <v>4.7E-2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0</v>
      </c>
      <c r="AV69" s="26">
        <v>0</v>
      </c>
      <c r="AW69" s="26">
        <v>0</v>
      </c>
      <c r="AX69" s="26">
        <v>0</v>
      </c>
    </row>
    <row r="70" spans="1:50" x14ac:dyDescent="0.25">
      <c r="A70" s="27" t="s">
        <v>152</v>
      </c>
      <c r="B70" s="26" t="s">
        <v>292</v>
      </c>
      <c r="C70" s="26">
        <v>0</v>
      </c>
      <c r="D70" s="26">
        <v>0</v>
      </c>
      <c r="E70" s="26">
        <v>0.1</v>
      </c>
      <c r="F70" s="26">
        <v>1.7999999999999999E-2</v>
      </c>
      <c r="G70" s="26">
        <v>4.7E-2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0</v>
      </c>
      <c r="AW70" s="26">
        <v>0</v>
      </c>
      <c r="AX70" s="26">
        <v>0</v>
      </c>
    </row>
    <row r="71" spans="1:50" x14ac:dyDescent="0.25">
      <c r="A71" s="27" t="s">
        <v>153</v>
      </c>
      <c r="B71" s="26" t="s">
        <v>292</v>
      </c>
      <c r="C71" s="26">
        <v>0</v>
      </c>
      <c r="D71" s="26">
        <v>0</v>
      </c>
      <c r="E71" s="26">
        <v>0.1</v>
      </c>
      <c r="F71" s="26">
        <v>1.7999999999999999E-2</v>
      </c>
      <c r="G71" s="26">
        <v>4.7E-2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0</v>
      </c>
      <c r="AW71" s="26">
        <v>0</v>
      </c>
      <c r="AX71" s="26">
        <v>0</v>
      </c>
    </row>
    <row r="72" spans="1:50" x14ac:dyDescent="0.25">
      <c r="A72" s="27" t="s">
        <v>154</v>
      </c>
      <c r="B72" s="26" t="s">
        <v>59</v>
      </c>
      <c r="C72" s="26">
        <v>0</v>
      </c>
      <c r="D72" s="26">
        <v>0</v>
      </c>
      <c r="E72" s="26">
        <v>0.1</v>
      </c>
      <c r="F72" s="26">
        <v>1.7999999999999999E-2</v>
      </c>
      <c r="G72" s="26">
        <v>4.7E-2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0</v>
      </c>
      <c r="AJ72" s="26">
        <v>0</v>
      </c>
      <c r="AK72" s="26">
        <v>0</v>
      </c>
      <c r="AL72" s="26">
        <v>0</v>
      </c>
      <c r="AM72" s="26">
        <v>0</v>
      </c>
      <c r="AN72" s="26">
        <v>0</v>
      </c>
      <c r="AO72" s="26">
        <v>0</v>
      </c>
      <c r="AP72" s="26"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0</v>
      </c>
      <c r="AV72" s="26">
        <v>0</v>
      </c>
      <c r="AW72" s="26">
        <v>0</v>
      </c>
      <c r="AX72" s="26">
        <v>0</v>
      </c>
    </row>
    <row r="73" spans="1:50" x14ac:dyDescent="0.25">
      <c r="A73" s="27" t="s">
        <v>155</v>
      </c>
      <c r="B73" s="26" t="s">
        <v>59</v>
      </c>
      <c r="C73" s="26">
        <v>0</v>
      </c>
      <c r="D73" s="26">
        <v>0</v>
      </c>
      <c r="E73" s="26">
        <v>0.1</v>
      </c>
      <c r="F73" s="26">
        <v>1.7999999999999999E-2</v>
      </c>
      <c r="G73" s="26">
        <v>4.7E-2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6"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0</v>
      </c>
      <c r="AV73" s="26">
        <v>0</v>
      </c>
      <c r="AW73" s="26">
        <v>0</v>
      </c>
      <c r="AX73" s="26">
        <v>0</v>
      </c>
    </row>
    <row r="74" spans="1:50" x14ac:dyDescent="0.25">
      <c r="A74" s="27" t="s">
        <v>156</v>
      </c>
      <c r="B74" s="26" t="s">
        <v>59</v>
      </c>
      <c r="C74" s="26">
        <v>0</v>
      </c>
      <c r="D74" s="26">
        <v>0</v>
      </c>
      <c r="E74" s="26">
        <v>0.1</v>
      </c>
      <c r="F74" s="26">
        <v>1.7999999999999999E-2</v>
      </c>
      <c r="G74" s="26">
        <v>4.7E-2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0</v>
      </c>
      <c r="AJ74" s="26">
        <v>0</v>
      </c>
      <c r="AK74" s="26">
        <v>0</v>
      </c>
      <c r="AL74" s="26">
        <v>0</v>
      </c>
      <c r="AM74" s="26">
        <v>0</v>
      </c>
      <c r="AN74" s="26">
        <v>0</v>
      </c>
      <c r="AO74" s="26">
        <v>0</v>
      </c>
      <c r="AP74" s="26">
        <v>0</v>
      </c>
      <c r="AQ74" s="26">
        <v>0</v>
      </c>
      <c r="AR74" s="26">
        <v>0</v>
      </c>
      <c r="AS74" s="26">
        <v>0</v>
      </c>
      <c r="AT74" s="26">
        <v>0</v>
      </c>
      <c r="AU74" s="26">
        <v>0</v>
      </c>
      <c r="AV74" s="26">
        <v>0</v>
      </c>
      <c r="AW74" s="26">
        <v>0</v>
      </c>
      <c r="AX74" s="26">
        <v>0</v>
      </c>
    </row>
    <row r="75" spans="1:50" x14ac:dyDescent="0.25">
      <c r="A75" s="27" t="s">
        <v>157</v>
      </c>
      <c r="B75" s="26" t="s">
        <v>59</v>
      </c>
      <c r="C75" s="26">
        <v>0</v>
      </c>
      <c r="D75" s="26">
        <v>0</v>
      </c>
      <c r="E75" s="26">
        <v>0.1</v>
      </c>
      <c r="F75" s="26">
        <v>1.7999999999999999E-2</v>
      </c>
      <c r="G75" s="26">
        <v>4.7E-2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0</v>
      </c>
      <c r="AJ75" s="26">
        <v>0</v>
      </c>
      <c r="AK75" s="26">
        <v>0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0</v>
      </c>
      <c r="AV75" s="26">
        <v>0</v>
      </c>
      <c r="AW75" s="26">
        <v>0</v>
      </c>
      <c r="AX75" s="26">
        <v>0</v>
      </c>
    </row>
    <row r="76" spans="1:50" x14ac:dyDescent="0.25">
      <c r="A76" s="27" t="s">
        <v>158</v>
      </c>
      <c r="B76" s="26" t="s">
        <v>59</v>
      </c>
      <c r="C76" s="26">
        <v>0</v>
      </c>
      <c r="D76" s="26">
        <v>0</v>
      </c>
      <c r="E76" s="26">
        <v>0.1</v>
      </c>
      <c r="F76" s="26">
        <v>1.7999999999999999E-2</v>
      </c>
      <c r="G76" s="26">
        <v>4.7E-2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6">
        <v>0</v>
      </c>
      <c r="AN76" s="26">
        <v>0</v>
      </c>
      <c r="AO76" s="26">
        <v>0</v>
      </c>
      <c r="AP76" s="26">
        <v>0</v>
      </c>
      <c r="AQ76" s="26">
        <v>0</v>
      </c>
      <c r="AR76" s="26">
        <v>0</v>
      </c>
      <c r="AS76" s="26">
        <v>0</v>
      </c>
      <c r="AT76" s="26">
        <v>0</v>
      </c>
      <c r="AU76" s="26">
        <v>0</v>
      </c>
      <c r="AV76" s="26">
        <v>0</v>
      </c>
      <c r="AW76" s="26">
        <v>0</v>
      </c>
      <c r="AX76" s="26">
        <v>0</v>
      </c>
    </row>
    <row r="77" spans="1:50" x14ac:dyDescent="0.25">
      <c r="A77" s="27" t="s">
        <v>159</v>
      </c>
      <c r="B77" s="26" t="s">
        <v>59</v>
      </c>
      <c r="C77" s="26">
        <v>1</v>
      </c>
      <c r="D77" s="26">
        <v>0.14599999999999999</v>
      </c>
      <c r="E77" s="26">
        <v>0.1</v>
      </c>
      <c r="F77" s="26">
        <v>1.7999999999999999E-2</v>
      </c>
      <c r="G77" s="26">
        <v>4.7E-2</v>
      </c>
      <c r="H77" s="26">
        <v>0</v>
      </c>
      <c r="I77" s="26">
        <v>0</v>
      </c>
      <c r="J77" s="26">
        <v>0</v>
      </c>
      <c r="K77" s="26">
        <v>0</v>
      </c>
      <c r="L77" s="26">
        <v>0.14599999999999999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0.14599999999999999</v>
      </c>
      <c r="X77" s="26">
        <v>1.4999999999999999E-2</v>
      </c>
      <c r="Y77" s="26">
        <v>3</v>
      </c>
      <c r="Z77" s="26">
        <v>0</v>
      </c>
      <c r="AA77" s="26">
        <v>1.6E-2</v>
      </c>
      <c r="AB77" s="26">
        <v>2E-3</v>
      </c>
      <c r="AC77" s="26">
        <v>1E-3</v>
      </c>
      <c r="AD77" s="26">
        <v>1E-3</v>
      </c>
      <c r="AE77" s="26">
        <v>0</v>
      </c>
      <c r="AF77" s="26">
        <v>4.9000000000000002E-2</v>
      </c>
      <c r="AG77" s="26">
        <v>3.0000000000000001E-3</v>
      </c>
      <c r="AH77" s="26">
        <v>1E-3</v>
      </c>
      <c r="AI77" s="26">
        <v>2E-3</v>
      </c>
      <c r="AJ77" s="26">
        <v>7.7549999999999999</v>
      </c>
      <c r="AK77" s="26">
        <v>7.7549999999999999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99</v>
      </c>
      <c r="AV77" s="26">
        <v>14.497</v>
      </c>
      <c r="AW77" s="26">
        <v>6.6879999999999997</v>
      </c>
      <c r="AX77" s="26">
        <v>7.8079999999999998</v>
      </c>
    </row>
    <row r="78" spans="1:50" x14ac:dyDescent="0.25">
      <c r="A78" s="27" t="s">
        <v>160</v>
      </c>
      <c r="B78" s="26" t="s">
        <v>59</v>
      </c>
      <c r="C78" s="26">
        <v>0</v>
      </c>
      <c r="D78" s="26">
        <v>0</v>
      </c>
      <c r="E78" s="26">
        <v>0.1</v>
      </c>
      <c r="F78" s="26">
        <v>1.7999999999999999E-2</v>
      </c>
      <c r="G78" s="26">
        <v>4.7E-2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0</v>
      </c>
      <c r="AV78" s="26">
        <v>0</v>
      </c>
      <c r="AW78" s="26">
        <v>0</v>
      </c>
      <c r="AX78" s="26">
        <v>0</v>
      </c>
    </row>
    <row r="79" spans="1:50" x14ac:dyDescent="0.25">
      <c r="A79" s="27" t="s">
        <v>161</v>
      </c>
      <c r="B79" s="26" t="s">
        <v>59</v>
      </c>
      <c r="C79" s="26">
        <v>0</v>
      </c>
      <c r="D79" s="26">
        <v>0</v>
      </c>
      <c r="E79" s="26">
        <v>0.1</v>
      </c>
      <c r="F79" s="26">
        <v>1.7999999999999999E-2</v>
      </c>
      <c r="G79" s="26">
        <v>4.7E-2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0</v>
      </c>
      <c r="AJ79" s="26">
        <v>0</v>
      </c>
      <c r="AK79" s="26">
        <v>0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0</v>
      </c>
      <c r="AV79" s="26">
        <v>0</v>
      </c>
      <c r="AW79" s="26">
        <v>0</v>
      </c>
      <c r="AX79" s="26">
        <v>0</v>
      </c>
    </row>
    <row r="80" spans="1:50" x14ac:dyDescent="0.25">
      <c r="A80" s="27" t="s">
        <v>162</v>
      </c>
      <c r="B80" s="26" t="s">
        <v>59</v>
      </c>
      <c r="C80" s="26">
        <v>1</v>
      </c>
      <c r="D80" s="26">
        <v>0.183</v>
      </c>
      <c r="E80" s="26">
        <v>0.1</v>
      </c>
      <c r="F80" s="26">
        <v>1.7999999999999999E-2</v>
      </c>
      <c r="G80" s="26">
        <v>4.7E-2</v>
      </c>
      <c r="H80" s="26">
        <v>0</v>
      </c>
      <c r="I80" s="26">
        <v>0</v>
      </c>
      <c r="J80" s="26">
        <v>0</v>
      </c>
      <c r="K80" s="26">
        <v>0</v>
      </c>
      <c r="L80" s="26">
        <v>0.183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0.183</v>
      </c>
      <c r="X80" s="26">
        <v>1.7999999999999999E-2</v>
      </c>
      <c r="Y80" s="26">
        <v>3</v>
      </c>
      <c r="Z80" s="26">
        <v>0</v>
      </c>
      <c r="AA80" s="26">
        <v>0.02</v>
      </c>
      <c r="AB80" s="26">
        <v>2E-3</v>
      </c>
      <c r="AC80" s="26">
        <v>1E-3</v>
      </c>
      <c r="AD80" s="26">
        <v>1E-3</v>
      </c>
      <c r="AE80" s="26">
        <v>0</v>
      </c>
      <c r="AF80" s="26">
        <v>6.0999999999999999E-2</v>
      </c>
      <c r="AG80" s="26">
        <v>4.0000000000000001E-3</v>
      </c>
      <c r="AH80" s="26">
        <v>1E-3</v>
      </c>
      <c r="AI80" s="26">
        <v>2E-3</v>
      </c>
      <c r="AJ80" s="26">
        <v>9.7089999999999996</v>
      </c>
      <c r="AK80" s="26">
        <v>9.7089999999999996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99</v>
      </c>
      <c r="AV80" s="26">
        <v>18.149000000000001</v>
      </c>
      <c r="AW80" s="26">
        <v>8.3740000000000006</v>
      </c>
      <c r="AX80" s="26">
        <v>9.7759999999999998</v>
      </c>
    </row>
    <row r="81" spans="1:50" x14ac:dyDescent="0.25">
      <c r="A81" s="27" t="s">
        <v>163</v>
      </c>
      <c r="B81" s="26" t="s">
        <v>59</v>
      </c>
      <c r="C81" s="26">
        <v>0</v>
      </c>
      <c r="D81" s="26">
        <v>0</v>
      </c>
      <c r="E81" s="26">
        <v>0.1</v>
      </c>
      <c r="F81" s="26">
        <v>1.7999999999999999E-2</v>
      </c>
      <c r="G81" s="26">
        <v>4.7E-2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0</v>
      </c>
      <c r="AV81" s="26">
        <v>0</v>
      </c>
      <c r="AW81" s="26">
        <v>0</v>
      </c>
      <c r="AX81" s="26">
        <v>0</v>
      </c>
    </row>
    <row r="82" spans="1:50" x14ac:dyDescent="0.25">
      <c r="A82" s="27" t="s">
        <v>164</v>
      </c>
      <c r="B82" s="26" t="s">
        <v>59</v>
      </c>
      <c r="C82" s="26">
        <v>0</v>
      </c>
      <c r="D82" s="26">
        <v>0</v>
      </c>
      <c r="E82" s="26">
        <v>0.1</v>
      </c>
      <c r="F82" s="26">
        <v>1.7999999999999999E-2</v>
      </c>
      <c r="G82" s="26">
        <v>4.7E-2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26">
        <v>0</v>
      </c>
      <c r="AN82" s="26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0</v>
      </c>
      <c r="AV82" s="26">
        <v>0</v>
      </c>
      <c r="AW82" s="26">
        <v>0</v>
      </c>
      <c r="AX82" s="26">
        <v>0</v>
      </c>
    </row>
    <row r="83" spans="1:50" x14ac:dyDescent="0.25">
      <c r="A83" s="27" t="s">
        <v>165</v>
      </c>
      <c r="B83" s="26" t="s">
        <v>59</v>
      </c>
      <c r="C83" s="26">
        <v>0</v>
      </c>
      <c r="D83" s="26">
        <v>0</v>
      </c>
      <c r="E83" s="26">
        <v>0.1</v>
      </c>
      <c r="F83" s="26">
        <v>1.7999999999999999E-2</v>
      </c>
      <c r="G83" s="26">
        <v>4.7E-2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0</v>
      </c>
      <c r="AV83" s="26">
        <v>0</v>
      </c>
      <c r="AW83" s="26">
        <v>0</v>
      </c>
      <c r="AX83" s="26">
        <v>0</v>
      </c>
    </row>
    <row r="84" spans="1:50" x14ac:dyDescent="0.25">
      <c r="A84" s="27" t="s">
        <v>166</v>
      </c>
      <c r="B84" s="26" t="s">
        <v>59</v>
      </c>
      <c r="C84" s="26">
        <v>0</v>
      </c>
      <c r="D84" s="26">
        <v>0</v>
      </c>
      <c r="E84" s="26">
        <v>0.1</v>
      </c>
      <c r="F84" s="26">
        <v>1.7999999999999999E-2</v>
      </c>
      <c r="G84" s="26">
        <v>4.7E-2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0</v>
      </c>
      <c r="AJ84" s="26">
        <v>0</v>
      </c>
      <c r="AK84" s="26">
        <v>0</v>
      </c>
      <c r="AL84" s="26">
        <v>0</v>
      </c>
      <c r="AM84" s="26">
        <v>0</v>
      </c>
      <c r="AN84" s="26">
        <v>0</v>
      </c>
      <c r="AO84" s="26">
        <v>0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</row>
    <row r="85" spans="1:50" x14ac:dyDescent="0.25">
      <c r="A85" s="27" t="s">
        <v>167</v>
      </c>
      <c r="B85" s="26" t="s">
        <v>59</v>
      </c>
      <c r="C85" s="26">
        <v>1</v>
      </c>
      <c r="D85" s="26">
        <v>0.14599999999999999</v>
      </c>
      <c r="E85" s="26">
        <v>0.1</v>
      </c>
      <c r="F85" s="26">
        <v>1.7999999999999999E-2</v>
      </c>
      <c r="G85" s="26">
        <v>4.7E-2</v>
      </c>
      <c r="H85" s="26">
        <v>0</v>
      </c>
      <c r="I85" s="26">
        <v>0</v>
      </c>
      <c r="J85" s="26">
        <v>0</v>
      </c>
      <c r="K85" s="26">
        <v>0</v>
      </c>
      <c r="L85" s="26">
        <v>0.14599999999999999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0.14599999999999999</v>
      </c>
      <c r="X85" s="26">
        <v>1.4999999999999999E-2</v>
      </c>
      <c r="Y85" s="26">
        <v>3</v>
      </c>
      <c r="Z85" s="26">
        <v>0</v>
      </c>
      <c r="AA85" s="26">
        <v>1.6E-2</v>
      </c>
      <c r="AB85" s="26">
        <v>2E-3</v>
      </c>
      <c r="AC85" s="26">
        <v>1E-3</v>
      </c>
      <c r="AD85" s="26">
        <v>1E-3</v>
      </c>
      <c r="AE85" s="26">
        <v>0</v>
      </c>
      <c r="AF85" s="26">
        <v>4.9000000000000002E-2</v>
      </c>
      <c r="AG85" s="26">
        <v>3.0000000000000001E-3</v>
      </c>
      <c r="AH85" s="26">
        <v>1E-3</v>
      </c>
      <c r="AI85" s="26">
        <v>2E-3</v>
      </c>
      <c r="AJ85" s="26">
        <v>7.7549999999999999</v>
      </c>
      <c r="AK85" s="26">
        <v>7.7549999999999999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99</v>
      </c>
      <c r="AV85" s="26">
        <v>14.497</v>
      </c>
      <c r="AW85" s="26">
        <v>6.6879999999999997</v>
      </c>
      <c r="AX85" s="26">
        <v>7.8079999999999998</v>
      </c>
    </row>
    <row r="86" spans="1:50" x14ac:dyDescent="0.25">
      <c r="A86" s="27" t="s">
        <v>168</v>
      </c>
      <c r="B86" s="26" t="s">
        <v>59</v>
      </c>
      <c r="C86" s="26">
        <v>0</v>
      </c>
      <c r="D86" s="26">
        <v>0</v>
      </c>
      <c r="E86" s="26">
        <v>0.1</v>
      </c>
      <c r="F86" s="26">
        <v>1.7999999999999999E-2</v>
      </c>
      <c r="G86" s="26">
        <v>4.7E-2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0</v>
      </c>
      <c r="AJ86" s="26">
        <v>0</v>
      </c>
      <c r="AK86" s="26">
        <v>0</v>
      </c>
      <c r="AL86" s="26">
        <v>0</v>
      </c>
      <c r="AM86" s="26">
        <v>0</v>
      </c>
      <c r="AN86" s="26">
        <v>0</v>
      </c>
      <c r="AO86" s="26">
        <v>0</v>
      </c>
      <c r="AP86" s="26">
        <v>0</v>
      </c>
      <c r="AQ86" s="26">
        <v>0</v>
      </c>
      <c r="AR86" s="26">
        <v>0</v>
      </c>
      <c r="AS86" s="26">
        <v>0</v>
      </c>
      <c r="AT86" s="26">
        <v>0</v>
      </c>
      <c r="AU86" s="26">
        <v>0</v>
      </c>
      <c r="AV86" s="26">
        <v>0</v>
      </c>
      <c r="AW86" s="26">
        <v>0</v>
      </c>
      <c r="AX86" s="26">
        <v>0</v>
      </c>
    </row>
    <row r="87" spans="1:50" x14ac:dyDescent="0.25">
      <c r="A87" s="27" t="s">
        <v>169</v>
      </c>
      <c r="B87" s="26" t="s">
        <v>59</v>
      </c>
      <c r="C87" s="26">
        <v>0</v>
      </c>
      <c r="D87" s="26">
        <v>0</v>
      </c>
      <c r="E87" s="26">
        <v>0.1</v>
      </c>
      <c r="F87" s="26">
        <v>1.7999999999999999E-2</v>
      </c>
      <c r="G87" s="26">
        <v>4.7E-2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6">
        <v>0</v>
      </c>
      <c r="AJ87" s="26">
        <v>0</v>
      </c>
      <c r="AK87" s="26">
        <v>0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6">
        <v>0</v>
      </c>
      <c r="AT87" s="26">
        <v>0</v>
      </c>
      <c r="AU87" s="26">
        <v>0</v>
      </c>
      <c r="AV87" s="26">
        <v>0</v>
      </c>
      <c r="AW87" s="26">
        <v>0</v>
      </c>
      <c r="AX87" s="26">
        <v>0</v>
      </c>
    </row>
    <row r="88" spans="1:50" x14ac:dyDescent="0.25">
      <c r="A88" s="27" t="s">
        <v>170</v>
      </c>
      <c r="B88" s="26" t="s">
        <v>59</v>
      </c>
      <c r="C88" s="26">
        <v>0</v>
      </c>
      <c r="D88" s="26">
        <v>0</v>
      </c>
      <c r="E88" s="26">
        <v>0.1</v>
      </c>
      <c r="F88" s="26">
        <v>1.7999999999999999E-2</v>
      </c>
      <c r="G88" s="26">
        <v>4.7E-2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0</v>
      </c>
      <c r="AJ88" s="26">
        <v>0</v>
      </c>
      <c r="AK88" s="26">
        <v>0</v>
      </c>
      <c r="AL88" s="26">
        <v>0</v>
      </c>
      <c r="AM88" s="26">
        <v>0</v>
      </c>
      <c r="AN88" s="26">
        <v>0</v>
      </c>
      <c r="AO88" s="26">
        <v>0</v>
      </c>
      <c r="AP88" s="26"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0</v>
      </c>
      <c r="AV88" s="26">
        <v>0</v>
      </c>
      <c r="AW88" s="26">
        <v>0</v>
      </c>
      <c r="AX88" s="26">
        <v>0</v>
      </c>
    </row>
    <row r="89" spans="1:50" x14ac:dyDescent="0.25">
      <c r="A89" s="27" t="s">
        <v>171</v>
      </c>
      <c r="B89" s="26" t="s">
        <v>59</v>
      </c>
      <c r="C89" s="26">
        <v>1</v>
      </c>
      <c r="D89" s="26">
        <v>0.371</v>
      </c>
      <c r="E89" s="26">
        <v>0.1</v>
      </c>
      <c r="F89" s="26">
        <v>1.7999999999999999E-2</v>
      </c>
      <c r="G89" s="26">
        <v>4.7E-2</v>
      </c>
      <c r="H89" s="26">
        <v>0</v>
      </c>
      <c r="I89" s="26">
        <v>0</v>
      </c>
      <c r="J89" s="26">
        <v>0</v>
      </c>
      <c r="K89" s="26">
        <v>0</v>
      </c>
      <c r="L89" s="26">
        <v>0.371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0.371</v>
      </c>
      <c r="X89" s="26">
        <v>3.6999999999999998E-2</v>
      </c>
      <c r="Y89" s="26">
        <v>3</v>
      </c>
      <c r="Z89" s="26">
        <v>0</v>
      </c>
      <c r="AA89" s="26">
        <v>4.1000000000000002E-2</v>
      </c>
      <c r="AB89" s="26">
        <v>4.0000000000000001E-3</v>
      </c>
      <c r="AC89" s="26">
        <v>3.0000000000000001E-3</v>
      </c>
      <c r="AD89" s="26">
        <v>1E-3</v>
      </c>
      <c r="AE89" s="26">
        <v>0</v>
      </c>
      <c r="AF89" s="26">
        <v>0.122</v>
      </c>
      <c r="AG89" s="26">
        <v>8.0000000000000002E-3</v>
      </c>
      <c r="AH89" s="26">
        <v>1E-3</v>
      </c>
      <c r="AI89" s="26">
        <v>3.0000000000000001E-3</v>
      </c>
      <c r="AJ89" s="26">
        <v>19.672000000000001</v>
      </c>
      <c r="AK89" s="26">
        <v>19.672000000000001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6">
        <v>0</v>
      </c>
      <c r="AT89" s="26">
        <v>0</v>
      </c>
      <c r="AU89" s="26">
        <v>99</v>
      </c>
      <c r="AV89" s="26">
        <v>36.776000000000003</v>
      </c>
      <c r="AW89" s="26">
        <v>16.971</v>
      </c>
      <c r="AX89" s="26">
        <v>19.805</v>
      </c>
    </row>
    <row r="90" spans="1:50" x14ac:dyDescent="0.25">
      <c r="A90" s="27" t="s">
        <v>172</v>
      </c>
      <c r="B90" s="26" t="s">
        <v>59</v>
      </c>
      <c r="C90" s="26">
        <v>1</v>
      </c>
      <c r="D90" s="26">
        <v>0.37</v>
      </c>
      <c r="E90" s="26">
        <v>0.1</v>
      </c>
      <c r="F90" s="26">
        <v>1.7999999999999999E-2</v>
      </c>
      <c r="G90" s="26">
        <v>4.7E-2</v>
      </c>
      <c r="H90" s="26">
        <v>0</v>
      </c>
      <c r="I90" s="26">
        <v>0</v>
      </c>
      <c r="J90" s="26">
        <v>0</v>
      </c>
      <c r="K90" s="26">
        <v>0</v>
      </c>
      <c r="L90" s="26">
        <v>0.37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0.37</v>
      </c>
      <c r="X90" s="26">
        <v>3.6999999999999998E-2</v>
      </c>
      <c r="Y90" s="26">
        <v>3</v>
      </c>
      <c r="Z90" s="26">
        <v>0</v>
      </c>
      <c r="AA90" s="26">
        <v>4.1000000000000002E-2</v>
      </c>
      <c r="AB90" s="26">
        <v>4.0000000000000001E-3</v>
      </c>
      <c r="AC90" s="26">
        <v>3.0000000000000001E-3</v>
      </c>
      <c r="AD90" s="26">
        <v>1E-3</v>
      </c>
      <c r="AE90" s="26">
        <v>0</v>
      </c>
      <c r="AF90" s="26">
        <v>0.122</v>
      </c>
      <c r="AG90" s="26">
        <v>8.0000000000000002E-3</v>
      </c>
      <c r="AH90" s="26">
        <v>1E-3</v>
      </c>
      <c r="AI90" s="26">
        <v>3.0000000000000001E-3</v>
      </c>
      <c r="AJ90" s="26">
        <v>19.608000000000001</v>
      </c>
      <c r="AK90" s="26">
        <v>19.608000000000001</v>
      </c>
      <c r="AL90" s="26">
        <v>0</v>
      </c>
      <c r="AM90" s="26">
        <v>0</v>
      </c>
      <c r="AN90" s="26">
        <v>0</v>
      </c>
      <c r="AO90" s="26">
        <v>0</v>
      </c>
      <c r="AP90" s="26">
        <v>0</v>
      </c>
      <c r="AQ90" s="26">
        <v>0</v>
      </c>
      <c r="AR90" s="26">
        <v>0</v>
      </c>
      <c r="AS90" s="26">
        <v>0</v>
      </c>
      <c r="AT90" s="26">
        <v>0</v>
      </c>
      <c r="AU90" s="26">
        <v>99</v>
      </c>
      <c r="AV90" s="26">
        <v>36.655999999999999</v>
      </c>
      <c r="AW90" s="26">
        <v>16.914999999999999</v>
      </c>
      <c r="AX90" s="26">
        <v>19.741</v>
      </c>
    </row>
    <row r="91" spans="1:50" x14ac:dyDescent="0.25">
      <c r="A91" s="27" t="s">
        <v>173</v>
      </c>
      <c r="B91" s="26" t="s">
        <v>59</v>
      </c>
      <c r="C91" s="26">
        <v>0</v>
      </c>
      <c r="D91" s="26">
        <v>0</v>
      </c>
      <c r="E91" s="26">
        <v>0.1</v>
      </c>
      <c r="F91" s="26">
        <v>1.7999999999999999E-2</v>
      </c>
      <c r="G91" s="26">
        <v>4.7E-2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</row>
    <row r="92" spans="1:50" x14ac:dyDescent="0.25">
      <c r="A92" s="27" t="s">
        <v>174</v>
      </c>
      <c r="B92" s="26" t="s">
        <v>59</v>
      </c>
      <c r="C92" s="26">
        <v>0</v>
      </c>
      <c r="D92" s="26">
        <v>0</v>
      </c>
      <c r="E92" s="26">
        <v>0.1</v>
      </c>
      <c r="F92" s="26">
        <v>1.7999999999999999E-2</v>
      </c>
      <c r="G92" s="26">
        <v>4.7E-2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0</v>
      </c>
      <c r="AJ92" s="26">
        <v>0</v>
      </c>
      <c r="AK92" s="26">
        <v>0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0</v>
      </c>
      <c r="AV92" s="26">
        <v>0</v>
      </c>
      <c r="AW92" s="26">
        <v>0</v>
      </c>
      <c r="AX92" s="26">
        <v>0</v>
      </c>
    </row>
    <row r="93" spans="1:50" x14ac:dyDescent="0.25">
      <c r="A93" s="27" t="s">
        <v>175</v>
      </c>
      <c r="B93" s="26" t="s">
        <v>59</v>
      </c>
      <c r="C93" s="26">
        <v>1</v>
      </c>
      <c r="D93" s="26">
        <v>0.18099999999999999</v>
      </c>
      <c r="E93" s="26">
        <v>0.1</v>
      </c>
      <c r="F93" s="26">
        <v>1.7999999999999999E-2</v>
      </c>
      <c r="G93" s="26">
        <v>4.7E-2</v>
      </c>
      <c r="H93" s="26">
        <v>0</v>
      </c>
      <c r="I93" s="26">
        <v>0</v>
      </c>
      <c r="J93" s="26">
        <v>0</v>
      </c>
      <c r="K93" s="26">
        <v>0</v>
      </c>
      <c r="L93" s="26">
        <v>0.18099999999999999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0.18099999999999999</v>
      </c>
      <c r="X93" s="26">
        <v>1.7999999999999999E-2</v>
      </c>
      <c r="Y93" s="26">
        <v>3</v>
      </c>
      <c r="Z93" s="26">
        <v>0</v>
      </c>
      <c r="AA93" s="26">
        <v>2.1000000000000001E-2</v>
      </c>
      <c r="AB93" s="26">
        <v>3.0000000000000001E-3</v>
      </c>
      <c r="AC93" s="26">
        <v>2E-3</v>
      </c>
      <c r="AD93" s="26">
        <v>2E-3</v>
      </c>
      <c r="AE93" s="26">
        <v>0</v>
      </c>
      <c r="AF93" s="26">
        <v>6.4000000000000001E-2</v>
      </c>
      <c r="AG93" s="26">
        <v>5.0000000000000001E-3</v>
      </c>
      <c r="AH93" s="26">
        <v>2E-3</v>
      </c>
      <c r="AI93" s="26">
        <v>5.0000000000000001E-3</v>
      </c>
      <c r="AJ93" s="26">
        <v>9.6069999999999993</v>
      </c>
      <c r="AK93" s="26">
        <v>9.6069999999999993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99</v>
      </c>
      <c r="AV93" s="26">
        <v>17.96</v>
      </c>
      <c r="AW93" s="26">
        <v>8.2780000000000005</v>
      </c>
      <c r="AX93" s="26">
        <v>9.6809999999999992</v>
      </c>
    </row>
    <row r="94" spans="1:50" x14ac:dyDescent="0.25">
      <c r="A94" s="27" t="s">
        <v>176</v>
      </c>
      <c r="B94" s="26" t="s">
        <v>59</v>
      </c>
      <c r="C94" s="26">
        <v>1</v>
      </c>
      <c r="D94" s="26">
        <v>0.154</v>
      </c>
      <c r="E94" s="26">
        <v>0.1</v>
      </c>
      <c r="F94" s="26">
        <v>1.7999999999999999E-2</v>
      </c>
      <c r="G94" s="26">
        <v>4.7E-2</v>
      </c>
      <c r="H94" s="26">
        <v>0</v>
      </c>
      <c r="I94" s="26">
        <v>0</v>
      </c>
      <c r="J94" s="26">
        <v>0</v>
      </c>
      <c r="K94" s="26">
        <v>0</v>
      </c>
      <c r="L94" s="26">
        <v>0.154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0.154</v>
      </c>
      <c r="X94" s="26">
        <v>1.4999999999999999E-2</v>
      </c>
      <c r="Y94" s="26">
        <v>3</v>
      </c>
      <c r="Z94" s="26">
        <v>0</v>
      </c>
      <c r="AA94" s="26">
        <v>1.7000000000000001E-2</v>
      </c>
      <c r="AB94" s="26">
        <v>2E-3</v>
      </c>
      <c r="AC94" s="26">
        <v>1E-3</v>
      </c>
      <c r="AD94" s="26">
        <v>1E-3</v>
      </c>
      <c r="AE94" s="26">
        <v>0</v>
      </c>
      <c r="AF94" s="26">
        <v>5.0999999999999997E-2</v>
      </c>
      <c r="AG94" s="26">
        <v>3.0000000000000001E-3</v>
      </c>
      <c r="AH94" s="26">
        <v>1E-3</v>
      </c>
      <c r="AI94" s="26">
        <v>2E-3</v>
      </c>
      <c r="AJ94" s="26">
        <v>8.1460000000000008</v>
      </c>
      <c r="AK94" s="26">
        <v>8.1460000000000008</v>
      </c>
      <c r="AL94" s="26">
        <v>0</v>
      </c>
      <c r="AM94" s="26">
        <v>0</v>
      </c>
      <c r="AN94" s="26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99</v>
      </c>
      <c r="AV94" s="26">
        <v>15.227</v>
      </c>
      <c r="AW94" s="26">
        <v>7.0259999999999998</v>
      </c>
      <c r="AX94" s="26">
        <v>8.202</v>
      </c>
    </row>
    <row r="95" spans="1:50" x14ac:dyDescent="0.25">
      <c r="A95" s="27" t="s">
        <v>177</v>
      </c>
      <c r="B95" s="26" t="s">
        <v>59</v>
      </c>
      <c r="C95" s="26">
        <v>0</v>
      </c>
      <c r="D95" s="26">
        <v>0</v>
      </c>
      <c r="E95" s="26">
        <v>0.1</v>
      </c>
      <c r="F95" s="26">
        <v>1.7999999999999999E-2</v>
      </c>
      <c r="G95" s="26">
        <v>4.7E-2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</row>
    <row r="96" spans="1:50" x14ac:dyDescent="0.25">
      <c r="A96" s="27" t="s">
        <v>178</v>
      </c>
      <c r="B96" s="26" t="s">
        <v>59</v>
      </c>
      <c r="C96" s="26">
        <v>0</v>
      </c>
      <c r="D96" s="26">
        <v>0</v>
      </c>
      <c r="E96" s="26">
        <v>0.1</v>
      </c>
      <c r="F96" s="26">
        <v>1.7999999999999999E-2</v>
      </c>
      <c r="G96" s="26">
        <v>4.7E-2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6">
        <v>0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</row>
    <row r="97" spans="1:50" x14ac:dyDescent="0.25">
      <c r="A97" s="27" t="s">
        <v>179</v>
      </c>
      <c r="B97" s="26" t="s">
        <v>59</v>
      </c>
      <c r="C97" s="26">
        <v>0</v>
      </c>
      <c r="D97" s="26">
        <v>0</v>
      </c>
      <c r="E97" s="26">
        <v>0.1</v>
      </c>
      <c r="F97" s="26">
        <v>1.7999999999999999E-2</v>
      </c>
      <c r="G97" s="26">
        <v>4.7E-2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J97" s="26">
        <v>0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</row>
    <row r="98" spans="1:50" x14ac:dyDescent="0.25">
      <c r="A98" s="27" t="s">
        <v>180</v>
      </c>
      <c r="B98" s="26" t="s">
        <v>59</v>
      </c>
      <c r="C98" s="26">
        <v>0</v>
      </c>
      <c r="D98" s="26">
        <v>0</v>
      </c>
      <c r="E98" s="26">
        <v>0.1</v>
      </c>
      <c r="F98" s="26">
        <v>1.7999999999999999E-2</v>
      </c>
      <c r="G98" s="26">
        <v>4.7E-2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0</v>
      </c>
      <c r="AJ98" s="26">
        <v>0</v>
      </c>
      <c r="AK98" s="26">
        <v>0</v>
      </c>
      <c r="AL98" s="26">
        <v>0</v>
      </c>
      <c r="AM98" s="26">
        <v>0</v>
      </c>
      <c r="AN98" s="26">
        <v>0</v>
      </c>
      <c r="AO98" s="26">
        <v>0</v>
      </c>
      <c r="AP98" s="26">
        <v>0</v>
      </c>
      <c r="AQ98" s="26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</row>
    <row r="99" spans="1:50" x14ac:dyDescent="0.25">
      <c r="A99" s="27" t="s">
        <v>181</v>
      </c>
      <c r="B99" s="26" t="s">
        <v>59</v>
      </c>
      <c r="C99" s="26">
        <v>0</v>
      </c>
      <c r="D99" s="26">
        <v>0</v>
      </c>
      <c r="E99" s="26">
        <v>0.1</v>
      </c>
      <c r="F99" s="26">
        <v>1.7999999999999999E-2</v>
      </c>
      <c r="G99" s="26">
        <v>4.7E-2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0</v>
      </c>
      <c r="AJ99" s="26">
        <v>0</v>
      </c>
      <c r="AK99" s="26">
        <v>0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6">
        <v>0</v>
      </c>
      <c r="AT99" s="26">
        <v>0</v>
      </c>
      <c r="AU99" s="26">
        <v>0</v>
      </c>
      <c r="AV99" s="26">
        <v>0</v>
      </c>
      <c r="AW99" s="26">
        <v>0</v>
      </c>
      <c r="AX99" s="26">
        <v>0</v>
      </c>
    </row>
    <row r="100" spans="1:50" x14ac:dyDescent="0.25">
      <c r="A100" s="27" t="s">
        <v>182</v>
      </c>
      <c r="B100" s="26" t="s">
        <v>59</v>
      </c>
      <c r="C100" s="26">
        <v>0</v>
      </c>
      <c r="D100" s="26">
        <v>0</v>
      </c>
      <c r="E100" s="26">
        <v>0.1</v>
      </c>
      <c r="F100" s="26">
        <v>1.7999999999999999E-2</v>
      </c>
      <c r="G100" s="26">
        <v>4.7E-2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0</v>
      </c>
      <c r="AJ100" s="26">
        <v>0</v>
      </c>
      <c r="AK100" s="26">
        <v>0</v>
      </c>
      <c r="AL100" s="26">
        <v>0</v>
      </c>
      <c r="AM100" s="26">
        <v>0</v>
      </c>
      <c r="AN100" s="26">
        <v>0</v>
      </c>
      <c r="AO100" s="26">
        <v>0</v>
      </c>
      <c r="AP100" s="26">
        <v>0</v>
      </c>
      <c r="AQ100" s="26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</row>
    <row r="101" spans="1:50" x14ac:dyDescent="0.25">
      <c r="A101" s="27" t="s">
        <v>183</v>
      </c>
      <c r="B101" s="26" t="s">
        <v>59</v>
      </c>
      <c r="C101" s="26">
        <v>1</v>
      </c>
      <c r="D101" s="26">
        <v>7.2999999999999995E-2</v>
      </c>
      <c r="E101" s="26">
        <v>0.1</v>
      </c>
      <c r="F101" s="26">
        <v>1.7999999999999999E-2</v>
      </c>
      <c r="G101" s="26">
        <v>4.7E-2</v>
      </c>
      <c r="H101" s="26">
        <v>0</v>
      </c>
      <c r="I101" s="26">
        <v>0</v>
      </c>
      <c r="J101" s="26">
        <v>0</v>
      </c>
      <c r="K101" s="26">
        <v>0</v>
      </c>
      <c r="L101" s="26">
        <v>7.2999999999999995E-2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7.2999999999999995E-2</v>
      </c>
      <c r="X101" s="26">
        <v>7.0000000000000001E-3</v>
      </c>
      <c r="Y101" s="26">
        <v>3</v>
      </c>
      <c r="Z101" s="26">
        <v>0</v>
      </c>
      <c r="AA101" s="26">
        <v>8.0000000000000002E-3</v>
      </c>
      <c r="AB101" s="26">
        <v>1E-3</v>
      </c>
      <c r="AC101" s="26">
        <v>1E-3</v>
      </c>
      <c r="AD101" s="26">
        <v>0</v>
      </c>
      <c r="AE101" s="26">
        <v>0</v>
      </c>
      <c r="AF101" s="26">
        <v>2.4E-2</v>
      </c>
      <c r="AG101" s="26">
        <v>2E-3</v>
      </c>
      <c r="AH101" s="26">
        <v>0</v>
      </c>
      <c r="AI101" s="26">
        <v>1E-3</v>
      </c>
      <c r="AJ101" s="26">
        <v>3.8570000000000002</v>
      </c>
      <c r="AK101" s="26">
        <v>3.8570000000000002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6">
        <v>0</v>
      </c>
      <c r="AT101" s="26">
        <v>0</v>
      </c>
      <c r="AU101" s="26">
        <v>99</v>
      </c>
      <c r="AV101" s="26">
        <v>7.2110000000000003</v>
      </c>
      <c r="AW101" s="26">
        <v>3.3260000000000001</v>
      </c>
      <c r="AX101" s="26">
        <v>3.8839999999999999</v>
      </c>
    </row>
    <row r="102" spans="1:50" x14ac:dyDescent="0.25">
      <c r="A102" s="27" t="s">
        <v>184</v>
      </c>
      <c r="B102" s="26" t="s">
        <v>59</v>
      </c>
      <c r="C102" s="26">
        <v>0</v>
      </c>
      <c r="D102" s="26">
        <v>0</v>
      </c>
      <c r="E102" s="26">
        <v>0.1</v>
      </c>
      <c r="F102" s="26">
        <v>1.7999999999999999E-2</v>
      </c>
      <c r="G102" s="26">
        <v>4.7E-2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  <c r="AJ102" s="26">
        <v>0</v>
      </c>
      <c r="AK102" s="26">
        <v>0</v>
      </c>
      <c r="AL102" s="26">
        <v>0</v>
      </c>
      <c r="AM102" s="26">
        <v>0</v>
      </c>
      <c r="AN102" s="26">
        <v>0</v>
      </c>
      <c r="AO102" s="26">
        <v>0</v>
      </c>
      <c r="AP102" s="26">
        <v>0</v>
      </c>
      <c r="AQ102" s="26">
        <v>0</v>
      </c>
      <c r="AR102" s="26">
        <v>0</v>
      </c>
      <c r="AS102" s="26">
        <v>0</v>
      </c>
      <c r="AT102" s="26">
        <v>0</v>
      </c>
      <c r="AU102" s="26">
        <v>0</v>
      </c>
      <c r="AV102" s="26">
        <v>0</v>
      </c>
      <c r="AW102" s="26">
        <v>0</v>
      </c>
      <c r="AX102" s="26">
        <v>0</v>
      </c>
    </row>
    <row r="103" spans="1:50" x14ac:dyDescent="0.25">
      <c r="A103" s="27" t="s">
        <v>185</v>
      </c>
      <c r="B103" s="26" t="s">
        <v>59</v>
      </c>
      <c r="C103" s="26">
        <v>1</v>
      </c>
      <c r="D103" s="26">
        <v>7.2999999999999995E-2</v>
      </c>
      <c r="E103" s="26">
        <v>0.1</v>
      </c>
      <c r="F103" s="26">
        <v>1.7999999999999999E-2</v>
      </c>
      <c r="G103" s="26">
        <v>4.7E-2</v>
      </c>
      <c r="H103" s="26">
        <v>0</v>
      </c>
      <c r="I103" s="26">
        <v>0</v>
      </c>
      <c r="J103" s="26">
        <v>0</v>
      </c>
      <c r="K103" s="26">
        <v>0</v>
      </c>
      <c r="L103" s="26">
        <v>7.2999999999999995E-2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7.2999999999999995E-2</v>
      </c>
      <c r="X103" s="26">
        <v>7.0000000000000001E-3</v>
      </c>
      <c r="Y103" s="26">
        <v>3</v>
      </c>
      <c r="Z103" s="26">
        <v>0</v>
      </c>
      <c r="AA103" s="26">
        <v>8.0000000000000002E-3</v>
      </c>
      <c r="AB103" s="26">
        <v>1E-3</v>
      </c>
      <c r="AC103" s="26">
        <v>1E-3</v>
      </c>
      <c r="AD103" s="26">
        <v>0</v>
      </c>
      <c r="AE103" s="26">
        <v>0</v>
      </c>
      <c r="AF103" s="26">
        <v>2.4E-2</v>
      </c>
      <c r="AG103" s="26">
        <v>2E-3</v>
      </c>
      <c r="AH103" s="26">
        <v>0</v>
      </c>
      <c r="AI103" s="26">
        <v>1E-3</v>
      </c>
      <c r="AJ103" s="26">
        <v>3.8570000000000002</v>
      </c>
      <c r="AK103" s="26">
        <v>3.8570000000000002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6">
        <v>0</v>
      </c>
      <c r="AT103" s="26">
        <v>0</v>
      </c>
      <c r="AU103" s="26">
        <v>99</v>
      </c>
      <c r="AV103" s="26">
        <v>7.2110000000000003</v>
      </c>
      <c r="AW103" s="26">
        <v>3.3260000000000001</v>
      </c>
      <c r="AX103" s="26">
        <v>3.8839999999999999</v>
      </c>
    </row>
    <row r="104" spans="1:50" x14ac:dyDescent="0.25">
      <c r="A104" s="27" t="s">
        <v>186</v>
      </c>
      <c r="B104" s="26" t="s">
        <v>59</v>
      </c>
      <c r="C104" s="26">
        <v>0</v>
      </c>
      <c r="D104" s="26">
        <v>0</v>
      </c>
      <c r="E104" s="26">
        <v>0.1</v>
      </c>
      <c r="F104" s="26">
        <v>1.7999999999999999E-2</v>
      </c>
      <c r="G104" s="26">
        <v>4.7E-2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26">
        <v>0</v>
      </c>
      <c r="AL104" s="26">
        <v>0</v>
      </c>
      <c r="AM104" s="26">
        <v>0</v>
      </c>
      <c r="AN104" s="26">
        <v>0</v>
      </c>
      <c r="AO104" s="26">
        <v>0</v>
      </c>
      <c r="AP104" s="26">
        <v>0</v>
      </c>
      <c r="AQ104" s="26">
        <v>0</v>
      </c>
      <c r="AR104" s="26">
        <v>0</v>
      </c>
      <c r="AS104" s="26">
        <v>0</v>
      </c>
      <c r="AT104" s="26">
        <v>0</v>
      </c>
      <c r="AU104" s="26">
        <v>0</v>
      </c>
      <c r="AV104" s="26">
        <v>0</v>
      </c>
      <c r="AW104" s="26">
        <v>0</v>
      </c>
      <c r="AX104" s="26">
        <v>0</v>
      </c>
    </row>
    <row r="105" spans="1:50" x14ac:dyDescent="0.25">
      <c r="A105" s="27" t="s">
        <v>187</v>
      </c>
      <c r="B105" s="26" t="s">
        <v>59</v>
      </c>
      <c r="C105" s="26">
        <v>1</v>
      </c>
      <c r="D105" s="26">
        <v>7.2999999999999995E-2</v>
      </c>
      <c r="E105" s="26">
        <v>0.1</v>
      </c>
      <c r="F105" s="26">
        <v>1.7999999999999999E-2</v>
      </c>
      <c r="G105" s="26">
        <v>4.7E-2</v>
      </c>
      <c r="H105" s="26">
        <v>0</v>
      </c>
      <c r="I105" s="26">
        <v>0</v>
      </c>
      <c r="J105" s="26">
        <v>0</v>
      </c>
      <c r="K105" s="26">
        <v>0</v>
      </c>
      <c r="L105" s="26">
        <v>7.2999999999999995E-2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7.2999999999999995E-2</v>
      </c>
      <c r="X105" s="26">
        <v>7.0000000000000001E-3</v>
      </c>
      <c r="Y105" s="26">
        <v>3</v>
      </c>
      <c r="Z105" s="26">
        <v>0</v>
      </c>
      <c r="AA105" s="26">
        <v>8.0000000000000002E-3</v>
      </c>
      <c r="AB105" s="26">
        <v>1E-3</v>
      </c>
      <c r="AC105" s="26">
        <v>1E-3</v>
      </c>
      <c r="AD105" s="26">
        <v>0</v>
      </c>
      <c r="AE105" s="26">
        <v>0</v>
      </c>
      <c r="AF105" s="26">
        <v>2.4E-2</v>
      </c>
      <c r="AG105" s="26">
        <v>2E-3</v>
      </c>
      <c r="AH105" s="26">
        <v>0</v>
      </c>
      <c r="AI105" s="26">
        <v>1E-3</v>
      </c>
      <c r="AJ105" s="26">
        <v>3.8570000000000002</v>
      </c>
      <c r="AK105" s="26">
        <v>3.8570000000000002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6">
        <v>0</v>
      </c>
      <c r="AT105" s="26">
        <v>0</v>
      </c>
      <c r="AU105" s="26">
        <v>99</v>
      </c>
      <c r="AV105" s="26">
        <v>7.21</v>
      </c>
      <c r="AW105" s="26">
        <v>3.3260000000000001</v>
      </c>
      <c r="AX105" s="26">
        <v>3.8839999999999999</v>
      </c>
    </row>
    <row r="106" spans="1:50" x14ac:dyDescent="0.25">
      <c r="A106" s="27" t="s">
        <v>188</v>
      </c>
      <c r="B106" s="26" t="s">
        <v>59</v>
      </c>
      <c r="C106" s="26">
        <v>0</v>
      </c>
      <c r="D106" s="26">
        <v>0</v>
      </c>
      <c r="E106" s="26">
        <v>0.1</v>
      </c>
      <c r="F106" s="26">
        <v>1.7999999999999999E-2</v>
      </c>
      <c r="G106" s="26">
        <v>4.7E-2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0</v>
      </c>
      <c r="AJ106" s="26">
        <v>0</v>
      </c>
      <c r="AK106" s="26">
        <v>0</v>
      </c>
      <c r="AL106" s="26">
        <v>0</v>
      </c>
      <c r="AM106" s="26">
        <v>0</v>
      </c>
      <c r="AN106" s="26">
        <v>0</v>
      </c>
      <c r="AO106" s="26">
        <v>0</v>
      </c>
      <c r="AP106" s="26">
        <v>0</v>
      </c>
      <c r="AQ106" s="26">
        <v>0</v>
      </c>
      <c r="AR106" s="26">
        <v>0</v>
      </c>
      <c r="AS106" s="26">
        <v>0</v>
      </c>
      <c r="AT106" s="26">
        <v>0</v>
      </c>
      <c r="AU106" s="26">
        <v>0</v>
      </c>
      <c r="AV106" s="26">
        <v>0</v>
      </c>
      <c r="AW106" s="26">
        <v>0</v>
      </c>
      <c r="AX106" s="26">
        <v>0</v>
      </c>
    </row>
    <row r="107" spans="1:50" x14ac:dyDescent="0.25">
      <c r="A107" s="27" t="s">
        <v>189</v>
      </c>
      <c r="B107" s="26" t="s">
        <v>59</v>
      </c>
      <c r="C107" s="26">
        <v>0</v>
      </c>
      <c r="D107" s="26">
        <v>0</v>
      </c>
      <c r="E107" s="26">
        <v>0.1</v>
      </c>
      <c r="F107" s="26">
        <v>1.7999999999999999E-2</v>
      </c>
      <c r="G107" s="26">
        <v>4.7E-2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26">
        <v>0</v>
      </c>
      <c r="AK107" s="26">
        <v>0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6">
        <v>0</v>
      </c>
      <c r="AT107" s="26">
        <v>0</v>
      </c>
      <c r="AU107" s="26">
        <v>0</v>
      </c>
      <c r="AV107" s="26">
        <v>0</v>
      </c>
      <c r="AW107" s="26">
        <v>0</v>
      </c>
      <c r="AX107" s="26">
        <v>0</v>
      </c>
    </row>
    <row r="108" spans="1:50" x14ac:dyDescent="0.25">
      <c r="A108" s="27" t="s">
        <v>190</v>
      </c>
      <c r="B108" s="26" t="s">
        <v>59</v>
      </c>
      <c r="C108" s="26">
        <v>1</v>
      </c>
      <c r="D108" s="26">
        <v>7.2999999999999995E-2</v>
      </c>
      <c r="E108" s="26">
        <v>0.1</v>
      </c>
      <c r="F108" s="26">
        <v>1.7999999999999999E-2</v>
      </c>
      <c r="G108" s="26">
        <v>4.7E-2</v>
      </c>
      <c r="H108" s="26">
        <v>0</v>
      </c>
      <c r="I108" s="26">
        <v>0</v>
      </c>
      <c r="J108" s="26">
        <v>0</v>
      </c>
      <c r="K108" s="26">
        <v>0</v>
      </c>
      <c r="L108" s="26">
        <v>7.2999999999999995E-2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7.2999999999999995E-2</v>
      </c>
      <c r="X108" s="26">
        <v>7.0000000000000001E-3</v>
      </c>
      <c r="Y108" s="26">
        <v>3</v>
      </c>
      <c r="Z108" s="26">
        <v>0</v>
      </c>
      <c r="AA108" s="26">
        <v>8.0000000000000002E-3</v>
      </c>
      <c r="AB108" s="26">
        <v>1E-3</v>
      </c>
      <c r="AC108" s="26">
        <v>1E-3</v>
      </c>
      <c r="AD108" s="26">
        <v>0</v>
      </c>
      <c r="AE108" s="26">
        <v>0</v>
      </c>
      <c r="AF108" s="26">
        <v>2.4E-2</v>
      </c>
      <c r="AG108" s="26">
        <v>2E-3</v>
      </c>
      <c r="AH108" s="26">
        <v>0</v>
      </c>
      <c r="AI108" s="26">
        <v>1E-3</v>
      </c>
      <c r="AJ108" s="26">
        <v>3.8570000000000002</v>
      </c>
      <c r="AK108" s="26">
        <v>3.8570000000000002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  <c r="AT108" s="26">
        <v>0</v>
      </c>
      <c r="AU108" s="26">
        <v>99</v>
      </c>
      <c r="AV108" s="26">
        <v>7.21</v>
      </c>
      <c r="AW108" s="26">
        <v>3.3260000000000001</v>
      </c>
      <c r="AX108" s="26">
        <v>3.8839999999999999</v>
      </c>
    </row>
    <row r="109" spans="1:50" x14ac:dyDescent="0.25">
      <c r="A109" s="27" t="s">
        <v>191</v>
      </c>
      <c r="B109" s="26" t="s">
        <v>59</v>
      </c>
      <c r="C109" s="26">
        <v>1</v>
      </c>
      <c r="D109" s="26">
        <v>4.351</v>
      </c>
      <c r="E109" s="26">
        <v>0.1</v>
      </c>
      <c r="F109" s="26">
        <v>1.7999999999999999E-2</v>
      </c>
      <c r="G109" s="26">
        <v>4.7E-2</v>
      </c>
      <c r="H109" s="26">
        <v>0</v>
      </c>
      <c r="I109" s="26">
        <v>0</v>
      </c>
      <c r="J109" s="26">
        <v>0</v>
      </c>
      <c r="K109" s="26">
        <v>0</v>
      </c>
      <c r="L109" s="26">
        <v>4.351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4.351</v>
      </c>
      <c r="X109" s="26">
        <v>0.435</v>
      </c>
      <c r="Y109" s="26">
        <v>3</v>
      </c>
      <c r="Z109" s="26">
        <v>0</v>
      </c>
      <c r="AA109" s="26">
        <v>0.41099999999999998</v>
      </c>
      <c r="AB109" s="26">
        <v>-2.4E-2</v>
      </c>
      <c r="AC109" s="26">
        <v>1.6E-2</v>
      </c>
      <c r="AD109" s="26">
        <v>-3.9E-2</v>
      </c>
      <c r="AE109" s="26">
        <v>0</v>
      </c>
      <c r="AF109" s="26">
        <v>1.234</v>
      </c>
      <c r="AG109" s="26">
        <v>4.7E-2</v>
      </c>
      <c r="AH109" s="26">
        <v>-3.9E-2</v>
      </c>
      <c r="AI109" s="26">
        <v>-0.11799999999999999</v>
      </c>
      <c r="AJ109" s="26">
        <v>230.42599999999999</v>
      </c>
      <c r="AK109" s="26">
        <v>230.42599999999999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0</v>
      </c>
      <c r="AU109" s="26">
        <v>99</v>
      </c>
      <c r="AV109" s="26">
        <v>430.75900000000001</v>
      </c>
      <c r="AW109" s="26">
        <v>199.172</v>
      </c>
      <c r="AX109" s="26">
        <v>231.58799999999999</v>
      </c>
    </row>
    <row r="110" spans="1:50" x14ac:dyDescent="0.25">
      <c r="A110" s="27" t="s">
        <v>192</v>
      </c>
      <c r="B110" s="26" t="s">
        <v>59</v>
      </c>
      <c r="C110" s="26">
        <v>0</v>
      </c>
      <c r="D110" s="26">
        <v>0</v>
      </c>
      <c r="E110" s="26">
        <v>0.1</v>
      </c>
      <c r="F110" s="26">
        <v>1.7999999999999999E-2</v>
      </c>
      <c r="G110" s="26">
        <v>4.7E-2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26">
        <v>0</v>
      </c>
      <c r="AL110" s="26">
        <v>0</v>
      </c>
      <c r="AM110" s="26">
        <v>0</v>
      </c>
      <c r="AN110" s="26">
        <v>0</v>
      </c>
      <c r="AO110" s="26">
        <v>0</v>
      </c>
      <c r="AP110" s="26">
        <v>0</v>
      </c>
      <c r="AQ110" s="26">
        <v>0</v>
      </c>
      <c r="AR110" s="26">
        <v>0</v>
      </c>
      <c r="AS110" s="26">
        <v>0</v>
      </c>
      <c r="AT110" s="26">
        <v>0</v>
      </c>
      <c r="AU110" s="26">
        <v>0</v>
      </c>
      <c r="AV110" s="26">
        <v>0</v>
      </c>
      <c r="AW110" s="26">
        <v>0</v>
      </c>
      <c r="AX110" s="26">
        <v>0</v>
      </c>
    </row>
    <row r="111" spans="1:50" x14ac:dyDescent="0.25">
      <c r="A111" s="27" t="s">
        <v>193</v>
      </c>
      <c r="B111" s="26" t="s">
        <v>59</v>
      </c>
      <c r="C111" s="26">
        <v>1</v>
      </c>
      <c r="D111" s="26">
        <v>12.302</v>
      </c>
      <c r="E111" s="26">
        <v>0.1</v>
      </c>
      <c r="F111" s="26">
        <v>1.7999999999999999E-2</v>
      </c>
      <c r="G111" s="26">
        <v>4.7E-2</v>
      </c>
      <c r="H111" s="26">
        <v>0</v>
      </c>
      <c r="I111" s="26">
        <v>0</v>
      </c>
      <c r="J111" s="26">
        <v>0</v>
      </c>
      <c r="K111" s="26">
        <v>0</v>
      </c>
      <c r="L111" s="26">
        <v>12.302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12.302</v>
      </c>
      <c r="X111" s="26">
        <v>1.23</v>
      </c>
      <c r="Y111" s="26">
        <v>3</v>
      </c>
      <c r="Z111" s="26">
        <v>0</v>
      </c>
      <c r="AA111" s="26">
        <v>1.2529999999999999</v>
      </c>
      <c r="AB111" s="26">
        <v>2.3E-2</v>
      </c>
      <c r="AC111" s="26">
        <v>6.3E-2</v>
      </c>
      <c r="AD111" s="26">
        <v>-0.04</v>
      </c>
      <c r="AE111" s="26">
        <v>0</v>
      </c>
      <c r="AF111" s="26">
        <v>3.7589999999999999</v>
      </c>
      <c r="AG111" s="26">
        <v>0.19</v>
      </c>
      <c r="AH111" s="26">
        <v>-0.04</v>
      </c>
      <c r="AI111" s="26">
        <v>-0.121</v>
      </c>
      <c r="AJ111" s="26">
        <v>651.47900000000004</v>
      </c>
      <c r="AK111" s="26">
        <v>651.47900000000004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6">
        <v>0</v>
      </c>
      <c r="AT111" s="26">
        <v>0</v>
      </c>
      <c r="AU111" s="26">
        <v>99</v>
      </c>
      <c r="AV111" s="26">
        <v>1217.8800000000001</v>
      </c>
      <c r="AW111" s="26">
        <v>562.572</v>
      </c>
      <c r="AX111" s="26">
        <v>655.30700000000002</v>
      </c>
    </row>
    <row r="112" spans="1:50" x14ac:dyDescent="0.25">
      <c r="A112" s="27" t="s">
        <v>194</v>
      </c>
      <c r="B112" s="26" t="s">
        <v>59</v>
      </c>
      <c r="C112" s="26">
        <v>0</v>
      </c>
      <c r="D112" s="26">
        <v>0</v>
      </c>
      <c r="E112" s="26">
        <v>0.1</v>
      </c>
      <c r="F112" s="26">
        <v>1.7999999999999999E-2</v>
      </c>
      <c r="G112" s="26">
        <v>4.7E-2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J112" s="26">
        <v>0</v>
      </c>
      <c r="AK112" s="26">
        <v>0</v>
      </c>
      <c r="AL112" s="26">
        <v>0</v>
      </c>
      <c r="AM112" s="26">
        <v>0</v>
      </c>
      <c r="AN112" s="26">
        <v>0</v>
      </c>
      <c r="AO112" s="26">
        <v>0</v>
      </c>
      <c r="AP112" s="26">
        <v>0</v>
      </c>
      <c r="AQ112" s="26">
        <v>0</v>
      </c>
      <c r="AR112" s="26">
        <v>0</v>
      </c>
      <c r="AS112" s="26">
        <v>0</v>
      </c>
      <c r="AT112" s="26">
        <v>0</v>
      </c>
      <c r="AU112" s="26">
        <v>0</v>
      </c>
      <c r="AV112" s="26">
        <v>0</v>
      </c>
      <c r="AW112" s="26">
        <v>0</v>
      </c>
      <c r="AX112" s="26">
        <v>0</v>
      </c>
    </row>
    <row r="113" spans="1:50" x14ac:dyDescent="0.25">
      <c r="A113" s="27" t="s">
        <v>195</v>
      </c>
      <c r="B113" s="26" t="s">
        <v>59</v>
      </c>
      <c r="C113" s="26">
        <v>0</v>
      </c>
      <c r="D113" s="26">
        <v>0</v>
      </c>
      <c r="E113" s="26">
        <v>0.1</v>
      </c>
      <c r="F113" s="26">
        <v>1.7999999999999999E-2</v>
      </c>
      <c r="G113" s="26">
        <v>4.7E-2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  <c r="AJ113" s="26">
        <v>0</v>
      </c>
      <c r="AK113" s="26">
        <v>0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6">
        <v>0</v>
      </c>
      <c r="AT113" s="26">
        <v>0</v>
      </c>
      <c r="AU113" s="26">
        <v>0</v>
      </c>
      <c r="AV113" s="26">
        <v>0</v>
      </c>
      <c r="AW113" s="26">
        <v>0</v>
      </c>
      <c r="AX113" s="26">
        <v>0</v>
      </c>
    </row>
    <row r="114" spans="1:50" x14ac:dyDescent="0.25">
      <c r="A114" s="27" t="s">
        <v>196</v>
      </c>
      <c r="B114" s="26" t="s">
        <v>59</v>
      </c>
      <c r="C114" s="26">
        <v>1</v>
      </c>
      <c r="D114" s="26">
        <v>5.1959999999999997</v>
      </c>
      <c r="E114" s="26">
        <v>0.1</v>
      </c>
      <c r="F114" s="26">
        <v>1.7999999999999999E-2</v>
      </c>
      <c r="G114" s="26">
        <v>4.7E-2</v>
      </c>
      <c r="H114" s="26">
        <v>0</v>
      </c>
      <c r="I114" s="26">
        <v>0</v>
      </c>
      <c r="J114" s="26">
        <v>0</v>
      </c>
      <c r="K114" s="26">
        <v>0</v>
      </c>
      <c r="L114" s="26">
        <v>5.1959999999999997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5.1959999999999997</v>
      </c>
      <c r="X114" s="26">
        <v>0.52</v>
      </c>
      <c r="Y114" s="26">
        <v>3</v>
      </c>
      <c r="Z114" s="26">
        <v>0</v>
      </c>
      <c r="AA114" s="26">
        <v>0.49399999999999999</v>
      </c>
      <c r="AB114" s="26">
        <v>-2.5000000000000001E-2</v>
      </c>
      <c r="AC114" s="26">
        <v>1.9E-2</v>
      </c>
      <c r="AD114" s="26">
        <v>-4.4999999999999998E-2</v>
      </c>
      <c r="AE114" s="26">
        <v>0</v>
      </c>
      <c r="AF114" s="26">
        <v>1.4830000000000001</v>
      </c>
      <c r="AG114" s="26">
        <v>5.8000000000000003E-2</v>
      </c>
      <c r="AH114" s="26">
        <v>-4.4999999999999998E-2</v>
      </c>
      <c r="AI114" s="26">
        <v>-0.13400000000000001</v>
      </c>
      <c r="AJ114" s="26">
        <v>275.18200000000002</v>
      </c>
      <c r="AK114" s="26">
        <v>275.18200000000002</v>
      </c>
      <c r="AL114" s="26">
        <v>0</v>
      </c>
      <c r="AM114" s="26">
        <v>0</v>
      </c>
      <c r="AN114" s="26">
        <v>0</v>
      </c>
      <c r="AO114" s="26">
        <v>0</v>
      </c>
      <c r="AP114" s="26">
        <v>0</v>
      </c>
      <c r="AQ114" s="26">
        <v>0</v>
      </c>
      <c r="AR114" s="26">
        <v>0</v>
      </c>
      <c r="AS114" s="26">
        <v>0</v>
      </c>
      <c r="AT114" s="26">
        <v>0</v>
      </c>
      <c r="AU114" s="26">
        <v>99</v>
      </c>
      <c r="AV114" s="26">
        <v>514.42700000000002</v>
      </c>
      <c r="AW114" s="26">
        <v>237.83799999999999</v>
      </c>
      <c r="AX114" s="26">
        <v>276.589</v>
      </c>
    </row>
    <row r="115" spans="1:50" x14ac:dyDescent="0.25">
      <c r="A115" s="27" t="s">
        <v>197</v>
      </c>
      <c r="B115" s="26" t="s">
        <v>59</v>
      </c>
      <c r="C115" s="26">
        <v>0</v>
      </c>
      <c r="D115" s="26">
        <v>0</v>
      </c>
      <c r="E115" s="26">
        <v>0.1</v>
      </c>
      <c r="F115" s="26">
        <v>1.7999999999999999E-2</v>
      </c>
      <c r="G115" s="26">
        <v>4.7E-2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0</v>
      </c>
      <c r="AJ115" s="26">
        <v>0</v>
      </c>
      <c r="AK115" s="26">
        <v>0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6">
        <v>0</v>
      </c>
      <c r="AT115" s="26">
        <v>0</v>
      </c>
      <c r="AU115" s="26">
        <v>0</v>
      </c>
      <c r="AV115" s="26">
        <v>0</v>
      </c>
      <c r="AW115" s="26">
        <v>0</v>
      </c>
      <c r="AX115" s="26">
        <v>0</v>
      </c>
    </row>
    <row r="116" spans="1:50" x14ac:dyDescent="0.25">
      <c r="A116" s="27" t="s">
        <v>198</v>
      </c>
      <c r="B116" s="26" t="s">
        <v>59</v>
      </c>
      <c r="C116" s="26">
        <v>0</v>
      </c>
      <c r="D116" s="26">
        <v>0</v>
      </c>
      <c r="E116" s="26">
        <v>0.1</v>
      </c>
      <c r="F116" s="26">
        <v>1.7999999999999999E-2</v>
      </c>
      <c r="G116" s="26">
        <v>4.7E-2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0</v>
      </c>
      <c r="AJ116" s="26">
        <v>0</v>
      </c>
      <c r="AK116" s="26">
        <v>0</v>
      </c>
      <c r="AL116" s="26">
        <v>0</v>
      </c>
      <c r="AM116" s="26">
        <v>0</v>
      </c>
      <c r="AN116" s="26">
        <v>0</v>
      </c>
      <c r="AO116" s="26">
        <v>0</v>
      </c>
      <c r="AP116" s="26">
        <v>0</v>
      </c>
      <c r="AQ116" s="26">
        <v>0</v>
      </c>
      <c r="AR116" s="26">
        <v>0</v>
      </c>
      <c r="AS116" s="26">
        <v>0</v>
      </c>
      <c r="AT116" s="26">
        <v>0</v>
      </c>
      <c r="AU116" s="26">
        <v>0</v>
      </c>
      <c r="AV116" s="26">
        <v>0</v>
      </c>
      <c r="AW116" s="26">
        <v>0</v>
      </c>
      <c r="AX116" s="26">
        <v>0</v>
      </c>
    </row>
    <row r="117" spans="1:50" x14ac:dyDescent="0.25">
      <c r="A117" s="27" t="s">
        <v>199</v>
      </c>
      <c r="B117" s="26" t="s">
        <v>59</v>
      </c>
      <c r="C117" s="26">
        <v>0</v>
      </c>
      <c r="D117" s="26">
        <v>0</v>
      </c>
      <c r="E117" s="26">
        <v>0.1</v>
      </c>
      <c r="F117" s="26">
        <v>1.7999999999999999E-2</v>
      </c>
      <c r="G117" s="26">
        <v>4.7E-2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  <c r="AJ117" s="26">
        <v>0</v>
      </c>
      <c r="AK117" s="26">
        <v>0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6">
        <v>0</v>
      </c>
      <c r="AT117" s="26">
        <v>0</v>
      </c>
      <c r="AU117" s="26">
        <v>0</v>
      </c>
      <c r="AV117" s="26">
        <v>0</v>
      </c>
      <c r="AW117" s="26">
        <v>0</v>
      </c>
      <c r="AX117" s="26">
        <v>0</v>
      </c>
    </row>
    <row r="118" spans="1:50" x14ac:dyDescent="0.25">
      <c r="A118" s="27" t="s">
        <v>200</v>
      </c>
      <c r="B118" s="26" t="s">
        <v>59</v>
      </c>
      <c r="C118" s="26">
        <v>1</v>
      </c>
      <c r="D118" s="26">
        <v>0.29299999999999998</v>
      </c>
      <c r="E118" s="26">
        <v>0.1</v>
      </c>
      <c r="F118" s="26">
        <v>1.7999999999999999E-2</v>
      </c>
      <c r="G118" s="26">
        <v>4.7E-2</v>
      </c>
      <c r="H118" s="26">
        <v>0</v>
      </c>
      <c r="I118" s="26">
        <v>0</v>
      </c>
      <c r="J118" s="26">
        <v>0</v>
      </c>
      <c r="K118" s="26">
        <v>0</v>
      </c>
      <c r="L118" s="26">
        <v>0.29299999999999998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0.29299999999999998</v>
      </c>
      <c r="X118" s="26">
        <v>2.9000000000000001E-2</v>
      </c>
      <c r="Y118" s="26">
        <v>3</v>
      </c>
      <c r="Z118" s="26">
        <v>0</v>
      </c>
      <c r="AA118" s="26">
        <v>3.4000000000000002E-2</v>
      </c>
      <c r="AB118" s="26">
        <v>5.0000000000000001E-3</v>
      </c>
      <c r="AC118" s="26">
        <v>3.0000000000000001E-3</v>
      </c>
      <c r="AD118" s="26">
        <v>2E-3</v>
      </c>
      <c r="AE118" s="26">
        <v>0</v>
      </c>
      <c r="AF118" s="26">
        <v>0.10299999999999999</v>
      </c>
      <c r="AG118" s="26">
        <v>8.0000000000000002E-3</v>
      </c>
      <c r="AH118" s="26">
        <v>2E-3</v>
      </c>
      <c r="AI118" s="26">
        <v>7.0000000000000001E-3</v>
      </c>
      <c r="AJ118" s="26">
        <v>15.519</v>
      </c>
      <c r="AK118" s="26">
        <v>15.519</v>
      </c>
      <c r="AL118" s="26">
        <v>0</v>
      </c>
      <c r="AM118" s="26">
        <v>0</v>
      </c>
      <c r="AN118" s="26">
        <v>0</v>
      </c>
      <c r="AO118" s="26">
        <v>0</v>
      </c>
      <c r="AP118" s="26">
        <v>0</v>
      </c>
      <c r="AQ118" s="26">
        <v>0</v>
      </c>
      <c r="AR118" s="26">
        <v>0</v>
      </c>
      <c r="AS118" s="26">
        <v>0</v>
      </c>
      <c r="AT118" s="26">
        <v>0</v>
      </c>
      <c r="AU118" s="26">
        <v>99</v>
      </c>
      <c r="AV118" s="26">
        <v>29.010999999999999</v>
      </c>
      <c r="AW118" s="26">
        <v>13.374000000000001</v>
      </c>
      <c r="AX118" s="26">
        <v>15.637</v>
      </c>
    </row>
    <row r="119" spans="1:50" x14ac:dyDescent="0.25">
      <c r="A119" s="27" t="s">
        <v>201</v>
      </c>
      <c r="B119" s="26" t="s">
        <v>59</v>
      </c>
      <c r="C119" s="26">
        <v>0</v>
      </c>
      <c r="D119" s="26">
        <v>0</v>
      </c>
      <c r="E119" s="26">
        <v>0.1</v>
      </c>
      <c r="F119" s="26">
        <v>1.7999999999999999E-2</v>
      </c>
      <c r="G119" s="26">
        <v>4.7E-2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0</v>
      </c>
      <c r="AJ119" s="26">
        <v>0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6">
        <v>0</v>
      </c>
      <c r="AT119" s="26">
        <v>0</v>
      </c>
      <c r="AU119" s="26">
        <v>0</v>
      </c>
      <c r="AV119" s="26">
        <v>0</v>
      </c>
      <c r="AW119" s="26">
        <v>0</v>
      </c>
      <c r="AX119" s="26">
        <v>0</v>
      </c>
    </row>
    <row r="120" spans="1:50" x14ac:dyDescent="0.25">
      <c r="A120" s="27" t="s">
        <v>202</v>
      </c>
      <c r="B120" s="26" t="s">
        <v>59</v>
      </c>
      <c r="C120" s="26">
        <v>1</v>
      </c>
      <c r="D120" s="26">
        <v>0.371</v>
      </c>
      <c r="E120" s="26">
        <v>0.1</v>
      </c>
      <c r="F120" s="26">
        <v>1.7999999999999999E-2</v>
      </c>
      <c r="G120" s="26">
        <v>4.7E-2</v>
      </c>
      <c r="H120" s="26">
        <v>0</v>
      </c>
      <c r="I120" s="26">
        <v>0</v>
      </c>
      <c r="J120" s="26">
        <v>0</v>
      </c>
      <c r="K120" s="26">
        <v>0</v>
      </c>
      <c r="L120" s="26">
        <v>0.371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0.371</v>
      </c>
      <c r="X120" s="26">
        <v>3.6999999999999998E-2</v>
      </c>
      <c r="Y120" s="26">
        <v>3</v>
      </c>
      <c r="Z120" s="26">
        <v>0</v>
      </c>
      <c r="AA120" s="26">
        <v>4.1000000000000002E-2</v>
      </c>
      <c r="AB120" s="26">
        <v>4.0000000000000001E-3</v>
      </c>
      <c r="AC120" s="26">
        <v>3.0000000000000001E-3</v>
      </c>
      <c r="AD120" s="26">
        <v>1E-3</v>
      </c>
      <c r="AE120" s="26">
        <v>0</v>
      </c>
      <c r="AF120" s="26">
        <v>0.122</v>
      </c>
      <c r="AG120" s="26">
        <v>8.0000000000000002E-3</v>
      </c>
      <c r="AH120" s="26">
        <v>1E-3</v>
      </c>
      <c r="AI120" s="26">
        <v>3.0000000000000001E-3</v>
      </c>
      <c r="AJ120" s="26">
        <v>19.672000000000001</v>
      </c>
      <c r="AK120" s="26">
        <v>19.672000000000001</v>
      </c>
      <c r="AL120" s="26">
        <v>0</v>
      </c>
      <c r="AM120" s="26">
        <v>0</v>
      </c>
      <c r="AN120" s="26">
        <v>0</v>
      </c>
      <c r="AO120" s="26">
        <v>0</v>
      </c>
      <c r="AP120" s="26">
        <v>0</v>
      </c>
      <c r="AQ120" s="26">
        <v>0</v>
      </c>
      <c r="AR120" s="26">
        <v>0</v>
      </c>
      <c r="AS120" s="26">
        <v>0</v>
      </c>
      <c r="AT120" s="26">
        <v>0</v>
      </c>
      <c r="AU120" s="26">
        <v>99</v>
      </c>
      <c r="AV120" s="26">
        <v>36.776000000000003</v>
      </c>
      <c r="AW120" s="26">
        <v>16.971</v>
      </c>
      <c r="AX120" s="26">
        <v>19.805</v>
      </c>
    </row>
    <row r="121" spans="1:50" x14ac:dyDescent="0.25">
      <c r="A121" s="27" t="s">
        <v>203</v>
      </c>
      <c r="B121" s="26" t="s">
        <v>59</v>
      </c>
      <c r="C121" s="26">
        <v>1</v>
      </c>
      <c r="D121" s="26">
        <v>7.2999999999999995E-2</v>
      </c>
      <c r="E121" s="26">
        <v>0.1</v>
      </c>
      <c r="F121" s="26">
        <v>1.7999999999999999E-2</v>
      </c>
      <c r="G121" s="26">
        <v>4.7E-2</v>
      </c>
      <c r="H121" s="26">
        <v>0</v>
      </c>
      <c r="I121" s="26">
        <v>0</v>
      </c>
      <c r="J121" s="26">
        <v>0</v>
      </c>
      <c r="K121" s="26">
        <v>0</v>
      </c>
      <c r="L121" s="26">
        <v>7.2999999999999995E-2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7.2999999999999995E-2</v>
      </c>
      <c r="X121" s="26">
        <v>7.0000000000000001E-3</v>
      </c>
      <c r="Y121" s="26">
        <v>3</v>
      </c>
      <c r="Z121" s="26">
        <v>0</v>
      </c>
      <c r="AA121" s="26">
        <v>8.0000000000000002E-3</v>
      </c>
      <c r="AB121" s="26">
        <v>1E-3</v>
      </c>
      <c r="AC121" s="26">
        <v>1E-3</v>
      </c>
      <c r="AD121" s="26">
        <v>0</v>
      </c>
      <c r="AE121" s="26">
        <v>0</v>
      </c>
      <c r="AF121" s="26">
        <v>2.4E-2</v>
      </c>
      <c r="AG121" s="26">
        <v>2E-3</v>
      </c>
      <c r="AH121" s="26">
        <v>0</v>
      </c>
      <c r="AI121" s="26">
        <v>1E-3</v>
      </c>
      <c r="AJ121" s="26">
        <v>3.8570000000000002</v>
      </c>
      <c r="AK121" s="26">
        <v>3.8570000000000002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6">
        <v>0</v>
      </c>
      <c r="AT121" s="26">
        <v>0</v>
      </c>
      <c r="AU121" s="26">
        <v>99</v>
      </c>
      <c r="AV121" s="26">
        <v>7.21</v>
      </c>
      <c r="AW121" s="26">
        <v>3.3260000000000001</v>
      </c>
      <c r="AX121" s="26">
        <v>3.8839999999999999</v>
      </c>
    </row>
    <row r="122" spans="1:50" x14ac:dyDescent="0.25">
      <c r="A122" s="27" t="s">
        <v>204</v>
      </c>
      <c r="B122" s="26" t="s">
        <v>59</v>
      </c>
      <c r="C122" s="26">
        <v>0</v>
      </c>
      <c r="D122" s="26">
        <v>0</v>
      </c>
      <c r="E122" s="26">
        <v>0.1</v>
      </c>
      <c r="F122" s="26">
        <v>1.7999999999999999E-2</v>
      </c>
      <c r="G122" s="26">
        <v>4.7E-2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>
        <v>0</v>
      </c>
      <c r="AI122" s="26">
        <v>0</v>
      </c>
      <c r="AJ122" s="26">
        <v>0</v>
      </c>
      <c r="AK122" s="26">
        <v>0</v>
      </c>
      <c r="AL122" s="26">
        <v>0</v>
      </c>
      <c r="AM122" s="26">
        <v>0</v>
      </c>
      <c r="AN122" s="26">
        <v>0</v>
      </c>
      <c r="AO122" s="26">
        <v>0</v>
      </c>
      <c r="AP122" s="26">
        <v>0</v>
      </c>
      <c r="AQ122" s="26">
        <v>0</v>
      </c>
      <c r="AR122" s="26">
        <v>0</v>
      </c>
      <c r="AS122" s="26">
        <v>0</v>
      </c>
      <c r="AT122" s="26">
        <v>0</v>
      </c>
      <c r="AU122" s="26">
        <v>0</v>
      </c>
      <c r="AV122" s="26">
        <v>0</v>
      </c>
      <c r="AW122" s="26">
        <v>0</v>
      </c>
      <c r="AX122" s="26">
        <v>0</v>
      </c>
    </row>
    <row r="123" spans="1:50" x14ac:dyDescent="0.25">
      <c r="A123" s="27" t="s">
        <v>205</v>
      </c>
      <c r="B123" s="26" t="s">
        <v>59</v>
      </c>
      <c r="C123" s="26">
        <v>1</v>
      </c>
      <c r="D123" s="26">
        <v>0.44600000000000001</v>
      </c>
      <c r="E123" s="26">
        <v>0.1</v>
      </c>
      <c r="F123" s="26">
        <v>1.7999999999999999E-2</v>
      </c>
      <c r="G123" s="26">
        <v>4.7E-2</v>
      </c>
      <c r="H123" s="26">
        <v>0</v>
      </c>
      <c r="I123" s="26">
        <v>0</v>
      </c>
      <c r="J123" s="26">
        <v>0</v>
      </c>
      <c r="K123" s="26">
        <v>0</v>
      </c>
      <c r="L123" s="26">
        <v>0.44600000000000001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0.44600000000000001</v>
      </c>
      <c r="X123" s="26">
        <v>4.4999999999999998E-2</v>
      </c>
      <c r="Y123" s="26">
        <v>3</v>
      </c>
      <c r="Z123" s="26">
        <v>0</v>
      </c>
      <c r="AA123" s="26">
        <v>4.9000000000000002E-2</v>
      </c>
      <c r="AB123" s="26">
        <v>4.0000000000000001E-3</v>
      </c>
      <c r="AC123" s="26">
        <v>3.0000000000000001E-3</v>
      </c>
      <c r="AD123" s="26">
        <v>1E-3</v>
      </c>
      <c r="AE123" s="26">
        <v>0</v>
      </c>
      <c r="AF123" s="26">
        <v>0.14599999999999999</v>
      </c>
      <c r="AG123" s="26">
        <v>8.9999999999999993E-3</v>
      </c>
      <c r="AH123" s="26">
        <v>1E-3</v>
      </c>
      <c r="AI123" s="26">
        <v>3.0000000000000001E-3</v>
      </c>
      <c r="AJ123" s="26">
        <v>23.600999999999999</v>
      </c>
      <c r="AK123" s="26">
        <v>23.600999999999999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6">
        <v>0</v>
      </c>
      <c r="AT123" s="26">
        <v>0</v>
      </c>
      <c r="AU123" s="26">
        <v>99</v>
      </c>
      <c r="AV123" s="26">
        <v>44.12</v>
      </c>
      <c r="AW123" s="26">
        <v>20.359000000000002</v>
      </c>
      <c r="AX123" s="26">
        <v>23.76</v>
      </c>
    </row>
    <row r="124" spans="1:50" x14ac:dyDescent="0.25">
      <c r="A124" s="27" t="s">
        <v>206</v>
      </c>
      <c r="B124" s="26" t="s">
        <v>59</v>
      </c>
      <c r="C124" s="26">
        <v>0</v>
      </c>
      <c r="D124" s="26">
        <v>0</v>
      </c>
      <c r="E124" s="26">
        <v>0.1</v>
      </c>
      <c r="F124" s="26">
        <v>1.7999999999999999E-2</v>
      </c>
      <c r="G124" s="26">
        <v>4.7E-2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v>0</v>
      </c>
      <c r="AJ124" s="26">
        <v>0</v>
      </c>
      <c r="AK124" s="26">
        <v>0</v>
      </c>
      <c r="AL124" s="26">
        <v>0</v>
      </c>
      <c r="AM124" s="26">
        <v>0</v>
      </c>
      <c r="AN124" s="26">
        <v>0</v>
      </c>
      <c r="AO124" s="26">
        <v>0</v>
      </c>
      <c r="AP124" s="26">
        <v>0</v>
      </c>
      <c r="AQ124" s="26">
        <v>0</v>
      </c>
      <c r="AR124" s="26">
        <v>0</v>
      </c>
      <c r="AS124" s="26">
        <v>0</v>
      </c>
      <c r="AT124" s="26">
        <v>0</v>
      </c>
      <c r="AU124" s="26">
        <v>0</v>
      </c>
      <c r="AV124" s="26">
        <v>0</v>
      </c>
      <c r="AW124" s="26">
        <v>0</v>
      </c>
      <c r="AX124" s="26">
        <v>0</v>
      </c>
    </row>
    <row r="125" spans="1:50" x14ac:dyDescent="0.25">
      <c r="A125" s="27" t="s">
        <v>207</v>
      </c>
      <c r="B125" s="26" t="s">
        <v>59</v>
      </c>
      <c r="C125" s="26">
        <v>1</v>
      </c>
      <c r="D125" s="26">
        <v>0.371</v>
      </c>
      <c r="E125" s="26">
        <v>0.1</v>
      </c>
      <c r="F125" s="26">
        <v>1.7999999999999999E-2</v>
      </c>
      <c r="G125" s="26">
        <v>4.7E-2</v>
      </c>
      <c r="H125" s="26">
        <v>0</v>
      </c>
      <c r="I125" s="26">
        <v>0</v>
      </c>
      <c r="J125" s="26">
        <v>0</v>
      </c>
      <c r="K125" s="26">
        <v>0</v>
      </c>
      <c r="L125" s="26">
        <v>0.371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0.371</v>
      </c>
      <c r="X125" s="26">
        <v>3.6999999999999998E-2</v>
      </c>
      <c r="Y125" s="26">
        <v>3</v>
      </c>
      <c r="Z125" s="26">
        <v>0</v>
      </c>
      <c r="AA125" s="26">
        <v>4.1000000000000002E-2</v>
      </c>
      <c r="AB125" s="26">
        <v>4.0000000000000001E-3</v>
      </c>
      <c r="AC125" s="26">
        <v>3.0000000000000001E-3</v>
      </c>
      <c r="AD125" s="26">
        <v>1E-3</v>
      </c>
      <c r="AE125" s="26">
        <v>0</v>
      </c>
      <c r="AF125" s="26">
        <v>0.122</v>
      </c>
      <c r="AG125" s="26">
        <v>8.0000000000000002E-3</v>
      </c>
      <c r="AH125" s="26">
        <v>1E-3</v>
      </c>
      <c r="AI125" s="26">
        <v>3.0000000000000001E-3</v>
      </c>
      <c r="AJ125" s="26">
        <v>19.640999999999998</v>
      </c>
      <c r="AK125" s="26">
        <v>19.640999999999998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6">
        <v>0</v>
      </c>
      <c r="AT125" s="26">
        <v>0</v>
      </c>
      <c r="AU125" s="26">
        <v>99</v>
      </c>
      <c r="AV125" s="26">
        <v>36.716000000000001</v>
      </c>
      <c r="AW125" s="26">
        <v>16.943000000000001</v>
      </c>
      <c r="AX125" s="26">
        <v>19.774000000000001</v>
      </c>
    </row>
    <row r="126" spans="1:50" x14ac:dyDescent="0.25">
      <c r="A126" s="27" t="s">
        <v>208</v>
      </c>
      <c r="B126" s="26" t="s">
        <v>59</v>
      </c>
      <c r="C126" s="26">
        <v>1</v>
      </c>
      <c r="D126" s="26">
        <v>3.4079999999999999</v>
      </c>
      <c r="E126" s="26">
        <v>0.1</v>
      </c>
      <c r="F126" s="26">
        <v>1.7999999999999999E-2</v>
      </c>
      <c r="G126" s="26">
        <v>4.7E-2</v>
      </c>
      <c r="H126" s="26">
        <v>0</v>
      </c>
      <c r="I126" s="26">
        <v>0</v>
      </c>
      <c r="J126" s="26">
        <v>0</v>
      </c>
      <c r="K126" s="26">
        <v>0</v>
      </c>
      <c r="L126" s="26">
        <v>3.4079999999999999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3.4079999999999999</v>
      </c>
      <c r="X126" s="26">
        <v>0.34100000000000003</v>
      </c>
      <c r="Y126" s="26">
        <v>3</v>
      </c>
      <c r="Z126" s="26">
        <v>0</v>
      </c>
      <c r="AA126" s="26">
        <v>0.32800000000000001</v>
      </c>
      <c r="AB126" s="26">
        <v>-1.2999999999999999E-2</v>
      </c>
      <c r="AC126" s="26">
        <v>1.4E-2</v>
      </c>
      <c r="AD126" s="26">
        <v>-2.5999999999999999E-2</v>
      </c>
      <c r="AE126" s="26">
        <v>0</v>
      </c>
      <c r="AF126" s="26">
        <v>0.98499999999999999</v>
      </c>
      <c r="AG126" s="26">
        <v>4.1000000000000002E-2</v>
      </c>
      <c r="AH126" s="26">
        <v>-2.5999999999999999E-2</v>
      </c>
      <c r="AI126" s="26">
        <v>-7.9000000000000001E-2</v>
      </c>
      <c r="AJ126" s="26">
        <v>180.48099999999999</v>
      </c>
      <c r="AK126" s="26">
        <v>180.48099999999999</v>
      </c>
      <c r="AL126" s="26">
        <v>0</v>
      </c>
      <c r="AM126" s="26">
        <v>0</v>
      </c>
      <c r="AN126" s="26">
        <v>0</v>
      </c>
      <c r="AO126" s="26">
        <v>0</v>
      </c>
      <c r="AP126" s="26">
        <v>0</v>
      </c>
      <c r="AQ126" s="26">
        <v>0</v>
      </c>
      <c r="AR126" s="26">
        <v>0</v>
      </c>
      <c r="AS126" s="26">
        <v>0</v>
      </c>
      <c r="AT126" s="26">
        <v>0</v>
      </c>
      <c r="AU126" s="26">
        <v>99</v>
      </c>
      <c r="AV126" s="26">
        <v>337.392</v>
      </c>
      <c r="AW126" s="26">
        <v>155.964</v>
      </c>
      <c r="AX126" s="26">
        <v>181.428</v>
      </c>
    </row>
    <row r="127" spans="1:50" x14ac:dyDescent="0.25">
      <c r="A127" s="27" t="s">
        <v>209</v>
      </c>
      <c r="B127" s="26" t="s">
        <v>59</v>
      </c>
      <c r="C127" s="26">
        <v>1</v>
      </c>
      <c r="D127" s="26">
        <v>2.9000000000000001E-2</v>
      </c>
      <c r="E127" s="26">
        <v>0.1</v>
      </c>
      <c r="F127" s="26">
        <v>1.7999999999999999E-2</v>
      </c>
      <c r="G127" s="26">
        <v>4.7E-2</v>
      </c>
      <c r="H127" s="26">
        <v>0</v>
      </c>
      <c r="I127" s="26">
        <v>0</v>
      </c>
      <c r="J127" s="26">
        <v>0</v>
      </c>
      <c r="K127" s="26">
        <v>0</v>
      </c>
      <c r="L127" s="26">
        <v>2.9000000000000001E-2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2.9000000000000001E-2</v>
      </c>
      <c r="X127" s="26">
        <v>3.0000000000000001E-3</v>
      </c>
      <c r="Y127" s="26">
        <v>3</v>
      </c>
      <c r="Z127" s="26">
        <v>0</v>
      </c>
      <c r="AA127" s="26">
        <v>3.0000000000000001E-3</v>
      </c>
      <c r="AB127" s="26">
        <v>0</v>
      </c>
      <c r="AC127" s="26">
        <v>0</v>
      </c>
      <c r="AD127" s="26">
        <v>0</v>
      </c>
      <c r="AE127" s="26">
        <v>0</v>
      </c>
      <c r="AF127" s="26">
        <v>0.01</v>
      </c>
      <c r="AG127" s="26">
        <v>1E-3</v>
      </c>
      <c r="AH127" s="26">
        <v>0</v>
      </c>
      <c r="AI127" s="26">
        <v>1E-3</v>
      </c>
      <c r="AJ127" s="26">
        <v>1.532</v>
      </c>
      <c r="AK127" s="26">
        <v>1.532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6">
        <v>0</v>
      </c>
      <c r="AT127" s="26">
        <v>0</v>
      </c>
      <c r="AU127" s="26">
        <v>99</v>
      </c>
      <c r="AV127" s="26">
        <v>2.8639999999999999</v>
      </c>
      <c r="AW127" s="26">
        <v>1.321</v>
      </c>
      <c r="AX127" s="26">
        <v>1.544</v>
      </c>
    </row>
    <row r="128" spans="1:50" x14ac:dyDescent="0.25">
      <c r="A128" s="27" t="s">
        <v>210</v>
      </c>
      <c r="B128" s="26" t="s">
        <v>59</v>
      </c>
      <c r="C128" s="26">
        <v>1</v>
      </c>
      <c r="D128" s="26">
        <v>5.3129999999999997</v>
      </c>
      <c r="E128" s="26">
        <v>0.1</v>
      </c>
      <c r="F128" s="26">
        <v>1.7999999999999999E-2</v>
      </c>
      <c r="G128" s="26">
        <v>4.7E-2</v>
      </c>
      <c r="H128" s="26">
        <v>0</v>
      </c>
      <c r="I128" s="26">
        <v>0</v>
      </c>
      <c r="J128" s="26">
        <v>0</v>
      </c>
      <c r="K128" s="26">
        <v>0</v>
      </c>
      <c r="L128" s="26">
        <v>5.3129999999999997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5.3129999999999997</v>
      </c>
      <c r="X128" s="26">
        <v>0.53100000000000003</v>
      </c>
      <c r="Y128" s="26">
        <v>3</v>
      </c>
      <c r="Z128" s="26">
        <v>0</v>
      </c>
      <c r="AA128" s="26">
        <v>0.49399999999999999</v>
      </c>
      <c r="AB128" s="26">
        <v>-3.6999999999999998E-2</v>
      </c>
      <c r="AC128" s="26">
        <v>1.7000000000000001E-2</v>
      </c>
      <c r="AD128" s="26">
        <v>-5.3999999999999999E-2</v>
      </c>
      <c r="AE128" s="26">
        <v>0</v>
      </c>
      <c r="AF128" s="26">
        <v>1.4830000000000001</v>
      </c>
      <c r="AG128" s="26">
        <v>0.05</v>
      </c>
      <c r="AH128" s="26">
        <v>-5.3999999999999999E-2</v>
      </c>
      <c r="AI128" s="26">
        <v>-0.161</v>
      </c>
      <c r="AJ128" s="26">
        <v>281.34699999999998</v>
      </c>
      <c r="AK128" s="26">
        <v>281.34699999999998</v>
      </c>
      <c r="AL128" s="26">
        <v>0</v>
      </c>
      <c r="AM128" s="26">
        <v>0</v>
      </c>
      <c r="AN128" s="26">
        <v>0</v>
      </c>
      <c r="AO128" s="26">
        <v>0</v>
      </c>
      <c r="AP128" s="26">
        <v>0</v>
      </c>
      <c r="AQ128" s="26">
        <v>0</v>
      </c>
      <c r="AR128" s="26">
        <v>0</v>
      </c>
      <c r="AS128" s="26">
        <v>0</v>
      </c>
      <c r="AT128" s="26">
        <v>0</v>
      </c>
      <c r="AU128" s="26">
        <v>99</v>
      </c>
      <c r="AV128" s="26">
        <v>525.95100000000002</v>
      </c>
      <c r="AW128" s="26">
        <v>243.232</v>
      </c>
      <c r="AX128" s="26">
        <v>282.72000000000003</v>
      </c>
    </row>
    <row r="129" spans="1:50" x14ac:dyDescent="0.25">
      <c r="A129" s="27" t="s">
        <v>211</v>
      </c>
      <c r="B129" s="26" t="s">
        <v>59</v>
      </c>
      <c r="C129" s="26">
        <v>0</v>
      </c>
      <c r="D129" s="26">
        <v>0</v>
      </c>
      <c r="E129" s="26">
        <v>0.1</v>
      </c>
      <c r="F129" s="26">
        <v>1.7999999999999999E-2</v>
      </c>
      <c r="G129" s="26">
        <v>4.7E-2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6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6">
        <v>0</v>
      </c>
      <c r="AJ129" s="26">
        <v>0</v>
      </c>
      <c r="AK129" s="26">
        <v>0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  <c r="AT129" s="26">
        <v>0</v>
      </c>
      <c r="AU129" s="26">
        <v>0</v>
      </c>
      <c r="AV129" s="26">
        <v>0</v>
      </c>
      <c r="AW129" s="26">
        <v>0</v>
      </c>
      <c r="AX129" s="26">
        <v>0</v>
      </c>
    </row>
    <row r="130" spans="1:50" x14ac:dyDescent="0.25">
      <c r="A130" s="27" t="s">
        <v>212</v>
      </c>
      <c r="B130" s="26" t="s">
        <v>59</v>
      </c>
      <c r="C130" s="26">
        <v>1</v>
      </c>
      <c r="D130" s="26">
        <v>0.14599999999999999</v>
      </c>
      <c r="E130" s="26">
        <v>0.1</v>
      </c>
      <c r="F130" s="26">
        <v>1.7999999999999999E-2</v>
      </c>
      <c r="G130" s="26">
        <v>4.7E-2</v>
      </c>
      <c r="H130" s="26">
        <v>0</v>
      </c>
      <c r="I130" s="26">
        <v>0</v>
      </c>
      <c r="J130" s="26">
        <v>0</v>
      </c>
      <c r="K130" s="26">
        <v>0</v>
      </c>
      <c r="L130" s="26">
        <v>0.14599999999999999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0.14599999999999999</v>
      </c>
      <c r="X130" s="26">
        <v>1.4999999999999999E-2</v>
      </c>
      <c r="Y130" s="26">
        <v>3</v>
      </c>
      <c r="Z130" s="26">
        <v>0</v>
      </c>
      <c r="AA130" s="26">
        <v>1.6E-2</v>
      </c>
      <c r="AB130" s="26">
        <v>2E-3</v>
      </c>
      <c r="AC130" s="26">
        <v>1E-3</v>
      </c>
      <c r="AD130" s="26">
        <v>1E-3</v>
      </c>
      <c r="AE130" s="26">
        <v>0</v>
      </c>
      <c r="AF130" s="26">
        <v>4.9000000000000002E-2</v>
      </c>
      <c r="AG130" s="26">
        <v>3.0000000000000001E-3</v>
      </c>
      <c r="AH130" s="26">
        <v>1E-3</v>
      </c>
      <c r="AI130" s="26">
        <v>2E-3</v>
      </c>
      <c r="AJ130" s="26">
        <v>7.7549999999999999</v>
      </c>
      <c r="AK130" s="26">
        <v>7.7549999999999999</v>
      </c>
      <c r="AL130" s="26">
        <v>0</v>
      </c>
      <c r="AM130" s="26">
        <v>0</v>
      </c>
      <c r="AN130" s="26">
        <v>0</v>
      </c>
      <c r="AO130" s="26">
        <v>0</v>
      </c>
      <c r="AP130" s="26">
        <v>0</v>
      </c>
      <c r="AQ130" s="26">
        <v>0</v>
      </c>
      <c r="AR130" s="26">
        <v>0</v>
      </c>
      <c r="AS130" s="26">
        <v>0</v>
      </c>
      <c r="AT130" s="26">
        <v>0</v>
      </c>
      <c r="AU130" s="26">
        <v>99</v>
      </c>
      <c r="AV130" s="26">
        <v>14.497</v>
      </c>
      <c r="AW130" s="26">
        <v>6.6890000000000001</v>
      </c>
      <c r="AX130" s="26">
        <v>7.8090000000000002</v>
      </c>
    </row>
    <row r="131" spans="1:50" x14ac:dyDescent="0.25">
      <c r="A131" s="27" t="s">
        <v>213</v>
      </c>
      <c r="B131" s="26" t="s">
        <v>59</v>
      </c>
      <c r="C131" s="26">
        <v>1</v>
      </c>
      <c r="D131" s="26">
        <v>7.2999999999999995E-2</v>
      </c>
      <c r="E131" s="26">
        <v>0.1</v>
      </c>
      <c r="F131" s="26">
        <v>1.7999999999999999E-2</v>
      </c>
      <c r="G131" s="26">
        <v>4.7E-2</v>
      </c>
      <c r="H131" s="26">
        <v>0</v>
      </c>
      <c r="I131" s="26">
        <v>0</v>
      </c>
      <c r="J131" s="26">
        <v>0</v>
      </c>
      <c r="K131" s="26">
        <v>0</v>
      </c>
      <c r="L131" s="26">
        <v>7.2999999999999995E-2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7.2999999999999995E-2</v>
      </c>
      <c r="X131" s="26">
        <v>7.0000000000000001E-3</v>
      </c>
      <c r="Y131" s="26">
        <v>3</v>
      </c>
      <c r="Z131" s="26">
        <v>0</v>
      </c>
      <c r="AA131" s="26">
        <v>8.0000000000000002E-3</v>
      </c>
      <c r="AB131" s="26">
        <v>1E-3</v>
      </c>
      <c r="AC131" s="26">
        <v>1E-3</v>
      </c>
      <c r="AD131" s="26">
        <v>0</v>
      </c>
      <c r="AE131" s="26">
        <v>0</v>
      </c>
      <c r="AF131" s="26">
        <v>2.4E-2</v>
      </c>
      <c r="AG131" s="26">
        <v>2E-3</v>
      </c>
      <c r="AH131" s="26">
        <v>0</v>
      </c>
      <c r="AI131" s="26">
        <v>1E-3</v>
      </c>
      <c r="AJ131" s="26">
        <v>3.8570000000000002</v>
      </c>
      <c r="AK131" s="26">
        <v>3.8570000000000002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6">
        <v>0</v>
      </c>
      <c r="AT131" s="26">
        <v>0</v>
      </c>
      <c r="AU131" s="26">
        <v>99</v>
      </c>
      <c r="AV131" s="26">
        <v>7.2110000000000003</v>
      </c>
      <c r="AW131" s="26">
        <v>3.3260000000000001</v>
      </c>
      <c r="AX131" s="26">
        <v>3.8839999999999999</v>
      </c>
    </row>
    <row r="132" spans="1:50" x14ac:dyDescent="0.25">
      <c r="A132" s="27" t="s">
        <v>214</v>
      </c>
      <c r="B132" s="26" t="s">
        <v>59</v>
      </c>
      <c r="C132" s="26">
        <v>0</v>
      </c>
      <c r="D132" s="26">
        <v>0</v>
      </c>
      <c r="E132" s="26">
        <v>0.1</v>
      </c>
      <c r="F132" s="26">
        <v>1.7999999999999999E-2</v>
      </c>
      <c r="G132" s="26">
        <v>4.7E-2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I132" s="26">
        <v>0</v>
      </c>
      <c r="AJ132" s="26">
        <v>0</v>
      </c>
      <c r="AK132" s="26">
        <v>0</v>
      </c>
      <c r="AL132" s="26">
        <v>0</v>
      </c>
      <c r="AM132" s="26">
        <v>0</v>
      </c>
      <c r="AN132" s="26">
        <v>0</v>
      </c>
      <c r="AO132" s="26">
        <v>0</v>
      </c>
      <c r="AP132" s="26">
        <v>0</v>
      </c>
      <c r="AQ132" s="26">
        <v>0</v>
      </c>
      <c r="AR132" s="26">
        <v>0</v>
      </c>
      <c r="AS132" s="26">
        <v>0</v>
      </c>
      <c r="AT132" s="26">
        <v>0</v>
      </c>
      <c r="AU132" s="26">
        <v>0</v>
      </c>
      <c r="AV132" s="26">
        <v>0</v>
      </c>
      <c r="AW132" s="26">
        <v>0</v>
      </c>
      <c r="AX132" s="26">
        <v>0</v>
      </c>
    </row>
    <row r="133" spans="1:50" x14ac:dyDescent="0.25">
      <c r="A133" s="27" t="s">
        <v>215</v>
      </c>
      <c r="B133" s="26" t="s">
        <v>293</v>
      </c>
      <c r="C133" s="26">
        <v>1</v>
      </c>
      <c r="D133" s="26">
        <v>0.5</v>
      </c>
      <c r="E133" s="26">
        <v>0.08</v>
      </c>
      <c r="F133" s="26">
        <v>1.4E-2</v>
      </c>
      <c r="G133" s="26">
        <v>3.6999999999999998E-2</v>
      </c>
      <c r="H133" s="26">
        <v>0</v>
      </c>
      <c r="I133" s="26">
        <v>0</v>
      </c>
      <c r="J133" s="26">
        <v>0</v>
      </c>
      <c r="K133" s="26">
        <v>0</v>
      </c>
      <c r="L133" s="26">
        <v>0.5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0.5</v>
      </c>
      <c r="X133" s="26">
        <v>0.04</v>
      </c>
      <c r="Y133" s="26">
        <v>3</v>
      </c>
      <c r="Z133" s="26">
        <v>0</v>
      </c>
      <c r="AA133" s="26">
        <v>2.7E-2</v>
      </c>
      <c r="AB133" s="26">
        <v>-1.2999999999999999E-2</v>
      </c>
      <c r="AC133" s="26">
        <v>0</v>
      </c>
      <c r="AD133" s="26">
        <v>-1.2999999999999999E-2</v>
      </c>
      <c r="AE133" s="26">
        <v>0</v>
      </c>
      <c r="AF133" s="26">
        <v>0.08</v>
      </c>
      <c r="AG133" s="26">
        <v>0</v>
      </c>
      <c r="AH133" s="26">
        <v>-1.2999999999999999E-2</v>
      </c>
      <c r="AI133" s="26">
        <v>-0.04</v>
      </c>
      <c r="AJ133" s="26">
        <v>26.359000000000002</v>
      </c>
      <c r="AK133" s="26">
        <v>26.359000000000002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6">
        <v>0</v>
      </c>
      <c r="AT133" s="26">
        <v>0</v>
      </c>
      <c r="AU133" s="26">
        <v>99</v>
      </c>
      <c r="AV133" s="26">
        <v>49.5</v>
      </c>
      <c r="AW133" s="26">
        <v>23.100999999999999</v>
      </c>
      <c r="AX133" s="26">
        <v>26.399000000000001</v>
      </c>
    </row>
    <row r="134" spans="1:50" x14ac:dyDescent="0.25">
      <c r="A134" s="27" t="s">
        <v>216</v>
      </c>
      <c r="B134" s="26" t="s">
        <v>293</v>
      </c>
      <c r="C134" s="26">
        <v>1</v>
      </c>
      <c r="D134" s="26">
        <v>0.5</v>
      </c>
      <c r="E134" s="26">
        <v>0.08</v>
      </c>
      <c r="F134" s="26">
        <v>1.4E-2</v>
      </c>
      <c r="G134" s="26">
        <v>3.6999999999999998E-2</v>
      </c>
      <c r="H134" s="26">
        <v>0</v>
      </c>
      <c r="I134" s="26">
        <v>0</v>
      </c>
      <c r="J134" s="26">
        <v>0</v>
      </c>
      <c r="K134" s="26">
        <v>0</v>
      </c>
      <c r="L134" s="26">
        <v>0.5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0.5</v>
      </c>
      <c r="X134" s="26">
        <v>0.04</v>
      </c>
      <c r="Y134" s="26">
        <v>3</v>
      </c>
      <c r="Z134" s="26">
        <v>0</v>
      </c>
      <c r="AA134" s="26">
        <v>2.7E-2</v>
      </c>
      <c r="AB134" s="26">
        <v>-1.2999999999999999E-2</v>
      </c>
      <c r="AC134" s="26">
        <v>0</v>
      </c>
      <c r="AD134" s="26">
        <v>-1.2999999999999999E-2</v>
      </c>
      <c r="AE134" s="26">
        <v>0</v>
      </c>
      <c r="AF134" s="26">
        <v>0.08</v>
      </c>
      <c r="AG134" s="26">
        <v>0</v>
      </c>
      <c r="AH134" s="26">
        <v>-1.2999999999999999E-2</v>
      </c>
      <c r="AI134" s="26">
        <v>-0.04</v>
      </c>
      <c r="AJ134" s="26">
        <v>26.359000000000002</v>
      </c>
      <c r="AK134" s="26">
        <v>26.359000000000002</v>
      </c>
      <c r="AL134" s="26">
        <v>0</v>
      </c>
      <c r="AM134" s="26">
        <v>0</v>
      </c>
      <c r="AN134" s="26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  <c r="AT134" s="26">
        <v>0</v>
      </c>
      <c r="AU134" s="26">
        <v>99</v>
      </c>
      <c r="AV134" s="26">
        <v>49.5</v>
      </c>
      <c r="AW134" s="26">
        <v>23.100999999999999</v>
      </c>
      <c r="AX134" s="26">
        <v>26.399000000000001</v>
      </c>
    </row>
    <row r="135" spans="1:50" x14ac:dyDescent="0.25">
      <c r="A135" s="27" t="s">
        <v>217</v>
      </c>
      <c r="B135" s="26" t="s">
        <v>293</v>
      </c>
      <c r="C135" s="26">
        <v>1</v>
      </c>
      <c r="D135" s="26">
        <v>0.5</v>
      </c>
      <c r="E135" s="26">
        <v>0.08</v>
      </c>
      <c r="F135" s="26">
        <v>1.4E-2</v>
      </c>
      <c r="G135" s="26">
        <v>3.6999999999999998E-2</v>
      </c>
      <c r="H135" s="26">
        <v>0</v>
      </c>
      <c r="I135" s="26">
        <v>0</v>
      </c>
      <c r="J135" s="26">
        <v>0</v>
      </c>
      <c r="K135" s="26">
        <v>0</v>
      </c>
      <c r="L135" s="26">
        <v>0.5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0.5</v>
      </c>
      <c r="X135" s="26">
        <v>0.04</v>
      </c>
      <c r="Y135" s="26">
        <v>3</v>
      </c>
      <c r="Z135" s="26">
        <v>0</v>
      </c>
      <c r="AA135" s="26">
        <v>2.7E-2</v>
      </c>
      <c r="AB135" s="26">
        <v>-1.2999999999999999E-2</v>
      </c>
      <c r="AC135" s="26">
        <v>0</v>
      </c>
      <c r="AD135" s="26">
        <v>-1.2999999999999999E-2</v>
      </c>
      <c r="AE135" s="26">
        <v>0</v>
      </c>
      <c r="AF135" s="26">
        <v>0.08</v>
      </c>
      <c r="AG135" s="26">
        <v>0</v>
      </c>
      <c r="AH135" s="26">
        <v>-1.2999999999999999E-2</v>
      </c>
      <c r="AI135" s="26">
        <v>-0.04</v>
      </c>
      <c r="AJ135" s="26">
        <v>26.359000000000002</v>
      </c>
      <c r="AK135" s="26">
        <v>26.359000000000002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6">
        <v>0</v>
      </c>
      <c r="AT135" s="26">
        <v>0</v>
      </c>
      <c r="AU135" s="26">
        <v>99</v>
      </c>
      <c r="AV135" s="26">
        <v>49.5</v>
      </c>
      <c r="AW135" s="26">
        <v>23.100999999999999</v>
      </c>
      <c r="AX135" s="26">
        <v>26.399000000000001</v>
      </c>
    </row>
    <row r="136" spans="1:50" x14ac:dyDescent="0.25">
      <c r="A136" s="27" t="s">
        <v>218</v>
      </c>
      <c r="B136" s="26" t="s">
        <v>293</v>
      </c>
      <c r="C136" s="26">
        <v>1</v>
      </c>
      <c r="D136" s="26">
        <v>0.5</v>
      </c>
      <c r="E136" s="26">
        <v>0.08</v>
      </c>
      <c r="F136" s="26">
        <v>1.4E-2</v>
      </c>
      <c r="G136" s="26">
        <v>3.6999999999999998E-2</v>
      </c>
      <c r="H136" s="26">
        <v>0</v>
      </c>
      <c r="I136" s="26">
        <v>0</v>
      </c>
      <c r="J136" s="26">
        <v>0</v>
      </c>
      <c r="K136" s="26">
        <v>0</v>
      </c>
      <c r="L136" s="26">
        <v>0.5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0.5</v>
      </c>
      <c r="X136" s="26">
        <v>0.04</v>
      </c>
      <c r="Y136" s="26">
        <v>3</v>
      </c>
      <c r="Z136" s="26">
        <v>0</v>
      </c>
      <c r="AA136" s="26">
        <v>2.7E-2</v>
      </c>
      <c r="AB136" s="26">
        <v>-1.2999999999999999E-2</v>
      </c>
      <c r="AC136" s="26">
        <v>0</v>
      </c>
      <c r="AD136" s="26">
        <v>-1.2999999999999999E-2</v>
      </c>
      <c r="AE136" s="26">
        <v>0</v>
      </c>
      <c r="AF136" s="26">
        <v>0.08</v>
      </c>
      <c r="AG136" s="26">
        <v>0</v>
      </c>
      <c r="AH136" s="26">
        <v>-1.2999999999999999E-2</v>
      </c>
      <c r="AI136" s="26">
        <v>-0.04</v>
      </c>
      <c r="AJ136" s="26">
        <v>26.359000000000002</v>
      </c>
      <c r="AK136" s="26">
        <v>26.359000000000002</v>
      </c>
      <c r="AL136" s="26">
        <v>0</v>
      </c>
      <c r="AM136" s="26">
        <v>0</v>
      </c>
      <c r="AN136" s="26">
        <v>0</v>
      </c>
      <c r="AO136" s="26">
        <v>0</v>
      </c>
      <c r="AP136" s="26">
        <v>0</v>
      </c>
      <c r="AQ136" s="26">
        <v>0</v>
      </c>
      <c r="AR136" s="26">
        <v>0</v>
      </c>
      <c r="AS136" s="26">
        <v>0</v>
      </c>
      <c r="AT136" s="26">
        <v>0</v>
      </c>
      <c r="AU136" s="26">
        <v>99</v>
      </c>
      <c r="AV136" s="26">
        <v>49.5</v>
      </c>
      <c r="AW136" s="26">
        <v>23.100999999999999</v>
      </c>
      <c r="AX136" s="26">
        <v>26.399000000000001</v>
      </c>
    </row>
    <row r="137" spans="1:50" x14ac:dyDescent="0.25">
      <c r="A137" s="27" t="s">
        <v>219</v>
      </c>
      <c r="B137" s="26" t="s">
        <v>293</v>
      </c>
      <c r="C137" s="26">
        <v>1</v>
      </c>
      <c r="D137" s="26">
        <v>0.5</v>
      </c>
      <c r="E137" s="26">
        <v>0.08</v>
      </c>
      <c r="F137" s="26">
        <v>1.4E-2</v>
      </c>
      <c r="G137" s="26">
        <v>3.6999999999999998E-2</v>
      </c>
      <c r="H137" s="26">
        <v>0</v>
      </c>
      <c r="I137" s="26">
        <v>0</v>
      </c>
      <c r="J137" s="26">
        <v>0</v>
      </c>
      <c r="K137" s="26">
        <v>0</v>
      </c>
      <c r="L137" s="26">
        <v>0.5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0.5</v>
      </c>
      <c r="X137" s="26">
        <v>0.04</v>
      </c>
      <c r="Y137" s="26">
        <v>3</v>
      </c>
      <c r="Z137" s="26">
        <v>0</v>
      </c>
      <c r="AA137" s="26">
        <v>2.7E-2</v>
      </c>
      <c r="AB137" s="26">
        <v>-1.2999999999999999E-2</v>
      </c>
      <c r="AC137" s="26">
        <v>0</v>
      </c>
      <c r="AD137" s="26">
        <v>-1.2999999999999999E-2</v>
      </c>
      <c r="AE137" s="26">
        <v>0</v>
      </c>
      <c r="AF137" s="26">
        <v>0.08</v>
      </c>
      <c r="AG137" s="26">
        <v>0</v>
      </c>
      <c r="AH137" s="26">
        <v>-1.2999999999999999E-2</v>
      </c>
      <c r="AI137" s="26">
        <v>-0.04</v>
      </c>
      <c r="AJ137" s="26">
        <v>26.359000000000002</v>
      </c>
      <c r="AK137" s="26">
        <v>26.359000000000002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6">
        <v>0</v>
      </c>
      <c r="AT137" s="26">
        <v>0</v>
      </c>
      <c r="AU137" s="26">
        <v>99</v>
      </c>
      <c r="AV137" s="26">
        <v>49.5</v>
      </c>
      <c r="AW137" s="26">
        <v>23.100999999999999</v>
      </c>
      <c r="AX137" s="26">
        <v>26.399000000000001</v>
      </c>
    </row>
    <row r="138" spans="1:50" x14ac:dyDescent="0.25">
      <c r="A138" s="27" t="s">
        <v>220</v>
      </c>
      <c r="B138" s="26" t="s">
        <v>293</v>
      </c>
      <c r="C138" s="26">
        <v>1</v>
      </c>
      <c r="D138" s="26">
        <v>0.5</v>
      </c>
      <c r="E138" s="26">
        <v>0.08</v>
      </c>
      <c r="F138" s="26">
        <v>1.4E-2</v>
      </c>
      <c r="G138" s="26">
        <v>3.6999999999999998E-2</v>
      </c>
      <c r="H138" s="26">
        <v>0</v>
      </c>
      <c r="I138" s="26">
        <v>0</v>
      </c>
      <c r="J138" s="26">
        <v>0</v>
      </c>
      <c r="K138" s="26">
        <v>0</v>
      </c>
      <c r="L138" s="26">
        <v>0.5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0.5</v>
      </c>
      <c r="X138" s="26">
        <v>0.04</v>
      </c>
      <c r="Y138" s="26">
        <v>3</v>
      </c>
      <c r="Z138" s="26">
        <v>0</v>
      </c>
      <c r="AA138" s="26">
        <v>2.7E-2</v>
      </c>
      <c r="AB138" s="26">
        <v>-1.2999999999999999E-2</v>
      </c>
      <c r="AC138" s="26">
        <v>0</v>
      </c>
      <c r="AD138" s="26">
        <v>-1.2999999999999999E-2</v>
      </c>
      <c r="AE138" s="26">
        <v>0</v>
      </c>
      <c r="AF138" s="26">
        <v>0.08</v>
      </c>
      <c r="AG138" s="26">
        <v>0</v>
      </c>
      <c r="AH138" s="26">
        <v>-1.2999999999999999E-2</v>
      </c>
      <c r="AI138" s="26">
        <v>-0.04</v>
      </c>
      <c r="AJ138" s="26">
        <v>26.359000000000002</v>
      </c>
      <c r="AK138" s="26">
        <v>26.359000000000002</v>
      </c>
      <c r="AL138" s="26">
        <v>0</v>
      </c>
      <c r="AM138" s="26">
        <v>0</v>
      </c>
      <c r="AN138" s="26">
        <v>0</v>
      </c>
      <c r="AO138" s="26">
        <v>0</v>
      </c>
      <c r="AP138" s="26">
        <v>0</v>
      </c>
      <c r="AQ138" s="26">
        <v>0</v>
      </c>
      <c r="AR138" s="26">
        <v>0</v>
      </c>
      <c r="AS138" s="26">
        <v>0</v>
      </c>
      <c r="AT138" s="26">
        <v>0</v>
      </c>
      <c r="AU138" s="26">
        <v>99</v>
      </c>
      <c r="AV138" s="26">
        <v>49.5</v>
      </c>
      <c r="AW138" s="26">
        <v>23.100999999999999</v>
      </c>
      <c r="AX138" s="26">
        <v>26.399000000000001</v>
      </c>
    </row>
    <row r="139" spans="1:50" x14ac:dyDescent="0.25">
      <c r="A139" s="27" t="s">
        <v>221</v>
      </c>
      <c r="B139" s="26" t="s">
        <v>293</v>
      </c>
      <c r="C139" s="26">
        <v>1</v>
      </c>
      <c r="D139" s="26">
        <v>0.5</v>
      </c>
      <c r="E139" s="26">
        <v>0.08</v>
      </c>
      <c r="F139" s="26">
        <v>1.4E-2</v>
      </c>
      <c r="G139" s="26">
        <v>3.6999999999999998E-2</v>
      </c>
      <c r="H139" s="26">
        <v>0</v>
      </c>
      <c r="I139" s="26">
        <v>0</v>
      </c>
      <c r="J139" s="26">
        <v>0</v>
      </c>
      <c r="K139" s="26">
        <v>0</v>
      </c>
      <c r="L139" s="26">
        <v>0.5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0.5</v>
      </c>
      <c r="X139" s="26">
        <v>0.04</v>
      </c>
      <c r="Y139" s="26">
        <v>3</v>
      </c>
      <c r="Z139" s="26">
        <v>0</v>
      </c>
      <c r="AA139" s="26">
        <v>2.7E-2</v>
      </c>
      <c r="AB139" s="26">
        <v>-1.2999999999999999E-2</v>
      </c>
      <c r="AC139" s="26">
        <v>0</v>
      </c>
      <c r="AD139" s="26">
        <v>-1.2999999999999999E-2</v>
      </c>
      <c r="AE139" s="26">
        <v>0</v>
      </c>
      <c r="AF139" s="26">
        <v>0.08</v>
      </c>
      <c r="AG139" s="26">
        <v>0</v>
      </c>
      <c r="AH139" s="26">
        <v>-1.2999999999999999E-2</v>
      </c>
      <c r="AI139" s="26">
        <v>-0.04</v>
      </c>
      <c r="AJ139" s="26">
        <v>26.359000000000002</v>
      </c>
      <c r="AK139" s="26">
        <v>26.359000000000002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6">
        <v>0</v>
      </c>
      <c r="AT139" s="26">
        <v>0</v>
      </c>
      <c r="AU139" s="26">
        <v>99</v>
      </c>
      <c r="AV139" s="26">
        <v>49.5</v>
      </c>
      <c r="AW139" s="26">
        <v>23.100999999999999</v>
      </c>
      <c r="AX139" s="26">
        <v>26.399000000000001</v>
      </c>
    </row>
    <row r="140" spans="1:50" x14ac:dyDescent="0.25">
      <c r="A140" s="27" t="s">
        <v>222</v>
      </c>
      <c r="B140" s="26" t="s">
        <v>293</v>
      </c>
      <c r="C140" s="26">
        <v>1</v>
      </c>
      <c r="D140" s="26">
        <v>0.5</v>
      </c>
      <c r="E140" s="26">
        <v>0.08</v>
      </c>
      <c r="F140" s="26">
        <v>1.4E-2</v>
      </c>
      <c r="G140" s="26">
        <v>3.6999999999999998E-2</v>
      </c>
      <c r="H140" s="26">
        <v>0</v>
      </c>
      <c r="I140" s="26">
        <v>0</v>
      </c>
      <c r="J140" s="26">
        <v>0</v>
      </c>
      <c r="K140" s="26">
        <v>0</v>
      </c>
      <c r="L140" s="26">
        <v>0.5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0.5</v>
      </c>
      <c r="X140" s="26">
        <v>0.04</v>
      </c>
      <c r="Y140" s="26">
        <v>3</v>
      </c>
      <c r="Z140" s="26">
        <v>0</v>
      </c>
      <c r="AA140" s="26">
        <v>2.7E-2</v>
      </c>
      <c r="AB140" s="26">
        <v>-1.2999999999999999E-2</v>
      </c>
      <c r="AC140" s="26">
        <v>0</v>
      </c>
      <c r="AD140" s="26">
        <v>-1.2999999999999999E-2</v>
      </c>
      <c r="AE140" s="26">
        <v>0</v>
      </c>
      <c r="AF140" s="26">
        <v>0.08</v>
      </c>
      <c r="AG140" s="26">
        <v>0</v>
      </c>
      <c r="AH140" s="26">
        <v>-1.2999999999999999E-2</v>
      </c>
      <c r="AI140" s="26">
        <v>-0.04</v>
      </c>
      <c r="AJ140" s="26">
        <v>26.359000000000002</v>
      </c>
      <c r="AK140" s="26">
        <v>26.359000000000002</v>
      </c>
      <c r="AL140" s="26">
        <v>0</v>
      </c>
      <c r="AM140" s="26">
        <v>0</v>
      </c>
      <c r="AN140" s="26">
        <v>0</v>
      </c>
      <c r="AO140" s="26">
        <v>0</v>
      </c>
      <c r="AP140" s="26">
        <v>0</v>
      </c>
      <c r="AQ140" s="26">
        <v>0</v>
      </c>
      <c r="AR140" s="26">
        <v>0</v>
      </c>
      <c r="AS140" s="26">
        <v>0</v>
      </c>
      <c r="AT140" s="26">
        <v>0</v>
      </c>
      <c r="AU140" s="26">
        <v>99</v>
      </c>
      <c r="AV140" s="26">
        <v>49.5</v>
      </c>
      <c r="AW140" s="26">
        <v>23.100999999999999</v>
      </c>
      <c r="AX140" s="26">
        <v>26.399000000000001</v>
      </c>
    </row>
    <row r="141" spans="1:50" x14ac:dyDescent="0.25">
      <c r="A141" s="27" t="s">
        <v>223</v>
      </c>
      <c r="B141" s="26" t="s">
        <v>293</v>
      </c>
      <c r="C141" s="26">
        <v>1</v>
      </c>
      <c r="D141" s="26">
        <v>0.5</v>
      </c>
      <c r="E141" s="26">
        <v>0.08</v>
      </c>
      <c r="F141" s="26">
        <v>1.4E-2</v>
      </c>
      <c r="G141" s="26">
        <v>3.6999999999999998E-2</v>
      </c>
      <c r="H141" s="26">
        <v>0</v>
      </c>
      <c r="I141" s="26">
        <v>0</v>
      </c>
      <c r="J141" s="26">
        <v>0</v>
      </c>
      <c r="K141" s="26">
        <v>0</v>
      </c>
      <c r="L141" s="26">
        <v>0.5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0.5</v>
      </c>
      <c r="X141" s="26">
        <v>0.04</v>
      </c>
      <c r="Y141" s="26">
        <v>3</v>
      </c>
      <c r="Z141" s="26">
        <v>0</v>
      </c>
      <c r="AA141" s="26">
        <v>2.7E-2</v>
      </c>
      <c r="AB141" s="26">
        <v>-1.2999999999999999E-2</v>
      </c>
      <c r="AC141" s="26">
        <v>0</v>
      </c>
      <c r="AD141" s="26">
        <v>-1.2999999999999999E-2</v>
      </c>
      <c r="AE141" s="26">
        <v>0</v>
      </c>
      <c r="AF141" s="26">
        <v>0.08</v>
      </c>
      <c r="AG141" s="26">
        <v>0</v>
      </c>
      <c r="AH141" s="26">
        <v>-1.2999999999999999E-2</v>
      </c>
      <c r="AI141" s="26">
        <v>-0.04</v>
      </c>
      <c r="AJ141" s="26">
        <v>26.359000000000002</v>
      </c>
      <c r="AK141" s="26">
        <v>26.359000000000002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6">
        <v>0</v>
      </c>
      <c r="AT141" s="26">
        <v>0</v>
      </c>
      <c r="AU141" s="26">
        <v>99</v>
      </c>
      <c r="AV141" s="26">
        <v>49.5</v>
      </c>
      <c r="AW141" s="26">
        <v>23.100999999999999</v>
      </c>
      <c r="AX141" s="26">
        <v>26.399000000000001</v>
      </c>
    </row>
    <row r="142" spans="1:50" x14ac:dyDescent="0.25">
      <c r="A142" s="27" t="s">
        <v>224</v>
      </c>
      <c r="B142" s="26" t="s">
        <v>293</v>
      </c>
      <c r="C142" s="26">
        <v>1</v>
      </c>
      <c r="D142" s="26">
        <v>0.5</v>
      </c>
      <c r="E142" s="26">
        <v>0.08</v>
      </c>
      <c r="F142" s="26">
        <v>1.4E-2</v>
      </c>
      <c r="G142" s="26">
        <v>3.6999999999999998E-2</v>
      </c>
      <c r="H142" s="26">
        <v>0</v>
      </c>
      <c r="I142" s="26">
        <v>0</v>
      </c>
      <c r="J142" s="26">
        <v>0</v>
      </c>
      <c r="K142" s="26">
        <v>0</v>
      </c>
      <c r="L142" s="26">
        <v>0.5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0.5</v>
      </c>
      <c r="X142" s="26">
        <v>0.04</v>
      </c>
      <c r="Y142" s="26">
        <v>3</v>
      </c>
      <c r="Z142" s="26">
        <v>0</v>
      </c>
      <c r="AA142" s="26">
        <v>2.7E-2</v>
      </c>
      <c r="AB142" s="26">
        <v>-1.2999999999999999E-2</v>
      </c>
      <c r="AC142" s="26">
        <v>0</v>
      </c>
      <c r="AD142" s="26">
        <v>-1.2999999999999999E-2</v>
      </c>
      <c r="AE142" s="26">
        <v>0</v>
      </c>
      <c r="AF142" s="26">
        <v>0.08</v>
      </c>
      <c r="AG142" s="26">
        <v>0</v>
      </c>
      <c r="AH142" s="26">
        <v>-1.2999999999999999E-2</v>
      </c>
      <c r="AI142" s="26">
        <v>-0.04</v>
      </c>
      <c r="AJ142" s="26">
        <v>26.359000000000002</v>
      </c>
      <c r="AK142" s="26">
        <v>26.359000000000002</v>
      </c>
      <c r="AL142" s="26">
        <v>0</v>
      </c>
      <c r="AM142" s="26">
        <v>0</v>
      </c>
      <c r="AN142" s="26">
        <v>0</v>
      </c>
      <c r="AO142" s="26">
        <v>0</v>
      </c>
      <c r="AP142" s="26">
        <v>0</v>
      </c>
      <c r="AQ142" s="26">
        <v>0</v>
      </c>
      <c r="AR142" s="26">
        <v>0</v>
      </c>
      <c r="AS142" s="26">
        <v>0</v>
      </c>
      <c r="AT142" s="26">
        <v>0</v>
      </c>
      <c r="AU142" s="26">
        <v>99</v>
      </c>
      <c r="AV142" s="26">
        <v>49.5</v>
      </c>
      <c r="AW142" s="26">
        <v>23.100999999999999</v>
      </c>
      <c r="AX142" s="26">
        <v>26.399000000000001</v>
      </c>
    </row>
    <row r="143" spans="1:50" x14ac:dyDescent="0.25">
      <c r="A143" s="27" t="s">
        <v>225</v>
      </c>
      <c r="B143" s="26" t="s">
        <v>293</v>
      </c>
      <c r="C143" s="26">
        <v>1</v>
      </c>
      <c r="D143" s="26">
        <v>0.5</v>
      </c>
      <c r="E143" s="26">
        <v>0.08</v>
      </c>
      <c r="F143" s="26">
        <v>1.4E-2</v>
      </c>
      <c r="G143" s="26">
        <v>3.6999999999999998E-2</v>
      </c>
      <c r="H143" s="26">
        <v>0</v>
      </c>
      <c r="I143" s="26">
        <v>0</v>
      </c>
      <c r="J143" s="26">
        <v>0</v>
      </c>
      <c r="K143" s="26">
        <v>0</v>
      </c>
      <c r="L143" s="26">
        <v>0.5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0.5</v>
      </c>
      <c r="X143" s="26">
        <v>0.04</v>
      </c>
      <c r="Y143" s="26">
        <v>3</v>
      </c>
      <c r="Z143" s="26">
        <v>0</v>
      </c>
      <c r="AA143" s="26">
        <v>2.7E-2</v>
      </c>
      <c r="AB143" s="26">
        <v>-1.2999999999999999E-2</v>
      </c>
      <c r="AC143" s="26">
        <v>0</v>
      </c>
      <c r="AD143" s="26">
        <v>-1.2999999999999999E-2</v>
      </c>
      <c r="AE143" s="26">
        <v>0</v>
      </c>
      <c r="AF143" s="26">
        <v>0.08</v>
      </c>
      <c r="AG143" s="26">
        <v>0</v>
      </c>
      <c r="AH143" s="26">
        <v>-1.2999999999999999E-2</v>
      </c>
      <c r="AI143" s="26">
        <v>-0.04</v>
      </c>
      <c r="AJ143" s="26">
        <v>26.359000000000002</v>
      </c>
      <c r="AK143" s="26">
        <v>26.359000000000002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6">
        <v>0</v>
      </c>
      <c r="AT143" s="26">
        <v>0</v>
      </c>
      <c r="AU143" s="26">
        <v>99</v>
      </c>
      <c r="AV143" s="26">
        <v>49.5</v>
      </c>
      <c r="AW143" s="26">
        <v>23.100999999999999</v>
      </c>
      <c r="AX143" s="26">
        <v>26.399000000000001</v>
      </c>
    </row>
    <row r="144" spans="1:50" x14ac:dyDescent="0.25">
      <c r="A144" s="27" t="s">
        <v>226</v>
      </c>
      <c r="B144" s="26" t="s">
        <v>293</v>
      </c>
      <c r="C144" s="26">
        <v>1</v>
      </c>
      <c r="D144" s="26">
        <v>0.5</v>
      </c>
      <c r="E144" s="26">
        <v>0.08</v>
      </c>
      <c r="F144" s="26">
        <v>1.4E-2</v>
      </c>
      <c r="G144" s="26">
        <v>3.6999999999999998E-2</v>
      </c>
      <c r="H144" s="26">
        <v>0</v>
      </c>
      <c r="I144" s="26">
        <v>0</v>
      </c>
      <c r="J144" s="26">
        <v>0</v>
      </c>
      <c r="K144" s="26">
        <v>0</v>
      </c>
      <c r="L144" s="26">
        <v>0.5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0.5</v>
      </c>
      <c r="X144" s="26">
        <v>0.04</v>
      </c>
      <c r="Y144" s="26">
        <v>3</v>
      </c>
      <c r="Z144" s="26">
        <v>0</v>
      </c>
      <c r="AA144" s="26">
        <v>2.7E-2</v>
      </c>
      <c r="AB144" s="26">
        <v>-1.2999999999999999E-2</v>
      </c>
      <c r="AC144" s="26">
        <v>0</v>
      </c>
      <c r="AD144" s="26">
        <v>-1.2999999999999999E-2</v>
      </c>
      <c r="AE144" s="26">
        <v>0</v>
      </c>
      <c r="AF144" s="26">
        <v>0.08</v>
      </c>
      <c r="AG144" s="26">
        <v>0</v>
      </c>
      <c r="AH144" s="26">
        <v>-1.2999999999999999E-2</v>
      </c>
      <c r="AI144" s="26">
        <v>-0.04</v>
      </c>
      <c r="AJ144" s="26">
        <v>26.359000000000002</v>
      </c>
      <c r="AK144" s="26">
        <v>26.359000000000002</v>
      </c>
      <c r="AL144" s="26">
        <v>0</v>
      </c>
      <c r="AM144" s="26">
        <v>0</v>
      </c>
      <c r="AN144" s="26">
        <v>0</v>
      </c>
      <c r="AO144" s="26">
        <v>0</v>
      </c>
      <c r="AP144" s="26">
        <v>0</v>
      </c>
      <c r="AQ144" s="26">
        <v>0</v>
      </c>
      <c r="AR144" s="26">
        <v>0</v>
      </c>
      <c r="AS144" s="26">
        <v>0</v>
      </c>
      <c r="AT144" s="26">
        <v>0</v>
      </c>
      <c r="AU144" s="26">
        <v>99</v>
      </c>
      <c r="AV144" s="26">
        <v>49.5</v>
      </c>
      <c r="AW144" s="26">
        <v>23.100999999999999</v>
      </c>
      <c r="AX144" s="26">
        <v>26.399000000000001</v>
      </c>
    </row>
    <row r="145" spans="1:50" x14ac:dyDescent="0.25">
      <c r="A145" s="27" t="s">
        <v>227</v>
      </c>
      <c r="B145" s="26" t="s">
        <v>293</v>
      </c>
      <c r="C145" s="26">
        <v>1</v>
      </c>
      <c r="D145" s="26">
        <v>0.5</v>
      </c>
      <c r="E145" s="26">
        <v>0.08</v>
      </c>
      <c r="F145" s="26">
        <v>1.4E-2</v>
      </c>
      <c r="G145" s="26">
        <v>3.6999999999999998E-2</v>
      </c>
      <c r="H145" s="26">
        <v>0</v>
      </c>
      <c r="I145" s="26">
        <v>0</v>
      </c>
      <c r="J145" s="26">
        <v>0</v>
      </c>
      <c r="K145" s="26">
        <v>0</v>
      </c>
      <c r="L145" s="26">
        <v>0.5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0.5</v>
      </c>
      <c r="X145" s="26">
        <v>0.04</v>
      </c>
      <c r="Y145" s="26">
        <v>3</v>
      </c>
      <c r="Z145" s="26">
        <v>0</v>
      </c>
      <c r="AA145" s="26">
        <v>2.7E-2</v>
      </c>
      <c r="AB145" s="26">
        <v>-1.2999999999999999E-2</v>
      </c>
      <c r="AC145" s="26">
        <v>0</v>
      </c>
      <c r="AD145" s="26">
        <v>-1.2999999999999999E-2</v>
      </c>
      <c r="AE145" s="26">
        <v>0</v>
      </c>
      <c r="AF145" s="26">
        <v>0.08</v>
      </c>
      <c r="AG145" s="26">
        <v>0</v>
      </c>
      <c r="AH145" s="26">
        <v>-1.2999999999999999E-2</v>
      </c>
      <c r="AI145" s="26">
        <v>-0.04</v>
      </c>
      <c r="AJ145" s="26">
        <v>26.359000000000002</v>
      </c>
      <c r="AK145" s="26">
        <v>26.359000000000002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6">
        <v>0</v>
      </c>
      <c r="AT145" s="26">
        <v>0</v>
      </c>
      <c r="AU145" s="26">
        <v>99</v>
      </c>
      <c r="AV145" s="26">
        <v>49.5</v>
      </c>
      <c r="AW145" s="26">
        <v>23.100999999999999</v>
      </c>
      <c r="AX145" s="26">
        <v>26.399000000000001</v>
      </c>
    </row>
    <row r="146" spans="1:50" x14ac:dyDescent="0.25">
      <c r="A146" s="27" t="s">
        <v>228</v>
      </c>
      <c r="B146" s="26" t="s">
        <v>293</v>
      </c>
      <c r="C146" s="26">
        <v>1</v>
      </c>
      <c r="D146" s="26">
        <v>1</v>
      </c>
      <c r="E146" s="26">
        <v>0.08</v>
      </c>
      <c r="F146" s="26">
        <v>1.4E-2</v>
      </c>
      <c r="G146" s="26">
        <v>3.6999999999999998E-2</v>
      </c>
      <c r="H146" s="26">
        <v>0</v>
      </c>
      <c r="I146" s="26">
        <v>0</v>
      </c>
      <c r="J146" s="26">
        <v>0</v>
      </c>
      <c r="K146" s="26">
        <v>0</v>
      </c>
      <c r="L146" s="26">
        <v>1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1</v>
      </c>
      <c r="X146" s="26">
        <v>0.08</v>
      </c>
      <c r="Y146" s="26">
        <v>3</v>
      </c>
      <c r="Z146" s="26">
        <v>0</v>
      </c>
      <c r="AA146" s="26">
        <v>6.2E-2</v>
      </c>
      <c r="AB146" s="26">
        <v>-1.7999999999999999E-2</v>
      </c>
      <c r="AC146" s="26">
        <v>2E-3</v>
      </c>
      <c r="AD146" s="26">
        <v>-0.02</v>
      </c>
      <c r="AE146" s="26">
        <v>0</v>
      </c>
      <c r="AF146" s="26">
        <v>0.186</v>
      </c>
      <c r="AG146" s="26">
        <v>6.0000000000000001E-3</v>
      </c>
      <c r="AH146" s="26">
        <v>-0.02</v>
      </c>
      <c r="AI146" s="26">
        <v>-5.8999999999999997E-2</v>
      </c>
      <c r="AJ146" s="26">
        <v>52.718000000000004</v>
      </c>
      <c r="AK146" s="26">
        <v>52.718000000000004</v>
      </c>
      <c r="AL146" s="26">
        <v>0</v>
      </c>
      <c r="AM146" s="26">
        <v>0</v>
      </c>
      <c r="AN146" s="26">
        <v>0</v>
      </c>
      <c r="AO146" s="26">
        <v>0</v>
      </c>
      <c r="AP146" s="26">
        <v>0</v>
      </c>
      <c r="AQ146" s="26">
        <v>0</v>
      </c>
      <c r="AR146" s="26">
        <v>0</v>
      </c>
      <c r="AS146" s="26">
        <v>0</v>
      </c>
      <c r="AT146" s="26">
        <v>0</v>
      </c>
      <c r="AU146" s="26">
        <v>99</v>
      </c>
      <c r="AV146" s="26">
        <v>99</v>
      </c>
      <c r="AW146" s="26">
        <v>46.149000000000001</v>
      </c>
      <c r="AX146" s="26">
        <v>52.850999999999999</v>
      </c>
    </row>
    <row r="147" spans="1:50" x14ac:dyDescent="0.25">
      <c r="A147" s="27" t="s">
        <v>229</v>
      </c>
      <c r="B147" s="26" t="s">
        <v>293</v>
      </c>
      <c r="C147" s="26">
        <v>1</v>
      </c>
      <c r="D147" s="26">
        <v>0.5</v>
      </c>
      <c r="E147" s="26">
        <v>0.08</v>
      </c>
      <c r="F147" s="26">
        <v>1.4E-2</v>
      </c>
      <c r="G147" s="26">
        <v>3.6999999999999998E-2</v>
      </c>
      <c r="H147" s="26">
        <v>0</v>
      </c>
      <c r="I147" s="26">
        <v>0</v>
      </c>
      <c r="J147" s="26">
        <v>0</v>
      </c>
      <c r="K147" s="26">
        <v>0</v>
      </c>
      <c r="L147" s="26">
        <v>0.5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0.5</v>
      </c>
      <c r="X147" s="26">
        <v>0.04</v>
      </c>
      <c r="Y147" s="26">
        <v>3</v>
      </c>
      <c r="Z147" s="26">
        <v>0</v>
      </c>
      <c r="AA147" s="26">
        <v>2.7E-2</v>
      </c>
      <c r="AB147" s="26">
        <v>-1.2999999999999999E-2</v>
      </c>
      <c r="AC147" s="26">
        <v>0</v>
      </c>
      <c r="AD147" s="26">
        <v>-1.2999999999999999E-2</v>
      </c>
      <c r="AE147" s="26">
        <v>0</v>
      </c>
      <c r="AF147" s="26">
        <v>0.08</v>
      </c>
      <c r="AG147" s="26">
        <v>0</v>
      </c>
      <c r="AH147" s="26">
        <v>-1.2999999999999999E-2</v>
      </c>
      <c r="AI147" s="26">
        <v>-0.04</v>
      </c>
      <c r="AJ147" s="26">
        <v>26.359000000000002</v>
      </c>
      <c r="AK147" s="26">
        <v>26.359000000000002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6">
        <v>0</v>
      </c>
      <c r="AT147" s="26">
        <v>0</v>
      </c>
      <c r="AU147" s="26">
        <v>99</v>
      </c>
      <c r="AV147" s="26">
        <v>49.5</v>
      </c>
      <c r="AW147" s="26">
        <v>23.100999999999999</v>
      </c>
      <c r="AX147" s="26">
        <v>26.399000000000001</v>
      </c>
    </row>
    <row r="148" spans="1:50" x14ac:dyDescent="0.25">
      <c r="A148" s="27" t="s">
        <v>230</v>
      </c>
      <c r="B148" s="26" t="s">
        <v>293</v>
      </c>
      <c r="C148" s="26">
        <v>1</v>
      </c>
      <c r="D148" s="26">
        <v>0.3</v>
      </c>
      <c r="E148" s="26">
        <v>0.08</v>
      </c>
      <c r="F148" s="26">
        <v>1.4E-2</v>
      </c>
      <c r="G148" s="26">
        <v>3.6999999999999998E-2</v>
      </c>
      <c r="H148" s="26">
        <v>0</v>
      </c>
      <c r="I148" s="26">
        <v>0</v>
      </c>
      <c r="J148" s="26">
        <v>0</v>
      </c>
      <c r="K148" s="26">
        <v>0</v>
      </c>
      <c r="L148" s="26">
        <v>0.3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0.3</v>
      </c>
      <c r="X148" s="26">
        <v>2.4E-2</v>
      </c>
      <c r="Y148" s="26">
        <v>3</v>
      </c>
      <c r="Z148" s="26">
        <v>0</v>
      </c>
      <c r="AA148" s="26">
        <v>1.6E-2</v>
      </c>
      <c r="AB148" s="26">
        <v>-8.0000000000000002E-3</v>
      </c>
      <c r="AC148" s="26">
        <v>0</v>
      </c>
      <c r="AD148" s="26">
        <v>-8.0000000000000002E-3</v>
      </c>
      <c r="AE148" s="26">
        <v>0</v>
      </c>
      <c r="AF148" s="26">
        <v>4.8000000000000001E-2</v>
      </c>
      <c r="AG148" s="26">
        <v>0</v>
      </c>
      <c r="AH148" s="26">
        <v>-8.0000000000000002E-3</v>
      </c>
      <c r="AI148" s="26">
        <v>-2.4E-2</v>
      </c>
      <c r="AJ148" s="26">
        <v>15.815</v>
      </c>
      <c r="AK148" s="26">
        <v>15.815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26">
        <v>0</v>
      </c>
      <c r="AT148" s="26">
        <v>0</v>
      </c>
      <c r="AU148" s="26">
        <v>99</v>
      </c>
      <c r="AV148" s="26">
        <v>29.7</v>
      </c>
      <c r="AW148" s="26">
        <v>13.861000000000001</v>
      </c>
      <c r="AX148" s="26">
        <v>15.839</v>
      </c>
    </row>
    <row r="149" spans="1:50" x14ac:dyDescent="0.25">
      <c r="A149" s="27" t="s">
        <v>231</v>
      </c>
      <c r="B149" s="26" t="s">
        <v>293</v>
      </c>
      <c r="C149" s="26">
        <v>1</v>
      </c>
      <c r="D149" s="26">
        <v>0.5</v>
      </c>
      <c r="E149" s="26">
        <v>0.08</v>
      </c>
      <c r="F149" s="26">
        <v>1.4E-2</v>
      </c>
      <c r="G149" s="26">
        <v>3.6999999999999998E-2</v>
      </c>
      <c r="H149" s="26">
        <v>0</v>
      </c>
      <c r="I149" s="26">
        <v>0</v>
      </c>
      <c r="J149" s="26">
        <v>0</v>
      </c>
      <c r="K149" s="26">
        <v>0</v>
      </c>
      <c r="L149" s="26">
        <v>0.5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0.5</v>
      </c>
      <c r="X149" s="26">
        <v>0.04</v>
      </c>
      <c r="Y149" s="26">
        <v>3</v>
      </c>
      <c r="Z149" s="26">
        <v>0</v>
      </c>
      <c r="AA149" s="26">
        <v>2.7E-2</v>
      </c>
      <c r="AB149" s="26">
        <v>-1.2999999999999999E-2</v>
      </c>
      <c r="AC149" s="26">
        <v>0</v>
      </c>
      <c r="AD149" s="26">
        <v>-1.2999999999999999E-2</v>
      </c>
      <c r="AE149" s="26">
        <v>0</v>
      </c>
      <c r="AF149" s="26">
        <v>0.08</v>
      </c>
      <c r="AG149" s="26">
        <v>0</v>
      </c>
      <c r="AH149" s="26">
        <v>-1.2999999999999999E-2</v>
      </c>
      <c r="AI149" s="26">
        <v>-0.04</v>
      </c>
      <c r="AJ149" s="26">
        <v>26.359000000000002</v>
      </c>
      <c r="AK149" s="26">
        <v>26.359000000000002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6">
        <v>0</v>
      </c>
      <c r="AT149" s="26">
        <v>0</v>
      </c>
      <c r="AU149" s="26">
        <v>99</v>
      </c>
      <c r="AV149" s="26">
        <v>49.5</v>
      </c>
      <c r="AW149" s="26">
        <v>23.100999999999999</v>
      </c>
      <c r="AX149" s="26">
        <v>26.399000000000001</v>
      </c>
    </row>
    <row r="150" spans="1:50" x14ac:dyDescent="0.25">
      <c r="A150" s="27" t="s">
        <v>232</v>
      </c>
      <c r="B150" s="26" t="s">
        <v>293</v>
      </c>
      <c r="C150" s="26">
        <v>1</v>
      </c>
      <c r="D150" s="26">
        <v>0.5</v>
      </c>
      <c r="E150" s="26">
        <v>0.08</v>
      </c>
      <c r="F150" s="26">
        <v>1.4E-2</v>
      </c>
      <c r="G150" s="26">
        <v>3.6999999999999998E-2</v>
      </c>
      <c r="H150" s="26">
        <v>0</v>
      </c>
      <c r="I150" s="26">
        <v>0</v>
      </c>
      <c r="J150" s="26">
        <v>0</v>
      </c>
      <c r="K150" s="26">
        <v>0</v>
      </c>
      <c r="L150" s="26">
        <v>0.5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0.5</v>
      </c>
      <c r="X150" s="26">
        <v>0.04</v>
      </c>
      <c r="Y150" s="26">
        <v>3</v>
      </c>
      <c r="Z150" s="26">
        <v>0</v>
      </c>
      <c r="AA150" s="26">
        <v>2.7E-2</v>
      </c>
      <c r="AB150" s="26">
        <v>-1.2999999999999999E-2</v>
      </c>
      <c r="AC150" s="26">
        <v>0</v>
      </c>
      <c r="AD150" s="26">
        <v>-1.2999999999999999E-2</v>
      </c>
      <c r="AE150" s="26">
        <v>0</v>
      </c>
      <c r="AF150" s="26">
        <v>0.08</v>
      </c>
      <c r="AG150" s="26">
        <v>0</v>
      </c>
      <c r="AH150" s="26">
        <v>-1.2999999999999999E-2</v>
      </c>
      <c r="AI150" s="26">
        <v>-0.04</v>
      </c>
      <c r="AJ150" s="26">
        <v>26.359000000000002</v>
      </c>
      <c r="AK150" s="26">
        <v>26.359000000000002</v>
      </c>
      <c r="AL150" s="26">
        <v>0</v>
      </c>
      <c r="AM150" s="26">
        <v>0</v>
      </c>
      <c r="AN150" s="26">
        <v>0</v>
      </c>
      <c r="AO150" s="26">
        <v>0</v>
      </c>
      <c r="AP150" s="26">
        <v>0</v>
      </c>
      <c r="AQ150" s="26">
        <v>0</v>
      </c>
      <c r="AR150" s="26">
        <v>0</v>
      </c>
      <c r="AS150" s="26">
        <v>0</v>
      </c>
      <c r="AT150" s="26">
        <v>0</v>
      </c>
      <c r="AU150" s="26">
        <v>99</v>
      </c>
      <c r="AV150" s="26">
        <v>49.5</v>
      </c>
      <c r="AW150" s="26">
        <v>23.100999999999999</v>
      </c>
      <c r="AX150" s="26">
        <v>26.399000000000001</v>
      </c>
    </row>
    <row r="151" spans="1:50" x14ac:dyDescent="0.25">
      <c r="A151" s="27" t="s">
        <v>233</v>
      </c>
      <c r="B151" s="26" t="s">
        <v>293</v>
      </c>
      <c r="C151" s="26">
        <v>1</v>
      </c>
      <c r="D151" s="26">
        <v>0.5</v>
      </c>
      <c r="E151" s="26">
        <v>0.08</v>
      </c>
      <c r="F151" s="26">
        <v>1.4E-2</v>
      </c>
      <c r="G151" s="26">
        <v>3.6999999999999998E-2</v>
      </c>
      <c r="H151" s="26">
        <v>0</v>
      </c>
      <c r="I151" s="26">
        <v>0</v>
      </c>
      <c r="J151" s="26">
        <v>0</v>
      </c>
      <c r="K151" s="26">
        <v>0</v>
      </c>
      <c r="L151" s="26">
        <v>0.5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0.5</v>
      </c>
      <c r="X151" s="26">
        <v>0.04</v>
      </c>
      <c r="Y151" s="26">
        <v>3</v>
      </c>
      <c r="Z151" s="26">
        <v>0</v>
      </c>
      <c r="AA151" s="26">
        <v>2.7E-2</v>
      </c>
      <c r="AB151" s="26">
        <v>-1.2999999999999999E-2</v>
      </c>
      <c r="AC151" s="26">
        <v>0</v>
      </c>
      <c r="AD151" s="26">
        <v>-1.2999999999999999E-2</v>
      </c>
      <c r="AE151" s="26">
        <v>0</v>
      </c>
      <c r="AF151" s="26">
        <v>0.08</v>
      </c>
      <c r="AG151" s="26">
        <v>0</v>
      </c>
      <c r="AH151" s="26">
        <v>-1.2999999999999999E-2</v>
      </c>
      <c r="AI151" s="26">
        <v>-0.04</v>
      </c>
      <c r="AJ151" s="26">
        <v>26.359000000000002</v>
      </c>
      <c r="AK151" s="26">
        <v>26.359000000000002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6">
        <v>0</v>
      </c>
      <c r="AT151" s="26">
        <v>0</v>
      </c>
      <c r="AU151" s="26">
        <v>99</v>
      </c>
      <c r="AV151" s="26">
        <v>49.5</v>
      </c>
      <c r="AW151" s="26">
        <v>23.100999999999999</v>
      </c>
      <c r="AX151" s="26">
        <v>26.399000000000001</v>
      </c>
    </row>
    <row r="152" spans="1:50" x14ac:dyDescent="0.25">
      <c r="A152" s="27" t="s">
        <v>234</v>
      </c>
      <c r="B152" s="26" t="s">
        <v>293</v>
      </c>
      <c r="C152" s="26">
        <v>1</v>
      </c>
      <c r="D152" s="26">
        <v>0.5</v>
      </c>
      <c r="E152" s="26">
        <v>0.08</v>
      </c>
      <c r="F152" s="26">
        <v>1.4E-2</v>
      </c>
      <c r="G152" s="26">
        <v>3.6999999999999998E-2</v>
      </c>
      <c r="H152" s="26">
        <v>0</v>
      </c>
      <c r="I152" s="26">
        <v>0</v>
      </c>
      <c r="J152" s="26">
        <v>0</v>
      </c>
      <c r="K152" s="26">
        <v>0</v>
      </c>
      <c r="L152" s="26">
        <v>0.5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0.5</v>
      </c>
      <c r="X152" s="26">
        <v>0.04</v>
      </c>
      <c r="Y152" s="26">
        <v>3</v>
      </c>
      <c r="Z152" s="26">
        <v>0</v>
      </c>
      <c r="AA152" s="26">
        <v>2.7E-2</v>
      </c>
      <c r="AB152" s="26">
        <v>-1.2999999999999999E-2</v>
      </c>
      <c r="AC152" s="26">
        <v>0</v>
      </c>
      <c r="AD152" s="26">
        <v>-1.2999999999999999E-2</v>
      </c>
      <c r="AE152" s="26">
        <v>0</v>
      </c>
      <c r="AF152" s="26">
        <v>0.08</v>
      </c>
      <c r="AG152" s="26">
        <v>0</v>
      </c>
      <c r="AH152" s="26">
        <v>-1.2999999999999999E-2</v>
      </c>
      <c r="AI152" s="26">
        <v>-0.04</v>
      </c>
      <c r="AJ152" s="26">
        <v>26.359000000000002</v>
      </c>
      <c r="AK152" s="26">
        <v>26.359000000000002</v>
      </c>
      <c r="AL152" s="26">
        <v>0</v>
      </c>
      <c r="AM152" s="26">
        <v>0</v>
      </c>
      <c r="AN152" s="26">
        <v>0</v>
      </c>
      <c r="AO152" s="26">
        <v>0</v>
      </c>
      <c r="AP152" s="26">
        <v>0</v>
      </c>
      <c r="AQ152" s="26">
        <v>0</v>
      </c>
      <c r="AR152" s="26">
        <v>0</v>
      </c>
      <c r="AS152" s="26">
        <v>0</v>
      </c>
      <c r="AT152" s="26">
        <v>0</v>
      </c>
      <c r="AU152" s="26">
        <v>99</v>
      </c>
      <c r="AV152" s="26">
        <v>49.5</v>
      </c>
      <c r="AW152" s="26">
        <v>23.100999999999999</v>
      </c>
      <c r="AX152" s="26">
        <v>26.399000000000001</v>
      </c>
    </row>
    <row r="153" spans="1:50" x14ac:dyDescent="0.25">
      <c r="A153" s="27" t="s">
        <v>235</v>
      </c>
      <c r="B153" s="26" t="s">
        <v>293</v>
      </c>
      <c r="C153" s="26">
        <v>1</v>
      </c>
      <c r="D153" s="26">
        <v>0.5</v>
      </c>
      <c r="E153" s="26">
        <v>0.08</v>
      </c>
      <c r="F153" s="26">
        <v>1.4E-2</v>
      </c>
      <c r="G153" s="26">
        <v>3.6999999999999998E-2</v>
      </c>
      <c r="H153" s="26">
        <v>0</v>
      </c>
      <c r="I153" s="26">
        <v>0</v>
      </c>
      <c r="J153" s="26">
        <v>0</v>
      </c>
      <c r="K153" s="26">
        <v>0</v>
      </c>
      <c r="L153" s="26">
        <v>0.5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0.5</v>
      </c>
      <c r="X153" s="26">
        <v>0.04</v>
      </c>
      <c r="Y153" s="26">
        <v>3</v>
      </c>
      <c r="Z153" s="26">
        <v>0</v>
      </c>
      <c r="AA153" s="26">
        <v>2.7E-2</v>
      </c>
      <c r="AB153" s="26">
        <v>-1.2999999999999999E-2</v>
      </c>
      <c r="AC153" s="26">
        <v>0</v>
      </c>
      <c r="AD153" s="26">
        <v>-1.2999999999999999E-2</v>
      </c>
      <c r="AE153" s="26">
        <v>0</v>
      </c>
      <c r="AF153" s="26">
        <v>0.08</v>
      </c>
      <c r="AG153" s="26">
        <v>0</v>
      </c>
      <c r="AH153" s="26">
        <v>-1.2999999999999999E-2</v>
      </c>
      <c r="AI153" s="26">
        <v>-0.04</v>
      </c>
      <c r="AJ153" s="26">
        <v>26.359000000000002</v>
      </c>
      <c r="AK153" s="26">
        <v>26.359000000000002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6">
        <v>0</v>
      </c>
      <c r="AT153" s="26">
        <v>0</v>
      </c>
      <c r="AU153" s="26">
        <v>99</v>
      </c>
      <c r="AV153" s="26">
        <v>49.5</v>
      </c>
      <c r="AW153" s="26">
        <v>23.100999999999999</v>
      </c>
      <c r="AX153" s="26">
        <v>26.399000000000001</v>
      </c>
    </row>
    <row r="154" spans="1:50" x14ac:dyDescent="0.25">
      <c r="A154" s="27" t="s">
        <v>236</v>
      </c>
      <c r="B154" s="26" t="s">
        <v>293</v>
      </c>
      <c r="C154" s="26">
        <v>1</v>
      </c>
      <c r="D154" s="26">
        <v>0.5</v>
      </c>
      <c r="E154" s="26">
        <v>0.08</v>
      </c>
      <c r="F154" s="26">
        <v>1.4E-2</v>
      </c>
      <c r="G154" s="26">
        <v>3.6999999999999998E-2</v>
      </c>
      <c r="H154" s="26">
        <v>0</v>
      </c>
      <c r="I154" s="26">
        <v>0</v>
      </c>
      <c r="J154" s="26">
        <v>0</v>
      </c>
      <c r="K154" s="26">
        <v>0</v>
      </c>
      <c r="L154" s="26">
        <v>0.5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0.5</v>
      </c>
      <c r="X154" s="26">
        <v>0.04</v>
      </c>
      <c r="Y154" s="26">
        <v>3</v>
      </c>
      <c r="Z154" s="26">
        <v>0</v>
      </c>
      <c r="AA154" s="26">
        <v>2.7E-2</v>
      </c>
      <c r="AB154" s="26">
        <v>-1.2999999999999999E-2</v>
      </c>
      <c r="AC154" s="26">
        <v>0</v>
      </c>
      <c r="AD154" s="26">
        <v>-1.2999999999999999E-2</v>
      </c>
      <c r="AE154" s="26">
        <v>0</v>
      </c>
      <c r="AF154" s="26">
        <v>0.08</v>
      </c>
      <c r="AG154" s="26">
        <v>0</v>
      </c>
      <c r="AH154" s="26">
        <v>-1.2999999999999999E-2</v>
      </c>
      <c r="AI154" s="26">
        <v>-0.04</v>
      </c>
      <c r="AJ154" s="26">
        <v>26.359000000000002</v>
      </c>
      <c r="AK154" s="26">
        <v>26.359000000000002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0</v>
      </c>
      <c r="AS154" s="26">
        <v>0</v>
      </c>
      <c r="AT154" s="26">
        <v>0</v>
      </c>
      <c r="AU154" s="26">
        <v>99</v>
      </c>
      <c r="AV154" s="26">
        <v>49.5</v>
      </c>
      <c r="AW154" s="26">
        <v>23.100999999999999</v>
      </c>
      <c r="AX154" s="26">
        <v>26.399000000000001</v>
      </c>
    </row>
    <row r="155" spans="1:50" x14ac:dyDescent="0.25">
      <c r="A155" s="27" t="s">
        <v>237</v>
      </c>
      <c r="B155" s="26" t="s">
        <v>293</v>
      </c>
      <c r="C155" s="26">
        <v>1</v>
      </c>
      <c r="D155" s="26">
        <v>0.5</v>
      </c>
      <c r="E155" s="26">
        <v>0.08</v>
      </c>
      <c r="F155" s="26">
        <v>1.4E-2</v>
      </c>
      <c r="G155" s="26">
        <v>3.6999999999999998E-2</v>
      </c>
      <c r="H155" s="26">
        <v>0</v>
      </c>
      <c r="I155" s="26">
        <v>0</v>
      </c>
      <c r="J155" s="26">
        <v>0</v>
      </c>
      <c r="K155" s="26">
        <v>0</v>
      </c>
      <c r="L155" s="26">
        <v>0.5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0.5</v>
      </c>
      <c r="X155" s="26">
        <v>0.04</v>
      </c>
      <c r="Y155" s="26">
        <v>3</v>
      </c>
      <c r="Z155" s="26">
        <v>0</v>
      </c>
      <c r="AA155" s="26">
        <v>2.7E-2</v>
      </c>
      <c r="AB155" s="26">
        <v>-1.2999999999999999E-2</v>
      </c>
      <c r="AC155" s="26">
        <v>0</v>
      </c>
      <c r="AD155" s="26">
        <v>-1.2999999999999999E-2</v>
      </c>
      <c r="AE155" s="26">
        <v>0</v>
      </c>
      <c r="AF155" s="26">
        <v>0.08</v>
      </c>
      <c r="AG155" s="26">
        <v>0</v>
      </c>
      <c r="AH155" s="26">
        <v>-1.2999999999999999E-2</v>
      </c>
      <c r="AI155" s="26">
        <v>-0.04</v>
      </c>
      <c r="AJ155" s="26">
        <v>26.359000000000002</v>
      </c>
      <c r="AK155" s="26">
        <v>26.359000000000002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6">
        <v>0</v>
      </c>
      <c r="AT155" s="26">
        <v>0</v>
      </c>
      <c r="AU155" s="26">
        <v>99</v>
      </c>
      <c r="AV155" s="26">
        <v>49.5</v>
      </c>
      <c r="AW155" s="26">
        <v>23.100999999999999</v>
      </c>
      <c r="AX155" s="26">
        <v>26.399000000000001</v>
      </c>
    </row>
    <row r="156" spans="1:50" x14ac:dyDescent="0.25">
      <c r="A156" s="27" t="s">
        <v>238</v>
      </c>
      <c r="B156" s="26" t="s">
        <v>293</v>
      </c>
      <c r="C156" s="26">
        <v>1</v>
      </c>
      <c r="D156" s="26">
        <v>0.5</v>
      </c>
      <c r="E156" s="26">
        <v>0.08</v>
      </c>
      <c r="F156" s="26">
        <v>1.4E-2</v>
      </c>
      <c r="G156" s="26">
        <v>3.6999999999999998E-2</v>
      </c>
      <c r="H156" s="26">
        <v>0</v>
      </c>
      <c r="I156" s="26">
        <v>0</v>
      </c>
      <c r="J156" s="26">
        <v>0</v>
      </c>
      <c r="K156" s="26">
        <v>0</v>
      </c>
      <c r="L156" s="26">
        <v>0.5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0.5</v>
      </c>
      <c r="X156" s="26">
        <v>0.04</v>
      </c>
      <c r="Y156" s="26">
        <v>3</v>
      </c>
      <c r="Z156" s="26">
        <v>0</v>
      </c>
      <c r="AA156" s="26">
        <v>2.7E-2</v>
      </c>
      <c r="AB156" s="26">
        <v>-1.2999999999999999E-2</v>
      </c>
      <c r="AC156" s="26">
        <v>0</v>
      </c>
      <c r="AD156" s="26">
        <v>-1.2999999999999999E-2</v>
      </c>
      <c r="AE156" s="26">
        <v>0</v>
      </c>
      <c r="AF156" s="26">
        <v>0.08</v>
      </c>
      <c r="AG156" s="26">
        <v>0</v>
      </c>
      <c r="AH156" s="26">
        <v>-1.2999999999999999E-2</v>
      </c>
      <c r="AI156" s="26">
        <v>-0.04</v>
      </c>
      <c r="AJ156" s="26">
        <v>26.359000000000002</v>
      </c>
      <c r="AK156" s="26">
        <v>26.359000000000002</v>
      </c>
      <c r="AL156" s="26">
        <v>0</v>
      </c>
      <c r="AM156" s="26">
        <v>0</v>
      </c>
      <c r="AN156" s="26">
        <v>0</v>
      </c>
      <c r="AO156" s="26">
        <v>0</v>
      </c>
      <c r="AP156" s="26">
        <v>0</v>
      </c>
      <c r="AQ156" s="26">
        <v>0</v>
      </c>
      <c r="AR156" s="26">
        <v>0</v>
      </c>
      <c r="AS156" s="26">
        <v>0</v>
      </c>
      <c r="AT156" s="26">
        <v>0</v>
      </c>
      <c r="AU156" s="26">
        <v>99</v>
      </c>
      <c r="AV156" s="26">
        <v>49.5</v>
      </c>
      <c r="AW156" s="26">
        <v>23.100999999999999</v>
      </c>
      <c r="AX156" s="26">
        <v>26.399000000000001</v>
      </c>
    </row>
    <row r="157" spans="1:50" x14ac:dyDescent="0.25">
      <c r="A157" s="27" t="s">
        <v>239</v>
      </c>
      <c r="B157" s="26" t="s">
        <v>293</v>
      </c>
      <c r="C157" s="26">
        <v>1</v>
      </c>
      <c r="D157" s="26">
        <v>0.5</v>
      </c>
      <c r="E157" s="26">
        <v>0.08</v>
      </c>
      <c r="F157" s="26">
        <v>1.4E-2</v>
      </c>
      <c r="G157" s="26">
        <v>3.6999999999999998E-2</v>
      </c>
      <c r="H157" s="26">
        <v>0</v>
      </c>
      <c r="I157" s="26">
        <v>0</v>
      </c>
      <c r="J157" s="26">
        <v>0</v>
      </c>
      <c r="K157" s="26">
        <v>0</v>
      </c>
      <c r="L157" s="26">
        <v>0.5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0.5</v>
      </c>
      <c r="X157" s="26">
        <v>0.04</v>
      </c>
      <c r="Y157" s="26">
        <v>3</v>
      </c>
      <c r="Z157" s="26">
        <v>0</v>
      </c>
      <c r="AA157" s="26">
        <v>2.7E-2</v>
      </c>
      <c r="AB157" s="26">
        <v>-1.2999999999999999E-2</v>
      </c>
      <c r="AC157" s="26">
        <v>0</v>
      </c>
      <c r="AD157" s="26">
        <v>-1.2999999999999999E-2</v>
      </c>
      <c r="AE157" s="26">
        <v>0</v>
      </c>
      <c r="AF157" s="26">
        <v>0.08</v>
      </c>
      <c r="AG157" s="26">
        <v>0</v>
      </c>
      <c r="AH157" s="26">
        <v>-1.2999999999999999E-2</v>
      </c>
      <c r="AI157" s="26">
        <v>-0.04</v>
      </c>
      <c r="AJ157" s="26">
        <v>26.359000000000002</v>
      </c>
      <c r="AK157" s="26">
        <v>26.359000000000002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6">
        <v>0</v>
      </c>
      <c r="AT157" s="26">
        <v>0</v>
      </c>
      <c r="AU157" s="26">
        <v>99</v>
      </c>
      <c r="AV157" s="26">
        <v>49.5</v>
      </c>
      <c r="AW157" s="26">
        <v>23.100999999999999</v>
      </c>
      <c r="AX157" s="26">
        <v>26.399000000000001</v>
      </c>
    </row>
    <row r="158" spans="1:50" x14ac:dyDescent="0.25">
      <c r="A158" s="27" t="s">
        <v>240</v>
      </c>
      <c r="B158" s="26" t="s">
        <v>293</v>
      </c>
      <c r="C158" s="26">
        <v>1</v>
      </c>
      <c r="D158" s="26">
        <v>0.5</v>
      </c>
      <c r="E158" s="26">
        <v>0.08</v>
      </c>
      <c r="F158" s="26">
        <v>1.4E-2</v>
      </c>
      <c r="G158" s="26">
        <v>3.6999999999999998E-2</v>
      </c>
      <c r="H158" s="26">
        <v>0</v>
      </c>
      <c r="I158" s="26">
        <v>0</v>
      </c>
      <c r="J158" s="26">
        <v>0</v>
      </c>
      <c r="K158" s="26">
        <v>0</v>
      </c>
      <c r="L158" s="26">
        <v>0.5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0.5</v>
      </c>
      <c r="X158" s="26">
        <v>0.04</v>
      </c>
      <c r="Y158" s="26">
        <v>3</v>
      </c>
      <c r="Z158" s="26">
        <v>0</v>
      </c>
      <c r="AA158" s="26">
        <v>2.7E-2</v>
      </c>
      <c r="AB158" s="26">
        <v>-1.2999999999999999E-2</v>
      </c>
      <c r="AC158" s="26">
        <v>0</v>
      </c>
      <c r="AD158" s="26">
        <v>-1.2999999999999999E-2</v>
      </c>
      <c r="AE158" s="26">
        <v>0</v>
      </c>
      <c r="AF158" s="26">
        <v>0.08</v>
      </c>
      <c r="AG158" s="26">
        <v>0</v>
      </c>
      <c r="AH158" s="26">
        <v>-1.2999999999999999E-2</v>
      </c>
      <c r="AI158" s="26">
        <v>-0.04</v>
      </c>
      <c r="AJ158" s="26">
        <v>26.359000000000002</v>
      </c>
      <c r="AK158" s="26">
        <v>26.359000000000002</v>
      </c>
      <c r="AL158" s="26">
        <v>0</v>
      </c>
      <c r="AM158" s="26">
        <v>0</v>
      </c>
      <c r="AN158" s="26">
        <v>0</v>
      </c>
      <c r="AO158" s="26">
        <v>0</v>
      </c>
      <c r="AP158" s="26">
        <v>0</v>
      </c>
      <c r="AQ158" s="26">
        <v>0</v>
      </c>
      <c r="AR158" s="26">
        <v>0</v>
      </c>
      <c r="AS158" s="26">
        <v>0</v>
      </c>
      <c r="AT158" s="26">
        <v>0</v>
      </c>
      <c r="AU158" s="26">
        <v>99</v>
      </c>
      <c r="AV158" s="26">
        <v>49.5</v>
      </c>
      <c r="AW158" s="26">
        <v>23.100999999999999</v>
      </c>
      <c r="AX158" s="26">
        <v>26.399000000000001</v>
      </c>
    </row>
    <row r="159" spans="1:50" x14ac:dyDescent="0.25">
      <c r="A159" s="27" t="s">
        <v>241</v>
      </c>
      <c r="B159" s="26" t="s">
        <v>293</v>
      </c>
      <c r="C159" s="26">
        <v>1</v>
      </c>
      <c r="D159" s="26">
        <v>0.5</v>
      </c>
      <c r="E159" s="26">
        <v>0.08</v>
      </c>
      <c r="F159" s="26">
        <v>1.4E-2</v>
      </c>
      <c r="G159" s="26">
        <v>3.6999999999999998E-2</v>
      </c>
      <c r="H159" s="26">
        <v>0</v>
      </c>
      <c r="I159" s="26">
        <v>0</v>
      </c>
      <c r="J159" s="26">
        <v>0</v>
      </c>
      <c r="K159" s="26">
        <v>0</v>
      </c>
      <c r="L159" s="26">
        <v>0.5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0.5</v>
      </c>
      <c r="X159" s="26">
        <v>0.04</v>
      </c>
      <c r="Y159" s="26">
        <v>3</v>
      </c>
      <c r="Z159" s="26">
        <v>0</v>
      </c>
      <c r="AA159" s="26">
        <v>2.7E-2</v>
      </c>
      <c r="AB159" s="26">
        <v>-1.2999999999999999E-2</v>
      </c>
      <c r="AC159" s="26">
        <v>0</v>
      </c>
      <c r="AD159" s="26">
        <v>-1.2999999999999999E-2</v>
      </c>
      <c r="AE159" s="26">
        <v>0</v>
      </c>
      <c r="AF159" s="26">
        <v>0.08</v>
      </c>
      <c r="AG159" s="26">
        <v>0</v>
      </c>
      <c r="AH159" s="26">
        <v>-1.2999999999999999E-2</v>
      </c>
      <c r="AI159" s="26">
        <v>-0.04</v>
      </c>
      <c r="AJ159" s="26">
        <v>26.359000000000002</v>
      </c>
      <c r="AK159" s="26">
        <v>26.359000000000002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6">
        <v>0</v>
      </c>
      <c r="AT159" s="26">
        <v>0</v>
      </c>
      <c r="AU159" s="26">
        <v>99</v>
      </c>
      <c r="AV159" s="26">
        <v>49.5</v>
      </c>
      <c r="AW159" s="26">
        <v>23.100999999999999</v>
      </c>
      <c r="AX159" s="26">
        <v>26.399000000000001</v>
      </c>
    </row>
    <row r="160" spans="1:50" x14ac:dyDescent="0.25">
      <c r="A160" s="27" t="s">
        <v>242</v>
      </c>
      <c r="B160" s="26" t="s">
        <v>293</v>
      </c>
      <c r="C160" s="26">
        <v>1</v>
      </c>
      <c r="D160" s="26">
        <v>0.5</v>
      </c>
      <c r="E160" s="26">
        <v>0.08</v>
      </c>
      <c r="F160" s="26">
        <v>1.4E-2</v>
      </c>
      <c r="G160" s="26">
        <v>3.6999999999999998E-2</v>
      </c>
      <c r="H160" s="26">
        <v>0</v>
      </c>
      <c r="I160" s="26">
        <v>0</v>
      </c>
      <c r="J160" s="26">
        <v>0</v>
      </c>
      <c r="K160" s="26">
        <v>0</v>
      </c>
      <c r="L160" s="26">
        <v>0.5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0.5</v>
      </c>
      <c r="X160" s="26">
        <v>0.04</v>
      </c>
      <c r="Y160" s="26">
        <v>3</v>
      </c>
      <c r="Z160" s="26">
        <v>0</v>
      </c>
      <c r="AA160" s="26">
        <v>2.7E-2</v>
      </c>
      <c r="AB160" s="26">
        <v>-1.2999999999999999E-2</v>
      </c>
      <c r="AC160" s="26">
        <v>0</v>
      </c>
      <c r="AD160" s="26">
        <v>-1.2999999999999999E-2</v>
      </c>
      <c r="AE160" s="26">
        <v>0</v>
      </c>
      <c r="AF160" s="26">
        <v>0.08</v>
      </c>
      <c r="AG160" s="26">
        <v>0</v>
      </c>
      <c r="AH160" s="26">
        <v>-1.2999999999999999E-2</v>
      </c>
      <c r="AI160" s="26">
        <v>-0.04</v>
      </c>
      <c r="AJ160" s="26">
        <v>26.359000000000002</v>
      </c>
      <c r="AK160" s="26">
        <v>26.359000000000002</v>
      </c>
      <c r="AL160" s="26">
        <v>0</v>
      </c>
      <c r="AM160" s="26">
        <v>0</v>
      </c>
      <c r="AN160" s="26">
        <v>0</v>
      </c>
      <c r="AO160" s="26">
        <v>0</v>
      </c>
      <c r="AP160" s="26">
        <v>0</v>
      </c>
      <c r="AQ160" s="26">
        <v>0</v>
      </c>
      <c r="AR160" s="26">
        <v>0</v>
      </c>
      <c r="AS160" s="26">
        <v>0</v>
      </c>
      <c r="AT160" s="26">
        <v>0</v>
      </c>
      <c r="AU160" s="26">
        <v>99</v>
      </c>
      <c r="AV160" s="26">
        <v>49.5</v>
      </c>
      <c r="AW160" s="26">
        <v>23.100999999999999</v>
      </c>
      <c r="AX160" s="26">
        <v>26.399000000000001</v>
      </c>
    </row>
    <row r="161" spans="1:50" x14ac:dyDescent="0.25">
      <c r="A161" s="27" t="s">
        <v>243</v>
      </c>
      <c r="B161" s="26" t="s">
        <v>293</v>
      </c>
      <c r="C161" s="26">
        <v>1</v>
      </c>
      <c r="D161" s="26">
        <v>0.5</v>
      </c>
      <c r="E161" s="26">
        <v>0.08</v>
      </c>
      <c r="F161" s="26">
        <v>1.4E-2</v>
      </c>
      <c r="G161" s="26">
        <v>3.6999999999999998E-2</v>
      </c>
      <c r="H161" s="26">
        <v>0</v>
      </c>
      <c r="I161" s="26">
        <v>0</v>
      </c>
      <c r="J161" s="26">
        <v>0</v>
      </c>
      <c r="K161" s="26">
        <v>0</v>
      </c>
      <c r="L161" s="26">
        <v>0.5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0.5</v>
      </c>
      <c r="X161" s="26">
        <v>0.04</v>
      </c>
      <c r="Y161" s="26">
        <v>3</v>
      </c>
      <c r="Z161" s="26">
        <v>0</v>
      </c>
      <c r="AA161" s="26">
        <v>2.7E-2</v>
      </c>
      <c r="AB161" s="26">
        <v>-1.2999999999999999E-2</v>
      </c>
      <c r="AC161" s="26">
        <v>0</v>
      </c>
      <c r="AD161" s="26">
        <v>-1.2999999999999999E-2</v>
      </c>
      <c r="AE161" s="26">
        <v>0</v>
      </c>
      <c r="AF161" s="26">
        <v>0.08</v>
      </c>
      <c r="AG161" s="26">
        <v>0</v>
      </c>
      <c r="AH161" s="26">
        <v>-1.2999999999999999E-2</v>
      </c>
      <c r="AI161" s="26">
        <v>-0.04</v>
      </c>
      <c r="AJ161" s="26">
        <v>26.359000000000002</v>
      </c>
      <c r="AK161" s="26">
        <v>26.359000000000002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6">
        <v>0</v>
      </c>
      <c r="AT161" s="26">
        <v>0</v>
      </c>
      <c r="AU161" s="26">
        <v>99</v>
      </c>
      <c r="AV161" s="26">
        <v>49.5</v>
      </c>
      <c r="AW161" s="26">
        <v>23.100999999999999</v>
      </c>
      <c r="AX161" s="26">
        <v>26.399000000000001</v>
      </c>
    </row>
    <row r="162" spans="1:50" x14ac:dyDescent="0.25">
      <c r="A162" s="27" t="s">
        <v>244</v>
      </c>
      <c r="B162" s="26" t="s">
        <v>293</v>
      </c>
      <c r="C162" s="26">
        <v>1</v>
      </c>
      <c r="D162" s="26">
        <v>0.5</v>
      </c>
      <c r="E162" s="26">
        <v>0.08</v>
      </c>
      <c r="F162" s="26">
        <v>1.4E-2</v>
      </c>
      <c r="G162" s="26">
        <v>3.6999999999999998E-2</v>
      </c>
      <c r="H162" s="26">
        <v>0</v>
      </c>
      <c r="I162" s="26">
        <v>0</v>
      </c>
      <c r="J162" s="26">
        <v>0</v>
      </c>
      <c r="K162" s="26">
        <v>0</v>
      </c>
      <c r="L162" s="26">
        <v>0.5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0.5</v>
      </c>
      <c r="X162" s="26">
        <v>0.04</v>
      </c>
      <c r="Y162" s="26">
        <v>3</v>
      </c>
      <c r="Z162" s="26">
        <v>0</v>
      </c>
      <c r="AA162" s="26">
        <v>2.7E-2</v>
      </c>
      <c r="AB162" s="26">
        <v>-1.2999999999999999E-2</v>
      </c>
      <c r="AC162" s="26">
        <v>0</v>
      </c>
      <c r="AD162" s="26">
        <v>-1.2999999999999999E-2</v>
      </c>
      <c r="AE162" s="26">
        <v>0</v>
      </c>
      <c r="AF162" s="26">
        <v>0.08</v>
      </c>
      <c r="AG162" s="26">
        <v>0</v>
      </c>
      <c r="AH162" s="26">
        <v>-1.2999999999999999E-2</v>
      </c>
      <c r="AI162" s="26">
        <v>-0.04</v>
      </c>
      <c r="AJ162" s="26">
        <v>26.359000000000002</v>
      </c>
      <c r="AK162" s="26">
        <v>26.359000000000002</v>
      </c>
      <c r="AL162" s="26">
        <v>0</v>
      </c>
      <c r="AM162" s="26">
        <v>0</v>
      </c>
      <c r="AN162" s="26">
        <v>0</v>
      </c>
      <c r="AO162" s="26">
        <v>0</v>
      </c>
      <c r="AP162" s="26">
        <v>0</v>
      </c>
      <c r="AQ162" s="26">
        <v>0</v>
      </c>
      <c r="AR162" s="26">
        <v>0</v>
      </c>
      <c r="AS162" s="26">
        <v>0</v>
      </c>
      <c r="AT162" s="26">
        <v>0</v>
      </c>
      <c r="AU162" s="26">
        <v>99</v>
      </c>
      <c r="AV162" s="26">
        <v>49.5</v>
      </c>
      <c r="AW162" s="26">
        <v>23.100999999999999</v>
      </c>
      <c r="AX162" s="26">
        <v>26.399000000000001</v>
      </c>
    </row>
    <row r="163" spans="1:50" x14ac:dyDescent="0.25">
      <c r="A163" s="27" t="s">
        <v>245</v>
      </c>
      <c r="B163" s="26" t="s">
        <v>293</v>
      </c>
      <c r="C163" s="26">
        <v>1</v>
      </c>
      <c r="D163" s="26">
        <v>0.5</v>
      </c>
      <c r="E163" s="26">
        <v>0.08</v>
      </c>
      <c r="F163" s="26">
        <v>1.4E-2</v>
      </c>
      <c r="G163" s="26">
        <v>3.6999999999999998E-2</v>
      </c>
      <c r="H163" s="26">
        <v>0</v>
      </c>
      <c r="I163" s="26">
        <v>0</v>
      </c>
      <c r="J163" s="26">
        <v>0</v>
      </c>
      <c r="K163" s="26">
        <v>0</v>
      </c>
      <c r="L163" s="26">
        <v>0.5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0.5</v>
      </c>
      <c r="X163" s="26">
        <v>0.04</v>
      </c>
      <c r="Y163" s="26">
        <v>3</v>
      </c>
      <c r="Z163" s="26">
        <v>0</v>
      </c>
      <c r="AA163" s="26">
        <v>2.7E-2</v>
      </c>
      <c r="AB163" s="26">
        <v>-1.2999999999999999E-2</v>
      </c>
      <c r="AC163" s="26">
        <v>0</v>
      </c>
      <c r="AD163" s="26">
        <v>-1.2999999999999999E-2</v>
      </c>
      <c r="AE163" s="26">
        <v>0</v>
      </c>
      <c r="AF163" s="26">
        <v>0.08</v>
      </c>
      <c r="AG163" s="26">
        <v>0</v>
      </c>
      <c r="AH163" s="26">
        <v>-1.2999999999999999E-2</v>
      </c>
      <c r="AI163" s="26">
        <v>-0.04</v>
      </c>
      <c r="AJ163" s="26">
        <v>26.359000000000002</v>
      </c>
      <c r="AK163" s="26">
        <v>26.359000000000002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6">
        <v>0</v>
      </c>
      <c r="AT163" s="26">
        <v>0</v>
      </c>
      <c r="AU163" s="26">
        <v>99</v>
      </c>
      <c r="AV163" s="26">
        <v>49.5</v>
      </c>
      <c r="AW163" s="26">
        <v>23.100999999999999</v>
      </c>
      <c r="AX163" s="26">
        <v>26.399000000000001</v>
      </c>
    </row>
    <row r="164" spans="1:50" x14ac:dyDescent="0.25">
      <c r="A164" s="27" t="s">
        <v>246</v>
      </c>
      <c r="B164" s="26" t="s">
        <v>293</v>
      </c>
      <c r="C164" s="26">
        <v>1</v>
      </c>
      <c r="D164" s="26">
        <v>0.5</v>
      </c>
      <c r="E164" s="26">
        <v>0.08</v>
      </c>
      <c r="F164" s="26">
        <v>1.4E-2</v>
      </c>
      <c r="G164" s="26">
        <v>3.6999999999999998E-2</v>
      </c>
      <c r="H164" s="26">
        <v>0</v>
      </c>
      <c r="I164" s="26">
        <v>0</v>
      </c>
      <c r="J164" s="26">
        <v>0</v>
      </c>
      <c r="K164" s="26">
        <v>0</v>
      </c>
      <c r="L164" s="26">
        <v>0.5</v>
      </c>
      <c r="M164" s="26">
        <v>0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0.5</v>
      </c>
      <c r="X164" s="26">
        <v>0.04</v>
      </c>
      <c r="Y164" s="26">
        <v>3</v>
      </c>
      <c r="Z164" s="26">
        <v>0</v>
      </c>
      <c r="AA164" s="26">
        <v>2.7E-2</v>
      </c>
      <c r="AB164" s="26">
        <v>-1.2999999999999999E-2</v>
      </c>
      <c r="AC164" s="26">
        <v>0</v>
      </c>
      <c r="AD164" s="26">
        <v>-1.2999999999999999E-2</v>
      </c>
      <c r="AE164" s="26">
        <v>0</v>
      </c>
      <c r="AF164" s="26">
        <v>0.08</v>
      </c>
      <c r="AG164" s="26">
        <v>0</v>
      </c>
      <c r="AH164" s="26">
        <v>-1.2999999999999999E-2</v>
      </c>
      <c r="AI164" s="26">
        <v>-0.04</v>
      </c>
      <c r="AJ164" s="26">
        <v>26.359000000000002</v>
      </c>
      <c r="AK164" s="26">
        <v>26.359000000000002</v>
      </c>
      <c r="AL164" s="26">
        <v>0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0</v>
      </c>
      <c r="AS164" s="26">
        <v>0</v>
      </c>
      <c r="AT164" s="26">
        <v>0</v>
      </c>
      <c r="AU164" s="26">
        <v>99</v>
      </c>
      <c r="AV164" s="26">
        <v>49.5</v>
      </c>
      <c r="AW164" s="26">
        <v>23.100999999999999</v>
      </c>
      <c r="AX164" s="26">
        <v>26.399000000000001</v>
      </c>
    </row>
    <row r="165" spans="1:50" x14ac:dyDescent="0.25">
      <c r="A165" s="27" t="s">
        <v>247</v>
      </c>
      <c r="B165" s="26" t="s">
        <v>293</v>
      </c>
      <c r="C165" s="26">
        <v>1</v>
      </c>
      <c r="D165" s="26">
        <v>0.5</v>
      </c>
      <c r="E165" s="26">
        <v>0.08</v>
      </c>
      <c r="F165" s="26">
        <v>1.4E-2</v>
      </c>
      <c r="G165" s="26">
        <v>3.6999999999999998E-2</v>
      </c>
      <c r="H165" s="26">
        <v>0</v>
      </c>
      <c r="I165" s="26">
        <v>0</v>
      </c>
      <c r="J165" s="26">
        <v>0</v>
      </c>
      <c r="K165" s="26">
        <v>0</v>
      </c>
      <c r="L165" s="26">
        <v>0.5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0.5</v>
      </c>
      <c r="X165" s="26">
        <v>0.04</v>
      </c>
      <c r="Y165" s="26">
        <v>3</v>
      </c>
      <c r="Z165" s="26">
        <v>0</v>
      </c>
      <c r="AA165" s="26">
        <v>2.7E-2</v>
      </c>
      <c r="AB165" s="26">
        <v>-1.2999999999999999E-2</v>
      </c>
      <c r="AC165" s="26">
        <v>0</v>
      </c>
      <c r="AD165" s="26">
        <v>-1.2999999999999999E-2</v>
      </c>
      <c r="AE165" s="26">
        <v>0</v>
      </c>
      <c r="AF165" s="26">
        <v>0.08</v>
      </c>
      <c r="AG165" s="26">
        <v>0</v>
      </c>
      <c r="AH165" s="26">
        <v>-1.2999999999999999E-2</v>
      </c>
      <c r="AI165" s="26">
        <v>-0.04</v>
      </c>
      <c r="AJ165" s="26">
        <v>26.359000000000002</v>
      </c>
      <c r="AK165" s="26">
        <v>26.359000000000002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6">
        <v>0</v>
      </c>
      <c r="AT165" s="26">
        <v>0</v>
      </c>
      <c r="AU165" s="26">
        <v>99</v>
      </c>
      <c r="AV165" s="26">
        <v>49.5</v>
      </c>
      <c r="AW165" s="26">
        <v>23.100999999999999</v>
      </c>
      <c r="AX165" s="26">
        <v>26.399000000000001</v>
      </c>
    </row>
    <row r="166" spans="1:50" x14ac:dyDescent="0.25">
      <c r="A166" s="27" t="s">
        <v>248</v>
      </c>
      <c r="B166" s="26" t="s">
        <v>293</v>
      </c>
      <c r="C166" s="26">
        <v>1</v>
      </c>
      <c r="D166" s="26">
        <v>0.5</v>
      </c>
      <c r="E166" s="26">
        <v>0.08</v>
      </c>
      <c r="F166" s="26">
        <v>1.4E-2</v>
      </c>
      <c r="G166" s="26">
        <v>3.6999999999999998E-2</v>
      </c>
      <c r="H166" s="26">
        <v>0</v>
      </c>
      <c r="I166" s="26">
        <v>0</v>
      </c>
      <c r="J166" s="26">
        <v>0</v>
      </c>
      <c r="K166" s="26">
        <v>0</v>
      </c>
      <c r="L166" s="26">
        <v>0.5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0.5</v>
      </c>
      <c r="X166" s="26">
        <v>0.04</v>
      </c>
      <c r="Y166" s="26">
        <v>3</v>
      </c>
      <c r="Z166" s="26">
        <v>0</v>
      </c>
      <c r="AA166" s="26">
        <v>2.7E-2</v>
      </c>
      <c r="AB166" s="26">
        <v>-1.2999999999999999E-2</v>
      </c>
      <c r="AC166" s="26">
        <v>0</v>
      </c>
      <c r="AD166" s="26">
        <v>-1.2999999999999999E-2</v>
      </c>
      <c r="AE166" s="26">
        <v>0</v>
      </c>
      <c r="AF166" s="26">
        <v>0.08</v>
      </c>
      <c r="AG166" s="26">
        <v>0</v>
      </c>
      <c r="AH166" s="26">
        <v>-1.2999999999999999E-2</v>
      </c>
      <c r="AI166" s="26">
        <v>-0.04</v>
      </c>
      <c r="AJ166" s="26">
        <v>26.359000000000002</v>
      </c>
      <c r="AK166" s="26">
        <v>26.359000000000002</v>
      </c>
      <c r="AL166" s="26">
        <v>0</v>
      </c>
      <c r="AM166" s="26">
        <v>0</v>
      </c>
      <c r="AN166" s="26">
        <v>0</v>
      </c>
      <c r="AO166" s="26">
        <v>0</v>
      </c>
      <c r="AP166" s="26">
        <v>0</v>
      </c>
      <c r="AQ166" s="26">
        <v>0</v>
      </c>
      <c r="AR166" s="26">
        <v>0</v>
      </c>
      <c r="AS166" s="26">
        <v>0</v>
      </c>
      <c r="AT166" s="26">
        <v>0</v>
      </c>
      <c r="AU166" s="26">
        <v>99</v>
      </c>
      <c r="AV166" s="26">
        <v>49.5</v>
      </c>
      <c r="AW166" s="26">
        <v>23.100999999999999</v>
      </c>
      <c r="AX166" s="26">
        <v>26.399000000000001</v>
      </c>
    </row>
    <row r="167" spans="1:50" x14ac:dyDescent="0.25">
      <c r="A167" s="27" t="s">
        <v>249</v>
      </c>
      <c r="B167" s="26" t="s">
        <v>293</v>
      </c>
      <c r="C167" s="26">
        <v>1</v>
      </c>
      <c r="D167" s="26">
        <v>0.5</v>
      </c>
      <c r="E167" s="26">
        <v>0.08</v>
      </c>
      <c r="F167" s="26">
        <v>1.4E-2</v>
      </c>
      <c r="G167" s="26">
        <v>3.6999999999999998E-2</v>
      </c>
      <c r="H167" s="26">
        <v>0</v>
      </c>
      <c r="I167" s="26">
        <v>0</v>
      </c>
      <c r="J167" s="26">
        <v>0</v>
      </c>
      <c r="K167" s="26">
        <v>0</v>
      </c>
      <c r="L167" s="26">
        <v>0.5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0.5</v>
      </c>
      <c r="X167" s="26">
        <v>0.04</v>
      </c>
      <c r="Y167" s="26">
        <v>3</v>
      </c>
      <c r="Z167" s="26">
        <v>0</v>
      </c>
      <c r="AA167" s="26">
        <v>2.7E-2</v>
      </c>
      <c r="AB167" s="26">
        <v>-1.2999999999999999E-2</v>
      </c>
      <c r="AC167" s="26">
        <v>0</v>
      </c>
      <c r="AD167" s="26">
        <v>-1.2999999999999999E-2</v>
      </c>
      <c r="AE167" s="26">
        <v>0</v>
      </c>
      <c r="AF167" s="26">
        <v>0.08</v>
      </c>
      <c r="AG167" s="26">
        <v>0</v>
      </c>
      <c r="AH167" s="26">
        <v>-1.2999999999999999E-2</v>
      </c>
      <c r="AI167" s="26">
        <v>-0.04</v>
      </c>
      <c r="AJ167" s="26">
        <v>26.359000000000002</v>
      </c>
      <c r="AK167" s="26">
        <v>26.359000000000002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6">
        <v>0</v>
      </c>
      <c r="AT167" s="26">
        <v>0</v>
      </c>
      <c r="AU167" s="26">
        <v>99</v>
      </c>
      <c r="AV167" s="26">
        <v>49.5</v>
      </c>
      <c r="AW167" s="26">
        <v>23.100999999999999</v>
      </c>
      <c r="AX167" s="26">
        <v>26.399000000000001</v>
      </c>
    </row>
    <row r="168" spans="1:50" x14ac:dyDescent="0.25">
      <c r="A168" s="27" t="s">
        <v>250</v>
      </c>
      <c r="B168" s="26" t="s">
        <v>293</v>
      </c>
      <c r="C168" s="26">
        <v>1</v>
      </c>
      <c r="D168" s="26">
        <v>0.5</v>
      </c>
      <c r="E168" s="26">
        <v>0.08</v>
      </c>
      <c r="F168" s="26">
        <v>1.4E-2</v>
      </c>
      <c r="G168" s="26">
        <v>3.6999999999999998E-2</v>
      </c>
      <c r="H168" s="26">
        <v>0</v>
      </c>
      <c r="I168" s="26">
        <v>0</v>
      </c>
      <c r="J168" s="26">
        <v>0</v>
      </c>
      <c r="K168" s="26">
        <v>0</v>
      </c>
      <c r="L168" s="26">
        <v>0.5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0.5</v>
      </c>
      <c r="X168" s="26">
        <v>0.04</v>
      </c>
      <c r="Y168" s="26">
        <v>3</v>
      </c>
      <c r="Z168" s="26">
        <v>0</v>
      </c>
      <c r="AA168" s="26">
        <v>2.7E-2</v>
      </c>
      <c r="AB168" s="26">
        <v>-1.2999999999999999E-2</v>
      </c>
      <c r="AC168" s="26">
        <v>0</v>
      </c>
      <c r="AD168" s="26">
        <v>-1.2999999999999999E-2</v>
      </c>
      <c r="AE168" s="26">
        <v>0</v>
      </c>
      <c r="AF168" s="26">
        <v>0.08</v>
      </c>
      <c r="AG168" s="26">
        <v>0</v>
      </c>
      <c r="AH168" s="26">
        <v>-1.2999999999999999E-2</v>
      </c>
      <c r="AI168" s="26">
        <v>-0.04</v>
      </c>
      <c r="AJ168" s="26">
        <v>26.359000000000002</v>
      </c>
      <c r="AK168" s="26">
        <v>26.359000000000002</v>
      </c>
      <c r="AL168" s="26">
        <v>0</v>
      </c>
      <c r="AM168" s="26">
        <v>0</v>
      </c>
      <c r="AN168" s="26">
        <v>0</v>
      </c>
      <c r="AO168" s="26">
        <v>0</v>
      </c>
      <c r="AP168" s="26">
        <v>0</v>
      </c>
      <c r="AQ168" s="26">
        <v>0</v>
      </c>
      <c r="AR168" s="26">
        <v>0</v>
      </c>
      <c r="AS168" s="26">
        <v>0</v>
      </c>
      <c r="AT168" s="26">
        <v>0</v>
      </c>
      <c r="AU168" s="26">
        <v>99</v>
      </c>
      <c r="AV168" s="26">
        <v>49.5</v>
      </c>
      <c r="AW168" s="26">
        <v>23.100999999999999</v>
      </c>
      <c r="AX168" s="26">
        <v>26.399000000000001</v>
      </c>
    </row>
    <row r="169" spans="1:50" x14ac:dyDescent="0.25">
      <c r="A169" s="27" t="s">
        <v>251</v>
      </c>
      <c r="B169" s="26" t="s">
        <v>293</v>
      </c>
      <c r="C169" s="26">
        <v>1</v>
      </c>
      <c r="D169" s="26">
        <v>0.5</v>
      </c>
      <c r="E169" s="26">
        <v>0.08</v>
      </c>
      <c r="F169" s="26">
        <v>1.4E-2</v>
      </c>
      <c r="G169" s="26">
        <v>3.6999999999999998E-2</v>
      </c>
      <c r="H169" s="26">
        <v>0</v>
      </c>
      <c r="I169" s="26">
        <v>0</v>
      </c>
      <c r="J169" s="26">
        <v>0</v>
      </c>
      <c r="K169" s="26">
        <v>0</v>
      </c>
      <c r="L169" s="26">
        <v>0.5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0.5</v>
      </c>
      <c r="X169" s="26">
        <v>0.04</v>
      </c>
      <c r="Y169" s="26">
        <v>3</v>
      </c>
      <c r="Z169" s="26">
        <v>0</v>
      </c>
      <c r="AA169" s="26">
        <v>2.7E-2</v>
      </c>
      <c r="AB169" s="26">
        <v>-1.2999999999999999E-2</v>
      </c>
      <c r="AC169" s="26">
        <v>0</v>
      </c>
      <c r="AD169" s="26">
        <v>-1.2999999999999999E-2</v>
      </c>
      <c r="AE169" s="26">
        <v>0</v>
      </c>
      <c r="AF169" s="26">
        <v>0.08</v>
      </c>
      <c r="AG169" s="26">
        <v>0</v>
      </c>
      <c r="AH169" s="26">
        <v>-1.2999999999999999E-2</v>
      </c>
      <c r="AI169" s="26">
        <v>-0.04</v>
      </c>
      <c r="AJ169" s="26">
        <v>26.359000000000002</v>
      </c>
      <c r="AK169" s="26">
        <v>26.359000000000002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6">
        <v>0</v>
      </c>
      <c r="AT169" s="26">
        <v>0</v>
      </c>
      <c r="AU169" s="26">
        <v>99</v>
      </c>
      <c r="AV169" s="26">
        <v>49.5</v>
      </c>
      <c r="AW169" s="26">
        <v>23.100999999999999</v>
      </c>
      <c r="AX169" s="26">
        <v>26.399000000000001</v>
      </c>
    </row>
    <row r="170" spans="1:50" x14ac:dyDescent="0.25">
      <c r="A170" s="27" t="s">
        <v>252</v>
      </c>
      <c r="B170" s="26" t="s">
        <v>293</v>
      </c>
      <c r="C170" s="26">
        <v>1</v>
      </c>
      <c r="D170" s="26">
        <v>0.5</v>
      </c>
      <c r="E170" s="26">
        <v>0.08</v>
      </c>
      <c r="F170" s="26">
        <v>1.4E-2</v>
      </c>
      <c r="G170" s="26">
        <v>3.6999999999999998E-2</v>
      </c>
      <c r="H170" s="26">
        <v>0</v>
      </c>
      <c r="I170" s="26">
        <v>0</v>
      </c>
      <c r="J170" s="26">
        <v>0</v>
      </c>
      <c r="K170" s="26">
        <v>0</v>
      </c>
      <c r="L170" s="26">
        <v>0.5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0.5</v>
      </c>
      <c r="X170" s="26">
        <v>0.04</v>
      </c>
      <c r="Y170" s="26">
        <v>3</v>
      </c>
      <c r="Z170" s="26">
        <v>0</v>
      </c>
      <c r="AA170" s="26">
        <v>2.7E-2</v>
      </c>
      <c r="AB170" s="26">
        <v>-1.2999999999999999E-2</v>
      </c>
      <c r="AC170" s="26">
        <v>0</v>
      </c>
      <c r="AD170" s="26">
        <v>-1.2999999999999999E-2</v>
      </c>
      <c r="AE170" s="26">
        <v>0</v>
      </c>
      <c r="AF170" s="26">
        <v>0.08</v>
      </c>
      <c r="AG170" s="26">
        <v>0</v>
      </c>
      <c r="AH170" s="26">
        <v>-1.2999999999999999E-2</v>
      </c>
      <c r="AI170" s="26">
        <v>-0.04</v>
      </c>
      <c r="AJ170" s="26">
        <v>26.359000000000002</v>
      </c>
      <c r="AK170" s="26">
        <v>26.359000000000002</v>
      </c>
      <c r="AL170" s="26">
        <v>0</v>
      </c>
      <c r="AM170" s="26">
        <v>0</v>
      </c>
      <c r="AN170" s="26">
        <v>0</v>
      </c>
      <c r="AO170" s="26">
        <v>0</v>
      </c>
      <c r="AP170" s="26">
        <v>0</v>
      </c>
      <c r="AQ170" s="26">
        <v>0</v>
      </c>
      <c r="AR170" s="26">
        <v>0</v>
      </c>
      <c r="AS170" s="26">
        <v>0</v>
      </c>
      <c r="AT170" s="26">
        <v>0</v>
      </c>
      <c r="AU170" s="26">
        <v>99</v>
      </c>
      <c r="AV170" s="26">
        <v>49.5</v>
      </c>
      <c r="AW170" s="26">
        <v>23.100999999999999</v>
      </c>
      <c r="AX170" s="26">
        <v>26.399000000000001</v>
      </c>
    </row>
    <row r="171" spans="1:50" x14ac:dyDescent="0.25">
      <c r="A171" s="27" t="s">
        <v>253</v>
      </c>
      <c r="B171" s="26" t="s">
        <v>293</v>
      </c>
      <c r="C171" s="26">
        <v>1</v>
      </c>
      <c r="D171" s="26">
        <v>4.5</v>
      </c>
      <c r="E171" s="26">
        <v>0.08</v>
      </c>
      <c r="F171" s="26">
        <v>1.4E-2</v>
      </c>
      <c r="G171" s="26">
        <v>3.6999999999999998E-2</v>
      </c>
      <c r="H171" s="26">
        <v>0</v>
      </c>
      <c r="I171" s="26">
        <v>0</v>
      </c>
      <c r="J171" s="26">
        <v>0</v>
      </c>
      <c r="K171" s="26">
        <v>0</v>
      </c>
      <c r="L171" s="26">
        <v>4.5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4.5</v>
      </c>
      <c r="X171" s="26">
        <v>0.36</v>
      </c>
      <c r="Y171" s="26">
        <v>3</v>
      </c>
      <c r="Z171" s="26">
        <v>0</v>
      </c>
      <c r="AA171" s="26">
        <v>0.246</v>
      </c>
      <c r="AB171" s="26">
        <v>-0.114</v>
      </c>
      <c r="AC171" s="26">
        <v>1E-3</v>
      </c>
      <c r="AD171" s="26">
        <v>-0.115</v>
      </c>
      <c r="AE171" s="26">
        <v>0</v>
      </c>
      <c r="AF171" s="26">
        <v>0.73699999999999999</v>
      </c>
      <c r="AG171" s="26">
        <v>3.0000000000000001E-3</v>
      </c>
      <c r="AH171" s="26">
        <v>-0.115</v>
      </c>
      <c r="AI171" s="26">
        <v>-0.34599999999999997</v>
      </c>
      <c r="AJ171" s="26">
        <v>237.23099999999999</v>
      </c>
      <c r="AK171" s="26">
        <v>237.23099999999999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6">
        <v>0</v>
      </c>
      <c r="AT171" s="26">
        <v>0</v>
      </c>
      <c r="AU171" s="26">
        <v>99</v>
      </c>
      <c r="AV171" s="26">
        <v>445.5</v>
      </c>
      <c r="AW171" s="26">
        <v>207.875</v>
      </c>
      <c r="AX171" s="26">
        <v>237.625</v>
      </c>
    </row>
    <row r="172" spans="1:50" x14ac:dyDescent="0.25">
      <c r="A172" s="27" t="s">
        <v>254</v>
      </c>
      <c r="B172" s="26" t="s">
        <v>293</v>
      </c>
      <c r="C172" s="26">
        <v>1</v>
      </c>
      <c r="D172" s="26">
        <v>4.5</v>
      </c>
      <c r="E172" s="26">
        <v>0.08</v>
      </c>
      <c r="F172" s="26">
        <v>1.4E-2</v>
      </c>
      <c r="G172" s="26">
        <v>3.6999999999999998E-2</v>
      </c>
      <c r="H172" s="26">
        <v>0</v>
      </c>
      <c r="I172" s="26">
        <v>0</v>
      </c>
      <c r="J172" s="26">
        <v>0</v>
      </c>
      <c r="K172" s="26">
        <v>0</v>
      </c>
      <c r="L172" s="26">
        <v>4.5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4.5</v>
      </c>
      <c r="X172" s="26">
        <v>0.36</v>
      </c>
      <c r="Y172" s="26">
        <v>3</v>
      </c>
      <c r="Z172" s="26">
        <v>0</v>
      </c>
      <c r="AA172" s="26">
        <v>0.246</v>
      </c>
      <c r="AB172" s="26">
        <v>-0.114</v>
      </c>
      <c r="AC172" s="26">
        <v>1E-3</v>
      </c>
      <c r="AD172" s="26">
        <v>-0.115</v>
      </c>
      <c r="AE172" s="26">
        <v>0</v>
      </c>
      <c r="AF172" s="26">
        <v>0.73699999999999999</v>
      </c>
      <c r="AG172" s="26">
        <v>3.0000000000000001E-3</v>
      </c>
      <c r="AH172" s="26">
        <v>-0.115</v>
      </c>
      <c r="AI172" s="26">
        <v>-0.34599999999999997</v>
      </c>
      <c r="AJ172" s="26">
        <v>237.23099999999999</v>
      </c>
      <c r="AK172" s="26">
        <v>237.23099999999999</v>
      </c>
      <c r="AL172" s="26">
        <v>0</v>
      </c>
      <c r="AM172" s="26">
        <v>0</v>
      </c>
      <c r="AN172" s="26">
        <v>0</v>
      </c>
      <c r="AO172" s="26">
        <v>0</v>
      </c>
      <c r="AP172" s="26">
        <v>0</v>
      </c>
      <c r="AQ172" s="26">
        <v>0</v>
      </c>
      <c r="AR172" s="26">
        <v>0</v>
      </c>
      <c r="AS172" s="26">
        <v>0</v>
      </c>
      <c r="AT172" s="26">
        <v>0</v>
      </c>
      <c r="AU172" s="26">
        <v>99</v>
      </c>
      <c r="AV172" s="26">
        <v>445.5</v>
      </c>
      <c r="AW172" s="26">
        <v>207.875</v>
      </c>
      <c r="AX172" s="26">
        <v>237.625</v>
      </c>
    </row>
    <row r="173" spans="1:50" x14ac:dyDescent="0.25">
      <c r="A173" s="27" t="s">
        <v>255</v>
      </c>
      <c r="B173" s="26" t="s">
        <v>293</v>
      </c>
      <c r="C173" s="26">
        <v>1</v>
      </c>
      <c r="D173" s="26">
        <v>4.5</v>
      </c>
      <c r="E173" s="26">
        <v>0.08</v>
      </c>
      <c r="F173" s="26">
        <v>1.4E-2</v>
      </c>
      <c r="G173" s="26">
        <v>3.6999999999999998E-2</v>
      </c>
      <c r="H173" s="26">
        <v>0</v>
      </c>
      <c r="I173" s="26">
        <v>0</v>
      </c>
      <c r="J173" s="26">
        <v>0</v>
      </c>
      <c r="K173" s="26">
        <v>0</v>
      </c>
      <c r="L173" s="26">
        <v>4.5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4.5</v>
      </c>
      <c r="X173" s="26">
        <v>0.36</v>
      </c>
      <c r="Y173" s="26">
        <v>3</v>
      </c>
      <c r="Z173" s="26">
        <v>0</v>
      </c>
      <c r="AA173" s="26">
        <v>0.246</v>
      </c>
      <c r="AB173" s="26">
        <v>-0.114</v>
      </c>
      <c r="AC173" s="26">
        <v>1E-3</v>
      </c>
      <c r="AD173" s="26">
        <v>-0.115</v>
      </c>
      <c r="AE173" s="26">
        <v>0</v>
      </c>
      <c r="AF173" s="26">
        <v>0.73699999999999999</v>
      </c>
      <c r="AG173" s="26">
        <v>3.0000000000000001E-3</v>
      </c>
      <c r="AH173" s="26">
        <v>-0.115</v>
      </c>
      <c r="AI173" s="26">
        <v>-0.34599999999999997</v>
      </c>
      <c r="AJ173" s="26">
        <v>237.23099999999999</v>
      </c>
      <c r="AK173" s="26">
        <v>237.23099999999999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6">
        <v>0</v>
      </c>
      <c r="AT173" s="26">
        <v>0</v>
      </c>
      <c r="AU173" s="26">
        <v>99</v>
      </c>
      <c r="AV173" s="26">
        <v>445.5</v>
      </c>
      <c r="AW173" s="26">
        <v>207.875</v>
      </c>
      <c r="AX173" s="26">
        <v>237.625</v>
      </c>
    </row>
    <row r="174" spans="1:50" x14ac:dyDescent="0.25">
      <c r="A174" s="27" t="s">
        <v>256</v>
      </c>
      <c r="B174" s="26" t="s">
        <v>293</v>
      </c>
      <c r="C174" s="26">
        <v>0</v>
      </c>
      <c r="D174" s="26">
        <v>0</v>
      </c>
      <c r="E174" s="26">
        <v>0.08</v>
      </c>
      <c r="F174" s="26">
        <v>1.4E-2</v>
      </c>
      <c r="G174" s="26">
        <v>3.6999999999999998E-2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>
        <v>0</v>
      </c>
      <c r="AI174" s="26">
        <v>0</v>
      </c>
      <c r="AJ174" s="26">
        <v>0</v>
      </c>
      <c r="AK174" s="26">
        <v>0</v>
      </c>
      <c r="AL174" s="26">
        <v>0</v>
      </c>
      <c r="AM174" s="26">
        <v>0</v>
      </c>
      <c r="AN174" s="26">
        <v>0</v>
      </c>
      <c r="AO174" s="26">
        <v>0</v>
      </c>
      <c r="AP174" s="26">
        <v>0</v>
      </c>
      <c r="AQ174" s="26">
        <v>0</v>
      </c>
      <c r="AR174" s="26">
        <v>0</v>
      </c>
      <c r="AS174" s="26">
        <v>0</v>
      </c>
      <c r="AT174" s="26">
        <v>0</v>
      </c>
      <c r="AU174" s="26">
        <v>0</v>
      </c>
      <c r="AV174" s="26">
        <v>0</v>
      </c>
      <c r="AW174" s="26">
        <v>0</v>
      </c>
      <c r="AX174" s="26">
        <v>0</v>
      </c>
    </row>
    <row r="175" spans="1:50" x14ac:dyDescent="0.25">
      <c r="A175" s="27" t="s">
        <v>257</v>
      </c>
      <c r="B175" s="26" t="s">
        <v>293</v>
      </c>
      <c r="C175" s="26">
        <v>0</v>
      </c>
      <c r="D175" s="26">
        <v>0</v>
      </c>
      <c r="E175" s="26">
        <v>0.08</v>
      </c>
      <c r="F175" s="26">
        <v>1.4E-2</v>
      </c>
      <c r="G175" s="26">
        <v>3.6999999999999998E-2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0</v>
      </c>
      <c r="AC175" s="26">
        <v>0</v>
      </c>
      <c r="AD175" s="26">
        <v>0</v>
      </c>
      <c r="AE175" s="26">
        <v>0</v>
      </c>
      <c r="AF175" s="26">
        <v>0</v>
      </c>
      <c r="AG175" s="26">
        <v>0</v>
      </c>
      <c r="AH175" s="26">
        <v>0</v>
      </c>
      <c r="AI175" s="26">
        <v>0</v>
      </c>
      <c r="AJ175" s="26">
        <v>0</v>
      </c>
      <c r="AK175" s="26">
        <v>0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6">
        <v>0</v>
      </c>
      <c r="AT175" s="26">
        <v>0</v>
      </c>
      <c r="AU175" s="26">
        <v>0</v>
      </c>
      <c r="AV175" s="26">
        <v>0</v>
      </c>
      <c r="AW175" s="26">
        <v>0</v>
      </c>
      <c r="AX175" s="26">
        <v>0</v>
      </c>
    </row>
    <row r="176" spans="1:50" x14ac:dyDescent="0.25">
      <c r="A176" s="27" t="s">
        <v>258</v>
      </c>
      <c r="B176" s="26" t="s">
        <v>293</v>
      </c>
      <c r="C176" s="26">
        <v>0</v>
      </c>
      <c r="D176" s="26">
        <v>0</v>
      </c>
      <c r="E176" s="26">
        <v>0.08</v>
      </c>
      <c r="F176" s="26">
        <v>1.4E-2</v>
      </c>
      <c r="G176" s="26">
        <v>3.6999999999999998E-2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>
        <v>0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>
        <v>0</v>
      </c>
      <c r="AI176" s="26">
        <v>0</v>
      </c>
      <c r="AJ176" s="26">
        <v>0</v>
      </c>
      <c r="AK176" s="26">
        <v>0</v>
      </c>
      <c r="AL176" s="26">
        <v>0</v>
      </c>
      <c r="AM176" s="26">
        <v>0</v>
      </c>
      <c r="AN176" s="26">
        <v>0</v>
      </c>
      <c r="AO176" s="26">
        <v>0</v>
      </c>
      <c r="AP176" s="26">
        <v>0</v>
      </c>
      <c r="AQ176" s="26">
        <v>0</v>
      </c>
      <c r="AR176" s="26">
        <v>0</v>
      </c>
      <c r="AS176" s="26">
        <v>0</v>
      </c>
      <c r="AT176" s="26">
        <v>0</v>
      </c>
      <c r="AU176" s="26">
        <v>0</v>
      </c>
      <c r="AV176" s="26">
        <v>0</v>
      </c>
      <c r="AW176" s="26">
        <v>0</v>
      </c>
      <c r="AX176" s="26">
        <v>0</v>
      </c>
    </row>
    <row r="177" spans="1:50" x14ac:dyDescent="0.25">
      <c r="A177" s="27" t="s">
        <v>259</v>
      </c>
      <c r="B177" s="26" t="s">
        <v>293</v>
      </c>
      <c r="C177" s="26">
        <v>0</v>
      </c>
      <c r="D177" s="26">
        <v>0</v>
      </c>
      <c r="E177" s="26">
        <v>0.08</v>
      </c>
      <c r="F177" s="26">
        <v>1.4E-2</v>
      </c>
      <c r="G177" s="26">
        <v>3.6999999999999998E-2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  <c r="AE177" s="26">
        <v>0</v>
      </c>
      <c r="AF177" s="26">
        <v>0</v>
      </c>
      <c r="AG177" s="26">
        <v>0</v>
      </c>
      <c r="AH177" s="26">
        <v>0</v>
      </c>
      <c r="AI177" s="26">
        <v>0</v>
      </c>
      <c r="AJ177" s="26">
        <v>0</v>
      </c>
      <c r="AK177" s="26">
        <v>0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6">
        <v>0</v>
      </c>
      <c r="AT177" s="26">
        <v>0</v>
      </c>
      <c r="AU177" s="26">
        <v>0</v>
      </c>
      <c r="AV177" s="26">
        <v>0</v>
      </c>
      <c r="AW177" s="26">
        <v>0</v>
      </c>
      <c r="AX177" s="26">
        <v>0</v>
      </c>
    </row>
    <row r="178" spans="1:50" x14ac:dyDescent="0.25">
      <c r="A178" s="27" t="s">
        <v>260</v>
      </c>
      <c r="B178" s="26" t="s">
        <v>293</v>
      </c>
      <c r="C178" s="26">
        <v>0</v>
      </c>
      <c r="D178" s="26">
        <v>0</v>
      </c>
      <c r="E178" s="26">
        <v>0.08</v>
      </c>
      <c r="F178" s="26">
        <v>1.4E-2</v>
      </c>
      <c r="G178" s="26">
        <v>3.6999999999999998E-2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0</v>
      </c>
      <c r="AK178" s="26">
        <v>0</v>
      </c>
      <c r="AL178" s="26">
        <v>0</v>
      </c>
      <c r="AM178" s="26">
        <v>0</v>
      </c>
      <c r="AN178" s="26">
        <v>0</v>
      </c>
      <c r="AO178" s="26">
        <v>0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26">
        <v>0</v>
      </c>
      <c r="AX178" s="26">
        <v>0</v>
      </c>
    </row>
    <row r="179" spans="1:50" x14ac:dyDescent="0.25">
      <c r="A179" s="27" t="s">
        <v>261</v>
      </c>
      <c r="B179" s="26" t="s">
        <v>293</v>
      </c>
      <c r="C179" s="26">
        <v>0</v>
      </c>
      <c r="D179" s="26">
        <v>0</v>
      </c>
      <c r="E179" s="26">
        <v>0.08</v>
      </c>
      <c r="F179" s="26">
        <v>1.4E-2</v>
      </c>
      <c r="G179" s="26">
        <v>3.6999999999999998E-2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0</v>
      </c>
      <c r="AJ179" s="26">
        <v>0</v>
      </c>
      <c r="AK179" s="26">
        <v>0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6">
        <v>0</v>
      </c>
      <c r="AT179" s="26">
        <v>0</v>
      </c>
      <c r="AU179" s="26">
        <v>0</v>
      </c>
      <c r="AV179" s="26">
        <v>0</v>
      </c>
      <c r="AW179" s="26">
        <v>0</v>
      </c>
      <c r="AX179" s="26">
        <v>0</v>
      </c>
    </row>
    <row r="180" spans="1:50" x14ac:dyDescent="0.25">
      <c r="A180" s="27" t="s">
        <v>262</v>
      </c>
      <c r="B180" s="26" t="s">
        <v>293</v>
      </c>
      <c r="C180" s="26">
        <v>0</v>
      </c>
      <c r="D180" s="26">
        <v>0</v>
      </c>
      <c r="E180" s="26">
        <v>0.08</v>
      </c>
      <c r="F180" s="26">
        <v>1.4E-2</v>
      </c>
      <c r="G180" s="26">
        <v>3.6999999999999998E-2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0</v>
      </c>
      <c r="AV180" s="26">
        <v>0</v>
      </c>
      <c r="AW180" s="26">
        <v>0</v>
      </c>
      <c r="AX180" s="26">
        <v>0</v>
      </c>
    </row>
    <row r="181" spans="1:50" x14ac:dyDescent="0.25">
      <c r="A181" s="27" t="s">
        <v>263</v>
      </c>
      <c r="B181" s="26" t="s">
        <v>293</v>
      </c>
      <c r="C181" s="26">
        <v>0</v>
      </c>
      <c r="D181" s="26">
        <v>0</v>
      </c>
      <c r="E181" s="26">
        <v>0.08</v>
      </c>
      <c r="F181" s="26">
        <v>1.4E-2</v>
      </c>
      <c r="G181" s="26">
        <v>3.6999999999999998E-2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0</v>
      </c>
      <c r="AJ181" s="26">
        <v>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6">
        <v>0</v>
      </c>
      <c r="AT181" s="26">
        <v>0</v>
      </c>
      <c r="AU181" s="26">
        <v>0</v>
      </c>
      <c r="AV181" s="26">
        <v>0</v>
      </c>
      <c r="AW181" s="26">
        <v>0</v>
      </c>
      <c r="AX181" s="26">
        <v>0</v>
      </c>
    </row>
    <row r="182" spans="1:50" x14ac:dyDescent="0.25">
      <c r="A182" s="27" t="s">
        <v>264</v>
      </c>
      <c r="B182" s="26" t="s">
        <v>293</v>
      </c>
      <c r="C182" s="26">
        <v>0</v>
      </c>
      <c r="D182" s="26">
        <v>0</v>
      </c>
      <c r="E182" s="26">
        <v>0.08</v>
      </c>
      <c r="F182" s="26">
        <v>1.4E-2</v>
      </c>
      <c r="G182" s="26">
        <v>3.6999999999999998E-2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0</v>
      </c>
      <c r="AJ182" s="26">
        <v>0</v>
      </c>
      <c r="AK182" s="26">
        <v>0</v>
      </c>
      <c r="AL182" s="26">
        <v>0</v>
      </c>
      <c r="AM182" s="26">
        <v>0</v>
      </c>
      <c r="AN182" s="26">
        <v>0</v>
      </c>
      <c r="AO182" s="26">
        <v>0</v>
      </c>
      <c r="AP182" s="26">
        <v>0</v>
      </c>
      <c r="AQ182" s="26">
        <v>0</v>
      </c>
      <c r="AR182" s="26">
        <v>0</v>
      </c>
      <c r="AS182" s="26">
        <v>0</v>
      </c>
      <c r="AT182" s="26">
        <v>0</v>
      </c>
      <c r="AU182" s="26">
        <v>0</v>
      </c>
      <c r="AV182" s="26">
        <v>0</v>
      </c>
      <c r="AW182" s="26">
        <v>0</v>
      </c>
      <c r="AX182" s="26">
        <v>0</v>
      </c>
    </row>
    <row r="183" spans="1:50" x14ac:dyDescent="0.25">
      <c r="A183" s="27" t="s">
        <v>265</v>
      </c>
      <c r="B183" s="26" t="s">
        <v>293</v>
      </c>
      <c r="C183" s="26">
        <v>0</v>
      </c>
      <c r="D183" s="26">
        <v>0</v>
      </c>
      <c r="E183" s="26">
        <v>0.08</v>
      </c>
      <c r="F183" s="26">
        <v>1.4E-2</v>
      </c>
      <c r="G183" s="26">
        <v>3.6999999999999998E-2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>
        <v>0</v>
      </c>
      <c r="AI183" s="26">
        <v>0</v>
      </c>
      <c r="AJ183" s="26">
        <v>0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6">
        <v>0</v>
      </c>
      <c r="AT183" s="26">
        <v>0</v>
      </c>
      <c r="AU183" s="26">
        <v>0</v>
      </c>
      <c r="AV183" s="26">
        <v>0</v>
      </c>
      <c r="AW183" s="26">
        <v>0</v>
      </c>
      <c r="AX183" s="26">
        <v>0</v>
      </c>
    </row>
    <row r="184" spans="1:50" x14ac:dyDescent="0.25">
      <c r="A184" s="27" t="s">
        <v>266</v>
      </c>
      <c r="B184" s="26" t="s">
        <v>293</v>
      </c>
      <c r="C184" s="26">
        <v>0</v>
      </c>
      <c r="D184" s="26">
        <v>0</v>
      </c>
      <c r="E184" s="26">
        <v>0.08</v>
      </c>
      <c r="F184" s="26">
        <v>1.4E-2</v>
      </c>
      <c r="G184" s="26">
        <v>3.6999999999999998E-2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  <c r="AE184" s="26">
        <v>0</v>
      </c>
      <c r="AF184" s="26">
        <v>0</v>
      </c>
      <c r="AG184" s="26">
        <v>0</v>
      </c>
      <c r="AH184" s="26">
        <v>0</v>
      </c>
      <c r="AI184" s="26">
        <v>0</v>
      </c>
      <c r="AJ184" s="26">
        <v>0</v>
      </c>
      <c r="AK184" s="26">
        <v>0</v>
      </c>
      <c r="AL184" s="26">
        <v>0</v>
      </c>
      <c r="AM184" s="26">
        <v>0</v>
      </c>
      <c r="AN184" s="26">
        <v>0</v>
      </c>
      <c r="AO184" s="26">
        <v>0</v>
      </c>
      <c r="AP184" s="26">
        <v>0</v>
      </c>
      <c r="AQ184" s="26">
        <v>0</v>
      </c>
      <c r="AR184" s="26">
        <v>0</v>
      </c>
      <c r="AS184" s="26">
        <v>0</v>
      </c>
      <c r="AT184" s="26">
        <v>0</v>
      </c>
      <c r="AU184" s="26">
        <v>0</v>
      </c>
      <c r="AV184" s="26">
        <v>0</v>
      </c>
      <c r="AW184" s="26">
        <v>0</v>
      </c>
      <c r="AX184" s="26">
        <v>0</v>
      </c>
    </row>
    <row r="185" spans="1:50" x14ac:dyDescent="0.25">
      <c r="A185" s="27" t="s">
        <v>267</v>
      </c>
      <c r="B185" s="26" t="s">
        <v>56</v>
      </c>
      <c r="C185" s="26">
        <v>1</v>
      </c>
      <c r="D185" s="26">
        <v>1</v>
      </c>
      <c r="E185" s="26">
        <v>0.15</v>
      </c>
      <c r="F185" s="26">
        <v>2.5999999999999999E-2</v>
      </c>
      <c r="G185" s="26">
        <v>7.0000000000000007E-2</v>
      </c>
      <c r="H185" s="26">
        <v>0</v>
      </c>
      <c r="I185" s="26">
        <v>0</v>
      </c>
      <c r="J185" s="26">
        <v>0</v>
      </c>
      <c r="K185" s="26">
        <v>0</v>
      </c>
      <c r="L185" s="26">
        <v>1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1</v>
      </c>
      <c r="X185" s="26">
        <v>0.15</v>
      </c>
      <c r="Y185" s="26">
        <v>3</v>
      </c>
      <c r="Z185" s="26">
        <v>0</v>
      </c>
      <c r="AA185" s="26">
        <v>0.13200000000000001</v>
      </c>
      <c r="AB185" s="26">
        <v>-1.7999999999999999E-2</v>
      </c>
      <c r="AC185" s="26">
        <v>0</v>
      </c>
      <c r="AD185" s="26">
        <v>-1.7999999999999999E-2</v>
      </c>
      <c r="AE185" s="26">
        <v>0</v>
      </c>
      <c r="AF185" s="26">
        <v>0.39700000000000002</v>
      </c>
      <c r="AG185" s="26">
        <v>0</v>
      </c>
      <c r="AH185" s="26">
        <v>-1.7999999999999999E-2</v>
      </c>
      <c r="AI185" s="26">
        <v>-5.2999999999999999E-2</v>
      </c>
      <c r="AJ185" s="26">
        <v>31.526</v>
      </c>
      <c r="AK185" s="26">
        <v>31.526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6">
        <v>0</v>
      </c>
      <c r="AT185" s="26">
        <v>0</v>
      </c>
      <c r="AU185" s="26">
        <v>99</v>
      </c>
      <c r="AV185" s="26">
        <v>99</v>
      </c>
      <c r="AW185" s="26">
        <v>67.129000000000005</v>
      </c>
      <c r="AX185" s="26">
        <v>31.870999999999999</v>
      </c>
    </row>
    <row r="186" spans="1:50" x14ac:dyDescent="0.25">
      <c r="A186" s="27" t="s">
        <v>268</v>
      </c>
      <c r="B186" s="26" t="s">
        <v>56</v>
      </c>
      <c r="C186" s="26">
        <v>1</v>
      </c>
      <c r="D186" s="26">
        <v>1</v>
      </c>
      <c r="E186" s="26">
        <v>0.15</v>
      </c>
      <c r="F186" s="26">
        <v>2.5999999999999999E-2</v>
      </c>
      <c r="G186" s="26">
        <v>7.0000000000000007E-2</v>
      </c>
      <c r="H186" s="26">
        <v>0</v>
      </c>
      <c r="I186" s="26">
        <v>0</v>
      </c>
      <c r="J186" s="26">
        <v>0</v>
      </c>
      <c r="K186" s="26">
        <v>0</v>
      </c>
      <c r="L186" s="26">
        <v>1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1</v>
      </c>
      <c r="X186" s="26">
        <v>0.15</v>
      </c>
      <c r="Y186" s="26">
        <v>3</v>
      </c>
      <c r="Z186" s="26">
        <v>0</v>
      </c>
      <c r="AA186" s="26">
        <v>0.13200000000000001</v>
      </c>
      <c r="AB186" s="26">
        <v>-1.7999999999999999E-2</v>
      </c>
      <c r="AC186" s="26">
        <v>0</v>
      </c>
      <c r="AD186" s="26">
        <v>-1.7999999999999999E-2</v>
      </c>
      <c r="AE186" s="26">
        <v>0</v>
      </c>
      <c r="AF186" s="26">
        <v>0.39700000000000002</v>
      </c>
      <c r="AG186" s="26">
        <v>0</v>
      </c>
      <c r="AH186" s="26">
        <v>-1.7999999999999999E-2</v>
      </c>
      <c r="AI186" s="26">
        <v>-5.2999999999999999E-2</v>
      </c>
      <c r="AJ186" s="26">
        <v>31.526</v>
      </c>
      <c r="AK186" s="26">
        <v>31.526</v>
      </c>
      <c r="AL186" s="26">
        <v>0</v>
      </c>
      <c r="AM186" s="26">
        <v>0</v>
      </c>
      <c r="AN186" s="26">
        <v>0</v>
      </c>
      <c r="AO186" s="26">
        <v>0</v>
      </c>
      <c r="AP186" s="26">
        <v>0</v>
      </c>
      <c r="AQ186" s="26">
        <v>0</v>
      </c>
      <c r="AR186" s="26">
        <v>0</v>
      </c>
      <c r="AS186" s="26">
        <v>0</v>
      </c>
      <c r="AT186" s="26">
        <v>0</v>
      </c>
      <c r="AU186" s="26">
        <v>99</v>
      </c>
      <c r="AV186" s="26">
        <v>99</v>
      </c>
      <c r="AW186" s="26">
        <v>67.129000000000005</v>
      </c>
      <c r="AX186" s="26">
        <v>31.870999999999999</v>
      </c>
    </row>
    <row r="187" spans="1:50" x14ac:dyDescent="0.25">
      <c r="A187" s="27" t="s">
        <v>269</v>
      </c>
      <c r="B187" s="26" t="s">
        <v>56</v>
      </c>
      <c r="C187" s="26">
        <v>1</v>
      </c>
      <c r="D187" s="26">
        <v>1</v>
      </c>
      <c r="E187" s="26">
        <v>0.15</v>
      </c>
      <c r="F187" s="26">
        <v>2.5999999999999999E-2</v>
      </c>
      <c r="G187" s="26">
        <v>7.0000000000000007E-2</v>
      </c>
      <c r="H187" s="26">
        <v>0</v>
      </c>
      <c r="I187" s="26">
        <v>0</v>
      </c>
      <c r="J187" s="26">
        <v>0</v>
      </c>
      <c r="K187" s="26">
        <v>0</v>
      </c>
      <c r="L187" s="26">
        <v>1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1</v>
      </c>
      <c r="X187" s="26">
        <v>0.15</v>
      </c>
      <c r="Y187" s="26">
        <v>3</v>
      </c>
      <c r="Z187" s="26">
        <v>0</v>
      </c>
      <c r="AA187" s="26">
        <v>0.13200000000000001</v>
      </c>
      <c r="AB187" s="26">
        <v>-1.7999999999999999E-2</v>
      </c>
      <c r="AC187" s="26">
        <v>0</v>
      </c>
      <c r="AD187" s="26">
        <v>-1.7999999999999999E-2</v>
      </c>
      <c r="AE187" s="26">
        <v>0</v>
      </c>
      <c r="AF187" s="26">
        <v>0.39700000000000002</v>
      </c>
      <c r="AG187" s="26">
        <v>0</v>
      </c>
      <c r="AH187" s="26">
        <v>-1.7999999999999999E-2</v>
      </c>
      <c r="AI187" s="26">
        <v>-5.2999999999999999E-2</v>
      </c>
      <c r="AJ187" s="26">
        <v>31.526</v>
      </c>
      <c r="AK187" s="26">
        <v>31.526</v>
      </c>
      <c r="AL187" s="26">
        <v>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6">
        <v>0</v>
      </c>
      <c r="AT187" s="26">
        <v>0</v>
      </c>
      <c r="AU187" s="26">
        <v>99</v>
      </c>
      <c r="AV187" s="26">
        <v>99</v>
      </c>
      <c r="AW187" s="26">
        <v>67.129000000000005</v>
      </c>
      <c r="AX187" s="26">
        <v>31.870999999999999</v>
      </c>
    </row>
    <row r="188" spans="1:50" x14ac:dyDescent="0.25">
      <c r="A188" s="27" t="s">
        <v>270</v>
      </c>
      <c r="B188" s="26" t="s">
        <v>56</v>
      </c>
      <c r="C188" s="26">
        <v>1</v>
      </c>
      <c r="D188" s="26">
        <v>1</v>
      </c>
      <c r="E188" s="26">
        <v>0.15</v>
      </c>
      <c r="F188" s="26">
        <v>2.5999999999999999E-2</v>
      </c>
      <c r="G188" s="26">
        <v>7.0000000000000007E-2</v>
      </c>
      <c r="H188" s="26">
        <v>0</v>
      </c>
      <c r="I188" s="26">
        <v>0</v>
      </c>
      <c r="J188" s="26">
        <v>0</v>
      </c>
      <c r="K188" s="26">
        <v>0</v>
      </c>
      <c r="L188" s="26">
        <v>1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1</v>
      </c>
      <c r="X188" s="26">
        <v>0.15</v>
      </c>
      <c r="Y188" s="26">
        <v>3</v>
      </c>
      <c r="Z188" s="26">
        <v>0</v>
      </c>
      <c r="AA188" s="26">
        <v>0.13200000000000001</v>
      </c>
      <c r="AB188" s="26">
        <v>-1.7999999999999999E-2</v>
      </c>
      <c r="AC188" s="26">
        <v>0</v>
      </c>
      <c r="AD188" s="26">
        <v>-1.7999999999999999E-2</v>
      </c>
      <c r="AE188" s="26">
        <v>0</v>
      </c>
      <c r="AF188" s="26">
        <v>0.39700000000000002</v>
      </c>
      <c r="AG188" s="26">
        <v>0</v>
      </c>
      <c r="AH188" s="26">
        <v>-1.7999999999999999E-2</v>
      </c>
      <c r="AI188" s="26">
        <v>-5.2999999999999999E-2</v>
      </c>
      <c r="AJ188" s="26">
        <v>31.526</v>
      </c>
      <c r="AK188" s="26">
        <v>31.526</v>
      </c>
      <c r="AL188" s="26">
        <v>0</v>
      </c>
      <c r="AM188" s="26">
        <v>0</v>
      </c>
      <c r="AN188" s="26">
        <v>0</v>
      </c>
      <c r="AO188" s="26">
        <v>0</v>
      </c>
      <c r="AP188" s="26">
        <v>0</v>
      </c>
      <c r="AQ188" s="26">
        <v>0</v>
      </c>
      <c r="AR188" s="26">
        <v>0</v>
      </c>
      <c r="AS188" s="26">
        <v>0</v>
      </c>
      <c r="AT188" s="26">
        <v>0</v>
      </c>
      <c r="AU188" s="26">
        <v>99</v>
      </c>
      <c r="AV188" s="26">
        <v>99</v>
      </c>
      <c r="AW188" s="26">
        <v>67.129000000000005</v>
      </c>
      <c r="AX188" s="26">
        <v>31.870999999999999</v>
      </c>
    </row>
    <row r="189" spans="1:50" x14ac:dyDescent="0.25">
      <c r="A189" s="27" t="s">
        <v>271</v>
      </c>
      <c r="B189" s="26" t="s">
        <v>56</v>
      </c>
      <c r="C189" s="26">
        <v>1</v>
      </c>
      <c r="D189" s="26">
        <v>0.105</v>
      </c>
      <c r="E189" s="26">
        <v>0.15</v>
      </c>
      <c r="F189" s="26">
        <v>2.5999999999999999E-2</v>
      </c>
      <c r="G189" s="26">
        <v>7.0000000000000007E-2</v>
      </c>
      <c r="H189" s="26">
        <v>0</v>
      </c>
      <c r="I189" s="26">
        <v>0</v>
      </c>
      <c r="J189" s="26">
        <v>0</v>
      </c>
      <c r="K189" s="26">
        <v>0</v>
      </c>
      <c r="L189" s="26">
        <v>0.105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0.105</v>
      </c>
      <c r="X189" s="26">
        <v>1.6E-2</v>
      </c>
      <c r="Y189" s="26">
        <v>3</v>
      </c>
      <c r="Z189" s="26">
        <v>0</v>
      </c>
      <c r="AA189" s="26">
        <v>1.4E-2</v>
      </c>
      <c r="AB189" s="26">
        <v>-2E-3</v>
      </c>
      <c r="AC189" s="26">
        <v>0</v>
      </c>
      <c r="AD189" s="26">
        <v>-2E-3</v>
      </c>
      <c r="AE189" s="26">
        <v>0</v>
      </c>
      <c r="AF189" s="26">
        <v>4.2000000000000003E-2</v>
      </c>
      <c r="AG189" s="26">
        <v>0</v>
      </c>
      <c r="AH189" s="26">
        <v>-2E-3</v>
      </c>
      <c r="AI189" s="26">
        <v>-6.0000000000000001E-3</v>
      </c>
      <c r="AJ189" s="26">
        <v>3.3140000000000001</v>
      </c>
      <c r="AK189" s="26">
        <v>3.3140000000000001</v>
      </c>
      <c r="AL189" s="26">
        <v>0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R189" s="26">
        <v>0</v>
      </c>
      <c r="AS189" s="26">
        <v>0</v>
      </c>
      <c r="AT189" s="26">
        <v>0</v>
      </c>
      <c r="AU189" s="26">
        <v>99</v>
      </c>
      <c r="AV189" s="26">
        <v>10.407</v>
      </c>
      <c r="AW189" s="26">
        <v>7.0570000000000004</v>
      </c>
      <c r="AX189" s="26">
        <v>3.35</v>
      </c>
    </row>
    <row r="190" spans="1:50" x14ac:dyDescent="0.25">
      <c r="A190" s="27" t="s">
        <v>272</v>
      </c>
      <c r="B190" s="26" t="s">
        <v>56</v>
      </c>
      <c r="C190" s="26">
        <v>1</v>
      </c>
      <c r="D190" s="26">
        <v>0.2</v>
      </c>
      <c r="E190" s="26">
        <v>0.15</v>
      </c>
      <c r="F190" s="26">
        <v>2.5999999999999999E-2</v>
      </c>
      <c r="G190" s="26">
        <v>7.0000000000000007E-2</v>
      </c>
      <c r="H190" s="26">
        <v>0</v>
      </c>
      <c r="I190" s="26">
        <v>0</v>
      </c>
      <c r="J190" s="26">
        <v>0</v>
      </c>
      <c r="K190" s="26">
        <v>0</v>
      </c>
      <c r="L190" s="26">
        <v>0.2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0.2</v>
      </c>
      <c r="X190" s="26">
        <v>0.03</v>
      </c>
      <c r="Y190" s="26">
        <v>3</v>
      </c>
      <c r="Z190" s="26">
        <v>0</v>
      </c>
      <c r="AA190" s="26">
        <v>2.5999999999999999E-2</v>
      </c>
      <c r="AB190" s="26">
        <v>-4.0000000000000001E-3</v>
      </c>
      <c r="AC190" s="26">
        <v>0</v>
      </c>
      <c r="AD190" s="26">
        <v>-4.0000000000000001E-3</v>
      </c>
      <c r="AE190" s="26">
        <v>0</v>
      </c>
      <c r="AF190" s="26">
        <v>7.9000000000000001E-2</v>
      </c>
      <c r="AG190" s="26">
        <v>0</v>
      </c>
      <c r="AH190" s="26">
        <v>-4.0000000000000001E-3</v>
      </c>
      <c r="AI190" s="26">
        <v>-1.0999999999999999E-2</v>
      </c>
      <c r="AJ190" s="26">
        <v>6.3049999999999997</v>
      </c>
      <c r="AK190" s="26">
        <v>6.3049999999999997</v>
      </c>
      <c r="AL190" s="26">
        <v>0</v>
      </c>
      <c r="AM190" s="26">
        <v>0</v>
      </c>
      <c r="AN190" s="26">
        <v>0</v>
      </c>
      <c r="AO190" s="26">
        <v>0</v>
      </c>
      <c r="AP190" s="26">
        <v>0</v>
      </c>
      <c r="AQ190" s="26">
        <v>0</v>
      </c>
      <c r="AR190" s="26">
        <v>0</v>
      </c>
      <c r="AS190" s="26">
        <v>0</v>
      </c>
      <c r="AT190" s="26">
        <v>0</v>
      </c>
      <c r="AU190" s="26">
        <v>99</v>
      </c>
      <c r="AV190" s="26">
        <v>19.8</v>
      </c>
      <c r="AW190" s="26">
        <v>13.426</v>
      </c>
      <c r="AX190" s="26">
        <v>6.3739999999999997</v>
      </c>
    </row>
    <row r="191" spans="1:50" x14ac:dyDescent="0.25">
      <c r="A191" s="27" t="s">
        <v>273</v>
      </c>
      <c r="B191" s="26" t="s">
        <v>56</v>
      </c>
      <c r="C191" s="26">
        <v>1</v>
      </c>
      <c r="D191" s="26">
        <v>0.5</v>
      </c>
      <c r="E191" s="26">
        <v>0.15</v>
      </c>
      <c r="F191" s="26">
        <v>2.5999999999999999E-2</v>
      </c>
      <c r="G191" s="26">
        <v>7.0000000000000007E-2</v>
      </c>
      <c r="H191" s="26">
        <v>0</v>
      </c>
      <c r="I191" s="26">
        <v>0</v>
      </c>
      <c r="J191" s="26">
        <v>0</v>
      </c>
      <c r="K191" s="26">
        <v>0</v>
      </c>
      <c r="L191" s="26">
        <v>0.5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0.5</v>
      </c>
      <c r="X191" s="26">
        <v>7.4999999999999997E-2</v>
      </c>
      <c r="Y191" s="26">
        <v>3</v>
      </c>
      <c r="Z191" s="26">
        <v>0</v>
      </c>
      <c r="AA191" s="26">
        <v>6.6000000000000003E-2</v>
      </c>
      <c r="AB191" s="26">
        <v>-8.9999999999999993E-3</v>
      </c>
      <c r="AC191" s="26">
        <v>0</v>
      </c>
      <c r="AD191" s="26">
        <v>-8.9999999999999993E-3</v>
      </c>
      <c r="AE191" s="26">
        <v>0</v>
      </c>
      <c r="AF191" s="26">
        <v>0.19900000000000001</v>
      </c>
      <c r="AG191" s="26">
        <v>0</v>
      </c>
      <c r="AH191" s="26">
        <v>-8.9999999999999993E-3</v>
      </c>
      <c r="AI191" s="26">
        <v>-2.5999999999999999E-2</v>
      </c>
      <c r="AJ191" s="26">
        <v>15.763</v>
      </c>
      <c r="AK191" s="26">
        <v>15.763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6">
        <v>0</v>
      </c>
      <c r="AT191" s="26">
        <v>0</v>
      </c>
      <c r="AU191" s="26">
        <v>99</v>
      </c>
      <c r="AV191" s="26">
        <v>49.5</v>
      </c>
      <c r="AW191" s="26">
        <v>33.564999999999998</v>
      </c>
      <c r="AX191" s="26">
        <v>15.935</v>
      </c>
    </row>
    <row r="192" spans="1:50" x14ac:dyDescent="0.25">
      <c r="A192" s="27" t="s">
        <v>274</v>
      </c>
      <c r="B192" s="26" t="s">
        <v>56</v>
      </c>
      <c r="C192" s="26">
        <v>1</v>
      </c>
      <c r="D192" s="26">
        <v>0.5</v>
      </c>
      <c r="E192" s="26">
        <v>0.15</v>
      </c>
      <c r="F192" s="26">
        <v>2.5999999999999999E-2</v>
      </c>
      <c r="G192" s="26">
        <v>7.0000000000000007E-2</v>
      </c>
      <c r="H192" s="26">
        <v>0</v>
      </c>
      <c r="I192" s="26">
        <v>0</v>
      </c>
      <c r="J192" s="26">
        <v>0</v>
      </c>
      <c r="K192" s="26">
        <v>0</v>
      </c>
      <c r="L192" s="26">
        <v>0.5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0.5</v>
      </c>
      <c r="X192" s="26">
        <v>7.4999999999999997E-2</v>
      </c>
      <c r="Y192" s="26">
        <v>3</v>
      </c>
      <c r="Z192" s="26">
        <v>0</v>
      </c>
      <c r="AA192" s="26">
        <v>6.6000000000000003E-2</v>
      </c>
      <c r="AB192" s="26">
        <v>-8.9999999999999993E-3</v>
      </c>
      <c r="AC192" s="26">
        <v>0</v>
      </c>
      <c r="AD192" s="26">
        <v>-8.9999999999999993E-3</v>
      </c>
      <c r="AE192" s="26">
        <v>0</v>
      </c>
      <c r="AF192" s="26">
        <v>0.19900000000000001</v>
      </c>
      <c r="AG192" s="26">
        <v>0</v>
      </c>
      <c r="AH192" s="26">
        <v>-8.9999999999999993E-3</v>
      </c>
      <c r="AI192" s="26">
        <v>-2.5999999999999999E-2</v>
      </c>
      <c r="AJ192" s="26">
        <v>15.763</v>
      </c>
      <c r="AK192" s="26">
        <v>15.763</v>
      </c>
      <c r="AL192" s="26">
        <v>0</v>
      </c>
      <c r="AM192" s="26">
        <v>0</v>
      </c>
      <c r="AN192" s="26">
        <v>0</v>
      </c>
      <c r="AO192" s="26">
        <v>0</v>
      </c>
      <c r="AP192" s="26">
        <v>0</v>
      </c>
      <c r="AQ192" s="26">
        <v>0</v>
      </c>
      <c r="AR192" s="26">
        <v>0</v>
      </c>
      <c r="AS192" s="26">
        <v>0</v>
      </c>
      <c r="AT192" s="26">
        <v>0</v>
      </c>
      <c r="AU192" s="26">
        <v>99</v>
      </c>
      <c r="AV192" s="26">
        <v>49.5</v>
      </c>
      <c r="AW192" s="26">
        <v>33.564999999999998</v>
      </c>
      <c r="AX192" s="26">
        <v>15.935</v>
      </c>
    </row>
    <row r="193" spans="1:50" x14ac:dyDescent="0.25">
      <c r="A193" s="27" t="s">
        <v>275</v>
      </c>
      <c r="B193" s="26" t="s">
        <v>56</v>
      </c>
      <c r="C193" s="26">
        <v>1</v>
      </c>
      <c r="D193" s="26">
        <v>1</v>
      </c>
      <c r="E193" s="26">
        <v>0.15</v>
      </c>
      <c r="F193" s="26">
        <v>2.5999999999999999E-2</v>
      </c>
      <c r="G193" s="26">
        <v>7.0000000000000007E-2</v>
      </c>
      <c r="H193" s="26">
        <v>0</v>
      </c>
      <c r="I193" s="26">
        <v>0</v>
      </c>
      <c r="J193" s="26">
        <v>0</v>
      </c>
      <c r="K193" s="26">
        <v>0</v>
      </c>
      <c r="L193" s="26">
        <v>1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1</v>
      </c>
      <c r="X193" s="26">
        <v>0.15</v>
      </c>
      <c r="Y193" s="26">
        <v>3</v>
      </c>
      <c r="Z193" s="26">
        <v>0</v>
      </c>
      <c r="AA193" s="26">
        <v>0.13200000000000001</v>
      </c>
      <c r="AB193" s="26">
        <v>-1.7999999999999999E-2</v>
      </c>
      <c r="AC193" s="26">
        <v>0</v>
      </c>
      <c r="AD193" s="26">
        <v>-1.7999999999999999E-2</v>
      </c>
      <c r="AE193" s="26">
        <v>0</v>
      </c>
      <c r="AF193" s="26">
        <v>0.39700000000000002</v>
      </c>
      <c r="AG193" s="26">
        <v>0</v>
      </c>
      <c r="AH193" s="26">
        <v>-1.7999999999999999E-2</v>
      </c>
      <c r="AI193" s="26">
        <v>-5.2999999999999999E-2</v>
      </c>
      <c r="AJ193" s="26">
        <v>31.526</v>
      </c>
      <c r="AK193" s="26">
        <v>31.526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6">
        <v>0</v>
      </c>
      <c r="AT193" s="26">
        <v>0</v>
      </c>
      <c r="AU193" s="26">
        <v>99</v>
      </c>
      <c r="AV193" s="26">
        <v>99</v>
      </c>
      <c r="AW193" s="26">
        <v>67.129000000000005</v>
      </c>
      <c r="AX193" s="26">
        <v>31.870999999999999</v>
      </c>
    </row>
    <row r="194" spans="1:50" x14ac:dyDescent="0.25">
      <c r="A194" s="27" t="s">
        <v>276</v>
      </c>
      <c r="B194" s="26" t="s">
        <v>56</v>
      </c>
      <c r="C194" s="26">
        <v>1</v>
      </c>
      <c r="D194" s="26">
        <v>1</v>
      </c>
      <c r="E194" s="26">
        <v>0.15</v>
      </c>
      <c r="F194" s="26">
        <v>2.5999999999999999E-2</v>
      </c>
      <c r="G194" s="26">
        <v>7.0000000000000007E-2</v>
      </c>
      <c r="H194" s="26">
        <v>0</v>
      </c>
      <c r="I194" s="26">
        <v>0</v>
      </c>
      <c r="J194" s="26">
        <v>0</v>
      </c>
      <c r="K194" s="26">
        <v>0</v>
      </c>
      <c r="L194" s="26">
        <v>1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1</v>
      </c>
      <c r="X194" s="26">
        <v>0.15</v>
      </c>
      <c r="Y194" s="26">
        <v>3</v>
      </c>
      <c r="Z194" s="26">
        <v>0</v>
      </c>
      <c r="AA194" s="26">
        <v>0.13200000000000001</v>
      </c>
      <c r="AB194" s="26">
        <v>-1.7999999999999999E-2</v>
      </c>
      <c r="AC194" s="26">
        <v>0</v>
      </c>
      <c r="AD194" s="26">
        <v>-1.7999999999999999E-2</v>
      </c>
      <c r="AE194" s="26">
        <v>0</v>
      </c>
      <c r="AF194" s="26">
        <v>0.39700000000000002</v>
      </c>
      <c r="AG194" s="26">
        <v>0</v>
      </c>
      <c r="AH194" s="26">
        <v>-1.7999999999999999E-2</v>
      </c>
      <c r="AI194" s="26">
        <v>-5.2999999999999999E-2</v>
      </c>
      <c r="AJ194" s="26">
        <v>31.526</v>
      </c>
      <c r="AK194" s="26">
        <v>31.526</v>
      </c>
      <c r="AL194" s="26">
        <v>0</v>
      </c>
      <c r="AM194" s="26">
        <v>0</v>
      </c>
      <c r="AN194" s="26">
        <v>0</v>
      </c>
      <c r="AO194" s="26">
        <v>0</v>
      </c>
      <c r="AP194" s="26">
        <v>0</v>
      </c>
      <c r="AQ194" s="26">
        <v>0</v>
      </c>
      <c r="AR194" s="26">
        <v>0</v>
      </c>
      <c r="AS194" s="26">
        <v>0</v>
      </c>
      <c r="AT194" s="26">
        <v>0</v>
      </c>
      <c r="AU194" s="26">
        <v>99</v>
      </c>
      <c r="AV194" s="26">
        <v>99</v>
      </c>
      <c r="AW194" s="26">
        <v>67.129000000000005</v>
      </c>
      <c r="AX194" s="26">
        <v>31.870999999999999</v>
      </c>
    </row>
    <row r="195" spans="1:50" x14ac:dyDescent="0.25">
      <c r="A195" s="27" t="s">
        <v>277</v>
      </c>
      <c r="B195" s="26" t="s">
        <v>56</v>
      </c>
      <c r="C195" s="26">
        <v>1</v>
      </c>
      <c r="D195" s="26">
        <v>4</v>
      </c>
      <c r="E195" s="26">
        <v>0.15</v>
      </c>
      <c r="F195" s="26">
        <v>2.5999999999999999E-2</v>
      </c>
      <c r="G195" s="26">
        <v>7.0000000000000007E-2</v>
      </c>
      <c r="H195" s="26">
        <v>0</v>
      </c>
      <c r="I195" s="26">
        <v>0</v>
      </c>
      <c r="J195" s="26">
        <v>0</v>
      </c>
      <c r="K195" s="26">
        <v>0</v>
      </c>
      <c r="L195" s="26">
        <v>4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4</v>
      </c>
      <c r="X195" s="26">
        <v>0.6</v>
      </c>
      <c r="Y195" s="26">
        <v>3</v>
      </c>
      <c r="Z195" s="26">
        <v>0</v>
      </c>
      <c r="AA195" s="26">
        <v>0.53100000000000003</v>
      </c>
      <c r="AB195" s="26">
        <v>-6.9000000000000006E-2</v>
      </c>
      <c r="AC195" s="26">
        <v>0</v>
      </c>
      <c r="AD195" s="26">
        <v>-6.9000000000000006E-2</v>
      </c>
      <c r="AE195" s="26">
        <v>0</v>
      </c>
      <c r="AF195" s="26">
        <v>1.5940000000000001</v>
      </c>
      <c r="AG195" s="26">
        <v>0</v>
      </c>
      <c r="AH195" s="26">
        <v>-6.9000000000000006E-2</v>
      </c>
      <c r="AI195" s="26">
        <v>-0.20599999999999999</v>
      </c>
      <c r="AJ195" s="26">
        <v>126.104</v>
      </c>
      <c r="AK195" s="26">
        <v>126.104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0</v>
      </c>
      <c r="AR195" s="26">
        <v>0</v>
      </c>
      <c r="AS195" s="26">
        <v>0</v>
      </c>
      <c r="AT195" s="26">
        <v>0</v>
      </c>
      <c r="AU195" s="26">
        <v>99</v>
      </c>
      <c r="AV195" s="26">
        <v>396</v>
      </c>
      <c r="AW195" s="26">
        <v>268.50799999999998</v>
      </c>
      <c r="AX195" s="26">
        <v>127.492</v>
      </c>
    </row>
    <row r="196" spans="1:50" x14ac:dyDescent="0.25">
      <c r="A196" s="27" t="s">
        <v>278</v>
      </c>
      <c r="B196" s="26" t="s">
        <v>56</v>
      </c>
      <c r="C196" s="26">
        <v>1</v>
      </c>
      <c r="D196" s="26">
        <v>4</v>
      </c>
      <c r="E196" s="26">
        <v>0.15</v>
      </c>
      <c r="F196" s="26">
        <v>2.5999999999999999E-2</v>
      </c>
      <c r="G196" s="26">
        <v>7.0000000000000007E-2</v>
      </c>
      <c r="H196" s="26">
        <v>0</v>
      </c>
      <c r="I196" s="26">
        <v>0</v>
      </c>
      <c r="J196" s="26">
        <v>0</v>
      </c>
      <c r="K196" s="26">
        <v>0</v>
      </c>
      <c r="L196" s="26">
        <v>4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4</v>
      </c>
      <c r="X196" s="26">
        <v>0.6</v>
      </c>
      <c r="Y196" s="26">
        <v>3</v>
      </c>
      <c r="Z196" s="26">
        <v>0</v>
      </c>
      <c r="AA196" s="26">
        <v>0.53100000000000003</v>
      </c>
      <c r="AB196" s="26">
        <v>-6.9000000000000006E-2</v>
      </c>
      <c r="AC196" s="26">
        <v>0</v>
      </c>
      <c r="AD196" s="26">
        <v>-6.9000000000000006E-2</v>
      </c>
      <c r="AE196" s="26">
        <v>0</v>
      </c>
      <c r="AF196" s="26">
        <v>1.5940000000000001</v>
      </c>
      <c r="AG196" s="26">
        <v>0</v>
      </c>
      <c r="AH196" s="26">
        <v>-6.9000000000000006E-2</v>
      </c>
      <c r="AI196" s="26">
        <v>-0.20599999999999999</v>
      </c>
      <c r="AJ196" s="26">
        <v>126.104</v>
      </c>
      <c r="AK196" s="26">
        <v>126.104</v>
      </c>
      <c r="AL196" s="26">
        <v>0</v>
      </c>
      <c r="AM196" s="26">
        <v>0</v>
      </c>
      <c r="AN196" s="26">
        <v>0</v>
      </c>
      <c r="AO196" s="26">
        <v>0</v>
      </c>
      <c r="AP196" s="26">
        <v>0</v>
      </c>
      <c r="AQ196" s="26">
        <v>0</v>
      </c>
      <c r="AR196" s="26">
        <v>0</v>
      </c>
      <c r="AS196" s="26">
        <v>0</v>
      </c>
      <c r="AT196" s="26">
        <v>0</v>
      </c>
      <c r="AU196" s="26">
        <v>99</v>
      </c>
      <c r="AV196" s="26">
        <v>396</v>
      </c>
      <c r="AW196" s="26">
        <v>268.50799999999998</v>
      </c>
      <c r="AX196" s="26">
        <v>127.492</v>
      </c>
    </row>
    <row r="197" spans="1:50" x14ac:dyDescent="0.25">
      <c r="A197" s="27" t="s">
        <v>279</v>
      </c>
      <c r="B197" s="26" t="s">
        <v>56</v>
      </c>
      <c r="C197" s="26">
        <v>1</v>
      </c>
      <c r="D197" s="26">
        <v>4</v>
      </c>
      <c r="E197" s="26">
        <v>0.15</v>
      </c>
      <c r="F197" s="26">
        <v>2.5999999999999999E-2</v>
      </c>
      <c r="G197" s="26">
        <v>7.0000000000000007E-2</v>
      </c>
      <c r="H197" s="26">
        <v>0</v>
      </c>
      <c r="I197" s="26">
        <v>0</v>
      </c>
      <c r="J197" s="26">
        <v>0</v>
      </c>
      <c r="K197" s="26">
        <v>0</v>
      </c>
      <c r="L197" s="26">
        <v>4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4</v>
      </c>
      <c r="X197" s="26">
        <v>0.6</v>
      </c>
      <c r="Y197" s="26">
        <v>3</v>
      </c>
      <c r="Z197" s="26">
        <v>0</v>
      </c>
      <c r="AA197" s="26">
        <v>0.53100000000000003</v>
      </c>
      <c r="AB197" s="26">
        <v>-6.9000000000000006E-2</v>
      </c>
      <c r="AC197" s="26">
        <v>0</v>
      </c>
      <c r="AD197" s="26">
        <v>-6.9000000000000006E-2</v>
      </c>
      <c r="AE197" s="26">
        <v>0</v>
      </c>
      <c r="AF197" s="26">
        <v>1.5940000000000001</v>
      </c>
      <c r="AG197" s="26">
        <v>0</v>
      </c>
      <c r="AH197" s="26">
        <v>-6.9000000000000006E-2</v>
      </c>
      <c r="AI197" s="26">
        <v>-0.20599999999999999</v>
      </c>
      <c r="AJ197" s="26">
        <v>126.104</v>
      </c>
      <c r="AK197" s="26">
        <v>126.104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6">
        <v>0</v>
      </c>
      <c r="AT197" s="26">
        <v>0</v>
      </c>
      <c r="AU197" s="26">
        <v>99</v>
      </c>
      <c r="AV197" s="26">
        <v>396</v>
      </c>
      <c r="AW197" s="26">
        <v>268.50799999999998</v>
      </c>
      <c r="AX197" s="26">
        <v>127.492</v>
      </c>
    </row>
    <row r="198" spans="1:50" x14ac:dyDescent="0.25">
      <c r="A198" s="27" t="s">
        <v>280</v>
      </c>
      <c r="B198" s="26" t="s">
        <v>56</v>
      </c>
      <c r="C198" s="26">
        <v>1</v>
      </c>
      <c r="D198" s="26">
        <v>4</v>
      </c>
      <c r="E198" s="26">
        <v>0.15</v>
      </c>
      <c r="F198" s="26">
        <v>2.5999999999999999E-2</v>
      </c>
      <c r="G198" s="26">
        <v>7.0000000000000007E-2</v>
      </c>
      <c r="H198" s="26">
        <v>0</v>
      </c>
      <c r="I198" s="26">
        <v>0</v>
      </c>
      <c r="J198" s="26">
        <v>0</v>
      </c>
      <c r="K198" s="26">
        <v>0</v>
      </c>
      <c r="L198" s="26">
        <v>4</v>
      </c>
      <c r="M198" s="26">
        <v>0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4</v>
      </c>
      <c r="X198" s="26">
        <v>0.6</v>
      </c>
      <c r="Y198" s="26">
        <v>3</v>
      </c>
      <c r="Z198" s="26">
        <v>0</v>
      </c>
      <c r="AA198" s="26">
        <v>0.53100000000000003</v>
      </c>
      <c r="AB198" s="26">
        <v>-6.9000000000000006E-2</v>
      </c>
      <c r="AC198" s="26">
        <v>0</v>
      </c>
      <c r="AD198" s="26">
        <v>-6.9000000000000006E-2</v>
      </c>
      <c r="AE198" s="26">
        <v>0</v>
      </c>
      <c r="AF198" s="26">
        <v>1.5940000000000001</v>
      </c>
      <c r="AG198" s="26">
        <v>0</v>
      </c>
      <c r="AH198" s="26">
        <v>-6.9000000000000006E-2</v>
      </c>
      <c r="AI198" s="26">
        <v>-0.20599999999999999</v>
      </c>
      <c r="AJ198" s="26">
        <v>126.104</v>
      </c>
      <c r="AK198" s="26">
        <v>126.104</v>
      </c>
      <c r="AL198" s="26">
        <v>0</v>
      </c>
      <c r="AM198" s="26">
        <v>0</v>
      </c>
      <c r="AN198" s="26">
        <v>0</v>
      </c>
      <c r="AO198" s="26">
        <v>0</v>
      </c>
      <c r="AP198" s="26">
        <v>0</v>
      </c>
      <c r="AQ198" s="26">
        <v>0</v>
      </c>
      <c r="AR198" s="26">
        <v>0</v>
      </c>
      <c r="AS198" s="26">
        <v>0</v>
      </c>
      <c r="AT198" s="26">
        <v>0</v>
      </c>
      <c r="AU198" s="26">
        <v>99</v>
      </c>
      <c r="AV198" s="26">
        <v>396</v>
      </c>
      <c r="AW198" s="26">
        <v>268.50799999999998</v>
      </c>
      <c r="AX198" s="26">
        <v>127.492</v>
      </c>
    </row>
    <row r="199" spans="1:50" x14ac:dyDescent="0.25">
      <c r="A199" s="27" t="s">
        <v>281</v>
      </c>
      <c r="B199" s="26" t="s">
        <v>56</v>
      </c>
      <c r="C199" s="26">
        <v>0</v>
      </c>
      <c r="D199" s="26">
        <v>0</v>
      </c>
      <c r="E199" s="26">
        <v>0.15</v>
      </c>
      <c r="F199" s="26">
        <v>2.5999999999999999E-2</v>
      </c>
      <c r="G199" s="26">
        <v>7.0000000000000007E-2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  <c r="AE199" s="26">
        <v>0</v>
      </c>
      <c r="AF199" s="26">
        <v>0</v>
      </c>
      <c r="AG199" s="26">
        <v>0</v>
      </c>
      <c r="AH199" s="26">
        <v>0</v>
      </c>
      <c r="AI199" s="26">
        <v>0</v>
      </c>
      <c r="AJ199" s="26">
        <v>0</v>
      </c>
      <c r="AK199" s="26">
        <v>0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6">
        <v>0</v>
      </c>
      <c r="AT199" s="26">
        <v>0</v>
      </c>
      <c r="AU199" s="26">
        <v>0</v>
      </c>
      <c r="AV199" s="26">
        <v>0</v>
      </c>
      <c r="AW199" s="26">
        <v>0</v>
      </c>
      <c r="AX199" s="26">
        <v>0</v>
      </c>
    </row>
    <row r="200" spans="1:50" x14ac:dyDescent="0.25">
      <c r="A200" s="27" t="s">
        <v>282</v>
      </c>
      <c r="B200" s="26" t="s">
        <v>56</v>
      </c>
      <c r="C200" s="26">
        <v>0</v>
      </c>
      <c r="D200" s="26">
        <v>0</v>
      </c>
      <c r="E200" s="26">
        <v>0.15</v>
      </c>
      <c r="F200" s="26">
        <v>2.5999999999999999E-2</v>
      </c>
      <c r="G200" s="26">
        <v>7.0000000000000007E-2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26">
        <v>0</v>
      </c>
      <c r="AJ200" s="26">
        <v>0</v>
      </c>
      <c r="AK200" s="26">
        <v>0</v>
      </c>
      <c r="AL200" s="26">
        <v>0</v>
      </c>
      <c r="AM200" s="26">
        <v>0</v>
      </c>
      <c r="AN200" s="26">
        <v>0</v>
      </c>
      <c r="AO200" s="26">
        <v>0</v>
      </c>
      <c r="AP200" s="26">
        <v>0</v>
      </c>
      <c r="AQ200" s="26">
        <v>0</v>
      </c>
      <c r="AR200" s="26">
        <v>0</v>
      </c>
      <c r="AS200" s="26">
        <v>0</v>
      </c>
      <c r="AT200" s="26">
        <v>0</v>
      </c>
      <c r="AU200" s="26">
        <v>0</v>
      </c>
      <c r="AV200" s="26">
        <v>0</v>
      </c>
      <c r="AW200" s="26">
        <v>0</v>
      </c>
      <c r="AX200" s="26">
        <v>0</v>
      </c>
    </row>
    <row r="201" spans="1:50" x14ac:dyDescent="0.25">
      <c r="A201" s="27" t="s">
        <v>283</v>
      </c>
      <c r="B201" s="26" t="s">
        <v>56</v>
      </c>
      <c r="C201" s="26">
        <v>0</v>
      </c>
      <c r="D201" s="26">
        <v>0</v>
      </c>
      <c r="E201" s="26">
        <v>0.15</v>
      </c>
      <c r="F201" s="26">
        <v>2.5999999999999999E-2</v>
      </c>
      <c r="G201" s="26">
        <v>7.0000000000000007E-2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  <c r="AE201" s="26">
        <v>0</v>
      </c>
      <c r="AF201" s="26">
        <v>0</v>
      </c>
      <c r="AG201" s="26">
        <v>0</v>
      </c>
      <c r="AH201" s="26">
        <v>0</v>
      </c>
      <c r="AI201" s="26">
        <v>0</v>
      </c>
      <c r="AJ201" s="26">
        <v>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6">
        <v>0</v>
      </c>
      <c r="AT201" s="26">
        <v>0</v>
      </c>
      <c r="AU201" s="26">
        <v>0</v>
      </c>
      <c r="AV201" s="26">
        <v>0</v>
      </c>
      <c r="AW201" s="26">
        <v>0</v>
      </c>
      <c r="AX201" s="26">
        <v>0</v>
      </c>
    </row>
    <row r="202" spans="1:50" x14ac:dyDescent="0.25">
      <c r="A202" s="27" t="s">
        <v>284</v>
      </c>
      <c r="B202" s="26" t="s">
        <v>56</v>
      </c>
      <c r="C202" s="26">
        <v>0</v>
      </c>
      <c r="D202" s="26">
        <v>0</v>
      </c>
      <c r="E202" s="26">
        <v>0.15</v>
      </c>
      <c r="F202" s="26">
        <v>2.5999999999999999E-2</v>
      </c>
      <c r="G202" s="26">
        <v>7.0000000000000007E-2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</row>
    <row r="203" spans="1:50" x14ac:dyDescent="0.25">
      <c r="A203" s="27" t="s">
        <v>285</v>
      </c>
      <c r="B203" s="26" t="s">
        <v>56</v>
      </c>
      <c r="C203" s="26">
        <v>0</v>
      </c>
      <c r="D203" s="26">
        <v>0</v>
      </c>
      <c r="E203" s="26">
        <v>0.15</v>
      </c>
      <c r="F203" s="26">
        <v>2.5999999999999999E-2</v>
      </c>
      <c r="G203" s="26">
        <v>7.0000000000000007E-2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  <c r="AE203" s="26">
        <v>0</v>
      </c>
      <c r="AF203" s="26">
        <v>0</v>
      </c>
      <c r="AG203" s="26">
        <v>0</v>
      </c>
      <c r="AH203" s="26">
        <v>0</v>
      </c>
      <c r="AI203" s="26">
        <v>0</v>
      </c>
      <c r="AJ203" s="26">
        <v>0</v>
      </c>
      <c r="AK203" s="26">
        <v>0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6">
        <v>0</v>
      </c>
      <c r="AT203" s="26">
        <v>0</v>
      </c>
      <c r="AU203" s="26">
        <v>0</v>
      </c>
      <c r="AV203" s="26">
        <v>0</v>
      </c>
      <c r="AW203" s="26">
        <v>0</v>
      </c>
      <c r="AX203" s="26">
        <v>0</v>
      </c>
    </row>
    <row r="204" spans="1:50" x14ac:dyDescent="0.25">
      <c r="A204" s="27" t="s">
        <v>286</v>
      </c>
      <c r="B204" s="26" t="s">
        <v>56</v>
      </c>
      <c r="C204" s="26">
        <v>0</v>
      </c>
      <c r="D204" s="26">
        <v>0</v>
      </c>
      <c r="E204" s="26">
        <v>0.15</v>
      </c>
      <c r="F204" s="26">
        <v>2.5999999999999999E-2</v>
      </c>
      <c r="G204" s="26">
        <v>7.0000000000000007E-2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  <c r="AB204" s="26">
        <v>0</v>
      </c>
      <c r="AC204" s="26">
        <v>0</v>
      </c>
      <c r="AD204" s="26">
        <v>0</v>
      </c>
      <c r="AE204" s="26">
        <v>0</v>
      </c>
      <c r="AF204" s="26">
        <v>0</v>
      </c>
      <c r="AG204" s="26">
        <v>0</v>
      </c>
      <c r="AH204" s="26">
        <v>0</v>
      </c>
      <c r="AI204" s="26">
        <v>0</v>
      </c>
      <c r="AJ204" s="26">
        <v>0</v>
      </c>
      <c r="AK204" s="26">
        <v>0</v>
      </c>
      <c r="AL204" s="26">
        <v>0</v>
      </c>
      <c r="AM204" s="26">
        <v>0</v>
      </c>
      <c r="AN204" s="26">
        <v>0</v>
      </c>
      <c r="AO204" s="26">
        <v>0</v>
      </c>
      <c r="AP204" s="26">
        <v>0</v>
      </c>
      <c r="AQ204" s="26">
        <v>0</v>
      </c>
      <c r="AR204" s="26">
        <v>0</v>
      </c>
      <c r="AS204" s="26">
        <v>0</v>
      </c>
      <c r="AT204" s="26">
        <v>0</v>
      </c>
      <c r="AU204" s="26">
        <v>0</v>
      </c>
      <c r="AV204" s="26">
        <v>0</v>
      </c>
      <c r="AW204" s="26">
        <v>0</v>
      </c>
      <c r="AX204" s="26">
        <v>0</v>
      </c>
    </row>
    <row r="205" spans="1:50" x14ac:dyDescent="0.25">
      <c r="A205" s="27" t="s">
        <v>287</v>
      </c>
      <c r="B205" s="26" t="s">
        <v>56</v>
      </c>
      <c r="C205" s="26">
        <v>0</v>
      </c>
      <c r="D205" s="26">
        <v>0</v>
      </c>
      <c r="E205" s="26">
        <v>0.15</v>
      </c>
      <c r="F205" s="26">
        <v>2.5999999999999999E-2</v>
      </c>
      <c r="G205" s="26">
        <v>7.0000000000000007E-2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6">
        <v>0</v>
      </c>
      <c r="AJ205" s="26">
        <v>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6">
        <v>0</v>
      </c>
      <c r="AT205" s="26">
        <v>0</v>
      </c>
      <c r="AU205" s="26">
        <v>0</v>
      </c>
      <c r="AV205" s="26">
        <v>0</v>
      </c>
      <c r="AW205" s="26">
        <v>0</v>
      </c>
      <c r="AX205" s="26">
        <v>0</v>
      </c>
    </row>
    <row r="206" spans="1:50" x14ac:dyDescent="0.25">
      <c r="A206" s="27" t="s">
        <v>288</v>
      </c>
      <c r="B206" s="26" t="s">
        <v>56</v>
      </c>
      <c r="C206" s="26">
        <v>0</v>
      </c>
      <c r="D206" s="26">
        <v>0</v>
      </c>
      <c r="E206" s="26">
        <v>0.15</v>
      </c>
      <c r="F206" s="26">
        <v>2.5999999999999999E-2</v>
      </c>
      <c r="G206" s="26">
        <v>7.0000000000000007E-2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  <c r="AE206" s="26">
        <v>0</v>
      </c>
      <c r="AF206" s="26">
        <v>0</v>
      </c>
      <c r="AG206" s="26">
        <v>0</v>
      </c>
      <c r="AH206" s="26">
        <v>0</v>
      </c>
      <c r="AI206" s="26">
        <v>0</v>
      </c>
      <c r="AJ206" s="26">
        <v>0</v>
      </c>
      <c r="AK206" s="26">
        <v>0</v>
      </c>
      <c r="AL206" s="26">
        <v>0</v>
      </c>
      <c r="AM206" s="26">
        <v>0</v>
      </c>
      <c r="AN206" s="26">
        <v>0</v>
      </c>
      <c r="AO206" s="26">
        <v>0</v>
      </c>
      <c r="AP206" s="26">
        <v>0</v>
      </c>
      <c r="AQ206" s="26">
        <v>0</v>
      </c>
      <c r="AR206" s="26">
        <v>0</v>
      </c>
      <c r="AS206" s="26">
        <v>0</v>
      </c>
      <c r="AT206" s="26">
        <v>0</v>
      </c>
      <c r="AU206" s="26">
        <v>0</v>
      </c>
      <c r="AV206" s="26">
        <v>0</v>
      </c>
      <c r="AW206" s="26">
        <v>0</v>
      </c>
      <c r="AX206" s="26">
        <v>0</v>
      </c>
    </row>
    <row r="207" spans="1:50" x14ac:dyDescent="0.25">
      <c r="A207" s="27" t="s">
        <v>289</v>
      </c>
      <c r="B207" s="26" t="s">
        <v>56</v>
      </c>
      <c r="C207" s="26">
        <v>0</v>
      </c>
      <c r="D207" s="26">
        <v>0</v>
      </c>
      <c r="E207" s="26">
        <v>0.15</v>
      </c>
      <c r="F207" s="26">
        <v>2.5999999999999999E-2</v>
      </c>
      <c r="G207" s="26">
        <v>7.0000000000000007E-2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6">
        <v>0</v>
      </c>
      <c r="AT207" s="26">
        <v>0</v>
      </c>
      <c r="AU207" s="26">
        <v>0</v>
      </c>
      <c r="AV207" s="26">
        <v>0</v>
      </c>
      <c r="AW207" s="26">
        <v>0</v>
      </c>
      <c r="AX207" s="26">
        <v>0</v>
      </c>
    </row>
    <row r="208" spans="1:50" x14ac:dyDescent="0.25">
      <c r="A208" s="27" t="s">
        <v>290</v>
      </c>
      <c r="B208" s="26" t="s">
        <v>56</v>
      </c>
      <c r="C208" s="26">
        <v>0</v>
      </c>
      <c r="D208" s="26">
        <v>0</v>
      </c>
      <c r="E208" s="26">
        <v>0.15</v>
      </c>
      <c r="F208" s="26">
        <v>2.5999999999999999E-2</v>
      </c>
      <c r="G208" s="26">
        <v>7.0000000000000007E-2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>
        <v>0</v>
      </c>
      <c r="AI208" s="26">
        <v>0</v>
      </c>
      <c r="AJ208" s="26">
        <v>0</v>
      </c>
      <c r="AK208" s="26">
        <v>0</v>
      </c>
      <c r="AL208" s="26">
        <v>0</v>
      </c>
      <c r="AM208" s="26">
        <v>0</v>
      </c>
      <c r="AN208" s="26">
        <v>0</v>
      </c>
      <c r="AO208" s="26">
        <v>0</v>
      </c>
      <c r="AP208" s="26">
        <v>0</v>
      </c>
      <c r="AQ208" s="26">
        <v>0</v>
      </c>
      <c r="AR208" s="26">
        <v>0</v>
      </c>
      <c r="AS208" s="26">
        <v>0</v>
      </c>
      <c r="AT208" s="26">
        <v>0</v>
      </c>
      <c r="AU208" s="26">
        <v>0</v>
      </c>
      <c r="AV208" s="26">
        <v>0</v>
      </c>
      <c r="AW208" s="26">
        <v>0</v>
      </c>
      <c r="AX208" s="26">
        <v>0</v>
      </c>
    </row>
    <row r="209" spans="1:54" x14ac:dyDescent="0.25">
      <c r="A209" s="27" t="s">
        <v>291</v>
      </c>
      <c r="B209" s="26" t="s">
        <v>56</v>
      </c>
      <c r="C209" s="26">
        <v>0</v>
      </c>
      <c r="D209" s="26">
        <v>0</v>
      </c>
      <c r="E209" s="26">
        <v>0.15</v>
      </c>
      <c r="F209" s="26">
        <v>2.5999999999999999E-2</v>
      </c>
      <c r="G209" s="26">
        <v>7.0000000000000007E-2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>
        <v>0</v>
      </c>
      <c r="AI209" s="26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6">
        <v>0</v>
      </c>
      <c r="AT209" s="26">
        <v>0</v>
      </c>
      <c r="AU209" s="26">
        <v>0</v>
      </c>
      <c r="AV209" s="26">
        <v>0</v>
      </c>
      <c r="AW209" s="26">
        <v>0</v>
      </c>
      <c r="AX209" s="26">
        <v>0</v>
      </c>
    </row>
    <row r="210" spans="1:54" x14ac:dyDescent="0.25">
      <c r="A210" s="27" t="s">
        <v>304</v>
      </c>
      <c r="B210" s="26" t="s">
        <v>304</v>
      </c>
      <c r="C210" s="26">
        <v>0</v>
      </c>
      <c r="E210" s="26">
        <v>-0.8</v>
      </c>
      <c r="W210" s="26">
        <v>0</v>
      </c>
      <c r="X210" s="26">
        <v>0</v>
      </c>
      <c r="AX210" s="26">
        <v>0</v>
      </c>
    </row>
    <row r="211" spans="1:54" x14ac:dyDescent="0.25">
      <c r="A211" s="27" t="s">
        <v>305</v>
      </c>
      <c r="B211" s="26" t="s">
        <v>305</v>
      </c>
      <c r="C211" s="26">
        <v>0</v>
      </c>
      <c r="E211" s="26">
        <v>-0.6</v>
      </c>
      <c r="W211" s="26">
        <v>0</v>
      </c>
      <c r="X211" s="26">
        <v>0</v>
      </c>
      <c r="AX211" s="26">
        <v>0</v>
      </c>
    </row>
    <row r="212" spans="1:54" x14ac:dyDescent="0.25">
      <c r="A212" s="27" t="s">
        <v>306</v>
      </c>
      <c r="B212" s="26" t="s">
        <v>306</v>
      </c>
      <c r="C212" s="26">
        <v>0</v>
      </c>
      <c r="E212" s="26">
        <v>-0.4</v>
      </c>
      <c r="W212" s="26">
        <v>0</v>
      </c>
      <c r="X212" s="26">
        <v>0</v>
      </c>
      <c r="AX212" s="26">
        <v>0</v>
      </c>
    </row>
    <row r="213" spans="1:54" x14ac:dyDescent="0.25">
      <c r="A213" s="27" t="s">
        <v>307</v>
      </c>
      <c r="B213" s="26" t="s">
        <v>307</v>
      </c>
      <c r="C213" s="26">
        <v>0</v>
      </c>
      <c r="E213" s="26">
        <v>-0.6</v>
      </c>
      <c r="W213" s="26">
        <v>0</v>
      </c>
      <c r="X213" s="26">
        <v>0</v>
      </c>
      <c r="AX213" s="26">
        <v>0</v>
      </c>
    </row>
    <row r="214" spans="1:54" x14ac:dyDescent="0.25">
      <c r="A214" s="27" t="s">
        <v>308</v>
      </c>
      <c r="B214" s="26" t="s">
        <v>308</v>
      </c>
      <c r="C214" s="26">
        <v>0</v>
      </c>
      <c r="E214" s="26">
        <v>-0.4</v>
      </c>
      <c r="W214" s="26">
        <v>0</v>
      </c>
      <c r="X214" s="26">
        <v>0</v>
      </c>
      <c r="AX214" s="26">
        <v>0</v>
      </c>
    </row>
    <row r="215" spans="1:54" x14ac:dyDescent="0.25">
      <c r="A215" s="27" t="s">
        <v>309</v>
      </c>
      <c r="B215" s="26" t="s">
        <v>309</v>
      </c>
      <c r="C215" s="26">
        <v>0</v>
      </c>
      <c r="E215" s="26">
        <v>-0.2</v>
      </c>
      <c r="W215" s="26">
        <v>0</v>
      </c>
      <c r="X215" s="26">
        <v>0</v>
      </c>
      <c r="AX215" s="26">
        <v>0</v>
      </c>
    </row>
    <row r="216" spans="1:54" x14ac:dyDescent="0.25">
      <c r="A216" s="27" t="s">
        <v>56</v>
      </c>
      <c r="B216" s="26" t="s">
        <v>56</v>
      </c>
      <c r="C216" s="26">
        <v>0</v>
      </c>
      <c r="E216" s="26">
        <v>0.1</v>
      </c>
      <c r="W216" s="26">
        <v>0</v>
      </c>
      <c r="X216" s="26">
        <v>0</v>
      </c>
      <c r="AX216" s="26">
        <v>0</v>
      </c>
    </row>
    <row r="217" spans="1:54" x14ac:dyDescent="0.25">
      <c r="A217" s="27" t="s">
        <v>59</v>
      </c>
      <c r="B217" s="26" t="s">
        <v>59</v>
      </c>
      <c r="C217" s="26">
        <v>0</v>
      </c>
      <c r="E217" s="26">
        <v>0.15</v>
      </c>
      <c r="W217" s="26">
        <v>0</v>
      </c>
      <c r="X217" s="26">
        <v>0</v>
      </c>
      <c r="AX217" s="26">
        <v>0</v>
      </c>
    </row>
    <row r="218" spans="1:54" x14ac:dyDescent="0.25">
      <c r="A218" s="27" t="s">
        <v>65</v>
      </c>
      <c r="B218" s="26" t="s">
        <v>65</v>
      </c>
      <c r="C218" s="26">
        <v>0</v>
      </c>
      <c r="E218" s="26">
        <v>0.3</v>
      </c>
      <c r="W218" s="26">
        <v>0</v>
      </c>
      <c r="X218" s="26">
        <v>0</v>
      </c>
      <c r="AX218" s="26">
        <v>0</v>
      </c>
    </row>
    <row r="219" spans="1:54" x14ac:dyDescent="0.25">
      <c r="A219" s="27" t="s">
        <v>62</v>
      </c>
      <c r="B219" s="26" t="s">
        <v>62</v>
      </c>
      <c r="C219" s="26">
        <v>0</v>
      </c>
      <c r="E219" s="26">
        <v>0.25</v>
      </c>
      <c r="W219" s="26">
        <v>0</v>
      </c>
      <c r="X219" s="26">
        <v>0</v>
      </c>
      <c r="AX219" s="26">
        <v>0</v>
      </c>
    </row>
    <row r="220" spans="1:54" x14ac:dyDescent="0.25">
      <c r="A220" s="27" t="s">
        <v>68</v>
      </c>
      <c r="B220" s="26" t="s">
        <v>68</v>
      </c>
      <c r="C220" s="26">
        <v>0</v>
      </c>
      <c r="E220" s="26">
        <v>0.3</v>
      </c>
      <c r="W220" s="26">
        <v>0</v>
      </c>
      <c r="X220" s="26">
        <v>0</v>
      </c>
      <c r="AX220" s="26">
        <v>0</v>
      </c>
    </row>
    <row r="221" spans="1:54" x14ac:dyDescent="0.25">
      <c r="A221" s="27" t="s">
        <v>366</v>
      </c>
      <c r="X221" s="26">
        <v>83.379000000000005</v>
      </c>
      <c r="Z221" s="26">
        <v>0</v>
      </c>
      <c r="AA221" s="26">
        <v>83.379000000000005</v>
      </c>
      <c r="AB221" s="26">
        <v>0</v>
      </c>
      <c r="AC221" s="26">
        <v>0</v>
      </c>
      <c r="AE221" s="26">
        <v>0</v>
      </c>
      <c r="AF221" s="26">
        <v>250.136</v>
      </c>
      <c r="AG221" s="26">
        <v>0</v>
      </c>
      <c r="AH221" s="26">
        <v>0</v>
      </c>
      <c r="AI221" s="26">
        <v>0</v>
      </c>
      <c r="AJ221" s="26">
        <v>6819.4210000000003</v>
      </c>
      <c r="AK221" s="26">
        <v>6817.7349999999997</v>
      </c>
      <c r="AL221" s="26">
        <v>1.6859999999999999</v>
      </c>
      <c r="AM221" s="26">
        <v>0</v>
      </c>
      <c r="AN221" s="26">
        <v>0</v>
      </c>
      <c r="AO221" s="26">
        <v>0</v>
      </c>
      <c r="AP221" s="26">
        <v>0</v>
      </c>
      <c r="AQ221" s="26">
        <v>0</v>
      </c>
      <c r="AR221" s="26">
        <v>0</v>
      </c>
      <c r="AT221" s="26">
        <v>0</v>
      </c>
      <c r="AV221" s="26">
        <v>19503</v>
      </c>
      <c r="AW221" s="26">
        <v>12433.444</v>
      </c>
      <c r="AX221" s="26">
        <v>7069.5559999999996</v>
      </c>
    </row>
    <row r="222" spans="1:54" x14ac:dyDescent="0.25">
      <c r="BB222" s="28"/>
    </row>
    <row r="223" spans="1:54" x14ac:dyDescent="0.25">
      <c r="AG223" s="28"/>
      <c r="AH223" s="28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B223"/>
  <sheetViews>
    <sheetView workbookViewId="0"/>
  </sheetViews>
  <sheetFormatPr defaultRowHeight="15" x14ac:dyDescent="0.25"/>
  <cols>
    <col min="1" max="16384" width="9.140625" style="26"/>
  </cols>
  <sheetData>
    <row r="1" spans="1:50" x14ac:dyDescent="0.25">
      <c r="B1" s="27" t="s">
        <v>81</v>
      </c>
      <c r="C1" s="27" t="s">
        <v>318</v>
      </c>
      <c r="D1" s="27" t="s">
        <v>319</v>
      </c>
      <c r="E1" s="27" t="s">
        <v>320</v>
      </c>
      <c r="F1" s="27" t="s">
        <v>321</v>
      </c>
      <c r="G1" s="27" t="s">
        <v>322</v>
      </c>
      <c r="H1" s="27" t="s">
        <v>323</v>
      </c>
      <c r="I1" s="27" t="s">
        <v>324</v>
      </c>
      <c r="J1" s="27" t="s">
        <v>325</v>
      </c>
      <c r="K1" s="27" t="s">
        <v>326</v>
      </c>
      <c r="L1" s="27" t="s">
        <v>327</v>
      </c>
      <c r="M1" s="27" t="s">
        <v>328</v>
      </c>
      <c r="N1" s="27" t="s">
        <v>329</v>
      </c>
      <c r="O1" s="27" t="s">
        <v>330</v>
      </c>
      <c r="P1" s="27" t="s">
        <v>331</v>
      </c>
      <c r="Q1" s="27" t="s">
        <v>332</v>
      </c>
      <c r="R1" s="27" t="s">
        <v>333</v>
      </c>
      <c r="S1" s="27" t="s">
        <v>334</v>
      </c>
      <c r="T1" s="27" t="s">
        <v>335</v>
      </c>
      <c r="U1" s="27" t="s">
        <v>336</v>
      </c>
      <c r="V1" s="27" t="s">
        <v>337</v>
      </c>
      <c r="W1" s="27" t="s">
        <v>338</v>
      </c>
      <c r="X1" s="27" t="s">
        <v>339</v>
      </c>
      <c r="Y1" s="27" t="s">
        <v>340</v>
      </c>
      <c r="Z1" s="27" t="s">
        <v>341</v>
      </c>
      <c r="AA1" s="27" t="s">
        <v>342</v>
      </c>
      <c r="AB1" s="27" t="s">
        <v>343</v>
      </c>
      <c r="AC1" s="27" t="s">
        <v>344</v>
      </c>
      <c r="AD1" s="27" t="s">
        <v>345</v>
      </c>
      <c r="AE1" s="27" t="s">
        <v>346</v>
      </c>
      <c r="AF1" s="27" t="s">
        <v>347</v>
      </c>
      <c r="AG1" s="27" t="s">
        <v>348</v>
      </c>
      <c r="AH1" s="27" t="s">
        <v>349</v>
      </c>
      <c r="AI1" s="27" t="s">
        <v>350</v>
      </c>
      <c r="AJ1" s="27" t="s">
        <v>351</v>
      </c>
      <c r="AK1" s="27" t="s">
        <v>352</v>
      </c>
      <c r="AL1" s="27" t="s">
        <v>353</v>
      </c>
      <c r="AM1" s="27" t="s">
        <v>354</v>
      </c>
      <c r="AN1" s="26" t="s">
        <v>355</v>
      </c>
      <c r="AO1" s="26" t="s">
        <v>356</v>
      </c>
      <c r="AP1" s="26" t="s">
        <v>357</v>
      </c>
      <c r="AQ1" s="26" t="s">
        <v>358</v>
      </c>
      <c r="AR1" s="26" t="s">
        <v>359</v>
      </c>
      <c r="AS1" s="26" t="s">
        <v>360</v>
      </c>
      <c r="AT1" s="26" t="s">
        <v>361</v>
      </c>
      <c r="AU1" s="26" t="s">
        <v>362</v>
      </c>
      <c r="AV1" s="26" t="s">
        <v>363</v>
      </c>
      <c r="AW1" s="26" t="s">
        <v>364</v>
      </c>
      <c r="AX1" s="26" t="s">
        <v>365</v>
      </c>
    </row>
    <row r="2" spans="1:50" x14ac:dyDescent="0.25">
      <c r="A2" s="27" t="s">
        <v>84</v>
      </c>
      <c r="B2" s="26" t="s">
        <v>37</v>
      </c>
      <c r="C2" s="26">
        <v>0</v>
      </c>
      <c r="D2" s="26">
        <v>0</v>
      </c>
      <c r="E2" s="26">
        <v>0.8</v>
      </c>
      <c r="F2" s="26">
        <v>0.13</v>
      </c>
      <c r="G2" s="26">
        <v>0.35799999999999998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</row>
    <row r="3" spans="1:50" x14ac:dyDescent="0.25">
      <c r="A3" s="27" t="s">
        <v>85</v>
      </c>
      <c r="B3" s="26" t="s">
        <v>37</v>
      </c>
      <c r="C3" s="26">
        <v>0</v>
      </c>
      <c r="D3" s="26">
        <v>0</v>
      </c>
      <c r="E3" s="26">
        <v>0.8</v>
      </c>
      <c r="F3" s="26">
        <v>0.13</v>
      </c>
      <c r="G3" s="26">
        <v>0.35799999999999998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</row>
    <row r="4" spans="1:50" x14ac:dyDescent="0.25">
      <c r="A4" s="27" t="s">
        <v>86</v>
      </c>
      <c r="B4" s="26" t="s">
        <v>37</v>
      </c>
      <c r="C4" s="26">
        <v>0</v>
      </c>
      <c r="D4" s="26">
        <v>0</v>
      </c>
      <c r="E4" s="26">
        <v>0.8</v>
      </c>
      <c r="F4" s="26">
        <v>0.13</v>
      </c>
      <c r="G4" s="26">
        <v>0.35799999999999998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</row>
    <row r="5" spans="1:50" x14ac:dyDescent="0.25">
      <c r="A5" s="27" t="s">
        <v>87</v>
      </c>
      <c r="B5" s="26" t="s">
        <v>37</v>
      </c>
      <c r="C5" s="26">
        <v>0</v>
      </c>
      <c r="D5" s="26">
        <v>0</v>
      </c>
      <c r="E5" s="26">
        <v>0.8</v>
      </c>
      <c r="F5" s="26">
        <v>0.13</v>
      </c>
      <c r="G5" s="26">
        <v>0.35799999999999998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</row>
    <row r="6" spans="1:50" x14ac:dyDescent="0.25">
      <c r="A6" s="27" t="s">
        <v>88</v>
      </c>
      <c r="B6" s="26" t="s">
        <v>37</v>
      </c>
      <c r="C6" s="26">
        <v>1</v>
      </c>
      <c r="D6" s="26">
        <v>0.04</v>
      </c>
      <c r="E6" s="26">
        <v>0.8</v>
      </c>
      <c r="F6" s="26">
        <v>0.13</v>
      </c>
      <c r="G6" s="26">
        <v>0.35799999999999998</v>
      </c>
      <c r="H6" s="26">
        <v>0</v>
      </c>
      <c r="I6" s="26">
        <v>0</v>
      </c>
      <c r="J6" s="26">
        <v>0</v>
      </c>
      <c r="K6" s="26">
        <v>0</v>
      </c>
      <c r="L6" s="26">
        <v>0.04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0.04</v>
      </c>
      <c r="X6" s="26">
        <v>3.2000000000000001E-2</v>
      </c>
      <c r="Y6" s="26">
        <v>12</v>
      </c>
      <c r="Z6" s="26">
        <v>0</v>
      </c>
      <c r="AA6" s="26">
        <v>2.1000000000000001E-2</v>
      </c>
      <c r="AB6" s="26">
        <v>-1.0999999999999999E-2</v>
      </c>
      <c r="AC6" s="26">
        <v>-2E-3</v>
      </c>
      <c r="AD6" s="26">
        <v>-8.9999999999999993E-3</v>
      </c>
      <c r="AE6" s="26">
        <v>0</v>
      </c>
      <c r="AF6" s="26">
        <v>0.25</v>
      </c>
      <c r="AG6" s="26">
        <v>-2.3E-2</v>
      </c>
      <c r="AH6" s="26">
        <v>-8.9999999999999993E-3</v>
      </c>
      <c r="AI6" s="26">
        <v>-0.111</v>
      </c>
      <c r="AJ6" s="26">
        <v>1.19</v>
      </c>
      <c r="AK6" s="26">
        <v>1.1890000000000001</v>
      </c>
      <c r="AL6" s="26">
        <v>2E-3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136.29599999999999</v>
      </c>
      <c r="AV6" s="26">
        <v>5.452</v>
      </c>
      <c r="AW6" s="26">
        <v>4.1459999999999999</v>
      </c>
      <c r="AX6" s="26">
        <v>1.306</v>
      </c>
    </row>
    <row r="7" spans="1:50" x14ac:dyDescent="0.25">
      <c r="A7" s="27" t="s">
        <v>89</v>
      </c>
      <c r="B7" s="26" t="s">
        <v>37</v>
      </c>
      <c r="C7" s="26">
        <v>1</v>
      </c>
      <c r="D7" s="26">
        <v>0.04</v>
      </c>
      <c r="E7" s="26">
        <v>0.8</v>
      </c>
      <c r="F7" s="26">
        <v>0.13</v>
      </c>
      <c r="G7" s="26">
        <v>0.35799999999999998</v>
      </c>
      <c r="H7" s="26">
        <v>0</v>
      </c>
      <c r="I7" s="26">
        <v>0</v>
      </c>
      <c r="J7" s="26">
        <v>0</v>
      </c>
      <c r="K7" s="26">
        <v>0</v>
      </c>
      <c r="L7" s="26">
        <v>0.04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0.04</v>
      </c>
      <c r="X7" s="26">
        <v>3.2000000000000001E-2</v>
      </c>
      <c r="Y7" s="26">
        <v>12</v>
      </c>
      <c r="Z7" s="26">
        <v>0</v>
      </c>
      <c r="AA7" s="26">
        <v>2.1000000000000001E-2</v>
      </c>
      <c r="AB7" s="26">
        <v>-1.0999999999999999E-2</v>
      </c>
      <c r="AC7" s="26">
        <v>-2E-3</v>
      </c>
      <c r="AD7" s="26">
        <v>-8.9999999999999993E-3</v>
      </c>
      <c r="AE7" s="26">
        <v>0</v>
      </c>
      <c r="AF7" s="26">
        <v>0.25</v>
      </c>
      <c r="AG7" s="26">
        <v>-2.3E-2</v>
      </c>
      <c r="AH7" s="26">
        <v>-8.9999999999999993E-3</v>
      </c>
      <c r="AI7" s="26">
        <v>-0.111</v>
      </c>
      <c r="AJ7" s="26">
        <v>1.19</v>
      </c>
      <c r="AK7" s="26">
        <v>1.1890000000000001</v>
      </c>
      <c r="AL7" s="26">
        <v>2E-3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136.29599999999999</v>
      </c>
      <c r="AV7" s="26">
        <v>5.452</v>
      </c>
      <c r="AW7" s="26">
        <v>4.1459999999999999</v>
      </c>
      <c r="AX7" s="26">
        <v>1.306</v>
      </c>
    </row>
    <row r="8" spans="1:50" x14ac:dyDescent="0.25">
      <c r="A8" s="27" t="s">
        <v>90</v>
      </c>
      <c r="B8" s="26" t="s">
        <v>37</v>
      </c>
      <c r="C8" s="26">
        <v>1</v>
      </c>
      <c r="D8" s="26">
        <v>0.1</v>
      </c>
      <c r="E8" s="26">
        <v>0.8</v>
      </c>
      <c r="F8" s="26">
        <v>0.13</v>
      </c>
      <c r="G8" s="26">
        <v>0.35799999999999998</v>
      </c>
      <c r="H8" s="26">
        <v>0</v>
      </c>
      <c r="I8" s="26">
        <v>0</v>
      </c>
      <c r="J8" s="26">
        <v>0</v>
      </c>
      <c r="K8" s="26">
        <v>0</v>
      </c>
      <c r="L8" s="26">
        <v>0.1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0.1</v>
      </c>
      <c r="X8" s="26">
        <v>0.08</v>
      </c>
      <c r="Y8" s="26">
        <v>12</v>
      </c>
      <c r="Z8" s="26">
        <v>0</v>
      </c>
      <c r="AA8" s="26">
        <v>5.8999999999999997E-2</v>
      </c>
      <c r="AB8" s="26">
        <v>-2.1000000000000001E-2</v>
      </c>
      <c r="AC8" s="26">
        <v>-4.0000000000000001E-3</v>
      </c>
      <c r="AD8" s="26">
        <v>-1.7000000000000001E-2</v>
      </c>
      <c r="AE8" s="26">
        <v>0</v>
      </c>
      <c r="AF8" s="26">
        <v>0.70499999999999996</v>
      </c>
      <c r="AG8" s="26">
        <v>-4.7E-2</v>
      </c>
      <c r="AH8" s="26">
        <v>-1.7000000000000001E-2</v>
      </c>
      <c r="AI8" s="26">
        <v>-0.20799999999999999</v>
      </c>
      <c r="AJ8" s="26">
        <v>2.976</v>
      </c>
      <c r="AK8" s="26">
        <v>2.9710000000000001</v>
      </c>
      <c r="AL8" s="26">
        <v>5.0000000000000001E-3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137.67400000000001</v>
      </c>
      <c r="AV8" s="26">
        <v>13.766999999999999</v>
      </c>
      <c r="AW8" s="26">
        <v>10.342000000000001</v>
      </c>
      <c r="AX8" s="26">
        <v>3.4249999999999998</v>
      </c>
    </row>
    <row r="9" spans="1:50" x14ac:dyDescent="0.25">
      <c r="A9" s="27" t="s">
        <v>91</v>
      </c>
      <c r="B9" s="26" t="s">
        <v>37</v>
      </c>
      <c r="C9" s="26">
        <v>1</v>
      </c>
      <c r="D9" s="26">
        <v>0.02</v>
      </c>
      <c r="E9" s="26">
        <v>0.8</v>
      </c>
      <c r="F9" s="26">
        <v>0.13</v>
      </c>
      <c r="G9" s="26">
        <v>0.35799999999999998</v>
      </c>
      <c r="H9" s="26">
        <v>0</v>
      </c>
      <c r="I9" s="26">
        <v>0</v>
      </c>
      <c r="J9" s="26">
        <v>0</v>
      </c>
      <c r="K9" s="26">
        <v>0</v>
      </c>
      <c r="L9" s="26">
        <v>0.02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0.02</v>
      </c>
      <c r="X9" s="26">
        <v>1.6E-2</v>
      </c>
      <c r="Y9" s="26">
        <v>12</v>
      </c>
      <c r="Z9" s="26">
        <v>0</v>
      </c>
      <c r="AA9" s="26">
        <v>1.2E-2</v>
      </c>
      <c r="AB9" s="26">
        <v>-4.0000000000000001E-3</v>
      </c>
      <c r="AC9" s="26">
        <v>-1E-3</v>
      </c>
      <c r="AD9" s="26">
        <v>-3.0000000000000001E-3</v>
      </c>
      <c r="AE9" s="26">
        <v>0</v>
      </c>
      <c r="AF9" s="26">
        <v>0.14099999999999999</v>
      </c>
      <c r="AG9" s="26">
        <v>-0.01</v>
      </c>
      <c r="AH9" s="26">
        <v>-3.0000000000000001E-3</v>
      </c>
      <c r="AI9" s="26">
        <v>-4.2000000000000003E-2</v>
      </c>
      <c r="AJ9" s="26">
        <v>0.59499999999999997</v>
      </c>
      <c r="AK9" s="26">
        <v>0.59399999999999997</v>
      </c>
      <c r="AL9" s="26">
        <v>1E-3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135.928</v>
      </c>
      <c r="AV9" s="26">
        <v>2.7189999999999999</v>
      </c>
      <c r="AW9" s="26">
        <v>2.0339999999999998</v>
      </c>
      <c r="AX9" s="26">
        <v>0.68400000000000005</v>
      </c>
    </row>
    <row r="10" spans="1:50" x14ac:dyDescent="0.25">
      <c r="A10" s="27" t="s">
        <v>92</v>
      </c>
      <c r="B10" s="26" t="s">
        <v>37</v>
      </c>
      <c r="C10" s="26">
        <v>1</v>
      </c>
      <c r="D10" s="26">
        <v>0.2</v>
      </c>
      <c r="E10" s="26">
        <v>0.8</v>
      </c>
      <c r="F10" s="26">
        <v>0.13</v>
      </c>
      <c r="G10" s="26">
        <v>0.35799999999999998</v>
      </c>
      <c r="H10" s="26">
        <v>0</v>
      </c>
      <c r="I10" s="26">
        <v>0</v>
      </c>
      <c r="J10" s="26">
        <v>0</v>
      </c>
      <c r="K10" s="26">
        <v>0</v>
      </c>
      <c r="L10" s="26">
        <v>0.2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0.2</v>
      </c>
      <c r="X10" s="26">
        <v>0.16</v>
      </c>
      <c r="Y10" s="26">
        <v>12</v>
      </c>
      <c r="Z10" s="26">
        <v>0</v>
      </c>
      <c r="AA10" s="26">
        <v>0.105</v>
      </c>
      <c r="AB10" s="26">
        <v>-5.5E-2</v>
      </c>
      <c r="AC10" s="26">
        <v>-8.9999999999999993E-3</v>
      </c>
      <c r="AD10" s="26">
        <v>-4.4999999999999998E-2</v>
      </c>
      <c r="AE10" s="26">
        <v>0</v>
      </c>
      <c r="AF10" s="26">
        <v>1.264</v>
      </c>
      <c r="AG10" s="26">
        <v>-0.113</v>
      </c>
      <c r="AH10" s="26">
        <v>-4.4999999999999998E-2</v>
      </c>
      <c r="AI10" s="26">
        <v>-0.54300000000000004</v>
      </c>
      <c r="AJ10" s="26">
        <v>5.952</v>
      </c>
      <c r="AK10" s="26">
        <v>5.9429999999999996</v>
      </c>
      <c r="AL10" s="26">
        <v>8.9999999999999993E-3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113.836</v>
      </c>
      <c r="AV10" s="26">
        <v>22.766999999999999</v>
      </c>
      <c r="AW10" s="26">
        <v>16.207000000000001</v>
      </c>
      <c r="AX10" s="26">
        <v>6.5609999999999999</v>
      </c>
    </row>
    <row r="11" spans="1:50" x14ac:dyDescent="0.25">
      <c r="A11" s="27" t="s">
        <v>93</v>
      </c>
      <c r="B11" s="26" t="s">
        <v>37</v>
      </c>
      <c r="C11" s="26">
        <v>1</v>
      </c>
      <c r="D11" s="26">
        <v>0.1</v>
      </c>
      <c r="E11" s="26">
        <v>0.8</v>
      </c>
      <c r="F11" s="26">
        <v>0.13</v>
      </c>
      <c r="G11" s="26">
        <v>0.35799999999999998</v>
      </c>
      <c r="H11" s="26">
        <v>0</v>
      </c>
      <c r="I11" s="26">
        <v>0</v>
      </c>
      <c r="J11" s="26">
        <v>0</v>
      </c>
      <c r="K11" s="26">
        <v>0</v>
      </c>
      <c r="L11" s="26">
        <v>0.1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0.1</v>
      </c>
      <c r="X11" s="26">
        <v>0.08</v>
      </c>
      <c r="Y11" s="26">
        <v>12</v>
      </c>
      <c r="Z11" s="26">
        <v>0</v>
      </c>
      <c r="AA11" s="26">
        <v>5.1999999999999998E-2</v>
      </c>
      <c r="AB11" s="26">
        <v>-2.8000000000000001E-2</v>
      </c>
      <c r="AC11" s="26">
        <v>-5.0000000000000001E-3</v>
      </c>
      <c r="AD11" s="26">
        <v>-2.3E-2</v>
      </c>
      <c r="AE11" s="26">
        <v>0</v>
      </c>
      <c r="AF11" s="26">
        <v>0.624</v>
      </c>
      <c r="AG11" s="26">
        <v>-5.8000000000000003E-2</v>
      </c>
      <c r="AH11" s="26">
        <v>-2.3E-2</v>
      </c>
      <c r="AI11" s="26">
        <v>-0.27700000000000002</v>
      </c>
      <c r="AJ11" s="26">
        <v>2.976</v>
      </c>
      <c r="AK11" s="26">
        <v>2.9710000000000001</v>
      </c>
      <c r="AL11" s="26">
        <v>5.0000000000000001E-3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117.577</v>
      </c>
      <c r="AV11" s="26">
        <v>11.757999999999999</v>
      </c>
      <c r="AW11" s="26">
        <v>8.4930000000000003</v>
      </c>
      <c r="AX11" s="26">
        <v>3.2650000000000001</v>
      </c>
    </row>
    <row r="12" spans="1:50" x14ac:dyDescent="0.25">
      <c r="A12" s="27" t="s">
        <v>94</v>
      </c>
      <c r="B12" s="26" t="s">
        <v>37</v>
      </c>
      <c r="C12" s="26">
        <v>1</v>
      </c>
      <c r="D12" s="26">
        <v>0.1</v>
      </c>
      <c r="E12" s="26">
        <v>0.8</v>
      </c>
      <c r="F12" s="26">
        <v>0.13</v>
      </c>
      <c r="G12" s="26">
        <v>0.35799999999999998</v>
      </c>
      <c r="H12" s="26">
        <v>0</v>
      </c>
      <c r="I12" s="26">
        <v>0</v>
      </c>
      <c r="J12" s="26">
        <v>0</v>
      </c>
      <c r="K12" s="26">
        <v>0</v>
      </c>
      <c r="L12" s="26">
        <v>0.1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0.1</v>
      </c>
      <c r="X12" s="26">
        <v>0.08</v>
      </c>
      <c r="Y12" s="26">
        <v>12</v>
      </c>
      <c r="Z12" s="26">
        <v>0</v>
      </c>
      <c r="AA12" s="26">
        <v>5.1999999999999998E-2</v>
      </c>
      <c r="AB12" s="26">
        <v>-2.8000000000000001E-2</v>
      </c>
      <c r="AC12" s="26">
        <v>-5.0000000000000001E-3</v>
      </c>
      <c r="AD12" s="26">
        <v>-2.3E-2</v>
      </c>
      <c r="AE12" s="26">
        <v>0</v>
      </c>
      <c r="AF12" s="26">
        <v>0.624</v>
      </c>
      <c r="AG12" s="26">
        <v>-5.8000000000000003E-2</v>
      </c>
      <c r="AH12" s="26">
        <v>-2.3E-2</v>
      </c>
      <c r="AI12" s="26">
        <v>-0.27700000000000002</v>
      </c>
      <c r="AJ12" s="26">
        <v>2.976</v>
      </c>
      <c r="AK12" s="26">
        <v>2.9710000000000001</v>
      </c>
      <c r="AL12" s="26">
        <v>5.0000000000000001E-3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117.577</v>
      </c>
      <c r="AV12" s="26">
        <v>11.757999999999999</v>
      </c>
      <c r="AW12" s="26">
        <v>8.4930000000000003</v>
      </c>
      <c r="AX12" s="26">
        <v>3.2650000000000001</v>
      </c>
    </row>
    <row r="13" spans="1:50" x14ac:dyDescent="0.25">
      <c r="A13" s="27" t="s">
        <v>95</v>
      </c>
      <c r="B13" s="26" t="s">
        <v>37</v>
      </c>
      <c r="C13" s="26">
        <v>1</v>
      </c>
      <c r="D13" s="26">
        <v>0.1</v>
      </c>
      <c r="E13" s="26">
        <v>0.8</v>
      </c>
      <c r="F13" s="26">
        <v>0.13</v>
      </c>
      <c r="G13" s="26">
        <v>0.35799999999999998</v>
      </c>
      <c r="H13" s="26">
        <v>0</v>
      </c>
      <c r="I13" s="26">
        <v>0</v>
      </c>
      <c r="J13" s="26">
        <v>0</v>
      </c>
      <c r="K13" s="26">
        <v>0</v>
      </c>
      <c r="L13" s="26">
        <v>0.1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0.1</v>
      </c>
      <c r="X13" s="26">
        <v>0.08</v>
      </c>
      <c r="Y13" s="26">
        <v>12</v>
      </c>
      <c r="Z13" s="26">
        <v>0</v>
      </c>
      <c r="AA13" s="26">
        <v>5.1999999999999998E-2</v>
      </c>
      <c r="AB13" s="26">
        <v>-2.8000000000000001E-2</v>
      </c>
      <c r="AC13" s="26">
        <v>-5.0000000000000001E-3</v>
      </c>
      <c r="AD13" s="26">
        <v>-2.3E-2</v>
      </c>
      <c r="AE13" s="26">
        <v>0</v>
      </c>
      <c r="AF13" s="26">
        <v>0.624</v>
      </c>
      <c r="AG13" s="26">
        <v>-5.8000000000000003E-2</v>
      </c>
      <c r="AH13" s="26">
        <v>-2.3E-2</v>
      </c>
      <c r="AI13" s="26">
        <v>-0.27700000000000002</v>
      </c>
      <c r="AJ13" s="26">
        <v>2.976</v>
      </c>
      <c r="AK13" s="26">
        <v>2.9710000000000001</v>
      </c>
      <c r="AL13" s="26">
        <v>5.0000000000000001E-3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117.577</v>
      </c>
      <c r="AV13" s="26">
        <v>11.757999999999999</v>
      </c>
      <c r="AW13" s="26">
        <v>8.4930000000000003</v>
      </c>
      <c r="AX13" s="26">
        <v>3.2650000000000001</v>
      </c>
    </row>
    <row r="14" spans="1:50" x14ac:dyDescent="0.25">
      <c r="A14" s="27" t="s">
        <v>96</v>
      </c>
      <c r="B14" s="26" t="s">
        <v>37</v>
      </c>
      <c r="C14" s="26">
        <v>1</v>
      </c>
      <c r="D14" s="26">
        <v>0.1</v>
      </c>
      <c r="E14" s="26">
        <v>0.8</v>
      </c>
      <c r="F14" s="26">
        <v>0.13</v>
      </c>
      <c r="G14" s="26">
        <v>0.35799999999999998</v>
      </c>
      <c r="H14" s="26">
        <v>0</v>
      </c>
      <c r="I14" s="26">
        <v>0</v>
      </c>
      <c r="J14" s="26">
        <v>0</v>
      </c>
      <c r="K14" s="26">
        <v>0</v>
      </c>
      <c r="L14" s="26">
        <v>0.1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0.1</v>
      </c>
      <c r="X14" s="26">
        <v>0.08</v>
      </c>
      <c r="Y14" s="26">
        <v>12</v>
      </c>
      <c r="Z14" s="26">
        <v>0</v>
      </c>
      <c r="AA14" s="26">
        <v>5.8999999999999997E-2</v>
      </c>
      <c r="AB14" s="26">
        <v>-2.1000000000000001E-2</v>
      </c>
      <c r="AC14" s="26">
        <v>-4.0000000000000001E-3</v>
      </c>
      <c r="AD14" s="26">
        <v>-1.7000000000000001E-2</v>
      </c>
      <c r="AE14" s="26">
        <v>0</v>
      </c>
      <c r="AF14" s="26">
        <v>0.70299999999999996</v>
      </c>
      <c r="AG14" s="26">
        <v>-4.7E-2</v>
      </c>
      <c r="AH14" s="26">
        <v>-1.7000000000000001E-2</v>
      </c>
      <c r="AI14" s="26">
        <v>-0.21</v>
      </c>
      <c r="AJ14" s="26">
        <v>2.976</v>
      </c>
      <c r="AK14" s="26">
        <v>2.9710000000000001</v>
      </c>
      <c r="AL14" s="26">
        <v>5.0000000000000001E-3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119.428</v>
      </c>
      <c r="AV14" s="26">
        <v>11.943</v>
      </c>
      <c r="AW14" s="26">
        <v>8.5210000000000008</v>
      </c>
      <c r="AX14" s="26">
        <v>3.4220000000000002</v>
      </c>
    </row>
    <row r="15" spans="1:50" x14ac:dyDescent="0.25">
      <c r="A15" s="27" t="s">
        <v>97</v>
      </c>
      <c r="B15" s="26" t="s">
        <v>37</v>
      </c>
      <c r="C15" s="26">
        <v>1</v>
      </c>
      <c r="D15" s="26">
        <v>0.1</v>
      </c>
      <c r="E15" s="26">
        <v>0.8</v>
      </c>
      <c r="F15" s="26">
        <v>0.13</v>
      </c>
      <c r="G15" s="26">
        <v>0.35799999999999998</v>
      </c>
      <c r="H15" s="26">
        <v>0</v>
      </c>
      <c r="I15" s="26">
        <v>0</v>
      </c>
      <c r="J15" s="26">
        <v>0</v>
      </c>
      <c r="K15" s="26">
        <v>0</v>
      </c>
      <c r="L15" s="26">
        <v>0.1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0.1</v>
      </c>
      <c r="X15" s="26">
        <v>0.08</v>
      </c>
      <c r="Y15" s="26">
        <v>12</v>
      </c>
      <c r="Z15" s="26">
        <v>0</v>
      </c>
      <c r="AA15" s="26">
        <v>5.1999999999999998E-2</v>
      </c>
      <c r="AB15" s="26">
        <v>-2.8000000000000001E-2</v>
      </c>
      <c r="AC15" s="26">
        <v>-5.0000000000000001E-3</v>
      </c>
      <c r="AD15" s="26">
        <v>-2.3E-2</v>
      </c>
      <c r="AE15" s="26">
        <v>0</v>
      </c>
      <c r="AF15" s="26">
        <v>0.624</v>
      </c>
      <c r="AG15" s="26">
        <v>-5.8000000000000003E-2</v>
      </c>
      <c r="AH15" s="26">
        <v>-2.3E-2</v>
      </c>
      <c r="AI15" s="26">
        <v>-0.27700000000000002</v>
      </c>
      <c r="AJ15" s="26">
        <v>2.976</v>
      </c>
      <c r="AK15" s="26">
        <v>2.9710000000000001</v>
      </c>
      <c r="AL15" s="26">
        <v>5.0000000000000001E-3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117.574</v>
      </c>
      <c r="AV15" s="26">
        <v>11.757</v>
      </c>
      <c r="AW15" s="26">
        <v>8.4930000000000003</v>
      </c>
      <c r="AX15" s="26">
        <v>3.2650000000000001</v>
      </c>
    </row>
    <row r="16" spans="1:50" x14ac:dyDescent="0.25">
      <c r="A16" s="27" t="s">
        <v>98</v>
      </c>
      <c r="B16" s="26" t="s">
        <v>37</v>
      </c>
      <c r="C16" s="26">
        <v>1</v>
      </c>
      <c r="D16" s="26">
        <v>0.01</v>
      </c>
      <c r="E16" s="26">
        <v>0.8</v>
      </c>
      <c r="F16" s="26">
        <v>0.13</v>
      </c>
      <c r="G16" s="26">
        <v>0.35799999999999998</v>
      </c>
      <c r="H16" s="26">
        <v>0</v>
      </c>
      <c r="I16" s="26">
        <v>0</v>
      </c>
      <c r="J16" s="26">
        <v>0</v>
      </c>
      <c r="K16" s="26">
        <v>0</v>
      </c>
      <c r="L16" s="26">
        <v>0.01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0.01</v>
      </c>
      <c r="X16" s="26">
        <v>8.0000000000000002E-3</v>
      </c>
      <c r="Y16" s="26">
        <v>12</v>
      </c>
      <c r="Z16" s="26">
        <v>0</v>
      </c>
      <c r="AA16" s="26">
        <v>5.0000000000000001E-3</v>
      </c>
      <c r="AB16" s="26">
        <v>-3.0000000000000001E-3</v>
      </c>
      <c r="AC16" s="26">
        <v>0</v>
      </c>
      <c r="AD16" s="26">
        <v>-2E-3</v>
      </c>
      <c r="AE16" s="26">
        <v>0</v>
      </c>
      <c r="AF16" s="26">
        <v>6.2E-2</v>
      </c>
      <c r="AG16" s="26">
        <v>-6.0000000000000001E-3</v>
      </c>
      <c r="AH16" s="26">
        <v>-2E-3</v>
      </c>
      <c r="AI16" s="26">
        <v>-2.8000000000000001E-2</v>
      </c>
      <c r="AJ16" s="26">
        <v>0.29799999999999999</v>
      </c>
      <c r="AK16" s="26">
        <v>0.29699999999999999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118.869</v>
      </c>
      <c r="AV16" s="26">
        <v>1.1890000000000001</v>
      </c>
      <c r="AW16" s="26">
        <v>0.86299999999999999</v>
      </c>
      <c r="AX16" s="26">
        <v>0.32600000000000001</v>
      </c>
    </row>
    <row r="17" spans="1:50" x14ac:dyDescent="0.25">
      <c r="A17" s="27" t="s">
        <v>99</v>
      </c>
      <c r="B17" s="26" t="s">
        <v>37</v>
      </c>
      <c r="C17" s="26">
        <v>1</v>
      </c>
      <c r="D17" s="26">
        <v>0.2</v>
      </c>
      <c r="E17" s="26">
        <v>0.8</v>
      </c>
      <c r="F17" s="26">
        <v>0.13</v>
      </c>
      <c r="G17" s="26">
        <v>0.35799999999999998</v>
      </c>
      <c r="H17" s="26">
        <v>0</v>
      </c>
      <c r="I17" s="26">
        <v>0</v>
      </c>
      <c r="J17" s="26">
        <v>0</v>
      </c>
      <c r="K17" s="26">
        <v>0</v>
      </c>
      <c r="L17" s="26">
        <v>0.2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0.2</v>
      </c>
      <c r="X17" s="26">
        <v>0.16</v>
      </c>
      <c r="Y17" s="26">
        <v>12</v>
      </c>
      <c r="Z17" s="26">
        <v>0</v>
      </c>
      <c r="AA17" s="26">
        <v>0.105</v>
      </c>
      <c r="AB17" s="26">
        <v>-5.5E-2</v>
      </c>
      <c r="AC17" s="26">
        <v>-8.9999999999999993E-3</v>
      </c>
      <c r="AD17" s="26">
        <v>-4.4999999999999998E-2</v>
      </c>
      <c r="AE17" s="26">
        <v>0</v>
      </c>
      <c r="AF17" s="26">
        <v>1.264</v>
      </c>
      <c r="AG17" s="26">
        <v>-0.113</v>
      </c>
      <c r="AH17" s="26">
        <v>-4.4999999999999998E-2</v>
      </c>
      <c r="AI17" s="26">
        <v>-0.54300000000000004</v>
      </c>
      <c r="AJ17" s="26">
        <v>5.952</v>
      </c>
      <c r="AK17" s="26">
        <v>5.9429999999999996</v>
      </c>
      <c r="AL17" s="26">
        <v>8.9999999999999993E-3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113.72499999999999</v>
      </c>
      <c r="AV17" s="26">
        <v>22.745000000000001</v>
      </c>
      <c r="AW17" s="26">
        <v>16.184999999999999</v>
      </c>
      <c r="AX17" s="26">
        <v>6.56</v>
      </c>
    </row>
    <row r="18" spans="1:50" x14ac:dyDescent="0.25">
      <c r="A18" s="27" t="s">
        <v>100</v>
      </c>
      <c r="B18" s="26" t="s">
        <v>29</v>
      </c>
      <c r="C18" s="26">
        <v>0</v>
      </c>
      <c r="D18" s="26">
        <v>0</v>
      </c>
      <c r="E18" s="26">
        <v>0.5</v>
      </c>
      <c r="F18" s="26">
        <v>8.1000000000000003E-2</v>
      </c>
      <c r="G18" s="26">
        <v>0.224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</row>
    <row r="19" spans="1:50" x14ac:dyDescent="0.25">
      <c r="A19" s="27" t="s">
        <v>101</v>
      </c>
      <c r="B19" s="26" t="s">
        <v>29</v>
      </c>
      <c r="C19" s="26">
        <v>0</v>
      </c>
      <c r="D19" s="26">
        <v>0</v>
      </c>
      <c r="E19" s="26">
        <v>0.5</v>
      </c>
      <c r="F19" s="26">
        <v>8.1000000000000003E-2</v>
      </c>
      <c r="G19" s="26">
        <v>0.224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</row>
    <row r="20" spans="1:50" x14ac:dyDescent="0.25">
      <c r="A20" s="27" t="s">
        <v>102</v>
      </c>
      <c r="B20" s="26" t="s">
        <v>29</v>
      </c>
      <c r="C20" s="26">
        <v>0</v>
      </c>
      <c r="D20" s="26">
        <v>0</v>
      </c>
      <c r="E20" s="26">
        <v>0.5</v>
      </c>
      <c r="F20" s="26">
        <v>8.1000000000000003E-2</v>
      </c>
      <c r="G20" s="26">
        <v>0.224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</row>
    <row r="21" spans="1:50" x14ac:dyDescent="0.25">
      <c r="A21" s="27" t="s">
        <v>103</v>
      </c>
      <c r="B21" s="26" t="s">
        <v>29</v>
      </c>
      <c r="C21" s="26">
        <v>0</v>
      </c>
      <c r="D21" s="26">
        <v>0</v>
      </c>
      <c r="E21" s="26">
        <v>0.5</v>
      </c>
      <c r="F21" s="26">
        <v>8.1000000000000003E-2</v>
      </c>
      <c r="G21" s="26">
        <v>0.224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</row>
    <row r="22" spans="1:50" x14ac:dyDescent="0.25">
      <c r="A22" s="27" t="s">
        <v>104</v>
      </c>
      <c r="B22" s="26" t="s">
        <v>29</v>
      </c>
      <c r="C22" s="26">
        <v>1</v>
      </c>
      <c r="D22" s="26">
        <v>6</v>
      </c>
      <c r="E22" s="26">
        <v>0.5</v>
      </c>
      <c r="F22" s="26">
        <v>8.1000000000000003E-2</v>
      </c>
      <c r="G22" s="26">
        <v>0.224</v>
      </c>
      <c r="H22" s="26">
        <v>0</v>
      </c>
      <c r="I22" s="26">
        <v>0</v>
      </c>
      <c r="J22" s="26">
        <v>0</v>
      </c>
      <c r="K22" s="26">
        <v>0</v>
      </c>
      <c r="L22" s="26">
        <v>6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6</v>
      </c>
      <c r="X22" s="26">
        <v>3</v>
      </c>
      <c r="Y22" s="26">
        <v>12</v>
      </c>
      <c r="Z22" s="26">
        <v>0</v>
      </c>
      <c r="AA22" s="26">
        <v>2.2850000000000001</v>
      </c>
      <c r="AB22" s="26">
        <v>-0.71499999999999997</v>
      </c>
      <c r="AC22" s="26">
        <v>-0.112</v>
      </c>
      <c r="AD22" s="26">
        <v>-0.60299999999999998</v>
      </c>
      <c r="AE22" s="26">
        <v>0</v>
      </c>
      <c r="AF22" s="26">
        <v>27.417000000000002</v>
      </c>
      <c r="AG22" s="26">
        <v>-1.3420000000000001</v>
      </c>
      <c r="AH22" s="26">
        <v>-0.60299999999999998</v>
      </c>
      <c r="AI22" s="26">
        <v>-7.2409999999999997</v>
      </c>
      <c r="AJ22" s="26">
        <v>98.84</v>
      </c>
      <c r="AK22" s="26">
        <v>98.728999999999999</v>
      </c>
      <c r="AL22" s="26">
        <v>0.111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112.06399999999999</v>
      </c>
      <c r="AV22" s="26">
        <v>672.38300000000004</v>
      </c>
      <c r="AW22" s="26">
        <v>554.70899999999995</v>
      </c>
      <c r="AX22" s="26">
        <v>117.67400000000001</v>
      </c>
    </row>
    <row r="23" spans="1:50" x14ac:dyDescent="0.25">
      <c r="A23" s="27" t="s">
        <v>105</v>
      </c>
      <c r="B23" s="26" t="s">
        <v>29</v>
      </c>
      <c r="C23" s="26">
        <v>0</v>
      </c>
      <c r="D23" s="26">
        <v>0</v>
      </c>
      <c r="E23" s="26">
        <v>0.5</v>
      </c>
      <c r="F23" s="26">
        <v>8.1000000000000003E-2</v>
      </c>
      <c r="G23" s="26">
        <v>0.224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0</v>
      </c>
      <c r="AW23" s="26">
        <v>0</v>
      </c>
      <c r="AX23" s="26">
        <v>0</v>
      </c>
    </row>
    <row r="24" spans="1:50" x14ac:dyDescent="0.25">
      <c r="A24" s="27" t="s">
        <v>106</v>
      </c>
      <c r="B24" s="26" t="s">
        <v>29</v>
      </c>
      <c r="C24" s="26">
        <v>1</v>
      </c>
      <c r="D24" s="26">
        <v>1</v>
      </c>
      <c r="E24" s="26">
        <v>0.5</v>
      </c>
      <c r="F24" s="26">
        <v>8.1000000000000003E-2</v>
      </c>
      <c r="G24" s="26">
        <v>0.224</v>
      </c>
      <c r="H24" s="26">
        <v>0</v>
      </c>
      <c r="I24" s="26">
        <v>0</v>
      </c>
      <c r="J24" s="26">
        <v>0</v>
      </c>
      <c r="K24" s="26">
        <v>0</v>
      </c>
      <c r="L24" s="26">
        <v>1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1</v>
      </c>
      <c r="X24" s="26">
        <v>0.5</v>
      </c>
      <c r="Y24" s="26">
        <v>12</v>
      </c>
      <c r="Z24" s="26">
        <v>0</v>
      </c>
      <c r="AA24" s="26">
        <v>0.36499999999999999</v>
      </c>
      <c r="AB24" s="26">
        <v>-0.13500000000000001</v>
      </c>
      <c r="AC24" s="26">
        <v>-2.3E-2</v>
      </c>
      <c r="AD24" s="26">
        <v>-0.113</v>
      </c>
      <c r="AE24" s="26">
        <v>0</v>
      </c>
      <c r="AF24" s="26">
        <v>4.375</v>
      </c>
      <c r="AG24" s="26">
        <v>-0.27100000000000002</v>
      </c>
      <c r="AH24" s="26">
        <v>-0.113</v>
      </c>
      <c r="AI24" s="26">
        <v>-1.3540000000000001</v>
      </c>
      <c r="AJ24" s="26">
        <v>16.472999999999999</v>
      </c>
      <c r="AK24" s="26">
        <v>16.454999999999998</v>
      </c>
      <c r="AL24" s="26">
        <v>1.7999999999999999E-2</v>
      </c>
      <c r="AM24" s="26">
        <v>0</v>
      </c>
      <c r="AN24" s="26">
        <v>0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119.339</v>
      </c>
      <c r="AV24" s="26">
        <v>119.339</v>
      </c>
      <c r="AW24" s="26">
        <v>100.116</v>
      </c>
      <c r="AX24" s="26">
        <v>19.222999999999999</v>
      </c>
    </row>
    <row r="25" spans="1:50" x14ac:dyDescent="0.25">
      <c r="A25" s="27" t="s">
        <v>107</v>
      </c>
      <c r="B25" s="26" t="s">
        <v>29</v>
      </c>
      <c r="C25" s="26">
        <v>1</v>
      </c>
      <c r="D25" s="26">
        <v>4.5</v>
      </c>
      <c r="E25" s="26">
        <v>0.5</v>
      </c>
      <c r="F25" s="26">
        <v>8.1000000000000003E-2</v>
      </c>
      <c r="G25" s="26">
        <v>0.224</v>
      </c>
      <c r="H25" s="26">
        <v>0</v>
      </c>
      <c r="I25" s="26">
        <v>0</v>
      </c>
      <c r="J25" s="26">
        <v>0</v>
      </c>
      <c r="K25" s="26">
        <v>0</v>
      </c>
      <c r="L25" s="26">
        <v>4.5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4.5</v>
      </c>
      <c r="X25" s="26">
        <v>2.25</v>
      </c>
      <c r="Y25" s="26">
        <v>12</v>
      </c>
      <c r="Z25" s="26">
        <v>0</v>
      </c>
      <c r="AA25" s="26">
        <v>1.907</v>
      </c>
      <c r="AB25" s="26">
        <v>-0.34300000000000003</v>
      </c>
      <c r="AC25" s="26">
        <v>-2.1999999999999999E-2</v>
      </c>
      <c r="AD25" s="26">
        <v>-0.32100000000000001</v>
      </c>
      <c r="AE25" s="26">
        <v>0</v>
      </c>
      <c r="AF25" s="26">
        <v>22.885000000000002</v>
      </c>
      <c r="AG25" s="26">
        <v>-0.26700000000000002</v>
      </c>
      <c r="AH25" s="26">
        <v>-0.32100000000000001</v>
      </c>
      <c r="AI25" s="26">
        <v>-3.8479999999999999</v>
      </c>
      <c r="AJ25" s="26">
        <v>74.13</v>
      </c>
      <c r="AK25" s="26">
        <v>74.046999999999997</v>
      </c>
      <c r="AL25" s="26">
        <v>8.3000000000000004E-2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113.449</v>
      </c>
      <c r="AV25" s="26">
        <v>510.52</v>
      </c>
      <c r="AW25" s="26">
        <v>417.62</v>
      </c>
      <c r="AX25" s="26">
        <v>92.9</v>
      </c>
    </row>
    <row r="26" spans="1:50" x14ac:dyDescent="0.25">
      <c r="A26" s="27" t="s">
        <v>108</v>
      </c>
      <c r="B26" s="26" t="s">
        <v>29</v>
      </c>
      <c r="C26" s="26">
        <v>1</v>
      </c>
      <c r="D26" s="26">
        <v>2</v>
      </c>
      <c r="E26" s="26">
        <v>0.5</v>
      </c>
      <c r="F26" s="26">
        <v>8.1000000000000003E-2</v>
      </c>
      <c r="G26" s="26">
        <v>0.224</v>
      </c>
      <c r="H26" s="26">
        <v>0</v>
      </c>
      <c r="I26" s="26">
        <v>0</v>
      </c>
      <c r="J26" s="26">
        <v>0</v>
      </c>
      <c r="K26" s="26">
        <v>0</v>
      </c>
      <c r="L26" s="26">
        <v>2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2</v>
      </c>
      <c r="X26" s="26">
        <v>1</v>
      </c>
      <c r="Y26" s="26">
        <v>12</v>
      </c>
      <c r="Z26" s="26">
        <v>0</v>
      </c>
      <c r="AA26" s="26">
        <v>0.70099999999999996</v>
      </c>
      <c r="AB26" s="26">
        <v>-0.29899999999999999</v>
      </c>
      <c r="AC26" s="26">
        <v>-4.3999999999999997E-2</v>
      </c>
      <c r="AD26" s="26">
        <v>-0.25600000000000001</v>
      </c>
      <c r="AE26" s="26">
        <v>0</v>
      </c>
      <c r="AF26" s="26">
        <v>8.407</v>
      </c>
      <c r="AG26" s="26">
        <v>-0.52300000000000002</v>
      </c>
      <c r="AH26" s="26">
        <v>-0.25600000000000001</v>
      </c>
      <c r="AI26" s="26">
        <v>-3.069</v>
      </c>
      <c r="AJ26" s="26">
        <v>32.947000000000003</v>
      </c>
      <c r="AK26" s="26">
        <v>32.909999999999997</v>
      </c>
      <c r="AL26" s="26">
        <v>3.6999999999999998E-2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112.256</v>
      </c>
      <c r="AV26" s="26">
        <v>224.51300000000001</v>
      </c>
      <c r="AW26" s="26">
        <v>186.751</v>
      </c>
      <c r="AX26" s="26">
        <v>37.761000000000003</v>
      </c>
    </row>
    <row r="27" spans="1:50" x14ac:dyDescent="0.25">
      <c r="A27" s="27" t="s">
        <v>109</v>
      </c>
      <c r="B27" s="26" t="s">
        <v>29</v>
      </c>
      <c r="C27" s="26">
        <v>1</v>
      </c>
      <c r="D27" s="26">
        <v>2</v>
      </c>
      <c r="E27" s="26">
        <v>0.5</v>
      </c>
      <c r="F27" s="26">
        <v>8.1000000000000003E-2</v>
      </c>
      <c r="G27" s="26">
        <v>0.224</v>
      </c>
      <c r="H27" s="26">
        <v>0</v>
      </c>
      <c r="I27" s="26">
        <v>0</v>
      </c>
      <c r="J27" s="26">
        <v>0</v>
      </c>
      <c r="K27" s="26">
        <v>0</v>
      </c>
      <c r="L27" s="26">
        <v>2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2</v>
      </c>
      <c r="X27" s="26">
        <v>1</v>
      </c>
      <c r="Y27" s="26">
        <v>12</v>
      </c>
      <c r="Z27" s="26">
        <v>0</v>
      </c>
      <c r="AA27" s="26">
        <v>0.76900000000000002</v>
      </c>
      <c r="AB27" s="26">
        <v>-0.23100000000000001</v>
      </c>
      <c r="AC27" s="26">
        <v>-0.06</v>
      </c>
      <c r="AD27" s="26">
        <v>-0.17100000000000001</v>
      </c>
      <c r="AE27" s="26">
        <v>0</v>
      </c>
      <c r="AF27" s="26">
        <v>9.2260000000000009</v>
      </c>
      <c r="AG27" s="26">
        <v>-0.71699999999999997</v>
      </c>
      <c r="AH27" s="26">
        <v>-0.17100000000000001</v>
      </c>
      <c r="AI27" s="26">
        <v>-2.0569999999999999</v>
      </c>
      <c r="AJ27" s="26">
        <v>32.947000000000003</v>
      </c>
      <c r="AK27" s="26">
        <v>32.909999999999997</v>
      </c>
      <c r="AL27" s="26">
        <v>3.6999999999999998E-2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118.76300000000001</v>
      </c>
      <c r="AV27" s="26">
        <v>237.52600000000001</v>
      </c>
      <c r="AW27" s="26">
        <v>198.12700000000001</v>
      </c>
      <c r="AX27" s="26">
        <v>39.399000000000001</v>
      </c>
    </row>
    <row r="28" spans="1:50" x14ac:dyDescent="0.25">
      <c r="A28" s="27" t="s">
        <v>110</v>
      </c>
      <c r="B28" s="26" t="s">
        <v>29</v>
      </c>
      <c r="C28" s="26">
        <v>1</v>
      </c>
      <c r="D28" s="26">
        <v>2</v>
      </c>
      <c r="E28" s="26">
        <v>0.5</v>
      </c>
      <c r="F28" s="26">
        <v>8.1000000000000003E-2</v>
      </c>
      <c r="G28" s="26">
        <v>0.224</v>
      </c>
      <c r="H28" s="26">
        <v>0</v>
      </c>
      <c r="I28" s="26">
        <v>0</v>
      </c>
      <c r="J28" s="26">
        <v>0</v>
      </c>
      <c r="K28" s="26">
        <v>0</v>
      </c>
      <c r="L28" s="26">
        <v>2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2</v>
      </c>
      <c r="X28" s="26">
        <v>1</v>
      </c>
      <c r="Y28" s="26">
        <v>12</v>
      </c>
      <c r="Z28" s="26">
        <v>0</v>
      </c>
      <c r="AA28" s="26">
        <v>0.69699999999999995</v>
      </c>
      <c r="AB28" s="26">
        <v>-0.30299999999999999</v>
      </c>
      <c r="AC28" s="26">
        <v>-6.8000000000000005E-2</v>
      </c>
      <c r="AD28" s="26">
        <v>-0.23499999999999999</v>
      </c>
      <c r="AE28" s="26">
        <v>0</v>
      </c>
      <c r="AF28" s="26">
        <v>8.3680000000000003</v>
      </c>
      <c r="AG28" s="26">
        <v>-0.81699999999999995</v>
      </c>
      <c r="AH28" s="26">
        <v>-0.23499999999999999</v>
      </c>
      <c r="AI28" s="26">
        <v>-2.8149999999999999</v>
      </c>
      <c r="AJ28" s="26">
        <v>32.947000000000003</v>
      </c>
      <c r="AK28" s="26">
        <v>32.909999999999997</v>
      </c>
      <c r="AL28" s="26">
        <v>3.6999999999999998E-2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113.699</v>
      </c>
      <c r="AV28" s="26">
        <v>227.39699999999999</v>
      </c>
      <c r="AW28" s="26">
        <v>189.714</v>
      </c>
      <c r="AX28" s="26">
        <v>37.683</v>
      </c>
    </row>
    <row r="29" spans="1:50" x14ac:dyDescent="0.25">
      <c r="A29" s="27" t="s">
        <v>111</v>
      </c>
      <c r="B29" s="26" t="s">
        <v>29</v>
      </c>
      <c r="C29" s="26">
        <v>1</v>
      </c>
      <c r="D29" s="26">
        <v>0.5</v>
      </c>
      <c r="E29" s="26">
        <v>0.5</v>
      </c>
      <c r="F29" s="26">
        <v>8.1000000000000003E-2</v>
      </c>
      <c r="G29" s="26">
        <v>0.224</v>
      </c>
      <c r="H29" s="26">
        <v>0</v>
      </c>
      <c r="I29" s="26">
        <v>0</v>
      </c>
      <c r="J29" s="26">
        <v>0</v>
      </c>
      <c r="K29" s="26">
        <v>0</v>
      </c>
      <c r="L29" s="26">
        <v>0.5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0.5</v>
      </c>
      <c r="X29" s="26">
        <v>0.25</v>
      </c>
      <c r="Y29" s="26">
        <v>12</v>
      </c>
      <c r="Z29" s="26">
        <v>0</v>
      </c>
      <c r="AA29" s="26">
        <v>0.187</v>
      </c>
      <c r="AB29" s="26">
        <v>-6.3E-2</v>
      </c>
      <c r="AC29" s="26">
        <v>-1.7000000000000001E-2</v>
      </c>
      <c r="AD29" s="26">
        <v>-4.4999999999999998E-2</v>
      </c>
      <c r="AE29" s="26">
        <v>0</v>
      </c>
      <c r="AF29" s="26">
        <v>2.246</v>
      </c>
      <c r="AG29" s="26">
        <v>-0.20899999999999999</v>
      </c>
      <c r="AH29" s="26">
        <v>-4.4999999999999998E-2</v>
      </c>
      <c r="AI29" s="26">
        <v>-0.54500000000000004</v>
      </c>
      <c r="AJ29" s="26">
        <v>8.2370000000000001</v>
      </c>
      <c r="AK29" s="26">
        <v>8.2270000000000003</v>
      </c>
      <c r="AL29" s="26">
        <v>8.9999999999999993E-3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117.529</v>
      </c>
      <c r="AV29" s="26">
        <v>58.765000000000001</v>
      </c>
      <c r="AW29" s="26">
        <v>49.036000000000001</v>
      </c>
      <c r="AX29" s="26">
        <v>9.7279999999999998</v>
      </c>
    </row>
    <row r="30" spans="1:50" x14ac:dyDescent="0.25">
      <c r="A30" s="27" t="s">
        <v>112</v>
      </c>
      <c r="B30" s="26" t="s">
        <v>29</v>
      </c>
      <c r="C30" s="26">
        <v>1</v>
      </c>
      <c r="D30" s="26">
        <v>0.5</v>
      </c>
      <c r="E30" s="26">
        <v>0.5</v>
      </c>
      <c r="F30" s="26">
        <v>8.1000000000000003E-2</v>
      </c>
      <c r="G30" s="26">
        <v>0.224</v>
      </c>
      <c r="H30" s="26">
        <v>0</v>
      </c>
      <c r="I30" s="26">
        <v>0</v>
      </c>
      <c r="J30" s="26">
        <v>0</v>
      </c>
      <c r="K30" s="26">
        <v>0</v>
      </c>
      <c r="L30" s="26">
        <v>0.5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0.5</v>
      </c>
      <c r="X30" s="26">
        <v>0.25</v>
      </c>
      <c r="Y30" s="26">
        <v>12</v>
      </c>
      <c r="Z30" s="26">
        <v>0</v>
      </c>
      <c r="AA30" s="26">
        <v>0.187</v>
      </c>
      <c r="AB30" s="26">
        <v>-6.3E-2</v>
      </c>
      <c r="AC30" s="26">
        <v>-1.7000000000000001E-2</v>
      </c>
      <c r="AD30" s="26">
        <v>-4.5999999999999999E-2</v>
      </c>
      <c r="AE30" s="26">
        <v>0</v>
      </c>
      <c r="AF30" s="26">
        <v>2.2450000000000001</v>
      </c>
      <c r="AG30" s="26">
        <v>-0.20899999999999999</v>
      </c>
      <c r="AH30" s="26">
        <v>-4.5999999999999999E-2</v>
      </c>
      <c r="AI30" s="26">
        <v>-0.54600000000000004</v>
      </c>
      <c r="AJ30" s="26">
        <v>8.2370000000000001</v>
      </c>
      <c r="AK30" s="26">
        <v>8.2270000000000003</v>
      </c>
      <c r="AL30" s="26">
        <v>8.9999999999999993E-3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112.163</v>
      </c>
      <c r="AV30" s="26">
        <v>56.081000000000003</v>
      </c>
      <c r="AW30" s="26">
        <v>46.356000000000002</v>
      </c>
      <c r="AX30" s="26">
        <v>9.7260000000000009</v>
      </c>
    </row>
    <row r="31" spans="1:50" x14ac:dyDescent="0.25">
      <c r="A31" s="27" t="s">
        <v>113</v>
      </c>
      <c r="B31" s="26" t="s">
        <v>29</v>
      </c>
      <c r="C31" s="26">
        <v>1</v>
      </c>
      <c r="D31" s="26">
        <v>3</v>
      </c>
      <c r="E31" s="26">
        <v>0.5</v>
      </c>
      <c r="F31" s="26">
        <v>8.1000000000000003E-2</v>
      </c>
      <c r="G31" s="26">
        <v>0.224</v>
      </c>
      <c r="H31" s="26">
        <v>0</v>
      </c>
      <c r="I31" s="26">
        <v>0</v>
      </c>
      <c r="J31" s="26">
        <v>0</v>
      </c>
      <c r="K31" s="26">
        <v>0</v>
      </c>
      <c r="L31" s="26">
        <v>3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3</v>
      </c>
      <c r="X31" s="26">
        <v>1.5</v>
      </c>
      <c r="Y31" s="26">
        <v>12</v>
      </c>
      <c r="Z31" s="26">
        <v>0</v>
      </c>
      <c r="AA31" s="26">
        <v>1.0589999999999999</v>
      </c>
      <c r="AB31" s="26">
        <v>-0.441</v>
      </c>
      <c r="AC31" s="26">
        <v>-9.1999999999999998E-2</v>
      </c>
      <c r="AD31" s="26">
        <v>-0.34899999999999998</v>
      </c>
      <c r="AE31" s="26">
        <v>0</v>
      </c>
      <c r="AF31" s="26">
        <v>12.708</v>
      </c>
      <c r="AG31" s="26">
        <v>-1.107</v>
      </c>
      <c r="AH31" s="26">
        <v>-0.34899999999999998</v>
      </c>
      <c r="AI31" s="26">
        <v>-4.1849999999999996</v>
      </c>
      <c r="AJ31" s="26">
        <v>49.42</v>
      </c>
      <c r="AK31" s="26">
        <v>49.363999999999997</v>
      </c>
      <c r="AL31" s="26">
        <v>5.5E-2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111.461</v>
      </c>
      <c r="AV31" s="26">
        <v>334.38299999999998</v>
      </c>
      <c r="AW31" s="26">
        <v>277.54700000000003</v>
      </c>
      <c r="AX31" s="26">
        <v>56.835999999999999</v>
      </c>
    </row>
    <row r="32" spans="1:50" x14ac:dyDescent="0.25">
      <c r="A32" s="27" t="s">
        <v>114</v>
      </c>
      <c r="B32" s="26" t="s">
        <v>29</v>
      </c>
      <c r="C32" s="26">
        <v>1</v>
      </c>
      <c r="D32" s="26">
        <v>1.5</v>
      </c>
      <c r="E32" s="26">
        <v>0.5</v>
      </c>
      <c r="F32" s="26">
        <v>8.1000000000000003E-2</v>
      </c>
      <c r="G32" s="26">
        <v>0.224</v>
      </c>
      <c r="H32" s="26">
        <v>0</v>
      </c>
      <c r="I32" s="26">
        <v>0</v>
      </c>
      <c r="J32" s="26">
        <v>0</v>
      </c>
      <c r="K32" s="26">
        <v>0</v>
      </c>
      <c r="L32" s="26">
        <v>1.5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1.5</v>
      </c>
      <c r="X32" s="26">
        <v>0.75</v>
      </c>
      <c r="Y32" s="26">
        <v>12</v>
      </c>
      <c r="Z32" s="26">
        <v>0</v>
      </c>
      <c r="AA32" s="26">
        <v>0.505</v>
      </c>
      <c r="AB32" s="26">
        <v>-0.245</v>
      </c>
      <c r="AC32" s="26">
        <v>-5.5E-2</v>
      </c>
      <c r="AD32" s="26">
        <v>-0.19</v>
      </c>
      <c r="AE32" s="26">
        <v>0</v>
      </c>
      <c r="AF32" s="26">
        <v>6.0579999999999998</v>
      </c>
      <c r="AG32" s="26">
        <v>-0.66400000000000003</v>
      </c>
      <c r="AH32" s="26">
        <v>-0.19</v>
      </c>
      <c r="AI32" s="26">
        <v>-2.278</v>
      </c>
      <c r="AJ32" s="26">
        <v>24.71</v>
      </c>
      <c r="AK32" s="26">
        <v>24.681999999999999</v>
      </c>
      <c r="AL32" s="26">
        <v>2.8000000000000001E-2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110.69</v>
      </c>
      <c r="AV32" s="26">
        <v>166.035</v>
      </c>
      <c r="AW32" s="26">
        <v>138.208</v>
      </c>
      <c r="AX32" s="26">
        <v>27.827000000000002</v>
      </c>
    </row>
    <row r="33" spans="1:50" x14ac:dyDescent="0.25">
      <c r="A33" s="27" t="s">
        <v>115</v>
      </c>
      <c r="B33" s="26" t="s">
        <v>29</v>
      </c>
      <c r="C33" s="26">
        <v>0</v>
      </c>
      <c r="D33" s="26">
        <v>0</v>
      </c>
      <c r="E33" s="26">
        <v>0.5</v>
      </c>
      <c r="F33" s="26">
        <v>8.1000000000000003E-2</v>
      </c>
      <c r="G33" s="26">
        <v>0.224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</row>
    <row r="34" spans="1:50" x14ac:dyDescent="0.25">
      <c r="A34" s="27" t="s">
        <v>116</v>
      </c>
      <c r="B34" s="26" t="s">
        <v>29</v>
      </c>
      <c r="C34" s="26">
        <v>0</v>
      </c>
      <c r="D34" s="26">
        <v>0</v>
      </c>
      <c r="E34" s="26">
        <v>0.5</v>
      </c>
      <c r="F34" s="26">
        <v>8.1000000000000003E-2</v>
      </c>
      <c r="G34" s="26">
        <v>0.224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</row>
    <row r="35" spans="1:50" x14ac:dyDescent="0.25">
      <c r="A35" s="27" t="s">
        <v>117</v>
      </c>
      <c r="B35" s="26" t="s">
        <v>29</v>
      </c>
      <c r="C35" s="26">
        <v>1</v>
      </c>
      <c r="D35" s="26">
        <v>0.1</v>
      </c>
      <c r="E35" s="26">
        <v>0.5</v>
      </c>
      <c r="F35" s="26">
        <v>8.1000000000000003E-2</v>
      </c>
      <c r="G35" s="26">
        <v>0.224</v>
      </c>
      <c r="H35" s="26">
        <v>0</v>
      </c>
      <c r="I35" s="26">
        <v>0</v>
      </c>
      <c r="J35" s="26">
        <v>0</v>
      </c>
      <c r="K35" s="26">
        <v>0</v>
      </c>
      <c r="L35" s="26">
        <v>0.1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0.1</v>
      </c>
      <c r="X35" s="26">
        <v>0.05</v>
      </c>
      <c r="Y35" s="26">
        <v>12</v>
      </c>
      <c r="Z35" s="26">
        <v>0</v>
      </c>
      <c r="AA35" s="26">
        <v>3.3000000000000002E-2</v>
      </c>
      <c r="AB35" s="26">
        <v>-1.7000000000000001E-2</v>
      </c>
      <c r="AC35" s="26">
        <v>-3.0000000000000001E-3</v>
      </c>
      <c r="AD35" s="26">
        <v>-1.4E-2</v>
      </c>
      <c r="AE35" s="26">
        <v>0</v>
      </c>
      <c r="AF35" s="26">
        <v>0.39500000000000002</v>
      </c>
      <c r="AG35" s="26">
        <v>-3.5999999999999997E-2</v>
      </c>
      <c r="AH35" s="26">
        <v>-1.4E-2</v>
      </c>
      <c r="AI35" s="26">
        <v>-0.16900000000000001</v>
      </c>
      <c r="AJ35" s="26">
        <v>1.647</v>
      </c>
      <c r="AK35" s="26">
        <v>1.645</v>
      </c>
      <c r="AL35" s="26">
        <v>2E-3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134.458</v>
      </c>
      <c r="AV35" s="26">
        <v>13.446</v>
      </c>
      <c r="AW35" s="26">
        <v>11.608000000000001</v>
      </c>
      <c r="AX35" s="26">
        <v>1.8380000000000001</v>
      </c>
    </row>
    <row r="36" spans="1:50" x14ac:dyDescent="0.25">
      <c r="A36" s="27" t="s">
        <v>118</v>
      </c>
      <c r="B36" s="26" t="s">
        <v>29</v>
      </c>
      <c r="C36" s="26">
        <v>1</v>
      </c>
      <c r="D36" s="26">
        <v>0.5</v>
      </c>
      <c r="E36" s="26">
        <v>0.5</v>
      </c>
      <c r="F36" s="26">
        <v>8.1000000000000003E-2</v>
      </c>
      <c r="G36" s="26">
        <v>0.224</v>
      </c>
      <c r="H36" s="26">
        <v>0</v>
      </c>
      <c r="I36" s="26">
        <v>0</v>
      </c>
      <c r="J36" s="26">
        <v>0</v>
      </c>
      <c r="K36" s="26">
        <v>0</v>
      </c>
      <c r="L36" s="26">
        <v>0.5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0.5</v>
      </c>
      <c r="X36" s="26">
        <v>0.25</v>
      </c>
      <c r="Y36" s="26">
        <v>12</v>
      </c>
      <c r="Z36" s="26">
        <v>0</v>
      </c>
      <c r="AA36" s="26">
        <v>0.17399999999999999</v>
      </c>
      <c r="AB36" s="26">
        <v>-7.5999999999999998E-2</v>
      </c>
      <c r="AC36" s="26">
        <v>-1.2999999999999999E-2</v>
      </c>
      <c r="AD36" s="26">
        <v>-6.3E-2</v>
      </c>
      <c r="AE36" s="26">
        <v>0</v>
      </c>
      <c r="AF36" s="26">
        <v>2.0830000000000002</v>
      </c>
      <c r="AG36" s="26">
        <v>-0.158</v>
      </c>
      <c r="AH36" s="26">
        <v>-6.3E-2</v>
      </c>
      <c r="AI36" s="26">
        <v>-0.75900000000000001</v>
      </c>
      <c r="AJ36" s="26">
        <v>8.2370000000000001</v>
      </c>
      <c r="AK36" s="26">
        <v>8.2270000000000003</v>
      </c>
      <c r="AL36" s="26">
        <v>8.9999999999999993E-3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124.14400000000001</v>
      </c>
      <c r="AV36" s="26">
        <v>62.072000000000003</v>
      </c>
      <c r="AW36" s="26">
        <v>52.667999999999999</v>
      </c>
      <c r="AX36" s="26">
        <v>9.4039999999999999</v>
      </c>
    </row>
    <row r="37" spans="1:50" x14ac:dyDescent="0.25">
      <c r="A37" s="27" t="s">
        <v>119</v>
      </c>
      <c r="B37" s="26" t="s">
        <v>29</v>
      </c>
      <c r="C37" s="26">
        <v>1</v>
      </c>
      <c r="D37" s="26">
        <v>0.2</v>
      </c>
      <c r="E37" s="26">
        <v>0.5</v>
      </c>
      <c r="F37" s="26">
        <v>8.1000000000000003E-2</v>
      </c>
      <c r="G37" s="26">
        <v>0.224</v>
      </c>
      <c r="H37" s="26">
        <v>0</v>
      </c>
      <c r="I37" s="26">
        <v>0</v>
      </c>
      <c r="J37" s="26">
        <v>0</v>
      </c>
      <c r="K37" s="26">
        <v>0</v>
      </c>
      <c r="L37" s="26">
        <v>0.2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0.2</v>
      </c>
      <c r="X37" s="26">
        <v>0.1</v>
      </c>
      <c r="Y37" s="26">
        <v>12</v>
      </c>
      <c r="Z37" s="26">
        <v>0</v>
      </c>
      <c r="AA37" s="26">
        <v>6.7000000000000004E-2</v>
      </c>
      <c r="AB37" s="26">
        <v>-3.3000000000000002E-2</v>
      </c>
      <c r="AC37" s="26">
        <v>-6.0000000000000001E-3</v>
      </c>
      <c r="AD37" s="26">
        <v>-2.8000000000000001E-2</v>
      </c>
      <c r="AE37" s="26">
        <v>0</v>
      </c>
      <c r="AF37" s="26">
        <v>0.8</v>
      </c>
      <c r="AG37" s="26">
        <v>-7.0000000000000007E-2</v>
      </c>
      <c r="AH37" s="26">
        <v>-2.8000000000000001E-2</v>
      </c>
      <c r="AI37" s="26">
        <v>-0.33</v>
      </c>
      <c r="AJ37" s="26">
        <v>3.2949999999999999</v>
      </c>
      <c r="AK37" s="26">
        <v>3.2909999999999999</v>
      </c>
      <c r="AL37" s="26">
        <v>4.0000000000000001E-3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131.76599999999999</v>
      </c>
      <c r="AV37" s="26">
        <v>26.353000000000002</v>
      </c>
      <c r="AW37" s="26">
        <v>22.658999999999999</v>
      </c>
      <c r="AX37" s="26">
        <v>3.6949999999999998</v>
      </c>
    </row>
    <row r="38" spans="1:50" x14ac:dyDescent="0.25">
      <c r="A38" s="27" t="s">
        <v>120</v>
      </c>
      <c r="B38" s="26" t="s">
        <v>29</v>
      </c>
      <c r="C38" s="26">
        <v>0</v>
      </c>
      <c r="D38" s="26">
        <v>0</v>
      </c>
      <c r="E38" s="26">
        <v>0.5</v>
      </c>
      <c r="F38" s="26">
        <v>8.1000000000000003E-2</v>
      </c>
      <c r="G38" s="26">
        <v>0.224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</row>
    <row r="39" spans="1:50" x14ac:dyDescent="0.25">
      <c r="A39" s="27" t="s">
        <v>121</v>
      </c>
      <c r="B39" s="26" t="s">
        <v>29</v>
      </c>
      <c r="C39" s="26">
        <v>0</v>
      </c>
      <c r="D39" s="26">
        <v>0</v>
      </c>
      <c r="E39" s="26">
        <v>0.5</v>
      </c>
      <c r="F39" s="26">
        <v>8.1000000000000003E-2</v>
      </c>
      <c r="G39" s="26">
        <v>0.224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</row>
    <row r="40" spans="1:50" x14ac:dyDescent="0.25">
      <c r="A40" s="27" t="s">
        <v>122</v>
      </c>
      <c r="B40" s="26" t="s">
        <v>29</v>
      </c>
      <c r="C40" s="26">
        <v>1</v>
      </c>
      <c r="D40" s="26">
        <v>0.4</v>
      </c>
      <c r="E40" s="26">
        <v>0.5</v>
      </c>
      <c r="F40" s="26">
        <v>8.1000000000000003E-2</v>
      </c>
      <c r="G40" s="26">
        <v>0.224</v>
      </c>
      <c r="H40" s="26">
        <v>0</v>
      </c>
      <c r="I40" s="26">
        <v>0</v>
      </c>
      <c r="J40" s="26">
        <v>0</v>
      </c>
      <c r="K40" s="26">
        <v>0</v>
      </c>
      <c r="L40" s="26">
        <v>0.4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0.4</v>
      </c>
      <c r="X40" s="26">
        <v>0.2</v>
      </c>
      <c r="Y40" s="26">
        <v>12</v>
      </c>
      <c r="Z40" s="26">
        <v>0</v>
      </c>
      <c r="AA40" s="26">
        <v>0.14199999999999999</v>
      </c>
      <c r="AB40" s="26">
        <v>-5.8000000000000003E-2</v>
      </c>
      <c r="AC40" s="26">
        <v>-1.4999999999999999E-2</v>
      </c>
      <c r="AD40" s="26">
        <v>-4.2999999999999997E-2</v>
      </c>
      <c r="AE40" s="26">
        <v>0</v>
      </c>
      <c r="AF40" s="26">
        <v>1.7030000000000001</v>
      </c>
      <c r="AG40" s="26">
        <v>-0.17899999999999999</v>
      </c>
      <c r="AH40" s="26">
        <v>-4.2999999999999997E-2</v>
      </c>
      <c r="AI40" s="26">
        <v>-0.51700000000000002</v>
      </c>
      <c r="AJ40" s="26">
        <v>6.5890000000000004</v>
      </c>
      <c r="AK40" s="26">
        <v>6.5819999999999999</v>
      </c>
      <c r="AL40" s="26">
        <v>7.0000000000000001E-3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117.953</v>
      </c>
      <c r="AV40" s="26">
        <v>47.180999999999997</v>
      </c>
      <c r="AW40" s="26">
        <v>39.585000000000001</v>
      </c>
      <c r="AX40" s="26">
        <v>7.5960000000000001</v>
      </c>
    </row>
    <row r="41" spans="1:50" x14ac:dyDescent="0.25">
      <c r="A41" s="27" t="s">
        <v>123</v>
      </c>
      <c r="B41" s="26" t="s">
        <v>29</v>
      </c>
      <c r="C41" s="26">
        <v>1</v>
      </c>
      <c r="D41" s="26">
        <v>0.5</v>
      </c>
      <c r="E41" s="26">
        <v>0.5</v>
      </c>
      <c r="F41" s="26">
        <v>8.1000000000000003E-2</v>
      </c>
      <c r="G41" s="26">
        <v>0.224</v>
      </c>
      <c r="H41" s="26">
        <v>0</v>
      </c>
      <c r="I41" s="26">
        <v>0</v>
      </c>
      <c r="J41" s="26">
        <v>0</v>
      </c>
      <c r="K41" s="26">
        <v>0</v>
      </c>
      <c r="L41" s="26">
        <v>0.5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0.5</v>
      </c>
      <c r="X41" s="26">
        <v>0.25</v>
      </c>
      <c r="Y41" s="26">
        <v>12</v>
      </c>
      <c r="Z41" s="26">
        <v>0</v>
      </c>
      <c r="AA41" s="26">
        <v>0.188</v>
      </c>
      <c r="AB41" s="26">
        <v>-6.2E-2</v>
      </c>
      <c r="AC41" s="26">
        <v>-1.7000000000000001E-2</v>
      </c>
      <c r="AD41" s="26">
        <v>-4.4999999999999998E-2</v>
      </c>
      <c r="AE41" s="26">
        <v>0</v>
      </c>
      <c r="AF41" s="26">
        <v>2.254</v>
      </c>
      <c r="AG41" s="26">
        <v>-0.20799999999999999</v>
      </c>
      <c r="AH41" s="26">
        <v>-4.4999999999999998E-2</v>
      </c>
      <c r="AI41" s="26">
        <v>-0.53800000000000003</v>
      </c>
      <c r="AJ41" s="26">
        <v>8.2370000000000001</v>
      </c>
      <c r="AK41" s="26">
        <v>8.2270000000000003</v>
      </c>
      <c r="AL41" s="26">
        <v>8.9999999999999993E-3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113.36199999999999</v>
      </c>
      <c r="AV41" s="26">
        <v>56.680999999999997</v>
      </c>
      <c r="AW41" s="26">
        <v>46.936</v>
      </c>
      <c r="AX41" s="26">
        <v>9.7449999999999992</v>
      </c>
    </row>
    <row r="42" spans="1:50" x14ac:dyDescent="0.25">
      <c r="A42" s="27" t="s">
        <v>124</v>
      </c>
      <c r="B42" s="26" t="s">
        <v>29</v>
      </c>
      <c r="C42" s="26">
        <v>1</v>
      </c>
      <c r="D42" s="26">
        <v>6</v>
      </c>
      <c r="E42" s="26">
        <v>0.5</v>
      </c>
      <c r="F42" s="26">
        <v>8.1000000000000003E-2</v>
      </c>
      <c r="G42" s="26">
        <v>0.224</v>
      </c>
      <c r="H42" s="26">
        <v>0</v>
      </c>
      <c r="I42" s="26">
        <v>0</v>
      </c>
      <c r="J42" s="26">
        <v>0</v>
      </c>
      <c r="K42" s="26">
        <v>0</v>
      </c>
      <c r="L42" s="26">
        <v>6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6</v>
      </c>
      <c r="X42" s="26">
        <v>3</v>
      </c>
      <c r="Y42" s="26">
        <v>12</v>
      </c>
      <c r="Z42" s="26">
        <v>0</v>
      </c>
      <c r="AA42" s="26">
        <v>1.7150000000000001</v>
      </c>
      <c r="AB42" s="26">
        <v>-1.2849999999999999</v>
      </c>
      <c r="AC42" s="26">
        <v>-0.182</v>
      </c>
      <c r="AD42" s="26">
        <v>-1.103</v>
      </c>
      <c r="AE42" s="26">
        <v>0</v>
      </c>
      <c r="AF42" s="26">
        <v>20.581</v>
      </c>
      <c r="AG42" s="26">
        <v>-2.1840000000000002</v>
      </c>
      <c r="AH42" s="26">
        <v>-1.103</v>
      </c>
      <c r="AI42" s="26">
        <v>-13.234999999999999</v>
      </c>
      <c r="AJ42" s="26">
        <v>98.84</v>
      </c>
      <c r="AK42" s="26">
        <v>98.728999999999999</v>
      </c>
      <c r="AL42" s="26">
        <v>0.111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  <c r="AT42" s="26">
        <v>0</v>
      </c>
      <c r="AU42" s="26">
        <v>112.67100000000001</v>
      </c>
      <c r="AV42" s="26">
        <v>676.02599999999995</v>
      </c>
      <c r="AW42" s="26">
        <v>572.024</v>
      </c>
      <c r="AX42" s="26">
        <v>104.002</v>
      </c>
    </row>
    <row r="43" spans="1:50" x14ac:dyDescent="0.25">
      <c r="A43" s="27" t="s">
        <v>125</v>
      </c>
      <c r="B43" s="26" t="s">
        <v>29</v>
      </c>
      <c r="C43" s="26">
        <v>1</v>
      </c>
      <c r="D43" s="26">
        <v>8.1</v>
      </c>
      <c r="E43" s="26">
        <v>0.5</v>
      </c>
      <c r="F43" s="26">
        <v>8.1000000000000003E-2</v>
      </c>
      <c r="G43" s="26">
        <v>0.224</v>
      </c>
      <c r="H43" s="26">
        <v>0</v>
      </c>
      <c r="I43" s="26">
        <v>0</v>
      </c>
      <c r="J43" s="26">
        <v>0</v>
      </c>
      <c r="K43" s="26">
        <v>0</v>
      </c>
      <c r="L43" s="26">
        <v>8.1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8.1</v>
      </c>
      <c r="X43" s="26">
        <v>4.05</v>
      </c>
      <c r="Y43" s="26">
        <v>12</v>
      </c>
      <c r="Z43" s="26">
        <v>0</v>
      </c>
      <c r="AA43" s="26">
        <v>3.0910000000000002</v>
      </c>
      <c r="AB43" s="26">
        <v>-0.95899999999999996</v>
      </c>
      <c r="AC43" s="26">
        <v>-0.11600000000000001</v>
      </c>
      <c r="AD43" s="26">
        <v>-0.84199999999999997</v>
      </c>
      <c r="AE43" s="26">
        <v>0</v>
      </c>
      <c r="AF43" s="26">
        <v>37.097000000000001</v>
      </c>
      <c r="AG43" s="26">
        <v>-1.3939999999999999</v>
      </c>
      <c r="AH43" s="26">
        <v>-0.84199999999999997</v>
      </c>
      <c r="AI43" s="26">
        <v>-10.109</v>
      </c>
      <c r="AJ43" s="26">
        <v>133.43299999999999</v>
      </c>
      <c r="AK43" s="26">
        <v>133.28399999999999</v>
      </c>
      <c r="AL43" s="26">
        <v>0.15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108.173</v>
      </c>
      <c r="AV43" s="26">
        <v>876.19899999999996</v>
      </c>
      <c r="AW43" s="26">
        <v>717.173</v>
      </c>
      <c r="AX43" s="26">
        <v>159.02699999999999</v>
      </c>
    </row>
    <row r="44" spans="1:50" x14ac:dyDescent="0.25">
      <c r="A44" s="27" t="s">
        <v>126</v>
      </c>
      <c r="B44" s="26" t="s">
        <v>29</v>
      </c>
      <c r="C44" s="26">
        <v>1</v>
      </c>
      <c r="D44" s="26">
        <v>7.1</v>
      </c>
      <c r="E44" s="26">
        <v>0.5</v>
      </c>
      <c r="F44" s="26">
        <v>8.1000000000000003E-2</v>
      </c>
      <c r="G44" s="26">
        <v>0.224</v>
      </c>
      <c r="H44" s="26">
        <v>0</v>
      </c>
      <c r="I44" s="26">
        <v>0</v>
      </c>
      <c r="J44" s="26">
        <v>0</v>
      </c>
      <c r="K44" s="26">
        <v>0</v>
      </c>
      <c r="L44" s="26">
        <v>7.1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7.1</v>
      </c>
      <c r="X44" s="26">
        <v>3.55</v>
      </c>
      <c r="Y44" s="26">
        <v>12</v>
      </c>
      <c r="Z44" s="26">
        <v>0</v>
      </c>
      <c r="AA44" s="26">
        <v>2.0230000000000001</v>
      </c>
      <c r="AB44" s="26">
        <v>-1.5269999999999999</v>
      </c>
      <c r="AC44" s="26">
        <v>-0.20399999999999999</v>
      </c>
      <c r="AD44" s="26">
        <v>-1.323</v>
      </c>
      <c r="AE44" s="26">
        <v>0</v>
      </c>
      <c r="AF44" s="26">
        <v>24.274000000000001</v>
      </c>
      <c r="AG44" s="26">
        <v>-2.4470000000000001</v>
      </c>
      <c r="AH44" s="26">
        <v>-1.323</v>
      </c>
      <c r="AI44" s="26">
        <v>-15.879</v>
      </c>
      <c r="AJ44" s="26">
        <v>116.96</v>
      </c>
      <c r="AK44" s="26">
        <v>116.82899999999999</v>
      </c>
      <c r="AL44" s="26">
        <v>0.13100000000000001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6">
        <v>0</v>
      </c>
      <c r="AU44" s="26">
        <v>112.491</v>
      </c>
      <c r="AV44" s="26">
        <v>798.68799999999999</v>
      </c>
      <c r="AW44" s="26">
        <v>675.78</v>
      </c>
      <c r="AX44" s="26">
        <v>122.908</v>
      </c>
    </row>
    <row r="45" spans="1:50" x14ac:dyDescent="0.25">
      <c r="A45" s="27" t="s">
        <v>127</v>
      </c>
      <c r="B45" s="26" t="s">
        <v>29</v>
      </c>
      <c r="C45" s="26">
        <v>1</v>
      </c>
      <c r="D45" s="26">
        <v>8.1999999999999993</v>
      </c>
      <c r="E45" s="26">
        <v>0.5</v>
      </c>
      <c r="F45" s="26">
        <v>8.1000000000000003E-2</v>
      </c>
      <c r="G45" s="26">
        <v>0.224</v>
      </c>
      <c r="H45" s="26">
        <v>0</v>
      </c>
      <c r="I45" s="26">
        <v>0</v>
      </c>
      <c r="J45" s="26">
        <v>0</v>
      </c>
      <c r="K45" s="26">
        <v>0</v>
      </c>
      <c r="L45" s="26">
        <v>8.1999999999999993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8.1999999999999993</v>
      </c>
      <c r="X45" s="26">
        <v>4.0999999999999996</v>
      </c>
      <c r="Y45" s="26">
        <v>12</v>
      </c>
      <c r="Z45" s="26">
        <v>0</v>
      </c>
      <c r="AA45" s="26">
        <v>3.194</v>
      </c>
      <c r="AB45" s="26">
        <v>-0.90600000000000003</v>
      </c>
      <c r="AC45" s="26">
        <v>-0.08</v>
      </c>
      <c r="AD45" s="26">
        <v>-0.82699999999999996</v>
      </c>
      <c r="AE45" s="26">
        <v>0</v>
      </c>
      <c r="AF45" s="26">
        <v>38.323999999999998</v>
      </c>
      <c r="AG45" s="26">
        <v>-0.95399999999999996</v>
      </c>
      <c r="AH45" s="26">
        <v>-0.82699999999999996</v>
      </c>
      <c r="AI45" s="26">
        <v>-9.9209999999999994</v>
      </c>
      <c r="AJ45" s="26">
        <v>135.08099999999999</v>
      </c>
      <c r="AK45" s="26">
        <v>134.929</v>
      </c>
      <c r="AL45" s="26">
        <v>0.151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127.839</v>
      </c>
      <c r="AV45" s="26">
        <v>1048.2760000000001</v>
      </c>
      <c r="AW45" s="26">
        <v>885.74599999999998</v>
      </c>
      <c r="AX45" s="26">
        <v>162.529</v>
      </c>
    </row>
    <row r="46" spans="1:50" x14ac:dyDescent="0.25">
      <c r="A46" s="27" t="s">
        <v>128</v>
      </c>
      <c r="B46" s="26" t="s">
        <v>44</v>
      </c>
      <c r="C46" s="26">
        <v>0</v>
      </c>
      <c r="D46" s="26">
        <v>0</v>
      </c>
      <c r="E46" s="26">
        <v>1</v>
      </c>
      <c r="F46" s="26">
        <v>0.16300000000000001</v>
      </c>
      <c r="G46" s="26">
        <v>0.44700000000000001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</row>
    <row r="47" spans="1:50" x14ac:dyDescent="0.25">
      <c r="A47" s="27" t="s">
        <v>129</v>
      </c>
      <c r="B47" s="26" t="s">
        <v>44</v>
      </c>
      <c r="C47" s="26">
        <v>1</v>
      </c>
      <c r="D47" s="26">
        <v>6.75</v>
      </c>
      <c r="E47" s="26">
        <v>1</v>
      </c>
      <c r="F47" s="26">
        <v>0.16300000000000001</v>
      </c>
      <c r="G47" s="26">
        <v>0.44700000000000001</v>
      </c>
      <c r="H47" s="26">
        <v>0</v>
      </c>
      <c r="I47" s="26">
        <v>0</v>
      </c>
      <c r="J47" s="26">
        <v>0</v>
      </c>
      <c r="K47" s="26">
        <v>0</v>
      </c>
      <c r="L47" s="26">
        <v>6.75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6.75</v>
      </c>
      <c r="X47" s="26">
        <v>6.75</v>
      </c>
      <c r="Y47" s="26">
        <v>12</v>
      </c>
      <c r="Z47" s="26">
        <v>0</v>
      </c>
      <c r="AA47" s="26">
        <v>8.2759999999999998</v>
      </c>
      <c r="AB47" s="26">
        <v>1.526</v>
      </c>
      <c r="AC47" s="26">
        <v>0.41799999999999998</v>
      </c>
      <c r="AD47" s="26">
        <v>1.109</v>
      </c>
      <c r="AE47" s="26">
        <v>0</v>
      </c>
      <c r="AF47" s="26">
        <v>99.313000000000002</v>
      </c>
      <c r="AG47" s="26">
        <v>5.0129999999999999</v>
      </c>
      <c r="AH47" s="26">
        <v>1.109</v>
      </c>
      <c r="AI47" s="26">
        <v>13.304</v>
      </c>
      <c r="AJ47" s="26">
        <v>240.267</v>
      </c>
      <c r="AK47" s="26">
        <v>240.196</v>
      </c>
      <c r="AL47" s="26">
        <v>7.1999999999999995E-2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114.747</v>
      </c>
      <c r="AV47" s="26">
        <v>774.49400000000003</v>
      </c>
      <c r="AW47" s="26">
        <v>416.59699999999998</v>
      </c>
      <c r="AX47" s="26">
        <v>357.89699999999999</v>
      </c>
    </row>
    <row r="48" spans="1:50" x14ac:dyDescent="0.25">
      <c r="A48" s="27" t="s">
        <v>130</v>
      </c>
      <c r="B48" s="26" t="s">
        <v>44</v>
      </c>
      <c r="C48" s="26">
        <v>1</v>
      </c>
      <c r="D48" s="26">
        <v>6.8170000000000002</v>
      </c>
      <c r="E48" s="26">
        <v>1</v>
      </c>
      <c r="F48" s="26">
        <v>0.16300000000000001</v>
      </c>
      <c r="G48" s="26">
        <v>0.44700000000000001</v>
      </c>
      <c r="H48" s="26">
        <v>0</v>
      </c>
      <c r="I48" s="26">
        <v>0</v>
      </c>
      <c r="J48" s="26">
        <v>0</v>
      </c>
      <c r="K48" s="26">
        <v>0</v>
      </c>
      <c r="L48" s="26">
        <v>6.8170000000000002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6.8170000000000002</v>
      </c>
      <c r="X48" s="26">
        <v>6.8170000000000002</v>
      </c>
      <c r="Y48" s="26">
        <v>12</v>
      </c>
      <c r="Z48" s="26">
        <v>0</v>
      </c>
      <c r="AA48" s="26">
        <v>8.1229999999999993</v>
      </c>
      <c r="AB48" s="26">
        <v>1.306</v>
      </c>
      <c r="AC48" s="26">
        <v>0.45500000000000002</v>
      </c>
      <c r="AD48" s="26">
        <v>0.85099999999999998</v>
      </c>
      <c r="AE48" s="26">
        <v>0</v>
      </c>
      <c r="AF48" s="26">
        <v>97.474000000000004</v>
      </c>
      <c r="AG48" s="26">
        <v>5.4580000000000002</v>
      </c>
      <c r="AH48" s="26">
        <v>0.85099999999999998</v>
      </c>
      <c r="AI48" s="26">
        <v>10.212999999999999</v>
      </c>
      <c r="AJ48" s="26">
        <v>242.66399999999999</v>
      </c>
      <c r="AK48" s="26">
        <v>242.59100000000001</v>
      </c>
      <c r="AL48" s="26">
        <v>7.1999999999999995E-2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108.706</v>
      </c>
      <c r="AV48" s="26">
        <v>741.04200000000003</v>
      </c>
      <c r="AW48" s="26">
        <v>385.233</v>
      </c>
      <c r="AX48" s="26">
        <v>355.80900000000003</v>
      </c>
    </row>
    <row r="49" spans="1:50" x14ac:dyDescent="0.25">
      <c r="A49" s="27" t="s">
        <v>131</v>
      </c>
      <c r="B49" s="26" t="s">
        <v>44</v>
      </c>
      <c r="C49" s="26">
        <v>1</v>
      </c>
      <c r="D49" s="26">
        <v>6.8940000000000001</v>
      </c>
      <c r="E49" s="26">
        <v>1</v>
      </c>
      <c r="F49" s="26">
        <v>0.16300000000000001</v>
      </c>
      <c r="G49" s="26">
        <v>0.44700000000000001</v>
      </c>
      <c r="H49" s="26">
        <v>0</v>
      </c>
      <c r="I49" s="26">
        <v>0</v>
      </c>
      <c r="J49" s="26">
        <v>0</v>
      </c>
      <c r="K49" s="26">
        <v>0</v>
      </c>
      <c r="L49" s="26">
        <v>6.8940000000000001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6.8940000000000001</v>
      </c>
      <c r="X49" s="26">
        <v>6.8940000000000001</v>
      </c>
      <c r="Y49" s="26">
        <v>12</v>
      </c>
      <c r="Z49" s="26">
        <v>0</v>
      </c>
      <c r="AA49" s="26">
        <v>8.298</v>
      </c>
      <c r="AB49" s="26">
        <v>1.4039999999999999</v>
      </c>
      <c r="AC49" s="26">
        <v>0.51700000000000002</v>
      </c>
      <c r="AD49" s="26">
        <v>0.88700000000000001</v>
      </c>
      <c r="AE49" s="26">
        <v>0</v>
      </c>
      <c r="AF49" s="26">
        <v>99.572999999999993</v>
      </c>
      <c r="AG49" s="26">
        <v>6.1989999999999998</v>
      </c>
      <c r="AH49" s="26">
        <v>0.88700000000000001</v>
      </c>
      <c r="AI49" s="26">
        <v>10.648999999999999</v>
      </c>
      <c r="AJ49" s="26">
        <v>245.398</v>
      </c>
      <c r="AK49" s="26">
        <v>245.32499999999999</v>
      </c>
      <c r="AL49" s="26">
        <v>7.2999999999999995E-2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105.72199999999999</v>
      </c>
      <c r="AV49" s="26">
        <v>728.82100000000003</v>
      </c>
      <c r="AW49" s="26">
        <v>367.00200000000001</v>
      </c>
      <c r="AX49" s="26">
        <v>361.81900000000002</v>
      </c>
    </row>
    <row r="50" spans="1:50" x14ac:dyDescent="0.25">
      <c r="A50" s="27" t="s">
        <v>132</v>
      </c>
      <c r="B50" s="26" t="s">
        <v>44</v>
      </c>
      <c r="C50" s="26">
        <v>1</v>
      </c>
      <c r="D50" s="26">
        <v>0.89700000000000002</v>
      </c>
      <c r="E50" s="26">
        <v>1</v>
      </c>
      <c r="F50" s="26">
        <v>0.16300000000000001</v>
      </c>
      <c r="G50" s="26">
        <v>0.44700000000000001</v>
      </c>
      <c r="H50" s="26">
        <v>0</v>
      </c>
      <c r="I50" s="26">
        <v>0</v>
      </c>
      <c r="J50" s="26">
        <v>0</v>
      </c>
      <c r="K50" s="26">
        <v>0</v>
      </c>
      <c r="L50" s="26">
        <v>0.89700000000000002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0.89700000000000002</v>
      </c>
      <c r="X50" s="26">
        <v>0.89700000000000002</v>
      </c>
      <c r="Y50" s="26">
        <v>12</v>
      </c>
      <c r="Z50" s="26">
        <v>0</v>
      </c>
      <c r="AA50" s="26">
        <v>1.012</v>
      </c>
      <c r="AB50" s="26">
        <v>0.115</v>
      </c>
      <c r="AC50" s="26">
        <v>-1.7000000000000001E-2</v>
      </c>
      <c r="AD50" s="26">
        <v>0.13200000000000001</v>
      </c>
      <c r="AE50" s="26">
        <v>0</v>
      </c>
      <c r="AF50" s="26">
        <v>12.145</v>
      </c>
      <c r="AG50" s="26">
        <v>-0.19900000000000001</v>
      </c>
      <c r="AH50" s="26">
        <v>0.13200000000000001</v>
      </c>
      <c r="AI50" s="26">
        <v>1.58</v>
      </c>
      <c r="AJ50" s="26">
        <v>31.931000000000001</v>
      </c>
      <c r="AK50" s="26">
        <v>31.920999999999999</v>
      </c>
      <c r="AL50" s="26">
        <v>0.01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118.19199999999999</v>
      </c>
      <c r="AV50" s="26">
        <v>106.017</v>
      </c>
      <c r="AW50" s="26">
        <v>60.561</v>
      </c>
      <c r="AX50" s="26">
        <v>45.457000000000001</v>
      </c>
    </row>
    <row r="51" spans="1:50" x14ac:dyDescent="0.25">
      <c r="A51" s="27" t="s">
        <v>133</v>
      </c>
      <c r="B51" s="26" t="s">
        <v>44</v>
      </c>
      <c r="C51" s="26">
        <v>1</v>
      </c>
      <c r="D51" s="26">
        <v>3.9460000000000002</v>
      </c>
      <c r="E51" s="26">
        <v>1</v>
      </c>
      <c r="F51" s="26">
        <v>0.16300000000000001</v>
      </c>
      <c r="G51" s="26">
        <v>0.44700000000000001</v>
      </c>
      <c r="H51" s="26">
        <v>0</v>
      </c>
      <c r="I51" s="26">
        <v>0</v>
      </c>
      <c r="J51" s="26">
        <v>0</v>
      </c>
      <c r="K51" s="26">
        <v>0</v>
      </c>
      <c r="L51" s="26">
        <v>3.9460000000000002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3.9460000000000002</v>
      </c>
      <c r="X51" s="26">
        <v>3.9460000000000002</v>
      </c>
      <c r="Y51" s="26">
        <v>12</v>
      </c>
      <c r="Z51" s="26">
        <v>0</v>
      </c>
      <c r="AA51" s="26">
        <v>3.7810000000000001</v>
      </c>
      <c r="AB51" s="26">
        <v>-0.16600000000000001</v>
      </c>
      <c r="AC51" s="26">
        <v>4.5999999999999999E-2</v>
      </c>
      <c r="AD51" s="26">
        <v>-0.21199999999999999</v>
      </c>
      <c r="AE51" s="26">
        <v>0</v>
      </c>
      <c r="AF51" s="26">
        <v>45.37</v>
      </c>
      <c r="AG51" s="26">
        <v>0.55400000000000005</v>
      </c>
      <c r="AH51" s="26">
        <v>-0.21199999999999999</v>
      </c>
      <c r="AI51" s="26">
        <v>-2.5419999999999998</v>
      </c>
      <c r="AJ51" s="26">
        <v>140.48400000000001</v>
      </c>
      <c r="AK51" s="26">
        <v>140.44200000000001</v>
      </c>
      <c r="AL51" s="26">
        <v>4.2000000000000003E-2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123.842</v>
      </c>
      <c r="AV51" s="26">
        <v>488.73899999999998</v>
      </c>
      <c r="AW51" s="26">
        <v>304.87400000000002</v>
      </c>
      <c r="AX51" s="26">
        <v>183.86500000000001</v>
      </c>
    </row>
    <row r="52" spans="1:50" x14ac:dyDescent="0.25">
      <c r="A52" s="27" t="s">
        <v>134</v>
      </c>
      <c r="B52" s="26" t="s">
        <v>44</v>
      </c>
      <c r="C52" s="26">
        <v>1</v>
      </c>
      <c r="D52" s="26">
        <v>1.788</v>
      </c>
      <c r="E52" s="26">
        <v>1</v>
      </c>
      <c r="F52" s="26">
        <v>0.16300000000000001</v>
      </c>
      <c r="G52" s="26">
        <v>0.44700000000000001</v>
      </c>
      <c r="H52" s="26">
        <v>0</v>
      </c>
      <c r="I52" s="26">
        <v>0</v>
      </c>
      <c r="J52" s="26">
        <v>0</v>
      </c>
      <c r="K52" s="26">
        <v>0</v>
      </c>
      <c r="L52" s="26">
        <v>1.788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1.788</v>
      </c>
      <c r="X52" s="26">
        <v>1.788</v>
      </c>
      <c r="Y52" s="26">
        <v>12</v>
      </c>
      <c r="Z52" s="26">
        <v>0</v>
      </c>
      <c r="AA52" s="26">
        <v>1.5680000000000001</v>
      </c>
      <c r="AB52" s="26">
        <v>-0.22</v>
      </c>
      <c r="AC52" s="26">
        <v>-2.7E-2</v>
      </c>
      <c r="AD52" s="26">
        <v>-0.193</v>
      </c>
      <c r="AE52" s="26">
        <v>0</v>
      </c>
      <c r="AF52" s="26">
        <v>18.818000000000001</v>
      </c>
      <c r="AG52" s="26">
        <v>-0.32</v>
      </c>
      <c r="AH52" s="26">
        <v>-0.193</v>
      </c>
      <c r="AI52" s="26">
        <v>-2.3210000000000002</v>
      </c>
      <c r="AJ52" s="26">
        <v>63.655999999999999</v>
      </c>
      <c r="AK52" s="26">
        <v>63.637</v>
      </c>
      <c r="AL52" s="26">
        <v>1.9E-2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146.542</v>
      </c>
      <c r="AV52" s="26">
        <v>262.04899999999998</v>
      </c>
      <c r="AW52" s="26">
        <v>182.21600000000001</v>
      </c>
      <c r="AX52" s="26">
        <v>79.832999999999998</v>
      </c>
    </row>
    <row r="53" spans="1:50" x14ac:dyDescent="0.25">
      <c r="A53" s="27" t="s">
        <v>135</v>
      </c>
      <c r="B53" s="26" t="s">
        <v>44</v>
      </c>
      <c r="C53" s="26">
        <v>1</v>
      </c>
      <c r="D53" s="26">
        <v>1.9850000000000001</v>
      </c>
      <c r="E53" s="26">
        <v>1</v>
      </c>
      <c r="F53" s="26">
        <v>0.16300000000000001</v>
      </c>
      <c r="G53" s="26">
        <v>0.44700000000000001</v>
      </c>
      <c r="H53" s="26">
        <v>0</v>
      </c>
      <c r="I53" s="26">
        <v>0</v>
      </c>
      <c r="J53" s="26">
        <v>0</v>
      </c>
      <c r="K53" s="26">
        <v>0</v>
      </c>
      <c r="L53" s="26">
        <v>1.9850000000000001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1.9850000000000001</v>
      </c>
      <c r="X53" s="26">
        <v>1.9850000000000001</v>
      </c>
      <c r="Y53" s="26">
        <v>12</v>
      </c>
      <c r="Z53" s="26">
        <v>0</v>
      </c>
      <c r="AA53" s="26">
        <v>1.766</v>
      </c>
      <c r="AB53" s="26">
        <v>-0.219</v>
      </c>
      <c r="AC53" s="26">
        <v>-4.3999999999999997E-2</v>
      </c>
      <c r="AD53" s="26">
        <v>-0.17399999999999999</v>
      </c>
      <c r="AE53" s="26">
        <v>0</v>
      </c>
      <c r="AF53" s="26">
        <v>21.198</v>
      </c>
      <c r="AG53" s="26">
        <v>-0.53300000000000003</v>
      </c>
      <c r="AH53" s="26">
        <v>-0.17399999999999999</v>
      </c>
      <c r="AI53" s="26">
        <v>-2.0920000000000001</v>
      </c>
      <c r="AJ53" s="26">
        <v>70.668000000000006</v>
      </c>
      <c r="AK53" s="26">
        <v>70.647000000000006</v>
      </c>
      <c r="AL53" s="26">
        <v>2.1000000000000001E-2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125.90900000000001</v>
      </c>
      <c r="AV53" s="26">
        <v>249.95599999999999</v>
      </c>
      <c r="AW53" s="26">
        <v>160.714</v>
      </c>
      <c r="AX53" s="26">
        <v>89.241</v>
      </c>
    </row>
    <row r="54" spans="1:50" x14ac:dyDescent="0.25">
      <c r="A54" s="27" t="s">
        <v>136</v>
      </c>
      <c r="B54" s="26" t="s">
        <v>44</v>
      </c>
      <c r="C54" s="26">
        <v>1</v>
      </c>
      <c r="D54" s="26">
        <v>6.7210000000000001</v>
      </c>
      <c r="E54" s="26">
        <v>1</v>
      </c>
      <c r="F54" s="26">
        <v>0.16300000000000001</v>
      </c>
      <c r="G54" s="26">
        <v>0.44700000000000001</v>
      </c>
      <c r="H54" s="26">
        <v>0</v>
      </c>
      <c r="I54" s="26">
        <v>0</v>
      </c>
      <c r="J54" s="26">
        <v>0</v>
      </c>
      <c r="K54" s="26">
        <v>0</v>
      </c>
      <c r="L54" s="26">
        <v>6.7210000000000001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6.7210000000000001</v>
      </c>
      <c r="X54" s="26">
        <v>6.7210000000000001</v>
      </c>
      <c r="Y54" s="26">
        <v>12</v>
      </c>
      <c r="Z54" s="26">
        <v>0</v>
      </c>
      <c r="AA54" s="26">
        <v>6.9930000000000003</v>
      </c>
      <c r="AB54" s="26">
        <v>0.27300000000000002</v>
      </c>
      <c r="AC54" s="26">
        <v>0.52</v>
      </c>
      <c r="AD54" s="26">
        <v>-0.247</v>
      </c>
      <c r="AE54" s="26">
        <v>0</v>
      </c>
      <c r="AF54" s="26">
        <v>83.92</v>
      </c>
      <c r="AG54" s="26">
        <v>6.2359999999999998</v>
      </c>
      <c r="AH54" s="26">
        <v>-0.247</v>
      </c>
      <c r="AI54" s="26">
        <v>-2.9620000000000002</v>
      </c>
      <c r="AJ54" s="26">
        <v>239.233</v>
      </c>
      <c r="AK54" s="26">
        <v>239.16200000000001</v>
      </c>
      <c r="AL54" s="26">
        <v>7.0999999999999994E-2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112.548</v>
      </c>
      <c r="AV54" s="26">
        <v>756.38499999999999</v>
      </c>
      <c r="AW54" s="26">
        <v>429.95800000000003</v>
      </c>
      <c r="AX54" s="26">
        <v>326.42700000000002</v>
      </c>
    </row>
    <row r="55" spans="1:50" x14ac:dyDescent="0.25">
      <c r="A55" s="27" t="s">
        <v>137</v>
      </c>
      <c r="B55" s="26" t="s">
        <v>44</v>
      </c>
      <c r="C55" s="26">
        <v>1</v>
      </c>
      <c r="D55" s="26">
        <v>0.88700000000000001</v>
      </c>
      <c r="E55" s="26">
        <v>1</v>
      </c>
      <c r="F55" s="26">
        <v>0.16300000000000001</v>
      </c>
      <c r="G55" s="26">
        <v>0.44700000000000001</v>
      </c>
      <c r="H55" s="26">
        <v>0</v>
      </c>
      <c r="I55" s="26">
        <v>0</v>
      </c>
      <c r="J55" s="26">
        <v>0</v>
      </c>
      <c r="K55" s="26">
        <v>0</v>
      </c>
      <c r="L55" s="26">
        <v>0.88700000000000001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0.88700000000000001</v>
      </c>
      <c r="X55" s="26">
        <v>0.88700000000000001</v>
      </c>
      <c r="Y55" s="26">
        <v>12</v>
      </c>
      <c r="Z55" s="26">
        <v>0</v>
      </c>
      <c r="AA55" s="26">
        <v>2.6110000000000002</v>
      </c>
      <c r="AB55" s="26">
        <v>1.724</v>
      </c>
      <c r="AC55" s="26">
        <v>1.6E-2</v>
      </c>
      <c r="AD55" s="26">
        <v>1.708</v>
      </c>
      <c r="AE55" s="26">
        <v>0</v>
      </c>
      <c r="AF55" s="26">
        <v>31.337</v>
      </c>
      <c r="AG55" s="26">
        <v>0.19500000000000001</v>
      </c>
      <c r="AH55" s="26">
        <v>1.708</v>
      </c>
      <c r="AI55" s="26">
        <v>20.494</v>
      </c>
      <c r="AJ55" s="26">
        <v>31.587</v>
      </c>
      <c r="AK55" s="26">
        <v>31.577999999999999</v>
      </c>
      <c r="AL55" s="26">
        <v>8.9999999999999993E-3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133.80199999999999</v>
      </c>
      <c r="AV55" s="26">
        <v>118.73</v>
      </c>
      <c r="AW55" s="26">
        <v>35.118000000000002</v>
      </c>
      <c r="AX55" s="26">
        <v>83.613</v>
      </c>
    </row>
    <row r="56" spans="1:50" x14ac:dyDescent="0.25">
      <c r="A56" s="27" t="s">
        <v>138</v>
      </c>
      <c r="B56" s="26" t="s">
        <v>44</v>
      </c>
      <c r="C56" s="26">
        <v>0</v>
      </c>
      <c r="D56" s="26">
        <v>0</v>
      </c>
      <c r="E56" s="26">
        <v>1</v>
      </c>
      <c r="F56" s="26">
        <v>0.16300000000000001</v>
      </c>
      <c r="G56" s="26">
        <v>0.44700000000000001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</row>
    <row r="57" spans="1:50" x14ac:dyDescent="0.25">
      <c r="A57" s="27" t="s">
        <v>139</v>
      </c>
      <c r="B57" s="26" t="s">
        <v>44</v>
      </c>
      <c r="C57" s="26">
        <v>1</v>
      </c>
      <c r="D57" s="26">
        <v>3.3889999999999998</v>
      </c>
      <c r="E57" s="26">
        <v>1</v>
      </c>
      <c r="F57" s="26">
        <v>0.16300000000000001</v>
      </c>
      <c r="G57" s="26">
        <v>0.44700000000000001</v>
      </c>
      <c r="H57" s="26">
        <v>0</v>
      </c>
      <c r="I57" s="26">
        <v>0</v>
      </c>
      <c r="J57" s="26">
        <v>0</v>
      </c>
      <c r="K57" s="26">
        <v>0</v>
      </c>
      <c r="L57" s="26">
        <v>3.3889999999999998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3.3889999999999998</v>
      </c>
      <c r="X57" s="26">
        <v>3.3889999999999998</v>
      </c>
      <c r="Y57" s="26">
        <v>12</v>
      </c>
      <c r="Z57" s="26">
        <v>0</v>
      </c>
      <c r="AA57" s="26">
        <v>7.6120000000000001</v>
      </c>
      <c r="AB57" s="26">
        <v>4.2220000000000004</v>
      </c>
      <c r="AC57" s="26">
        <v>0.248</v>
      </c>
      <c r="AD57" s="26">
        <v>3.9740000000000002</v>
      </c>
      <c r="AE57" s="26">
        <v>0</v>
      </c>
      <c r="AF57" s="26">
        <v>91.34</v>
      </c>
      <c r="AG57" s="26">
        <v>2.9780000000000002</v>
      </c>
      <c r="AH57" s="26">
        <v>3.9740000000000002</v>
      </c>
      <c r="AI57" s="26">
        <v>47.688000000000002</v>
      </c>
      <c r="AJ57" s="26">
        <v>120.65600000000001</v>
      </c>
      <c r="AK57" s="26">
        <v>120.62</v>
      </c>
      <c r="AL57" s="26">
        <v>3.5999999999999997E-2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125.768</v>
      </c>
      <c r="AV57" s="26">
        <v>426.28800000000001</v>
      </c>
      <c r="AW57" s="26">
        <v>163.624</v>
      </c>
      <c r="AX57" s="26">
        <v>262.66300000000001</v>
      </c>
    </row>
    <row r="58" spans="1:50" x14ac:dyDescent="0.25">
      <c r="A58" s="27" t="s">
        <v>140</v>
      </c>
      <c r="B58" s="26" t="s">
        <v>44</v>
      </c>
      <c r="C58" s="26">
        <v>0</v>
      </c>
      <c r="D58" s="26">
        <v>0</v>
      </c>
      <c r="E58" s="26">
        <v>1</v>
      </c>
      <c r="F58" s="26">
        <v>0.16300000000000001</v>
      </c>
      <c r="G58" s="26">
        <v>0.44700000000000001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</row>
    <row r="59" spans="1:50" x14ac:dyDescent="0.25">
      <c r="A59" s="27" t="s">
        <v>141</v>
      </c>
      <c r="B59" s="26" t="s">
        <v>44</v>
      </c>
      <c r="C59" s="26">
        <v>0</v>
      </c>
      <c r="D59" s="26">
        <v>0</v>
      </c>
      <c r="E59" s="26">
        <v>1</v>
      </c>
      <c r="F59" s="26">
        <v>0.16300000000000001</v>
      </c>
      <c r="G59" s="26">
        <v>0.44700000000000001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</row>
    <row r="60" spans="1:50" x14ac:dyDescent="0.25">
      <c r="A60" s="27" t="s">
        <v>142</v>
      </c>
      <c r="B60" s="26" t="s">
        <v>44</v>
      </c>
      <c r="C60" s="26">
        <v>0</v>
      </c>
      <c r="D60" s="26">
        <v>0</v>
      </c>
      <c r="E60" s="26">
        <v>1</v>
      </c>
      <c r="F60" s="26">
        <v>0.16300000000000001</v>
      </c>
      <c r="G60" s="26">
        <v>0.44700000000000001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</row>
    <row r="61" spans="1:50" x14ac:dyDescent="0.25">
      <c r="A61" s="27" t="s">
        <v>143</v>
      </c>
      <c r="B61" s="26" t="s">
        <v>44</v>
      </c>
      <c r="C61" s="26">
        <v>0</v>
      </c>
      <c r="D61" s="26">
        <v>0</v>
      </c>
      <c r="E61" s="26">
        <v>1</v>
      </c>
      <c r="F61" s="26">
        <v>0.16300000000000001</v>
      </c>
      <c r="G61" s="26">
        <v>0.44700000000000001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</row>
    <row r="62" spans="1:50" x14ac:dyDescent="0.25">
      <c r="A62" s="27" t="s">
        <v>144</v>
      </c>
      <c r="B62" s="26" t="s">
        <v>44</v>
      </c>
      <c r="C62" s="26">
        <v>0</v>
      </c>
      <c r="D62" s="26">
        <v>0</v>
      </c>
      <c r="E62" s="26">
        <v>1</v>
      </c>
      <c r="F62" s="26">
        <v>0.16300000000000001</v>
      </c>
      <c r="G62" s="26">
        <v>0.44700000000000001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</row>
    <row r="63" spans="1:50" x14ac:dyDescent="0.25">
      <c r="A63" s="27" t="s">
        <v>145</v>
      </c>
      <c r="B63" s="26" t="s">
        <v>44</v>
      </c>
      <c r="C63" s="26">
        <v>0</v>
      </c>
      <c r="D63" s="26">
        <v>0</v>
      </c>
      <c r="E63" s="26">
        <v>1</v>
      </c>
      <c r="F63" s="26">
        <v>0.16300000000000001</v>
      </c>
      <c r="G63" s="26">
        <v>0.44700000000000001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</row>
    <row r="64" spans="1:50" x14ac:dyDescent="0.25">
      <c r="A64" s="27" t="s">
        <v>146</v>
      </c>
      <c r="B64" s="26" t="s">
        <v>44</v>
      </c>
      <c r="C64" s="26">
        <v>0</v>
      </c>
      <c r="D64" s="26">
        <v>0</v>
      </c>
      <c r="E64" s="26">
        <v>1</v>
      </c>
      <c r="F64" s="26">
        <v>0.16300000000000001</v>
      </c>
      <c r="G64" s="26">
        <v>0.44700000000000001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</row>
    <row r="65" spans="1:50" x14ac:dyDescent="0.25">
      <c r="A65" s="27" t="s">
        <v>147</v>
      </c>
      <c r="B65" s="26" t="s">
        <v>44</v>
      </c>
      <c r="C65" s="26">
        <v>0</v>
      </c>
      <c r="D65" s="26">
        <v>0</v>
      </c>
      <c r="E65" s="26">
        <v>1</v>
      </c>
      <c r="F65" s="26">
        <v>0.16300000000000001</v>
      </c>
      <c r="G65" s="26">
        <v>0.44700000000000001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</row>
    <row r="66" spans="1:50" x14ac:dyDescent="0.25">
      <c r="A66" s="27" t="s">
        <v>148</v>
      </c>
      <c r="B66" s="26" t="s">
        <v>292</v>
      </c>
      <c r="C66" s="26">
        <v>0</v>
      </c>
      <c r="D66" s="26">
        <v>0</v>
      </c>
      <c r="E66" s="26">
        <v>0.1</v>
      </c>
      <c r="F66" s="26">
        <v>1.6E-2</v>
      </c>
      <c r="G66" s="26">
        <v>4.4999999999999998E-2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0</v>
      </c>
      <c r="AV66" s="26">
        <v>0</v>
      </c>
      <c r="AW66" s="26">
        <v>0</v>
      </c>
      <c r="AX66" s="26">
        <v>0</v>
      </c>
    </row>
    <row r="67" spans="1:50" x14ac:dyDescent="0.25">
      <c r="A67" s="27" t="s">
        <v>149</v>
      </c>
      <c r="B67" s="26" t="s">
        <v>292</v>
      </c>
      <c r="C67" s="26">
        <v>0</v>
      </c>
      <c r="D67" s="26">
        <v>0</v>
      </c>
      <c r="E67" s="26">
        <v>0.1</v>
      </c>
      <c r="F67" s="26">
        <v>1.6E-2</v>
      </c>
      <c r="G67" s="26">
        <v>4.4999999999999998E-2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0</v>
      </c>
      <c r="AX67" s="26">
        <v>0</v>
      </c>
    </row>
    <row r="68" spans="1:50" x14ac:dyDescent="0.25">
      <c r="A68" s="27" t="s">
        <v>150</v>
      </c>
      <c r="B68" s="26" t="s">
        <v>292</v>
      </c>
      <c r="C68" s="26">
        <v>0</v>
      </c>
      <c r="D68" s="26">
        <v>0</v>
      </c>
      <c r="E68" s="26">
        <v>0.1</v>
      </c>
      <c r="F68" s="26">
        <v>1.6E-2</v>
      </c>
      <c r="G68" s="26">
        <v>4.4999999999999998E-2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6">
        <v>0</v>
      </c>
      <c r="AN68" s="26">
        <v>0</v>
      </c>
      <c r="AO68" s="26">
        <v>0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</row>
    <row r="69" spans="1:50" x14ac:dyDescent="0.25">
      <c r="A69" s="27" t="s">
        <v>151</v>
      </c>
      <c r="B69" s="26" t="s">
        <v>292</v>
      </c>
      <c r="C69" s="26">
        <v>0</v>
      </c>
      <c r="D69" s="26">
        <v>0</v>
      </c>
      <c r="E69" s="26">
        <v>0.1</v>
      </c>
      <c r="F69" s="26">
        <v>1.6E-2</v>
      </c>
      <c r="G69" s="26">
        <v>4.4999999999999998E-2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0</v>
      </c>
      <c r="AV69" s="26">
        <v>0</v>
      </c>
      <c r="AW69" s="26">
        <v>0</v>
      </c>
      <c r="AX69" s="26">
        <v>0</v>
      </c>
    </row>
    <row r="70" spans="1:50" x14ac:dyDescent="0.25">
      <c r="A70" s="27" t="s">
        <v>152</v>
      </c>
      <c r="B70" s="26" t="s">
        <v>292</v>
      </c>
      <c r="C70" s="26">
        <v>0</v>
      </c>
      <c r="D70" s="26">
        <v>0</v>
      </c>
      <c r="E70" s="26">
        <v>0.1</v>
      </c>
      <c r="F70" s="26">
        <v>1.6E-2</v>
      </c>
      <c r="G70" s="26">
        <v>4.4999999999999998E-2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0</v>
      </c>
      <c r="AW70" s="26">
        <v>0</v>
      </c>
      <c r="AX70" s="26">
        <v>0</v>
      </c>
    </row>
    <row r="71" spans="1:50" x14ac:dyDescent="0.25">
      <c r="A71" s="27" t="s">
        <v>153</v>
      </c>
      <c r="B71" s="26" t="s">
        <v>292</v>
      </c>
      <c r="C71" s="26">
        <v>0</v>
      </c>
      <c r="D71" s="26">
        <v>0</v>
      </c>
      <c r="E71" s="26">
        <v>0.1</v>
      </c>
      <c r="F71" s="26">
        <v>1.6E-2</v>
      </c>
      <c r="G71" s="26">
        <v>4.4999999999999998E-2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0</v>
      </c>
      <c r="AW71" s="26">
        <v>0</v>
      </c>
      <c r="AX71" s="26">
        <v>0</v>
      </c>
    </row>
    <row r="72" spans="1:50" x14ac:dyDescent="0.25">
      <c r="A72" s="27" t="s">
        <v>154</v>
      </c>
      <c r="B72" s="26" t="s">
        <v>59</v>
      </c>
      <c r="C72" s="26">
        <v>0</v>
      </c>
      <c r="D72" s="26">
        <v>0</v>
      </c>
      <c r="E72" s="26">
        <v>0.1</v>
      </c>
      <c r="F72" s="26">
        <v>1.6E-2</v>
      </c>
      <c r="G72" s="26">
        <v>4.4999999999999998E-2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0</v>
      </c>
      <c r="AJ72" s="26">
        <v>0</v>
      </c>
      <c r="AK72" s="26">
        <v>0</v>
      </c>
      <c r="AL72" s="26">
        <v>0</v>
      </c>
      <c r="AM72" s="26">
        <v>0</v>
      </c>
      <c r="AN72" s="26">
        <v>0</v>
      </c>
      <c r="AO72" s="26">
        <v>0</v>
      </c>
      <c r="AP72" s="26"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0</v>
      </c>
      <c r="AV72" s="26">
        <v>0</v>
      </c>
      <c r="AW72" s="26">
        <v>0</v>
      </c>
      <c r="AX72" s="26">
        <v>0</v>
      </c>
    </row>
    <row r="73" spans="1:50" x14ac:dyDescent="0.25">
      <c r="A73" s="27" t="s">
        <v>155</v>
      </c>
      <c r="B73" s="26" t="s">
        <v>59</v>
      </c>
      <c r="C73" s="26">
        <v>1</v>
      </c>
      <c r="D73" s="26">
        <v>11.651</v>
      </c>
      <c r="E73" s="26">
        <v>0.1</v>
      </c>
      <c r="F73" s="26">
        <v>1.6E-2</v>
      </c>
      <c r="G73" s="26">
        <v>4.4999999999999998E-2</v>
      </c>
      <c r="H73" s="26">
        <v>0</v>
      </c>
      <c r="I73" s="26">
        <v>0</v>
      </c>
      <c r="J73" s="26">
        <v>0</v>
      </c>
      <c r="K73" s="26">
        <v>0</v>
      </c>
      <c r="L73" s="26">
        <v>11.651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11.651</v>
      </c>
      <c r="X73" s="26">
        <v>1.165</v>
      </c>
      <c r="Y73" s="26">
        <v>12</v>
      </c>
      <c r="Z73" s="26">
        <v>0</v>
      </c>
      <c r="AA73" s="26">
        <v>1.002</v>
      </c>
      <c r="AB73" s="26">
        <v>-0.16300000000000001</v>
      </c>
      <c r="AC73" s="26">
        <v>-6.8000000000000005E-2</v>
      </c>
      <c r="AD73" s="26">
        <v>-9.5000000000000001E-2</v>
      </c>
      <c r="AE73" s="26">
        <v>0</v>
      </c>
      <c r="AF73" s="26">
        <v>12.021000000000001</v>
      </c>
      <c r="AG73" s="26">
        <v>-0.81899999999999995</v>
      </c>
      <c r="AH73" s="26">
        <v>-9.5000000000000001E-2</v>
      </c>
      <c r="AI73" s="26">
        <v>-1.1419999999999999</v>
      </c>
      <c r="AJ73" s="26">
        <v>617.82100000000003</v>
      </c>
      <c r="AK73" s="26">
        <v>617.82100000000003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108.324</v>
      </c>
      <c r="AV73" s="26">
        <v>1262.1120000000001</v>
      </c>
      <c r="AW73" s="26">
        <v>634.23</v>
      </c>
      <c r="AX73" s="26">
        <v>627.88199999999995</v>
      </c>
    </row>
    <row r="74" spans="1:50" x14ac:dyDescent="0.25">
      <c r="A74" s="27" t="s">
        <v>156</v>
      </c>
      <c r="B74" s="26" t="s">
        <v>59</v>
      </c>
      <c r="C74" s="26">
        <v>1</v>
      </c>
      <c r="D74" s="26">
        <v>3.6960000000000002</v>
      </c>
      <c r="E74" s="26">
        <v>0.1</v>
      </c>
      <c r="F74" s="26">
        <v>1.6E-2</v>
      </c>
      <c r="G74" s="26">
        <v>4.4999999999999998E-2</v>
      </c>
      <c r="H74" s="26">
        <v>0</v>
      </c>
      <c r="I74" s="26">
        <v>0</v>
      </c>
      <c r="J74" s="26">
        <v>0</v>
      </c>
      <c r="K74" s="26">
        <v>0</v>
      </c>
      <c r="L74" s="26">
        <v>3.6960000000000002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3.6960000000000002</v>
      </c>
      <c r="X74" s="26">
        <v>0.37</v>
      </c>
      <c r="Y74" s="26">
        <v>12</v>
      </c>
      <c r="Z74" s="26">
        <v>0</v>
      </c>
      <c r="AA74" s="26">
        <v>0.34899999999999998</v>
      </c>
      <c r="AB74" s="26">
        <v>-2.1000000000000001E-2</v>
      </c>
      <c r="AC74" s="26">
        <v>-0.02</v>
      </c>
      <c r="AD74" s="26">
        <v>-1E-3</v>
      </c>
      <c r="AE74" s="26">
        <v>0</v>
      </c>
      <c r="AF74" s="26">
        <v>4.1879999999999997</v>
      </c>
      <c r="AG74" s="26">
        <v>-0.23599999999999999</v>
      </c>
      <c r="AH74" s="26">
        <v>-1E-3</v>
      </c>
      <c r="AI74" s="26">
        <v>-1.0999999999999999E-2</v>
      </c>
      <c r="AJ74" s="26">
        <v>195.995</v>
      </c>
      <c r="AK74" s="26">
        <v>195.995</v>
      </c>
      <c r="AL74" s="26">
        <v>0</v>
      </c>
      <c r="AM74" s="26">
        <v>0</v>
      </c>
      <c r="AN74" s="26">
        <v>0</v>
      </c>
      <c r="AO74" s="26">
        <v>0</v>
      </c>
      <c r="AP74" s="26">
        <v>0</v>
      </c>
      <c r="AQ74" s="26">
        <v>0</v>
      </c>
      <c r="AR74" s="26">
        <v>0</v>
      </c>
      <c r="AS74" s="26">
        <v>0</v>
      </c>
      <c r="AT74" s="26">
        <v>0</v>
      </c>
      <c r="AU74" s="26">
        <v>110.991</v>
      </c>
      <c r="AV74" s="26">
        <v>410.24400000000003</v>
      </c>
      <c r="AW74" s="26">
        <v>210.30799999999999</v>
      </c>
      <c r="AX74" s="26">
        <v>199.93600000000001</v>
      </c>
    </row>
    <row r="75" spans="1:50" x14ac:dyDescent="0.25">
      <c r="A75" s="27" t="s">
        <v>157</v>
      </c>
      <c r="B75" s="26" t="s">
        <v>59</v>
      </c>
      <c r="C75" s="26">
        <v>1</v>
      </c>
      <c r="D75" s="26">
        <v>0.39700000000000002</v>
      </c>
      <c r="E75" s="26">
        <v>0.1</v>
      </c>
      <c r="F75" s="26">
        <v>1.6E-2</v>
      </c>
      <c r="G75" s="26">
        <v>4.4999999999999998E-2</v>
      </c>
      <c r="H75" s="26">
        <v>0</v>
      </c>
      <c r="I75" s="26">
        <v>0</v>
      </c>
      <c r="J75" s="26">
        <v>0</v>
      </c>
      <c r="K75" s="26">
        <v>0</v>
      </c>
      <c r="L75" s="26">
        <v>0.39700000000000002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0.39700000000000002</v>
      </c>
      <c r="X75" s="26">
        <v>0.04</v>
      </c>
      <c r="Y75" s="26">
        <v>12</v>
      </c>
      <c r="Z75" s="26">
        <v>0</v>
      </c>
      <c r="AA75" s="26">
        <v>4.1000000000000002E-2</v>
      </c>
      <c r="AB75" s="26">
        <v>1E-3</v>
      </c>
      <c r="AC75" s="26">
        <v>-2E-3</v>
      </c>
      <c r="AD75" s="26">
        <v>3.0000000000000001E-3</v>
      </c>
      <c r="AE75" s="26">
        <v>0</v>
      </c>
      <c r="AF75" s="26">
        <v>0.49299999999999999</v>
      </c>
      <c r="AG75" s="26">
        <v>-2.1000000000000001E-2</v>
      </c>
      <c r="AH75" s="26">
        <v>3.0000000000000001E-3</v>
      </c>
      <c r="AI75" s="26">
        <v>3.6999999999999998E-2</v>
      </c>
      <c r="AJ75" s="26">
        <v>21.056000000000001</v>
      </c>
      <c r="AK75" s="26">
        <v>21.056000000000001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120.934</v>
      </c>
      <c r="AV75" s="26">
        <v>48.023000000000003</v>
      </c>
      <c r="AW75" s="26">
        <v>26.457000000000001</v>
      </c>
      <c r="AX75" s="26">
        <v>21.565999999999999</v>
      </c>
    </row>
    <row r="76" spans="1:50" x14ac:dyDescent="0.25">
      <c r="A76" s="27" t="s">
        <v>158</v>
      </c>
      <c r="B76" s="26" t="s">
        <v>59</v>
      </c>
      <c r="C76" s="26">
        <v>0</v>
      </c>
      <c r="D76" s="26">
        <v>0</v>
      </c>
      <c r="E76" s="26">
        <v>0.1</v>
      </c>
      <c r="F76" s="26">
        <v>1.6E-2</v>
      </c>
      <c r="G76" s="26">
        <v>4.4999999999999998E-2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6">
        <v>0</v>
      </c>
      <c r="AN76" s="26">
        <v>0</v>
      </c>
      <c r="AO76" s="26">
        <v>0</v>
      </c>
      <c r="AP76" s="26">
        <v>0</v>
      </c>
      <c r="AQ76" s="26">
        <v>0</v>
      </c>
      <c r="AR76" s="26">
        <v>0</v>
      </c>
      <c r="AS76" s="26">
        <v>0</v>
      </c>
      <c r="AT76" s="26">
        <v>0</v>
      </c>
      <c r="AU76" s="26">
        <v>0</v>
      </c>
      <c r="AV76" s="26">
        <v>0</v>
      </c>
      <c r="AW76" s="26">
        <v>0</v>
      </c>
      <c r="AX76" s="26">
        <v>0</v>
      </c>
    </row>
    <row r="77" spans="1:50" x14ac:dyDescent="0.25">
      <c r="A77" s="27" t="s">
        <v>159</v>
      </c>
      <c r="B77" s="26" t="s">
        <v>59</v>
      </c>
      <c r="C77" s="26">
        <v>1</v>
      </c>
      <c r="D77" s="26">
        <v>0.16600000000000001</v>
      </c>
      <c r="E77" s="26">
        <v>0.1</v>
      </c>
      <c r="F77" s="26">
        <v>1.6E-2</v>
      </c>
      <c r="G77" s="26">
        <v>4.4999999999999998E-2</v>
      </c>
      <c r="H77" s="26">
        <v>0</v>
      </c>
      <c r="I77" s="26">
        <v>0</v>
      </c>
      <c r="J77" s="26">
        <v>0</v>
      </c>
      <c r="K77" s="26">
        <v>0</v>
      </c>
      <c r="L77" s="26">
        <v>0.16600000000000001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0.16600000000000001</v>
      </c>
      <c r="X77" s="26">
        <v>1.7000000000000001E-2</v>
      </c>
      <c r="Y77" s="26">
        <v>12</v>
      </c>
      <c r="Z77" s="26">
        <v>0</v>
      </c>
      <c r="AA77" s="26">
        <v>1.7000000000000001E-2</v>
      </c>
      <c r="AB77" s="26">
        <v>1E-3</v>
      </c>
      <c r="AC77" s="26">
        <v>-1E-3</v>
      </c>
      <c r="AD77" s="26">
        <v>1E-3</v>
      </c>
      <c r="AE77" s="26">
        <v>0</v>
      </c>
      <c r="AF77" s="26">
        <v>0.20699999999999999</v>
      </c>
      <c r="AG77" s="26">
        <v>-8.9999999999999993E-3</v>
      </c>
      <c r="AH77" s="26">
        <v>1E-3</v>
      </c>
      <c r="AI77" s="26">
        <v>1.6E-2</v>
      </c>
      <c r="AJ77" s="26">
        <v>8.8149999999999995</v>
      </c>
      <c r="AK77" s="26">
        <v>8.8149999999999995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121.556</v>
      </c>
      <c r="AV77" s="26">
        <v>20.207000000000001</v>
      </c>
      <c r="AW77" s="26">
        <v>11.177</v>
      </c>
      <c r="AX77" s="26">
        <v>9.0299999999999994</v>
      </c>
    </row>
    <row r="78" spans="1:50" x14ac:dyDescent="0.25">
      <c r="A78" s="27" t="s">
        <v>160</v>
      </c>
      <c r="B78" s="26" t="s">
        <v>59</v>
      </c>
      <c r="C78" s="26">
        <v>1</v>
      </c>
      <c r="D78" s="26">
        <v>3.6920000000000002</v>
      </c>
      <c r="E78" s="26">
        <v>0.1</v>
      </c>
      <c r="F78" s="26">
        <v>1.6E-2</v>
      </c>
      <c r="G78" s="26">
        <v>4.4999999999999998E-2</v>
      </c>
      <c r="H78" s="26">
        <v>0</v>
      </c>
      <c r="I78" s="26">
        <v>0</v>
      </c>
      <c r="J78" s="26">
        <v>0</v>
      </c>
      <c r="K78" s="26">
        <v>0</v>
      </c>
      <c r="L78" s="26">
        <v>3.6920000000000002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3.6920000000000002</v>
      </c>
      <c r="X78" s="26">
        <v>0.36899999999999999</v>
      </c>
      <c r="Y78" s="26">
        <v>12</v>
      </c>
      <c r="Z78" s="26">
        <v>0</v>
      </c>
      <c r="AA78" s="26">
        <v>0.34899999999999998</v>
      </c>
      <c r="AB78" s="26">
        <v>-0.02</v>
      </c>
      <c r="AC78" s="26">
        <v>-0.02</v>
      </c>
      <c r="AD78" s="26">
        <v>-1E-3</v>
      </c>
      <c r="AE78" s="26">
        <v>0</v>
      </c>
      <c r="AF78" s="26">
        <v>4.1879999999999997</v>
      </c>
      <c r="AG78" s="26">
        <v>-0.23499999999999999</v>
      </c>
      <c r="AH78" s="26">
        <v>-1E-3</v>
      </c>
      <c r="AI78" s="26">
        <v>-7.0000000000000001E-3</v>
      </c>
      <c r="AJ78" s="26">
        <v>195.75200000000001</v>
      </c>
      <c r="AK78" s="26">
        <v>195.75200000000001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110.98</v>
      </c>
      <c r="AV78" s="26">
        <v>409.69499999999999</v>
      </c>
      <c r="AW78" s="26">
        <v>209.99700000000001</v>
      </c>
      <c r="AX78" s="26">
        <v>199.69800000000001</v>
      </c>
    </row>
    <row r="79" spans="1:50" x14ac:dyDescent="0.25">
      <c r="A79" s="27" t="s">
        <v>161</v>
      </c>
      <c r="B79" s="26" t="s">
        <v>59</v>
      </c>
      <c r="C79" s="26">
        <v>1</v>
      </c>
      <c r="D79" s="26">
        <v>18.565999999999999</v>
      </c>
      <c r="E79" s="26">
        <v>0.1</v>
      </c>
      <c r="F79" s="26">
        <v>1.6E-2</v>
      </c>
      <c r="G79" s="26">
        <v>4.4999999999999998E-2</v>
      </c>
      <c r="H79" s="26">
        <v>0</v>
      </c>
      <c r="I79" s="26">
        <v>0</v>
      </c>
      <c r="J79" s="26">
        <v>0</v>
      </c>
      <c r="K79" s="26">
        <v>0</v>
      </c>
      <c r="L79" s="26">
        <v>18.565999999999999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18.565999999999999</v>
      </c>
      <c r="X79" s="26">
        <v>1.857</v>
      </c>
      <c r="Y79" s="26">
        <v>12</v>
      </c>
      <c r="Z79" s="26">
        <v>0</v>
      </c>
      <c r="AA79" s="26">
        <v>1.599</v>
      </c>
      <c r="AB79" s="26">
        <v>-0.25700000000000001</v>
      </c>
      <c r="AC79" s="26">
        <v>-9.5000000000000001E-2</v>
      </c>
      <c r="AD79" s="26">
        <v>-0.16300000000000001</v>
      </c>
      <c r="AE79" s="26">
        <v>0</v>
      </c>
      <c r="AF79" s="26">
        <v>19.192</v>
      </c>
      <c r="AG79" s="26">
        <v>-1.1359999999999999</v>
      </c>
      <c r="AH79" s="26">
        <v>-0.16300000000000001</v>
      </c>
      <c r="AI79" s="26">
        <v>-1.9510000000000001</v>
      </c>
      <c r="AJ79" s="26">
        <v>984.45899999999995</v>
      </c>
      <c r="AK79" s="26">
        <v>984.45899999999995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105.351</v>
      </c>
      <c r="AV79" s="26">
        <v>1955.9069999999999</v>
      </c>
      <c r="AW79" s="26">
        <v>955.34299999999996</v>
      </c>
      <c r="AX79" s="26">
        <v>1000.564</v>
      </c>
    </row>
    <row r="80" spans="1:50" x14ac:dyDescent="0.25">
      <c r="A80" s="27" t="s">
        <v>162</v>
      </c>
      <c r="B80" s="26" t="s">
        <v>59</v>
      </c>
      <c r="C80" s="26">
        <v>1</v>
      </c>
      <c r="D80" s="26">
        <v>0.20799999999999999</v>
      </c>
      <c r="E80" s="26">
        <v>0.1</v>
      </c>
      <c r="F80" s="26">
        <v>1.6E-2</v>
      </c>
      <c r="G80" s="26">
        <v>4.4999999999999998E-2</v>
      </c>
      <c r="H80" s="26">
        <v>0</v>
      </c>
      <c r="I80" s="26">
        <v>0</v>
      </c>
      <c r="J80" s="26">
        <v>0</v>
      </c>
      <c r="K80" s="26">
        <v>0</v>
      </c>
      <c r="L80" s="26">
        <v>0.20799999999999999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0.20799999999999999</v>
      </c>
      <c r="X80" s="26">
        <v>2.1000000000000001E-2</v>
      </c>
      <c r="Y80" s="26">
        <v>12</v>
      </c>
      <c r="Z80" s="26">
        <v>0</v>
      </c>
      <c r="AA80" s="26">
        <v>2.1999999999999999E-2</v>
      </c>
      <c r="AB80" s="26">
        <v>1E-3</v>
      </c>
      <c r="AC80" s="26">
        <v>-1E-3</v>
      </c>
      <c r="AD80" s="26">
        <v>2E-3</v>
      </c>
      <c r="AE80" s="26">
        <v>0</v>
      </c>
      <c r="AF80" s="26">
        <v>0.25900000000000001</v>
      </c>
      <c r="AG80" s="26">
        <v>-1.0999999999999999E-2</v>
      </c>
      <c r="AH80" s="26">
        <v>2E-3</v>
      </c>
      <c r="AI80" s="26">
        <v>0.02</v>
      </c>
      <c r="AJ80" s="26">
        <v>11.038</v>
      </c>
      <c r="AK80" s="26">
        <v>11.038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121.404</v>
      </c>
      <c r="AV80" s="26">
        <v>25.273</v>
      </c>
      <c r="AW80" s="26">
        <v>13.965999999999999</v>
      </c>
      <c r="AX80" s="26">
        <v>11.307</v>
      </c>
    </row>
    <row r="81" spans="1:50" x14ac:dyDescent="0.25">
      <c r="A81" s="27" t="s">
        <v>163</v>
      </c>
      <c r="B81" s="26" t="s">
        <v>59</v>
      </c>
      <c r="C81" s="26">
        <v>1</v>
      </c>
      <c r="D81" s="26">
        <v>3.6960000000000002</v>
      </c>
      <c r="E81" s="26">
        <v>0.1</v>
      </c>
      <c r="F81" s="26">
        <v>1.6E-2</v>
      </c>
      <c r="G81" s="26">
        <v>4.4999999999999998E-2</v>
      </c>
      <c r="H81" s="26">
        <v>0</v>
      </c>
      <c r="I81" s="26">
        <v>0</v>
      </c>
      <c r="J81" s="26">
        <v>0</v>
      </c>
      <c r="K81" s="26">
        <v>0</v>
      </c>
      <c r="L81" s="26">
        <v>3.6960000000000002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3.6960000000000002</v>
      </c>
      <c r="X81" s="26">
        <v>0.37</v>
      </c>
      <c r="Y81" s="26">
        <v>12</v>
      </c>
      <c r="Z81" s="26">
        <v>0</v>
      </c>
      <c r="AA81" s="26">
        <v>0.34899999999999998</v>
      </c>
      <c r="AB81" s="26">
        <v>-2.1000000000000001E-2</v>
      </c>
      <c r="AC81" s="26">
        <v>-0.02</v>
      </c>
      <c r="AD81" s="26">
        <v>-1E-3</v>
      </c>
      <c r="AE81" s="26">
        <v>0</v>
      </c>
      <c r="AF81" s="26">
        <v>4.1879999999999997</v>
      </c>
      <c r="AG81" s="26">
        <v>-0.23599999999999999</v>
      </c>
      <c r="AH81" s="26">
        <v>-1E-3</v>
      </c>
      <c r="AI81" s="26">
        <v>-1.0999999999999999E-2</v>
      </c>
      <c r="AJ81" s="26">
        <v>195.995</v>
      </c>
      <c r="AK81" s="26">
        <v>195.995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110.991</v>
      </c>
      <c r="AV81" s="26">
        <v>410.24400000000003</v>
      </c>
      <c r="AW81" s="26">
        <v>210.30799999999999</v>
      </c>
      <c r="AX81" s="26">
        <v>199.93600000000001</v>
      </c>
    </row>
    <row r="82" spans="1:50" x14ac:dyDescent="0.25">
      <c r="A82" s="27" t="s">
        <v>164</v>
      </c>
      <c r="B82" s="26" t="s">
        <v>59</v>
      </c>
      <c r="C82" s="26">
        <v>1</v>
      </c>
      <c r="D82" s="26">
        <v>1.2829999999999999</v>
      </c>
      <c r="E82" s="26">
        <v>0.1</v>
      </c>
      <c r="F82" s="26">
        <v>1.6E-2</v>
      </c>
      <c r="G82" s="26">
        <v>4.4999999999999998E-2</v>
      </c>
      <c r="H82" s="26">
        <v>0</v>
      </c>
      <c r="I82" s="26">
        <v>0</v>
      </c>
      <c r="J82" s="26">
        <v>0</v>
      </c>
      <c r="K82" s="26">
        <v>0</v>
      </c>
      <c r="L82" s="26">
        <v>1.2829999999999999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1.2829999999999999</v>
      </c>
      <c r="X82" s="26">
        <v>0.128</v>
      </c>
      <c r="Y82" s="26">
        <v>12</v>
      </c>
      <c r="Z82" s="26">
        <v>0</v>
      </c>
      <c r="AA82" s="26">
        <v>0.123</v>
      </c>
      <c r="AB82" s="26">
        <v>-5.0000000000000001E-3</v>
      </c>
      <c r="AC82" s="26">
        <v>-7.0000000000000001E-3</v>
      </c>
      <c r="AD82" s="26">
        <v>2E-3</v>
      </c>
      <c r="AE82" s="26">
        <v>0</v>
      </c>
      <c r="AF82" s="26">
        <v>1.4810000000000001</v>
      </c>
      <c r="AG82" s="26">
        <v>-8.1000000000000003E-2</v>
      </c>
      <c r="AH82" s="26">
        <v>2E-3</v>
      </c>
      <c r="AI82" s="26">
        <v>2.3E-2</v>
      </c>
      <c r="AJ82" s="26">
        <v>68.016000000000005</v>
      </c>
      <c r="AK82" s="26">
        <v>68.016000000000005</v>
      </c>
      <c r="AL82" s="26">
        <v>0</v>
      </c>
      <c r="AM82" s="26">
        <v>0</v>
      </c>
      <c r="AN82" s="26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115.83</v>
      </c>
      <c r="AV82" s="26">
        <v>148.57499999999999</v>
      </c>
      <c r="AW82" s="26">
        <v>79.135000000000005</v>
      </c>
      <c r="AX82" s="26">
        <v>69.44</v>
      </c>
    </row>
    <row r="83" spans="1:50" x14ac:dyDescent="0.25">
      <c r="A83" s="27" t="s">
        <v>165</v>
      </c>
      <c r="B83" s="26" t="s">
        <v>59</v>
      </c>
      <c r="C83" s="26">
        <v>1</v>
      </c>
      <c r="D83" s="26">
        <v>2.2229999999999999</v>
      </c>
      <c r="E83" s="26">
        <v>0.1</v>
      </c>
      <c r="F83" s="26">
        <v>1.6E-2</v>
      </c>
      <c r="G83" s="26">
        <v>4.4999999999999998E-2</v>
      </c>
      <c r="H83" s="26">
        <v>0</v>
      </c>
      <c r="I83" s="26">
        <v>0</v>
      </c>
      <c r="J83" s="26">
        <v>0</v>
      </c>
      <c r="K83" s="26">
        <v>0</v>
      </c>
      <c r="L83" s="26">
        <v>2.2229999999999999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2.2229999999999999</v>
      </c>
      <c r="X83" s="26">
        <v>0.222</v>
      </c>
      <c r="Y83" s="26">
        <v>12</v>
      </c>
      <c r="Z83" s="26">
        <v>0</v>
      </c>
      <c r="AA83" s="26">
        <v>0.217</v>
      </c>
      <c r="AB83" s="26">
        <v>-5.0000000000000001E-3</v>
      </c>
      <c r="AC83" s="26">
        <v>-1.0999999999999999E-2</v>
      </c>
      <c r="AD83" s="26">
        <v>6.0000000000000001E-3</v>
      </c>
      <c r="AE83" s="26">
        <v>0</v>
      </c>
      <c r="AF83" s="26">
        <v>2.6070000000000002</v>
      </c>
      <c r="AG83" s="26">
        <v>-0.13300000000000001</v>
      </c>
      <c r="AH83" s="26">
        <v>6.0000000000000001E-3</v>
      </c>
      <c r="AI83" s="26">
        <v>7.1999999999999995E-2</v>
      </c>
      <c r="AJ83" s="26">
        <v>117.864</v>
      </c>
      <c r="AK83" s="26">
        <v>117.864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113.063</v>
      </c>
      <c r="AV83" s="26">
        <v>251.31200000000001</v>
      </c>
      <c r="AW83" s="26">
        <v>130.90199999999999</v>
      </c>
      <c r="AX83" s="26">
        <v>120.41</v>
      </c>
    </row>
    <row r="84" spans="1:50" x14ac:dyDescent="0.25">
      <c r="A84" s="27" t="s">
        <v>166</v>
      </c>
      <c r="B84" s="26" t="s">
        <v>59</v>
      </c>
      <c r="C84" s="26">
        <v>1</v>
      </c>
      <c r="D84" s="26">
        <v>2.1059999999999999</v>
      </c>
      <c r="E84" s="26">
        <v>0.1</v>
      </c>
      <c r="F84" s="26">
        <v>1.6E-2</v>
      </c>
      <c r="G84" s="26">
        <v>4.4999999999999998E-2</v>
      </c>
      <c r="H84" s="26">
        <v>0</v>
      </c>
      <c r="I84" s="26">
        <v>0</v>
      </c>
      <c r="J84" s="26">
        <v>0</v>
      </c>
      <c r="K84" s="26">
        <v>0</v>
      </c>
      <c r="L84" s="26">
        <v>2.1059999999999999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2.1059999999999999</v>
      </c>
      <c r="X84" s="26">
        <v>0.21099999999999999</v>
      </c>
      <c r="Y84" s="26">
        <v>12</v>
      </c>
      <c r="Z84" s="26">
        <v>0</v>
      </c>
      <c r="AA84" s="26">
        <v>0.216</v>
      </c>
      <c r="AB84" s="26">
        <v>6.0000000000000001E-3</v>
      </c>
      <c r="AC84" s="26">
        <v>-8.9999999999999993E-3</v>
      </c>
      <c r="AD84" s="26">
        <v>1.4999999999999999E-2</v>
      </c>
      <c r="AE84" s="26">
        <v>0</v>
      </c>
      <c r="AF84" s="26">
        <v>2.597</v>
      </c>
      <c r="AG84" s="26">
        <v>-0.108</v>
      </c>
      <c r="AH84" s="26">
        <v>1.4999999999999999E-2</v>
      </c>
      <c r="AI84" s="26">
        <v>0.17799999999999999</v>
      </c>
      <c r="AJ84" s="26">
        <v>111.65900000000001</v>
      </c>
      <c r="AK84" s="26">
        <v>111.65900000000001</v>
      </c>
      <c r="AL84" s="26">
        <v>0</v>
      </c>
      <c r="AM84" s="26">
        <v>0</v>
      </c>
      <c r="AN84" s="26">
        <v>0</v>
      </c>
      <c r="AO84" s="26">
        <v>0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106.7</v>
      </c>
      <c r="AV84" s="26">
        <v>224.684</v>
      </c>
      <c r="AW84" s="26">
        <v>110.358</v>
      </c>
      <c r="AX84" s="26">
        <v>114.32599999999999</v>
      </c>
    </row>
    <row r="85" spans="1:50" x14ac:dyDescent="0.25">
      <c r="A85" s="27" t="s">
        <v>167</v>
      </c>
      <c r="B85" s="26" t="s">
        <v>59</v>
      </c>
      <c r="C85" s="26">
        <v>1</v>
      </c>
      <c r="D85" s="26">
        <v>0.16600000000000001</v>
      </c>
      <c r="E85" s="26">
        <v>0.1</v>
      </c>
      <c r="F85" s="26">
        <v>1.6E-2</v>
      </c>
      <c r="G85" s="26">
        <v>4.4999999999999998E-2</v>
      </c>
      <c r="H85" s="26">
        <v>0</v>
      </c>
      <c r="I85" s="26">
        <v>0</v>
      </c>
      <c r="J85" s="26">
        <v>0</v>
      </c>
      <c r="K85" s="26">
        <v>0</v>
      </c>
      <c r="L85" s="26">
        <v>0.16600000000000001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0.16600000000000001</v>
      </c>
      <c r="X85" s="26">
        <v>1.7000000000000001E-2</v>
      </c>
      <c r="Y85" s="26">
        <v>12</v>
      </c>
      <c r="Z85" s="26">
        <v>0</v>
      </c>
      <c r="AA85" s="26">
        <v>1.7000000000000001E-2</v>
      </c>
      <c r="AB85" s="26">
        <v>1E-3</v>
      </c>
      <c r="AC85" s="26">
        <v>-1E-3</v>
      </c>
      <c r="AD85" s="26">
        <v>1E-3</v>
      </c>
      <c r="AE85" s="26">
        <v>0</v>
      </c>
      <c r="AF85" s="26">
        <v>0.20699999999999999</v>
      </c>
      <c r="AG85" s="26">
        <v>-8.9999999999999993E-3</v>
      </c>
      <c r="AH85" s="26">
        <v>1E-3</v>
      </c>
      <c r="AI85" s="26">
        <v>1.6E-2</v>
      </c>
      <c r="AJ85" s="26">
        <v>8.8149999999999995</v>
      </c>
      <c r="AK85" s="26">
        <v>8.8149999999999995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121.556</v>
      </c>
      <c r="AV85" s="26">
        <v>20.207000000000001</v>
      </c>
      <c r="AW85" s="26">
        <v>11.177</v>
      </c>
      <c r="AX85" s="26">
        <v>9.0299999999999994</v>
      </c>
    </row>
    <row r="86" spans="1:50" x14ac:dyDescent="0.25">
      <c r="A86" s="27" t="s">
        <v>168</v>
      </c>
      <c r="B86" s="26" t="s">
        <v>59</v>
      </c>
      <c r="C86" s="26">
        <v>0</v>
      </c>
      <c r="D86" s="26">
        <v>0</v>
      </c>
      <c r="E86" s="26">
        <v>0.1</v>
      </c>
      <c r="F86" s="26">
        <v>1.6E-2</v>
      </c>
      <c r="G86" s="26">
        <v>4.4999999999999998E-2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0</v>
      </c>
      <c r="AJ86" s="26">
        <v>0</v>
      </c>
      <c r="AK86" s="26">
        <v>0</v>
      </c>
      <c r="AL86" s="26">
        <v>0</v>
      </c>
      <c r="AM86" s="26">
        <v>0</v>
      </c>
      <c r="AN86" s="26">
        <v>0</v>
      </c>
      <c r="AO86" s="26">
        <v>0</v>
      </c>
      <c r="AP86" s="26">
        <v>0</v>
      </c>
      <c r="AQ86" s="26">
        <v>0</v>
      </c>
      <c r="AR86" s="26">
        <v>0</v>
      </c>
      <c r="AS86" s="26">
        <v>0</v>
      </c>
      <c r="AT86" s="26">
        <v>0</v>
      </c>
      <c r="AU86" s="26">
        <v>0</v>
      </c>
      <c r="AV86" s="26">
        <v>0</v>
      </c>
      <c r="AW86" s="26">
        <v>0</v>
      </c>
      <c r="AX86" s="26">
        <v>0</v>
      </c>
    </row>
    <row r="87" spans="1:50" x14ac:dyDescent="0.25">
      <c r="A87" s="27" t="s">
        <v>169</v>
      </c>
      <c r="B87" s="26" t="s">
        <v>59</v>
      </c>
      <c r="C87" s="26">
        <v>1</v>
      </c>
      <c r="D87" s="26">
        <v>3.6960000000000002</v>
      </c>
      <c r="E87" s="26">
        <v>0.1</v>
      </c>
      <c r="F87" s="26">
        <v>1.6E-2</v>
      </c>
      <c r="G87" s="26">
        <v>4.4999999999999998E-2</v>
      </c>
      <c r="H87" s="26">
        <v>0</v>
      </c>
      <c r="I87" s="26">
        <v>0</v>
      </c>
      <c r="J87" s="26">
        <v>0</v>
      </c>
      <c r="K87" s="26">
        <v>0</v>
      </c>
      <c r="L87" s="26">
        <v>3.6960000000000002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3.6960000000000002</v>
      </c>
      <c r="X87" s="26">
        <v>0.37</v>
      </c>
      <c r="Y87" s="26">
        <v>12</v>
      </c>
      <c r="Z87" s="26">
        <v>0</v>
      </c>
      <c r="AA87" s="26">
        <v>0.34899999999999998</v>
      </c>
      <c r="AB87" s="26">
        <v>-2.1000000000000001E-2</v>
      </c>
      <c r="AC87" s="26">
        <v>-0.02</v>
      </c>
      <c r="AD87" s="26">
        <v>-1E-3</v>
      </c>
      <c r="AE87" s="26">
        <v>0</v>
      </c>
      <c r="AF87" s="26">
        <v>4.1879999999999997</v>
      </c>
      <c r="AG87" s="26">
        <v>-0.23599999999999999</v>
      </c>
      <c r="AH87" s="26">
        <v>-1E-3</v>
      </c>
      <c r="AI87" s="26">
        <v>-1.0999999999999999E-2</v>
      </c>
      <c r="AJ87" s="26">
        <v>195.995</v>
      </c>
      <c r="AK87" s="26">
        <v>195.995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6">
        <v>0</v>
      </c>
      <c r="AT87" s="26">
        <v>0</v>
      </c>
      <c r="AU87" s="26">
        <v>110.991</v>
      </c>
      <c r="AV87" s="26">
        <v>410.24400000000003</v>
      </c>
      <c r="AW87" s="26">
        <v>210.30799999999999</v>
      </c>
      <c r="AX87" s="26">
        <v>199.93600000000001</v>
      </c>
    </row>
    <row r="88" spans="1:50" x14ac:dyDescent="0.25">
      <c r="A88" s="27" t="s">
        <v>170</v>
      </c>
      <c r="B88" s="26" t="s">
        <v>59</v>
      </c>
      <c r="C88" s="26">
        <v>1</v>
      </c>
      <c r="D88" s="26">
        <v>0.82699999999999996</v>
      </c>
      <c r="E88" s="26">
        <v>0.1</v>
      </c>
      <c r="F88" s="26">
        <v>1.6E-2</v>
      </c>
      <c r="G88" s="26">
        <v>4.4999999999999998E-2</v>
      </c>
      <c r="H88" s="26">
        <v>0</v>
      </c>
      <c r="I88" s="26">
        <v>0</v>
      </c>
      <c r="J88" s="26">
        <v>0</v>
      </c>
      <c r="K88" s="26">
        <v>0</v>
      </c>
      <c r="L88" s="26">
        <v>0.82699999999999996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0.82699999999999996</v>
      </c>
      <c r="X88" s="26">
        <v>8.3000000000000004E-2</v>
      </c>
      <c r="Y88" s="26">
        <v>12</v>
      </c>
      <c r="Z88" s="26">
        <v>0</v>
      </c>
      <c r="AA88" s="26">
        <v>8.2000000000000003E-2</v>
      </c>
      <c r="AB88" s="26">
        <v>0</v>
      </c>
      <c r="AC88" s="26">
        <v>-4.0000000000000001E-3</v>
      </c>
      <c r="AD88" s="26">
        <v>4.0000000000000001E-3</v>
      </c>
      <c r="AE88" s="26">
        <v>0</v>
      </c>
      <c r="AF88" s="26">
        <v>0.98699999999999999</v>
      </c>
      <c r="AG88" s="26">
        <v>-4.8000000000000001E-2</v>
      </c>
      <c r="AH88" s="26">
        <v>4.0000000000000001E-3</v>
      </c>
      <c r="AI88" s="26">
        <v>4.2999999999999997E-2</v>
      </c>
      <c r="AJ88" s="26">
        <v>43.835000000000001</v>
      </c>
      <c r="AK88" s="26">
        <v>43.835000000000001</v>
      </c>
      <c r="AL88" s="26">
        <v>0</v>
      </c>
      <c r="AM88" s="26">
        <v>0</v>
      </c>
      <c r="AN88" s="26">
        <v>0</v>
      </c>
      <c r="AO88" s="26">
        <v>0</v>
      </c>
      <c r="AP88" s="26"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118.126</v>
      </c>
      <c r="AV88" s="26">
        <v>97.65</v>
      </c>
      <c r="AW88" s="26">
        <v>52.834000000000003</v>
      </c>
      <c r="AX88" s="26">
        <v>44.816000000000003</v>
      </c>
    </row>
    <row r="89" spans="1:50" x14ac:dyDescent="0.25">
      <c r="A89" s="27" t="s">
        <v>171</v>
      </c>
      <c r="B89" s="26" t="s">
        <v>59</v>
      </c>
      <c r="C89" s="26">
        <v>1</v>
      </c>
      <c r="D89" s="26">
        <v>0.42399999999999999</v>
      </c>
      <c r="E89" s="26">
        <v>0.1</v>
      </c>
      <c r="F89" s="26">
        <v>1.6E-2</v>
      </c>
      <c r="G89" s="26">
        <v>4.4999999999999998E-2</v>
      </c>
      <c r="H89" s="26">
        <v>0</v>
      </c>
      <c r="I89" s="26">
        <v>0</v>
      </c>
      <c r="J89" s="26">
        <v>0</v>
      </c>
      <c r="K89" s="26">
        <v>0</v>
      </c>
      <c r="L89" s="26">
        <v>0.42399999999999999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0.42399999999999999</v>
      </c>
      <c r="X89" s="26">
        <v>4.2000000000000003E-2</v>
      </c>
      <c r="Y89" s="26">
        <v>12</v>
      </c>
      <c r="Z89" s="26">
        <v>0</v>
      </c>
      <c r="AA89" s="26">
        <v>4.1000000000000002E-2</v>
      </c>
      <c r="AB89" s="26">
        <v>-1E-3</v>
      </c>
      <c r="AC89" s="26">
        <v>-2E-3</v>
      </c>
      <c r="AD89" s="26">
        <v>1E-3</v>
      </c>
      <c r="AE89" s="26">
        <v>0</v>
      </c>
      <c r="AF89" s="26">
        <v>0.49299999999999999</v>
      </c>
      <c r="AG89" s="26">
        <v>-2.7E-2</v>
      </c>
      <c r="AH89" s="26">
        <v>1E-3</v>
      </c>
      <c r="AI89" s="26">
        <v>1.0999999999999999E-2</v>
      </c>
      <c r="AJ89" s="26">
        <v>22.488</v>
      </c>
      <c r="AK89" s="26">
        <v>22.488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6">
        <v>0</v>
      </c>
      <c r="AT89" s="26">
        <v>0</v>
      </c>
      <c r="AU89" s="26">
        <v>120.242</v>
      </c>
      <c r="AV89" s="26">
        <v>50.994999999999997</v>
      </c>
      <c r="AW89" s="26">
        <v>28.029</v>
      </c>
      <c r="AX89" s="26">
        <v>22.966000000000001</v>
      </c>
    </row>
    <row r="90" spans="1:50" x14ac:dyDescent="0.25">
      <c r="A90" s="27" t="s">
        <v>172</v>
      </c>
      <c r="B90" s="26" t="s">
        <v>59</v>
      </c>
      <c r="C90" s="26">
        <v>1</v>
      </c>
      <c r="D90" s="26">
        <v>0.42099999999999999</v>
      </c>
      <c r="E90" s="26">
        <v>0.1</v>
      </c>
      <c r="F90" s="26">
        <v>1.6E-2</v>
      </c>
      <c r="G90" s="26">
        <v>4.4999999999999998E-2</v>
      </c>
      <c r="H90" s="26">
        <v>0</v>
      </c>
      <c r="I90" s="26">
        <v>0</v>
      </c>
      <c r="J90" s="26">
        <v>0</v>
      </c>
      <c r="K90" s="26">
        <v>0</v>
      </c>
      <c r="L90" s="26">
        <v>0.42099999999999999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0.42099999999999999</v>
      </c>
      <c r="X90" s="26">
        <v>4.2000000000000003E-2</v>
      </c>
      <c r="Y90" s="26">
        <v>12</v>
      </c>
      <c r="Z90" s="26">
        <v>0</v>
      </c>
      <c r="AA90" s="26">
        <v>4.2999999999999997E-2</v>
      </c>
      <c r="AB90" s="26">
        <v>1E-3</v>
      </c>
      <c r="AC90" s="26">
        <v>-2E-3</v>
      </c>
      <c r="AD90" s="26">
        <v>3.0000000000000001E-3</v>
      </c>
      <c r="AE90" s="26">
        <v>0</v>
      </c>
      <c r="AF90" s="26">
        <v>0.51800000000000002</v>
      </c>
      <c r="AG90" s="26">
        <v>-2.3E-2</v>
      </c>
      <c r="AH90" s="26">
        <v>3.0000000000000001E-3</v>
      </c>
      <c r="AI90" s="26">
        <v>3.5999999999999997E-2</v>
      </c>
      <c r="AJ90" s="26">
        <v>22.347999999999999</v>
      </c>
      <c r="AK90" s="26">
        <v>22.347999999999999</v>
      </c>
      <c r="AL90" s="26">
        <v>0</v>
      </c>
      <c r="AM90" s="26">
        <v>0</v>
      </c>
      <c r="AN90" s="26">
        <v>0</v>
      </c>
      <c r="AO90" s="26">
        <v>0</v>
      </c>
      <c r="AP90" s="26">
        <v>0</v>
      </c>
      <c r="AQ90" s="26">
        <v>0</v>
      </c>
      <c r="AR90" s="26">
        <v>0</v>
      </c>
      <c r="AS90" s="26">
        <v>0</v>
      </c>
      <c r="AT90" s="26">
        <v>0</v>
      </c>
      <c r="AU90" s="26">
        <v>120.304</v>
      </c>
      <c r="AV90" s="26">
        <v>50.703000000000003</v>
      </c>
      <c r="AW90" s="26">
        <v>27.824000000000002</v>
      </c>
      <c r="AX90" s="26">
        <v>22.88</v>
      </c>
    </row>
    <row r="91" spans="1:50" x14ac:dyDescent="0.25">
      <c r="A91" s="27" t="s">
        <v>173</v>
      </c>
      <c r="B91" s="26" t="s">
        <v>59</v>
      </c>
      <c r="C91" s="26">
        <v>0</v>
      </c>
      <c r="D91" s="26">
        <v>0</v>
      </c>
      <c r="E91" s="26">
        <v>0.1</v>
      </c>
      <c r="F91" s="26">
        <v>1.6E-2</v>
      </c>
      <c r="G91" s="26">
        <v>4.4999999999999998E-2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</row>
    <row r="92" spans="1:50" x14ac:dyDescent="0.25">
      <c r="A92" s="27" t="s">
        <v>174</v>
      </c>
      <c r="B92" s="26" t="s">
        <v>59</v>
      </c>
      <c r="C92" s="26">
        <v>1</v>
      </c>
      <c r="D92" s="26">
        <v>1.27</v>
      </c>
      <c r="E92" s="26">
        <v>0.1</v>
      </c>
      <c r="F92" s="26">
        <v>1.6E-2</v>
      </c>
      <c r="G92" s="26">
        <v>4.4999999999999998E-2</v>
      </c>
      <c r="H92" s="26">
        <v>0</v>
      </c>
      <c r="I92" s="26">
        <v>0</v>
      </c>
      <c r="J92" s="26">
        <v>0</v>
      </c>
      <c r="K92" s="26">
        <v>0</v>
      </c>
      <c r="L92" s="26">
        <v>1.27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1.27</v>
      </c>
      <c r="X92" s="26">
        <v>0.127</v>
      </c>
      <c r="Y92" s="26">
        <v>12</v>
      </c>
      <c r="Z92" s="26">
        <v>0</v>
      </c>
      <c r="AA92" s="26">
        <v>0.13</v>
      </c>
      <c r="AB92" s="26">
        <v>3.0000000000000001E-3</v>
      </c>
      <c r="AC92" s="26">
        <v>-6.0000000000000001E-3</v>
      </c>
      <c r="AD92" s="26">
        <v>8.0000000000000002E-3</v>
      </c>
      <c r="AE92" s="26">
        <v>0</v>
      </c>
      <c r="AF92" s="26">
        <v>1.5569999999999999</v>
      </c>
      <c r="AG92" s="26">
        <v>-6.8000000000000005E-2</v>
      </c>
      <c r="AH92" s="26">
        <v>8.0000000000000002E-3</v>
      </c>
      <c r="AI92" s="26">
        <v>0.10100000000000001</v>
      </c>
      <c r="AJ92" s="26">
        <v>67.361999999999995</v>
      </c>
      <c r="AK92" s="26">
        <v>67.361999999999995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115.96899999999999</v>
      </c>
      <c r="AV92" s="26">
        <v>147.322</v>
      </c>
      <c r="AW92" s="26">
        <v>78.37</v>
      </c>
      <c r="AX92" s="26">
        <v>68.951999999999998</v>
      </c>
    </row>
    <row r="93" spans="1:50" x14ac:dyDescent="0.25">
      <c r="A93" s="27" t="s">
        <v>175</v>
      </c>
      <c r="B93" s="26" t="s">
        <v>59</v>
      </c>
      <c r="C93" s="26">
        <v>1</v>
      </c>
      <c r="D93" s="26">
        <v>0.20699999999999999</v>
      </c>
      <c r="E93" s="26">
        <v>0.1</v>
      </c>
      <c r="F93" s="26">
        <v>1.6E-2</v>
      </c>
      <c r="G93" s="26">
        <v>4.4999999999999998E-2</v>
      </c>
      <c r="H93" s="26">
        <v>0</v>
      </c>
      <c r="I93" s="26">
        <v>0</v>
      </c>
      <c r="J93" s="26">
        <v>0</v>
      </c>
      <c r="K93" s="26">
        <v>0</v>
      </c>
      <c r="L93" s="26">
        <v>0.20699999999999999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0.20699999999999999</v>
      </c>
      <c r="X93" s="26">
        <v>2.1000000000000001E-2</v>
      </c>
      <c r="Y93" s="26">
        <v>12</v>
      </c>
      <c r="Z93" s="26">
        <v>0</v>
      </c>
      <c r="AA93" s="26">
        <v>2.1999999999999999E-2</v>
      </c>
      <c r="AB93" s="26">
        <v>1E-3</v>
      </c>
      <c r="AC93" s="26">
        <v>-1E-3</v>
      </c>
      <c r="AD93" s="26">
        <v>2E-3</v>
      </c>
      <c r="AE93" s="26">
        <v>0</v>
      </c>
      <c r="AF93" s="26">
        <v>0.25900000000000001</v>
      </c>
      <c r="AG93" s="26">
        <v>-1.0999999999999999E-2</v>
      </c>
      <c r="AH93" s="26">
        <v>2E-3</v>
      </c>
      <c r="AI93" s="26">
        <v>2.1000000000000001E-2</v>
      </c>
      <c r="AJ93" s="26">
        <v>10.98</v>
      </c>
      <c r="AK93" s="26">
        <v>10.98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121.483</v>
      </c>
      <c r="AV93" s="26">
        <v>25.155000000000001</v>
      </c>
      <c r="AW93" s="26">
        <v>13.906000000000001</v>
      </c>
      <c r="AX93" s="26">
        <v>11.249000000000001</v>
      </c>
    </row>
    <row r="94" spans="1:50" x14ac:dyDescent="0.25">
      <c r="A94" s="27" t="s">
        <v>176</v>
      </c>
      <c r="B94" s="26" t="s">
        <v>59</v>
      </c>
      <c r="C94" s="26">
        <v>1</v>
      </c>
      <c r="D94" s="26">
        <v>0.17499999999999999</v>
      </c>
      <c r="E94" s="26">
        <v>0.1</v>
      </c>
      <c r="F94" s="26">
        <v>1.6E-2</v>
      </c>
      <c r="G94" s="26">
        <v>4.4999999999999998E-2</v>
      </c>
      <c r="H94" s="26">
        <v>0</v>
      </c>
      <c r="I94" s="26">
        <v>0</v>
      </c>
      <c r="J94" s="26">
        <v>0</v>
      </c>
      <c r="K94" s="26">
        <v>0</v>
      </c>
      <c r="L94" s="26">
        <v>0.17499999999999999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0.17499999999999999</v>
      </c>
      <c r="X94" s="26">
        <v>1.7000000000000001E-2</v>
      </c>
      <c r="Y94" s="26">
        <v>12</v>
      </c>
      <c r="Z94" s="26">
        <v>0</v>
      </c>
      <c r="AA94" s="26">
        <v>1.7999999999999999E-2</v>
      </c>
      <c r="AB94" s="26">
        <v>1E-3</v>
      </c>
      <c r="AC94" s="26">
        <v>-1E-3</v>
      </c>
      <c r="AD94" s="26">
        <v>1E-3</v>
      </c>
      <c r="AE94" s="26">
        <v>0</v>
      </c>
      <c r="AF94" s="26">
        <v>0.218</v>
      </c>
      <c r="AG94" s="26">
        <v>-8.9999999999999993E-3</v>
      </c>
      <c r="AH94" s="26">
        <v>1E-3</v>
      </c>
      <c r="AI94" s="26">
        <v>1.7000000000000001E-2</v>
      </c>
      <c r="AJ94" s="26">
        <v>9.26</v>
      </c>
      <c r="AK94" s="26">
        <v>9.26</v>
      </c>
      <c r="AL94" s="26">
        <v>0</v>
      </c>
      <c r="AM94" s="26">
        <v>0</v>
      </c>
      <c r="AN94" s="26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121.502</v>
      </c>
      <c r="AV94" s="26">
        <v>21.218</v>
      </c>
      <c r="AW94" s="26">
        <v>11.733000000000001</v>
      </c>
      <c r="AX94" s="26">
        <v>9.4860000000000007</v>
      </c>
    </row>
    <row r="95" spans="1:50" x14ac:dyDescent="0.25">
      <c r="A95" s="27" t="s">
        <v>177</v>
      </c>
      <c r="B95" s="26" t="s">
        <v>59</v>
      </c>
      <c r="C95" s="26">
        <v>0</v>
      </c>
      <c r="D95" s="26">
        <v>0</v>
      </c>
      <c r="E95" s="26">
        <v>0.1</v>
      </c>
      <c r="F95" s="26">
        <v>1.6E-2</v>
      </c>
      <c r="G95" s="26">
        <v>4.4999999999999998E-2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</row>
    <row r="96" spans="1:50" x14ac:dyDescent="0.25">
      <c r="A96" s="27" t="s">
        <v>178</v>
      </c>
      <c r="B96" s="26" t="s">
        <v>59</v>
      </c>
      <c r="C96" s="26">
        <v>0</v>
      </c>
      <c r="D96" s="26">
        <v>0</v>
      </c>
      <c r="E96" s="26">
        <v>0.1</v>
      </c>
      <c r="F96" s="26">
        <v>1.6E-2</v>
      </c>
      <c r="G96" s="26">
        <v>4.4999999999999998E-2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6">
        <v>0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</row>
    <row r="97" spans="1:50" x14ac:dyDescent="0.25">
      <c r="A97" s="27" t="s">
        <v>179</v>
      </c>
      <c r="B97" s="26" t="s">
        <v>59</v>
      </c>
      <c r="C97" s="26">
        <v>0</v>
      </c>
      <c r="D97" s="26">
        <v>0</v>
      </c>
      <c r="E97" s="26">
        <v>0.1</v>
      </c>
      <c r="F97" s="26">
        <v>1.6E-2</v>
      </c>
      <c r="G97" s="26">
        <v>4.4999999999999998E-2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J97" s="26">
        <v>0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</row>
    <row r="98" spans="1:50" x14ac:dyDescent="0.25">
      <c r="A98" s="27" t="s">
        <v>180</v>
      </c>
      <c r="B98" s="26" t="s">
        <v>59</v>
      </c>
      <c r="C98" s="26">
        <v>0</v>
      </c>
      <c r="D98" s="26">
        <v>0</v>
      </c>
      <c r="E98" s="26">
        <v>0.1</v>
      </c>
      <c r="F98" s="26">
        <v>1.6E-2</v>
      </c>
      <c r="G98" s="26">
        <v>4.4999999999999998E-2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0</v>
      </c>
      <c r="AJ98" s="26">
        <v>0</v>
      </c>
      <c r="AK98" s="26">
        <v>0</v>
      </c>
      <c r="AL98" s="26">
        <v>0</v>
      </c>
      <c r="AM98" s="26">
        <v>0</v>
      </c>
      <c r="AN98" s="26">
        <v>0</v>
      </c>
      <c r="AO98" s="26">
        <v>0</v>
      </c>
      <c r="AP98" s="26">
        <v>0</v>
      </c>
      <c r="AQ98" s="26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</row>
    <row r="99" spans="1:50" x14ac:dyDescent="0.25">
      <c r="A99" s="27" t="s">
        <v>181</v>
      </c>
      <c r="B99" s="26" t="s">
        <v>59</v>
      </c>
      <c r="C99" s="26">
        <v>0</v>
      </c>
      <c r="D99" s="26">
        <v>0</v>
      </c>
      <c r="E99" s="26">
        <v>0.1</v>
      </c>
      <c r="F99" s="26">
        <v>1.6E-2</v>
      </c>
      <c r="G99" s="26">
        <v>4.4999999999999998E-2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0</v>
      </c>
      <c r="AJ99" s="26">
        <v>0</v>
      </c>
      <c r="AK99" s="26">
        <v>0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6">
        <v>0</v>
      </c>
      <c r="AT99" s="26">
        <v>0</v>
      </c>
      <c r="AU99" s="26">
        <v>0</v>
      </c>
      <c r="AV99" s="26">
        <v>0</v>
      </c>
      <c r="AW99" s="26">
        <v>0</v>
      </c>
      <c r="AX99" s="26">
        <v>0</v>
      </c>
    </row>
    <row r="100" spans="1:50" x14ac:dyDescent="0.25">
      <c r="A100" s="27" t="s">
        <v>182</v>
      </c>
      <c r="B100" s="26" t="s">
        <v>59</v>
      </c>
      <c r="C100" s="26">
        <v>1</v>
      </c>
      <c r="D100" s="26">
        <v>3.0000000000000001E-3</v>
      </c>
      <c r="E100" s="26">
        <v>0.1</v>
      </c>
      <c r="F100" s="26">
        <v>1.6E-2</v>
      </c>
      <c r="G100" s="26">
        <v>4.4999999999999998E-2</v>
      </c>
      <c r="H100" s="26">
        <v>0</v>
      </c>
      <c r="I100" s="26">
        <v>0</v>
      </c>
      <c r="J100" s="26">
        <v>0</v>
      </c>
      <c r="K100" s="26">
        <v>0</v>
      </c>
      <c r="L100" s="26">
        <v>3.0000000000000001E-3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3.0000000000000001E-3</v>
      </c>
      <c r="X100" s="26">
        <v>0</v>
      </c>
      <c r="Y100" s="26">
        <v>12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4.0000000000000001E-3</v>
      </c>
      <c r="AG100" s="26">
        <v>0</v>
      </c>
      <c r="AH100" s="26">
        <v>0</v>
      </c>
      <c r="AI100" s="26">
        <v>1E-3</v>
      </c>
      <c r="AJ100" s="26">
        <v>0.16500000000000001</v>
      </c>
      <c r="AK100" s="26">
        <v>0.16500000000000001</v>
      </c>
      <c r="AL100" s="26">
        <v>0</v>
      </c>
      <c r="AM100" s="26">
        <v>0</v>
      </c>
      <c r="AN100" s="26">
        <v>0</v>
      </c>
      <c r="AO100" s="26">
        <v>0</v>
      </c>
      <c r="AP100" s="26">
        <v>0</v>
      </c>
      <c r="AQ100" s="26">
        <v>0</v>
      </c>
      <c r="AR100" s="26">
        <v>0</v>
      </c>
      <c r="AS100" s="26">
        <v>0</v>
      </c>
      <c r="AT100" s="26">
        <v>0</v>
      </c>
      <c r="AU100" s="26">
        <v>123.31699999999999</v>
      </c>
      <c r="AV100" s="26">
        <v>0.38300000000000001</v>
      </c>
      <c r="AW100" s="26">
        <v>0.21299999999999999</v>
      </c>
      <c r="AX100" s="26">
        <v>0.16900000000000001</v>
      </c>
    </row>
    <row r="101" spans="1:50" x14ac:dyDescent="0.25">
      <c r="A101" s="27" t="s">
        <v>183</v>
      </c>
      <c r="B101" s="26" t="s">
        <v>59</v>
      </c>
      <c r="C101" s="26">
        <v>1</v>
      </c>
      <c r="D101" s="26">
        <v>8.2000000000000003E-2</v>
      </c>
      <c r="E101" s="26">
        <v>0.1</v>
      </c>
      <c r="F101" s="26">
        <v>1.6E-2</v>
      </c>
      <c r="G101" s="26">
        <v>4.4999999999999998E-2</v>
      </c>
      <c r="H101" s="26">
        <v>0</v>
      </c>
      <c r="I101" s="26">
        <v>0</v>
      </c>
      <c r="J101" s="26">
        <v>0</v>
      </c>
      <c r="K101" s="26">
        <v>0</v>
      </c>
      <c r="L101" s="26">
        <v>8.2000000000000003E-2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8.2000000000000003E-2</v>
      </c>
      <c r="X101" s="26">
        <v>8.0000000000000002E-3</v>
      </c>
      <c r="Y101" s="26">
        <v>12</v>
      </c>
      <c r="Z101" s="26">
        <v>0</v>
      </c>
      <c r="AA101" s="26">
        <v>8.9999999999999993E-3</v>
      </c>
      <c r="AB101" s="26">
        <v>0</v>
      </c>
      <c r="AC101" s="26">
        <v>0</v>
      </c>
      <c r="AD101" s="26">
        <v>1E-3</v>
      </c>
      <c r="AE101" s="26">
        <v>0</v>
      </c>
      <c r="AF101" s="26">
        <v>0.104</v>
      </c>
      <c r="AG101" s="26">
        <v>-4.0000000000000001E-3</v>
      </c>
      <c r="AH101" s="26">
        <v>1E-3</v>
      </c>
      <c r="AI101" s="26">
        <v>8.9999999999999993E-3</v>
      </c>
      <c r="AJ101" s="26">
        <v>4.3730000000000002</v>
      </c>
      <c r="AK101" s="26">
        <v>4.3730000000000002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6">
        <v>0</v>
      </c>
      <c r="AT101" s="26">
        <v>0</v>
      </c>
      <c r="AU101" s="26">
        <v>121.86799999999999</v>
      </c>
      <c r="AV101" s="26">
        <v>10.050000000000001</v>
      </c>
      <c r="AW101" s="26">
        <v>5.569</v>
      </c>
      <c r="AX101" s="26">
        <v>4.4809999999999999</v>
      </c>
    </row>
    <row r="102" spans="1:50" x14ac:dyDescent="0.25">
      <c r="A102" s="27" t="s">
        <v>184</v>
      </c>
      <c r="B102" s="26" t="s">
        <v>59</v>
      </c>
      <c r="C102" s="26">
        <v>0</v>
      </c>
      <c r="D102" s="26">
        <v>0</v>
      </c>
      <c r="E102" s="26">
        <v>0.1</v>
      </c>
      <c r="F102" s="26">
        <v>1.6E-2</v>
      </c>
      <c r="G102" s="26">
        <v>4.4999999999999998E-2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  <c r="AJ102" s="26">
        <v>0</v>
      </c>
      <c r="AK102" s="26">
        <v>0</v>
      </c>
      <c r="AL102" s="26">
        <v>0</v>
      </c>
      <c r="AM102" s="26">
        <v>0</v>
      </c>
      <c r="AN102" s="26">
        <v>0</v>
      </c>
      <c r="AO102" s="26">
        <v>0</v>
      </c>
      <c r="AP102" s="26">
        <v>0</v>
      </c>
      <c r="AQ102" s="26">
        <v>0</v>
      </c>
      <c r="AR102" s="26">
        <v>0</v>
      </c>
      <c r="AS102" s="26">
        <v>0</v>
      </c>
      <c r="AT102" s="26">
        <v>0</v>
      </c>
      <c r="AU102" s="26">
        <v>0</v>
      </c>
      <c r="AV102" s="26">
        <v>0</v>
      </c>
      <c r="AW102" s="26">
        <v>0</v>
      </c>
      <c r="AX102" s="26">
        <v>0</v>
      </c>
    </row>
    <row r="103" spans="1:50" x14ac:dyDescent="0.25">
      <c r="A103" s="27" t="s">
        <v>185</v>
      </c>
      <c r="B103" s="26" t="s">
        <v>59</v>
      </c>
      <c r="C103" s="26">
        <v>1</v>
      </c>
      <c r="D103" s="26">
        <v>8.2000000000000003E-2</v>
      </c>
      <c r="E103" s="26">
        <v>0.1</v>
      </c>
      <c r="F103" s="26">
        <v>1.6E-2</v>
      </c>
      <c r="G103" s="26">
        <v>4.4999999999999998E-2</v>
      </c>
      <c r="H103" s="26">
        <v>0</v>
      </c>
      <c r="I103" s="26">
        <v>0</v>
      </c>
      <c r="J103" s="26">
        <v>0</v>
      </c>
      <c r="K103" s="26">
        <v>0</v>
      </c>
      <c r="L103" s="26">
        <v>8.2000000000000003E-2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8.2000000000000003E-2</v>
      </c>
      <c r="X103" s="26">
        <v>8.0000000000000002E-3</v>
      </c>
      <c r="Y103" s="26">
        <v>12</v>
      </c>
      <c r="Z103" s="26">
        <v>0</v>
      </c>
      <c r="AA103" s="26">
        <v>8.9999999999999993E-3</v>
      </c>
      <c r="AB103" s="26">
        <v>0</v>
      </c>
      <c r="AC103" s="26">
        <v>0</v>
      </c>
      <c r="AD103" s="26">
        <v>1E-3</v>
      </c>
      <c r="AE103" s="26">
        <v>0</v>
      </c>
      <c r="AF103" s="26">
        <v>0.104</v>
      </c>
      <c r="AG103" s="26">
        <v>-4.0000000000000001E-3</v>
      </c>
      <c r="AH103" s="26">
        <v>1E-3</v>
      </c>
      <c r="AI103" s="26">
        <v>8.9999999999999993E-3</v>
      </c>
      <c r="AJ103" s="26">
        <v>4.3730000000000002</v>
      </c>
      <c r="AK103" s="26">
        <v>4.3730000000000002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6">
        <v>0</v>
      </c>
      <c r="AT103" s="26">
        <v>0</v>
      </c>
      <c r="AU103" s="26">
        <v>121.86799999999999</v>
      </c>
      <c r="AV103" s="26">
        <v>10.050000000000001</v>
      </c>
      <c r="AW103" s="26">
        <v>5.569</v>
      </c>
      <c r="AX103" s="26">
        <v>4.4809999999999999</v>
      </c>
    </row>
    <row r="104" spans="1:50" x14ac:dyDescent="0.25">
      <c r="A104" s="27" t="s">
        <v>186</v>
      </c>
      <c r="B104" s="26" t="s">
        <v>59</v>
      </c>
      <c r="C104" s="26">
        <v>0</v>
      </c>
      <c r="D104" s="26">
        <v>0</v>
      </c>
      <c r="E104" s="26">
        <v>0.1</v>
      </c>
      <c r="F104" s="26">
        <v>1.6E-2</v>
      </c>
      <c r="G104" s="26">
        <v>4.4999999999999998E-2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26">
        <v>0</v>
      </c>
      <c r="AL104" s="26">
        <v>0</v>
      </c>
      <c r="AM104" s="26">
        <v>0</v>
      </c>
      <c r="AN104" s="26">
        <v>0</v>
      </c>
      <c r="AO104" s="26">
        <v>0</v>
      </c>
      <c r="AP104" s="26">
        <v>0</v>
      </c>
      <c r="AQ104" s="26">
        <v>0</v>
      </c>
      <c r="AR104" s="26">
        <v>0</v>
      </c>
      <c r="AS104" s="26">
        <v>0</v>
      </c>
      <c r="AT104" s="26">
        <v>0</v>
      </c>
      <c r="AU104" s="26">
        <v>0</v>
      </c>
      <c r="AV104" s="26">
        <v>0</v>
      </c>
      <c r="AW104" s="26">
        <v>0</v>
      </c>
      <c r="AX104" s="26">
        <v>0</v>
      </c>
    </row>
    <row r="105" spans="1:50" x14ac:dyDescent="0.25">
      <c r="A105" s="27" t="s">
        <v>187</v>
      </c>
      <c r="B105" s="26" t="s">
        <v>59</v>
      </c>
      <c r="C105" s="26">
        <v>1</v>
      </c>
      <c r="D105" s="26">
        <v>8.2000000000000003E-2</v>
      </c>
      <c r="E105" s="26">
        <v>0.1</v>
      </c>
      <c r="F105" s="26">
        <v>1.6E-2</v>
      </c>
      <c r="G105" s="26">
        <v>4.4999999999999998E-2</v>
      </c>
      <c r="H105" s="26">
        <v>0</v>
      </c>
      <c r="I105" s="26">
        <v>0</v>
      </c>
      <c r="J105" s="26">
        <v>0</v>
      </c>
      <c r="K105" s="26">
        <v>0</v>
      </c>
      <c r="L105" s="26">
        <v>8.2000000000000003E-2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8.2000000000000003E-2</v>
      </c>
      <c r="X105" s="26">
        <v>8.0000000000000002E-3</v>
      </c>
      <c r="Y105" s="26">
        <v>12</v>
      </c>
      <c r="Z105" s="26">
        <v>0</v>
      </c>
      <c r="AA105" s="26">
        <v>8.9999999999999993E-3</v>
      </c>
      <c r="AB105" s="26">
        <v>0</v>
      </c>
      <c r="AC105" s="26">
        <v>0</v>
      </c>
      <c r="AD105" s="26">
        <v>1E-3</v>
      </c>
      <c r="AE105" s="26">
        <v>0</v>
      </c>
      <c r="AF105" s="26">
        <v>0.104</v>
      </c>
      <c r="AG105" s="26">
        <v>-4.0000000000000001E-3</v>
      </c>
      <c r="AH105" s="26">
        <v>1E-3</v>
      </c>
      <c r="AI105" s="26">
        <v>8.9999999999999993E-3</v>
      </c>
      <c r="AJ105" s="26">
        <v>4.3730000000000002</v>
      </c>
      <c r="AK105" s="26">
        <v>4.3730000000000002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6">
        <v>0</v>
      </c>
      <c r="AT105" s="26">
        <v>0</v>
      </c>
      <c r="AU105" s="26">
        <v>121.886</v>
      </c>
      <c r="AV105" s="26">
        <v>10.052</v>
      </c>
      <c r="AW105" s="26">
        <v>5.5709999999999997</v>
      </c>
      <c r="AX105" s="26">
        <v>4.4809999999999999</v>
      </c>
    </row>
    <row r="106" spans="1:50" x14ac:dyDescent="0.25">
      <c r="A106" s="27" t="s">
        <v>188</v>
      </c>
      <c r="B106" s="26" t="s">
        <v>59</v>
      </c>
      <c r="C106" s="26">
        <v>1</v>
      </c>
      <c r="D106" s="26">
        <v>0.90100000000000002</v>
      </c>
      <c r="E106" s="26">
        <v>0.1</v>
      </c>
      <c r="F106" s="26">
        <v>1.6E-2</v>
      </c>
      <c r="G106" s="26">
        <v>4.4999999999999998E-2</v>
      </c>
      <c r="H106" s="26">
        <v>0</v>
      </c>
      <c r="I106" s="26">
        <v>0</v>
      </c>
      <c r="J106" s="26">
        <v>0</v>
      </c>
      <c r="K106" s="26">
        <v>0</v>
      </c>
      <c r="L106" s="26">
        <v>0.90100000000000002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0.90100000000000002</v>
      </c>
      <c r="X106" s="26">
        <v>0.09</v>
      </c>
      <c r="Y106" s="26">
        <v>12</v>
      </c>
      <c r="Z106" s="26">
        <v>0</v>
      </c>
      <c r="AA106" s="26">
        <v>0.09</v>
      </c>
      <c r="AB106" s="26">
        <v>0</v>
      </c>
      <c r="AC106" s="26">
        <v>-4.0000000000000001E-3</v>
      </c>
      <c r="AD106" s="26">
        <v>5.0000000000000001E-3</v>
      </c>
      <c r="AE106" s="26">
        <v>0</v>
      </c>
      <c r="AF106" s="26">
        <v>1.085</v>
      </c>
      <c r="AG106" s="26">
        <v>-5.0999999999999997E-2</v>
      </c>
      <c r="AH106" s="26">
        <v>5.0000000000000001E-3</v>
      </c>
      <c r="AI106" s="26">
        <v>5.5E-2</v>
      </c>
      <c r="AJ106" s="26">
        <v>47.793999999999997</v>
      </c>
      <c r="AK106" s="26">
        <v>47.793999999999997</v>
      </c>
      <c r="AL106" s="26">
        <v>0</v>
      </c>
      <c r="AM106" s="26">
        <v>0</v>
      </c>
      <c r="AN106" s="26">
        <v>0</v>
      </c>
      <c r="AO106" s="26">
        <v>0</v>
      </c>
      <c r="AP106" s="26">
        <v>0</v>
      </c>
      <c r="AQ106" s="26">
        <v>0</v>
      </c>
      <c r="AR106" s="26">
        <v>0</v>
      </c>
      <c r="AS106" s="26">
        <v>0</v>
      </c>
      <c r="AT106" s="26">
        <v>0</v>
      </c>
      <c r="AU106" s="26">
        <v>112.80800000000001</v>
      </c>
      <c r="AV106" s="26">
        <v>101.676</v>
      </c>
      <c r="AW106" s="26">
        <v>52.793999999999997</v>
      </c>
      <c r="AX106" s="26">
        <v>48.883000000000003</v>
      </c>
    </row>
    <row r="107" spans="1:50" x14ac:dyDescent="0.25">
      <c r="A107" s="27" t="s">
        <v>189</v>
      </c>
      <c r="B107" s="26" t="s">
        <v>59</v>
      </c>
      <c r="C107" s="26">
        <v>1</v>
      </c>
      <c r="D107" s="26">
        <v>7.5999999999999998E-2</v>
      </c>
      <c r="E107" s="26">
        <v>0.1</v>
      </c>
      <c r="F107" s="26">
        <v>1.6E-2</v>
      </c>
      <c r="G107" s="26">
        <v>4.4999999999999998E-2</v>
      </c>
      <c r="H107" s="26">
        <v>0</v>
      </c>
      <c r="I107" s="26">
        <v>0</v>
      </c>
      <c r="J107" s="26">
        <v>0</v>
      </c>
      <c r="K107" s="26">
        <v>0</v>
      </c>
      <c r="L107" s="26">
        <v>7.5999999999999998E-2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7.5999999999999998E-2</v>
      </c>
      <c r="X107" s="26">
        <v>8.0000000000000002E-3</v>
      </c>
      <c r="Y107" s="26">
        <v>12</v>
      </c>
      <c r="Z107" s="26">
        <v>0</v>
      </c>
      <c r="AA107" s="26">
        <v>8.9999999999999993E-3</v>
      </c>
      <c r="AB107" s="26">
        <v>1E-3</v>
      </c>
      <c r="AC107" s="26">
        <v>0</v>
      </c>
      <c r="AD107" s="26">
        <v>1E-3</v>
      </c>
      <c r="AE107" s="26">
        <v>0</v>
      </c>
      <c r="AF107" s="26">
        <v>0.10299999999999999</v>
      </c>
      <c r="AG107" s="26">
        <v>-3.0000000000000001E-3</v>
      </c>
      <c r="AH107" s="26">
        <v>1E-3</v>
      </c>
      <c r="AI107" s="26">
        <v>1.4999999999999999E-2</v>
      </c>
      <c r="AJ107" s="26">
        <v>4.0270000000000001</v>
      </c>
      <c r="AK107" s="26">
        <v>4.0270000000000001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6">
        <v>0</v>
      </c>
      <c r="AT107" s="26">
        <v>0</v>
      </c>
      <c r="AU107" s="26">
        <v>122.968</v>
      </c>
      <c r="AV107" s="26">
        <v>9.3379999999999992</v>
      </c>
      <c r="AW107" s="26">
        <v>5.1959999999999997</v>
      </c>
      <c r="AX107" s="26">
        <v>4.141</v>
      </c>
    </row>
    <row r="108" spans="1:50" x14ac:dyDescent="0.25">
      <c r="A108" s="27" t="s">
        <v>190</v>
      </c>
      <c r="B108" s="26" t="s">
        <v>59</v>
      </c>
      <c r="C108" s="26">
        <v>1</v>
      </c>
      <c r="D108" s="26">
        <v>8.2000000000000003E-2</v>
      </c>
      <c r="E108" s="26">
        <v>0.1</v>
      </c>
      <c r="F108" s="26">
        <v>1.6E-2</v>
      </c>
      <c r="G108" s="26">
        <v>4.4999999999999998E-2</v>
      </c>
      <c r="H108" s="26">
        <v>0</v>
      </c>
      <c r="I108" s="26">
        <v>0</v>
      </c>
      <c r="J108" s="26">
        <v>0</v>
      </c>
      <c r="K108" s="26">
        <v>0</v>
      </c>
      <c r="L108" s="26">
        <v>8.2000000000000003E-2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8.2000000000000003E-2</v>
      </c>
      <c r="X108" s="26">
        <v>8.0000000000000002E-3</v>
      </c>
      <c r="Y108" s="26">
        <v>12</v>
      </c>
      <c r="Z108" s="26">
        <v>0</v>
      </c>
      <c r="AA108" s="26">
        <v>8.9999999999999993E-3</v>
      </c>
      <c r="AB108" s="26">
        <v>0</v>
      </c>
      <c r="AC108" s="26">
        <v>0</v>
      </c>
      <c r="AD108" s="26">
        <v>1E-3</v>
      </c>
      <c r="AE108" s="26">
        <v>0</v>
      </c>
      <c r="AF108" s="26">
        <v>0.104</v>
      </c>
      <c r="AG108" s="26">
        <v>-4.0000000000000001E-3</v>
      </c>
      <c r="AH108" s="26">
        <v>1E-3</v>
      </c>
      <c r="AI108" s="26">
        <v>8.9999999999999993E-3</v>
      </c>
      <c r="AJ108" s="26">
        <v>4.3730000000000002</v>
      </c>
      <c r="AK108" s="26">
        <v>4.3730000000000002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  <c r="AT108" s="26">
        <v>0</v>
      </c>
      <c r="AU108" s="26">
        <v>121.886</v>
      </c>
      <c r="AV108" s="26">
        <v>10.052</v>
      </c>
      <c r="AW108" s="26">
        <v>5.5709999999999997</v>
      </c>
      <c r="AX108" s="26">
        <v>4.4809999999999999</v>
      </c>
    </row>
    <row r="109" spans="1:50" x14ac:dyDescent="0.25">
      <c r="A109" s="27" t="s">
        <v>191</v>
      </c>
      <c r="B109" s="26" t="s">
        <v>59</v>
      </c>
      <c r="C109" s="26">
        <v>1</v>
      </c>
      <c r="D109" s="26">
        <v>4.7320000000000002</v>
      </c>
      <c r="E109" s="26">
        <v>0.1</v>
      </c>
      <c r="F109" s="26">
        <v>1.6E-2</v>
      </c>
      <c r="G109" s="26">
        <v>4.4999999999999998E-2</v>
      </c>
      <c r="H109" s="26">
        <v>0</v>
      </c>
      <c r="I109" s="26">
        <v>0</v>
      </c>
      <c r="J109" s="26">
        <v>0</v>
      </c>
      <c r="K109" s="26">
        <v>0</v>
      </c>
      <c r="L109" s="26">
        <v>4.7320000000000002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4.7320000000000002</v>
      </c>
      <c r="X109" s="26">
        <v>0.47299999999999998</v>
      </c>
      <c r="Y109" s="26">
        <v>12</v>
      </c>
      <c r="Z109" s="26">
        <v>0</v>
      </c>
      <c r="AA109" s="26">
        <v>0.438</v>
      </c>
      <c r="AB109" s="26">
        <v>-3.5999999999999997E-2</v>
      </c>
      <c r="AC109" s="26">
        <v>-2.5999999999999999E-2</v>
      </c>
      <c r="AD109" s="26">
        <v>-8.9999999999999993E-3</v>
      </c>
      <c r="AE109" s="26">
        <v>0</v>
      </c>
      <c r="AF109" s="26">
        <v>5.25</v>
      </c>
      <c r="AG109" s="26">
        <v>-0.314</v>
      </c>
      <c r="AH109" s="26">
        <v>-8.9999999999999993E-3</v>
      </c>
      <c r="AI109" s="26">
        <v>-0.114</v>
      </c>
      <c r="AJ109" s="26">
        <v>250.90100000000001</v>
      </c>
      <c r="AK109" s="26">
        <v>250.90100000000001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0</v>
      </c>
      <c r="AU109" s="26">
        <v>110.24299999999999</v>
      </c>
      <c r="AV109" s="26">
        <v>521.63199999999995</v>
      </c>
      <c r="AW109" s="26">
        <v>265.90899999999999</v>
      </c>
      <c r="AX109" s="26">
        <v>255.72300000000001</v>
      </c>
    </row>
    <row r="110" spans="1:50" x14ac:dyDescent="0.25">
      <c r="A110" s="27" t="s">
        <v>192</v>
      </c>
      <c r="B110" s="26" t="s">
        <v>59</v>
      </c>
      <c r="C110" s="26">
        <v>0</v>
      </c>
      <c r="D110" s="26">
        <v>0</v>
      </c>
      <c r="E110" s="26">
        <v>0.1</v>
      </c>
      <c r="F110" s="26">
        <v>1.6E-2</v>
      </c>
      <c r="G110" s="26">
        <v>4.4999999999999998E-2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26">
        <v>0</v>
      </c>
      <c r="AL110" s="26">
        <v>0</v>
      </c>
      <c r="AM110" s="26">
        <v>0</v>
      </c>
      <c r="AN110" s="26">
        <v>0</v>
      </c>
      <c r="AO110" s="26">
        <v>0</v>
      </c>
      <c r="AP110" s="26">
        <v>0</v>
      </c>
      <c r="AQ110" s="26">
        <v>0</v>
      </c>
      <c r="AR110" s="26">
        <v>0</v>
      </c>
      <c r="AS110" s="26">
        <v>0</v>
      </c>
      <c r="AT110" s="26">
        <v>0</v>
      </c>
      <c r="AU110" s="26">
        <v>0</v>
      </c>
      <c r="AV110" s="26">
        <v>0</v>
      </c>
      <c r="AW110" s="26">
        <v>0</v>
      </c>
      <c r="AX110" s="26">
        <v>0</v>
      </c>
    </row>
    <row r="111" spans="1:50" x14ac:dyDescent="0.25">
      <c r="A111" s="27" t="s">
        <v>193</v>
      </c>
      <c r="B111" s="26" t="s">
        <v>59</v>
      </c>
      <c r="C111" s="26">
        <v>1</v>
      </c>
      <c r="D111" s="26">
        <v>13.499000000000001</v>
      </c>
      <c r="E111" s="26">
        <v>0.1</v>
      </c>
      <c r="F111" s="26">
        <v>1.6E-2</v>
      </c>
      <c r="G111" s="26">
        <v>4.4999999999999998E-2</v>
      </c>
      <c r="H111" s="26">
        <v>0</v>
      </c>
      <c r="I111" s="26">
        <v>0</v>
      </c>
      <c r="J111" s="26">
        <v>0</v>
      </c>
      <c r="K111" s="26">
        <v>0</v>
      </c>
      <c r="L111" s="26">
        <v>13.499000000000001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13.499000000000001</v>
      </c>
      <c r="X111" s="26">
        <v>1.35</v>
      </c>
      <c r="Y111" s="26">
        <v>12</v>
      </c>
      <c r="Z111" s="26">
        <v>0</v>
      </c>
      <c r="AA111" s="26">
        <v>1.3180000000000001</v>
      </c>
      <c r="AB111" s="26">
        <v>-3.2000000000000001E-2</v>
      </c>
      <c r="AC111" s="26">
        <v>-4.9000000000000002E-2</v>
      </c>
      <c r="AD111" s="26">
        <v>1.7000000000000001E-2</v>
      </c>
      <c r="AE111" s="26">
        <v>0</v>
      </c>
      <c r="AF111" s="26">
        <v>15.816000000000001</v>
      </c>
      <c r="AG111" s="26">
        <v>-0.59</v>
      </c>
      <c r="AH111" s="26">
        <v>1.7000000000000001E-2</v>
      </c>
      <c r="AI111" s="26">
        <v>0.20799999999999999</v>
      </c>
      <c r="AJ111" s="26">
        <v>715.77599999999995</v>
      </c>
      <c r="AK111" s="26">
        <v>715.77599999999995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6">
        <v>0</v>
      </c>
      <c r="AT111" s="26">
        <v>0</v>
      </c>
      <c r="AU111" s="26">
        <v>102.608</v>
      </c>
      <c r="AV111" s="26">
        <v>1385.068</v>
      </c>
      <c r="AW111" s="26">
        <v>653.85799999999995</v>
      </c>
      <c r="AX111" s="26">
        <v>731.21</v>
      </c>
    </row>
    <row r="112" spans="1:50" x14ac:dyDescent="0.25">
      <c r="A112" s="27" t="s">
        <v>194</v>
      </c>
      <c r="B112" s="26" t="s">
        <v>59</v>
      </c>
      <c r="C112" s="26">
        <v>1</v>
      </c>
      <c r="D112" s="26">
        <v>0.82</v>
      </c>
      <c r="E112" s="26">
        <v>0.1</v>
      </c>
      <c r="F112" s="26">
        <v>1.6E-2</v>
      </c>
      <c r="G112" s="26">
        <v>4.4999999999999998E-2</v>
      </c>
      <c r="H112" s="26">
        <v>0</v>
      </c>
      <c r="I112" s="26">
        <v>0</v>
      </c>
      <c r="J112" s="26">
        <v>0</v>
      </c>
      <c r="K112" s="26">
        <v>0</v>
      </c>
      <c r="L112" s="26">
        <v>0.82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0.82</v>
      </c>
      <c r="X112" s="26">
        <v>8.2000000000000003E-2</v>
      </c>
      <c r="Y112" s="26">
        <v>12</v>
      </c>
      <c r="Z112" s="26">
        <v>0</v>
      </c>
      <c r="AA112" s="26">
        <v>8.5999999999999993E-2</v>
      </c>
      <c r="AB112" s="26">
        <v>4.0000000000000001E-3</v>
      </c>
      <c r="AC112" s="26">
        <v>-3.0000000000000001E-3</v>
      </c>
      <c r="AD112" s="26">
        <v>8.0000000000000002E-3</v>
      </c>
      <c r="AE112" s="26">
        <v>0</v>
      </c>
      <c r="AF112" s="26">
        <v>1.0349999999999999</v>
      </c>
      <c r="AG112" s="26">
        <v>-4.1000000000000002E-2</v>
      </c>
      <c r="AH112" s="26">
        <v>8.0000000000000002E-3</v>
      </c>
      <c r="AI112" s="26">
        <v>9.2999999999999999E-2</v>
      </c>
      <c r="AJ112" s="26">
        <v>43.457999999999998</v>
      </c>
      <c r="AK112" s="26">
        <v>43.457999999999998</v>
      </c>
      <c r="AL112" s="26">
        <v>0</v>
      </c>
      <c r="AM112" s="26">
        <v>0</v>
      </c>
      <c r="AN112" s="26">
        <v>0</v>
      </c>
      <c r="AO112" s="26">
        <v>0</v>
      </c>
      <c r="AP112" s="26">
        <v>0</v>
      </c>
      <c r="AQ112" s="26">
        <v>0</v>
      </c>
      <c r="AR112" s="26">
        <v>0</v>
      </c>
      <c r="AS112" s="26">
        <v>0</v>
      </c>
      <c r="AT112" s="26">
        <v>0</v>
      </c>
      <c r="AU112" s="26">
        <v>118.215</v>
      </c>
      <c r="AV112" s="26">
        <v>96.882999999999996</v>
      </c>
      <c r="AW112" s="26">
        <v>52.338000000000001</v>
      </c>
      <c r="AX112" s="26">
        <v>44.545000000000002</v>
      </c>
    </row>
    <row r="113" spans="1:50" x14ac:dyDescent="0.25">
      <c r="A113" s="27" t="s">
        <v>195</v>
      </c>
      <c r="B113" s="26" t="s">
        <v>59</v>
      </c>
      <c r="C113" s="26">
        <v>1</v>
      </c>
      <c r="D113" s="26">
        <v>9.9000000000000005E-2</v>
      </c>
      <c r="E113" s="26">
        <v>0.1</v>
      </c>
      <c r="F113" s="26">
        <v>1.6E-2</v>
      </c>
      <c r="G113" s="26">
        <v>4.4999999999999998E-2</v>
      </c>
      <c r="H113" s="26">
        <v>0</v>
      </c>
      <c r="I113" s="26">
        <v>0</v>
      </c>
      <c r="J113" s="26">
        <v>0</v>
      </c>
      <c r="K113" s="26">
        <v>0</v>
      </c>
      <c r="L113" s="26">
        <v>9.9000000000000005E-2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9.9000000000000005E-2</v>
      </c>
      <c r="X113" s="26">
        <v>0.01</v>
      </c>
      <c r="Y113" s="26">
        <v>12</v>
      </c>
      <c r="Z113" s="26">
        <v>0</v>
      </c>
      <c r="AA113" s="26">
        <v>1.0999999999999999E-2</v>
      </c>
      <c r="AB113" s="26">
        <v>1E-3</v>
      </c>
      <c r="AC113" s="26">
        <v>0</v>
      </c>
      <c r="AD113" s="26">
        <v>2E-3</v>
      </c>
      <c r="AE113" s="26">
        <v>0</v>
      </c>
      <c r="AF113" s="26">
        <v>0.13400000000000001</v>
      </c>
      <c r="AG113" s="26">
        <v>-4.0000000000000001E-3</v>
      </c>
      <c r="AH113" s="26">
        <v>2E-3</v>
      </c>
      <c r="AI113" s="26">
        <v>1.9E-2</v>
      </c>
      <c r="AJ113" s="26">
        <v>5.2460000000000004</v>
      </c>
      <c r="AK113" s="26">
        <v>5.2460000000000004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6">
        <v>0</v>
      </c>
      <c r="AT113" s="26">
        <v>0</v>
      </c>
      <c r="AU113" s="26">
        <v>122.861</v>
      </c>
      <c r="AV113" s="26">
        <v>12.154999999999999</v>
      </c>
      <c r="AW113" s="26">
        <v>6.76</v>
      </c>
      <c r="AX113" s="26">
        <v>5.3949999999999996</v>
      </c>
    </row>
    <row r="114" spans="1:50" x14ac:dyDescent="0.25">
      <c r="A114" s="27" t="s">
        <v>196</v>
      </c>
      <c r="B114" s="26" t="s">
        <v>59</v>
      </c>
      <c r="C114" s="26">
        <v>1</v>
      </c>
      <c r="D114" s="26">
        <v>5.7190000000000003</v>
      </c>
      <c r="E114" s="26">
        <v>0.1</v>
      </c>
      <c r="F114" s="26">
        <v>1.6E-2</v>
      </c>
      <c r="G114" s="26">
        <v>4.4999999999999998E-2</v>
      </c>
      <c r="H114" s="26">
        <v>0</v>
      </c>
      <c r="I114" s="26">
        <v>0</v>
      </c>
      <c r="J114" s="26">
        <v>0</v>
      </c>
      <c r="K114" s="26">
        <v>0</v>
      </c>
      <c r="L114" s="26">
        <v>5.7190000000000003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5.7190000000000003</v>
      </c>
      <c r="X114" s="26">
        <v>0.57199999999999995</v>
      </c>
      <c r="Y114" s="26">
        <v>12</v>
      </c>
      <c r="Z114" s="26">
        <v>0</v>
      </c>
      <c r="AA114" s="26">
        <v>0.497</v>
      </c>
      <c r="AB114" s="26">
        <v>-7.4999999999999997E-2</v>
      </c>
      <c r="AC114" s="26">
        <v>-3.5999999999999997E-2</v>
      </c>
      <c r="AD114" s="26">
        <v>-3.9E-2</v>
      </c>
      <c r="AE114" s="26">
        <v>0</v>
      </c>
      <c r="AF114" s="26">
        <v>5.9660000000000002</v>
      </c>
      <c r="AG114" s="26">
        <v>-0.433</v>
      </c>
      <c r="AH114" s="26">
        <v>-3.9E-2</v>
      </c>
      <c r="AI114" s="26">
        <v>-0.46400000000000002</v>
      </c>
      <c r="AJ114" s="26">
        <v>303.23599999999999</v>
      </c>
      <c r="AK114" s="26">
        <v>303.23599999999999</v>
      </c>
      <c r="AL114" s="26">
        <v>0</v>
      </c>
      <c r="AM114" s="26">
        <v>0</v>
      </c>
      <c r="AN114" s="26">
        <v>0</v>
      </c>
      <c r="AO114" s="26">
        <v>0</v>
      </c>
      <c r="AP114" s="26">
        <v>0</v>
      </c>
      <c r="AQ114" s="26">
        <v>0</v>
      </c>
      <c r="AR114" s="26">
        <v>0</v>
      </c>
      <c r="AS114" s="26">
        <v>0</v>
      </c>
      <c r="AT114" s="26">
        <v>0</v>
      </c>
      <c r="AU114" s="26">
        <v>109.69199999999999</v>
      </c>
      <c r="AV114" s="26">
        <v>627.28899999999999</v>
      </c>
      <c r="AW114" s="26">
        <v>318.983</v>
      </c>
      <c r="AX114" s="26">
        <v>308.30599999999998</v>
      </c>
    </row>
    <row r="115" spans="1:50" x14ac:dyDescent="0.25">
      <c r="A115" s="27" t="s">
        <v>197</v>
      </c>
      <c r="B115" s="26" t="s">
        <v>59</v>
      </c>
      <c r="C115" s="26">
        <v>1</v>
      </c>
      <c r="D115" s="26">
        <v>0.39700000000000002</v>
      </c>
      <c r="E115" s="26">
        <v>0.1</v>
      </c>
      <c r="F115" s="26">
        <v>1.6E-2</v>
      </c>
      <c r="G115" s="26">
        <v>4.4999999999999998E-2</v>
      </c>
      <c r="H115" s="26">
        <v>0</v>
      </c>
      <c r="I115" s="26">
        <v>0</v>
      </c>
      <c r="J115" s="26">
        <v>0</v>
      </c>
      <c r="K115" s="26">
        <v>0</v>
      </c>
      <c r="L115" s="26">
        <v>0.39700000000000002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0.39700000000000002</v>
      </c>
      <c r="X115" s="26">
        <v>0.04</v>
      </c>
      <c r="Y115" s="26">
        <v>12</v>
      </c>
      <c r="Z115" s="26">
        <v>0</v>
      </c>
      <c r="AA115" s="26">
        <v>4.1000000000000002E-2</v>
      </c>
      <c r="AB115" s="26">
        <v>1E-3</v>
      </c>
      <c r="AC115" s="26">
        <v>-2E-3</v>
      </c>
      <c r="AD115" s="26">
        <v>3.0000000000000001E-3</v>
      </c>
      <c r="AE115" s="26">
        <v>0</v>
      </c>
      <c r="AF115" s="26">
        <v>0.49299999999999999</v>
      </c>
      <c r="AG115" s="26">
        <v>-2.1000000000000001E-2</v>
      </c>
      <c r="AH115" s="26">
        <v>3.0000000000000001E-3</v>
      </c>
      <c r="AI115" s="26">
        <v>3.6999999999999998E-2</v>
      </c>
      <c r="AJ115" s="26">
        <v>21.056000000000001</v>
      </c>
      <c r="AK115" s="26">
        <v>21.056000000000001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6">
        <v>0</v>
      </c>
      <c r="AT115" s="26">
        <v>0</v>
      </c>
      <c r="AU115" s="26">
        <v>120.934</v>
      </c>
      <c r="AV115" s="26">
        <v>48.023000000000003</v>
      </c>
      <c r="AW115" s="26">
        <v>26.457000000000001</v>
      </c>
      <c r="AX115" s="26">
        <v>21.565999999999999</v>
      </c>
    </row>
    <row r="116" spans="1:50" x14ac:dyDescent="0.25">
      <c r="A116" s="27" t="s">
        <v>198</v>
      </c>
      <c r="B116" s="26" t="s">
        <v>59</v>
      </c>
      <c r="C116" s="26">
        <v>1</v>
      </c>
      <c r="D116" s="26">
        <v>0.23100000000000001</v>
      </c>
      <c r="E116" s="26">
        <v>0.1</v>
      </c>
      <c r="F116" s="26">
        <v>1.6E-2</v>
      </c>
      <c r="G116" s="26">
        <v>4.4999999999999998E-2</v>
      </c>
      <c r="H116" s="26">
        <v>0</v>
      </c>
      <c r="I116" s="26">
        <v>0</v>
      </c>
      <c r="J116" s="26">
        <v>0</v>
      </c>
      <c r="K116" s="26">
        <v>0</v>
      </c>
      <c r="L116" s="26">
        <v>0.23100000000000001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0.23100000000000001</v>
      </c>
      <c r="X116" s="26">
        <v>2.3E-2</v>
      </c>
      <c r="Y116" s="26">
        <v>12</v>
      </c>
      <c r="Z116" s="26">
        <v>0</v>
      </c>
      <c r="AA116" s="26">
        <v>2.5999999999999999E-2</v>
      </c>
      <c r="AB116" s="26">
        <v>3.0000000000000001E-3</v>
      </c>
      <c r="AC116" s="26">
        <v>-1E-3</v>
      </c>
      <c r="AD116" s="26">
        <v>3.0000000000000001E-3</v>
      </c>
      <c r="AE116" s="26">
        <v>0</v>
      </c>
      <c r="AF116" s="26">
        <v>0.309</v>
      </c>
      <c r="AG116" s="26">
        <v>-0.01</v>
      </c>
      <c r="AH116" s="26">
        <v>3.0000000000000001E-3</v>
      </c>
      <c r="AI116" s="26">
        <v>4.1000000000000002E-2</v>
      </c>
      <c r="AJ116" s="26">
        <v>12.26</v>
      </c>
      <c r="AK116" s="26">
        <v>12.26</v>
      </c>
      <c r="AL116" s="26">
        <v>0</v>
      </c>
      <c r="AM116" s="26">
        <v>0</v>
      </c>
      <c r="AN116" s="26">
        <v>0</v>
      </c>
      <c r="AO116" s="26">
        <v>0</v>
      </c>
      <c r="AP116" s="26">
        <v>0</v>
      </c>
      <c r="AQ116" s="26">
        <v>0</v>
      </c>
      <c r="AR116" s="26">
        <v>0</v>
      </c>
      <c r="AS116" s="26">
        <v>0</v>
      </c>
      <c r="AT116" s="26">
        <v>0</v>
      </c>
      <c r="AU116" s="26">
        <v>122.14</v>
      </c>
      <c r="AV116" s="26">
        <v>28.24</v>
      </c>
      <c r="AW116" s="26">
        <v>15.638999999999999</v>
      </c>
      <c r="AX116" s="26">
        <v>12.601000000000001</v>
      </c>
    </row>
    <row r="117" spans="1:50" x14ac:dyDescent="0.25">
      <c r="A117" s="27" t="s">
        <v>199</v>
      </c>
      <c r="B117" s="26" t="s">
        <v>59</v>
      </c>
      <c r="C117" s="26">
        <v>1</v>
      </c>
      <c r="D117" s="26">
        <v>7.5999999999999998E-2</v>
      </c>
      <c r="E117" s="26">
        <v>0.1</v>
      </c>
      <c r="F117" s="26">
        <v>1.6E-2</v>
      </c>
      <c r="G117" s="26">
        <v>4.4999999999999998E-2</v>
      </c>
      <c r="H117" s="26">
        <v>0</v>
      </c>
      <c r="I117" s="26">
        <v>0</v>
      </c>
      <c r="J117" s="26">
        <v>0</v>
      </c>
      <c r="K117" s="26">
        <v>0</v>
      </c>
      <c r="L117" s="26">
        <v>7.5999999999999998E-2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7.5999999999999998E-2</v>
      </c>
      <c r="X117" s="26">
        <v>8.0000000000000002E-3</v>
      </c>
      <c r="Y117" s="26">
        <v>12</v>
      </c>
      <c r="Z117" s="26">
        <v>0</v>
      </c>
      <c r="AA117" s="26">
        <v>8.9999999999999993E-3</v>
      </c>
      <c r="AB117" s="26">
        <v>1E-3</v>
      </c>
      <c r="AC117" s="26">
        <v>0</v>
      </c>
      <c r="AD117" s="26">
        <v>1E-3</v>
      </c>
      <c r="AE117" s="26">
        <v>0</v>
      </c>
      <c r="AF117" s="26">
        <v>0.10299999999999999</v>
      </c>
      <c r="AG117" s="26">
        <v>-3.0000000000000001E-3</v>
      </c>
      <c r="AH117" s="26">
        <v>1E-3</v>
      </c>
      <c r="AI117" s="26">
        <v>1.4999999999999999E-2</v>
      </c>
      <c r="AJ117" s="26">
        <v>4.0270000000000001</v>
      </c>
      <c r="AK117" s="26">
        <v>4.0270000000000001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6">
        <v>0</v>
      </c>
      <c r="AT117" s="26">
        <v>0</v>
      </c>
      <c r="AU117" s="26">
        <v>122.967</v>
      </c>
      <c r="AV117" s="26">
        <v>9.3379999999999992</v>
      </c>
      <c r="AW117" s="26">
        <v>5.1959999999999997</v>
      </c>
      <c r="AX117" s="26">
        <v>4.141</v>
      </c>
    </row>
    <row r="118" spans="1:50" x14ac:dyDescent="0.25">
      <c r="A118" s="27" t="s">
        <v>200</v>
      </c>
      <c r="B118" s="26" t="s">
        <v>59</v>
      </c>
      <c r="C118" s="26">
        <v>1</v>
      </c>
      <c r="D118" s="26">
        <v>0.33700000000000002</v>
      </c>
      <c r="E118" s="26">
        <v>0.1</v>
      </c>
      <c r="F118" s="26">
        <v>1.6E-2</v>
      </c>
      <c r="G118" s="26">
        <v>4.4999999999999998E-2</v>
      </c>
      <c r="H118" s="26">
        <v>0</v>
      </c>
      <c r="I118" s="26">
        <v>0</v>
      </c>
      <c r="J118" s="26">
        <v>0</v>
      </c>
      <c r="K118" s="26">
        <v>0</v>
      </c>
      <c r="L118" s="26">
        <v>0.33700000000000002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0.33700000000000002</v>
      </c>
      <c r="X118" s="26">
        <v>3.4000000000000002E-2</v>
      </c>
      <c r="Y118" s="26">
        <v>12</v>
      </c>
      <c r="Z118" s="26">
        <v>0</v>
      </c>
      <c r="AA118" s="26">
        <v>3.3000000000000002E-2</v>
      </c>
      <c r="AB118" s="26">
        <v>-1E-3</v>
      </c>
      <c r="AC118" s="26">
        <v>-2E-3</v>
      </c>
      <c r="AD118" s="26">
        <v>1E-3</v>
      </c>
      <c r="AE118" s="26">
        <v>0</v>
      </c>
      <c r="AF118" s="26">
        <v>0.39400000000000002</v>
      </c>
      <c r="AG118" s="26">
        <v>-2.1000000000000001E-2</v>
      </c>
      <c r="AH118" s="26">
        <v>1E-3</v>
      </c>
      <c r="AI118" s="26">
        <v>1.0999999999999999E-2</v>
      </c>
      <c r="AJ118" s="26">
        <v>17.861999999999998</v>
      </c>
      <c r="AK118" s="26">
        <v>17.861999999999998</v>
      </c>
      <c r="AL118" s="26">
        <v>0</v>
      </c>
      <c r="AM118" s="26">
        <v>0</v>
      </c>
      <c r="AN118" s="26">
        <v>0</v>
      </c>
      <c r="AO118" s="26">
        <v>0</v>
      </c>
      <c r="AP118" s="26">
        <v>0</v>
      </c>
      <c r="AQ118" s="26">
        <v>0</v>
      </c>
      <c r="AR118" s="26">
        <v>0</v>
      </c>
      <c r="AS118" s="26">
        <v>0</v>
      </c>
      <c r="AT118" s="26">
        <v>0</v>
      </c>
      <c r="AU118" s="26">
        <v>120.749</v>
      </c>
      <c r="AV118" s="26">
        <v>40.673999999999999</v>
      </c>
      <c r="AW118" s="26">
        <v>22.428000000000001</v>
      </c>
      <c r="AX118" s="26">
        <v>18.245999999999999</v>
      </c>
    </row>
    <row r="119" spans="1:50" x14ac:dyDescent="0.25">
      <c r="A119" s="27" t="s">
        <v>201</v>
      </c>
      <c r="B119" s="26" t="s">
        <v>59</v>
      </c>
      <c r="C119" s="26">
        <v>1</v>
      </c>
      <c r="D119" s="26">
        <v>3.0000000000000001E-3</v>
      </c>
      <c r="E119" s="26">
        <v>0.1</v>
      </c>
      <c r="F119" s="26">
        <v>1.6E-2</v>
      </c>
      <c r="G119" s="26">
        <v>4.4999999999999998E-2</v>
      </c>
      <c r="H119" s="26">
        <v>0</v>
      </c>
      <c r="I119" s="26">
        <v>0</v>
      </c>
      <c r="J119" s="26">
        <v>0</v>
      </c>
      <c r="K119" s="26">
        <v>0</v>
      </c>
      <c r="L119" s="26">
        <v>3.0000000000000001E-3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3.0000000000000001E-3</v>
      </c>
      <c r="X119" s="26">
        <v>0</v>
      </c>
      <c r="Y119" s="26">
        <v>12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4.0000000000000001E-3</v>
      </c>
      <c r="AG119" s="26">
        <v>0</v>
      </c>
      <c r="AH119" s="26">
        <v>0</v>
      </c>
      <c r="AI119" s="26">
        <v>1E-3</v>
      </c>
      <c r="AJ119" s="26">
        <v>0.16500000000000001</v>
      </c>
      <c r="AK119" s="26">
        <v>0.16500000000000001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6">
        <v>0</v>
      </c>
      <c r="AT119" s="26">
        <v>0</v>
      </c>
      <c r="AU119" s="26">
        <v>123.324</v>
      </c>
      <c r="AV119" s="26">
        <v>0.38300000000000001</v>
      </c>
      <c r="AW119" s="26">
        <v>0.21299999999999999</v>
      </c>
      <c r="AX119" s="26">
        <v>0.16900000000000001</v>
      </c>
    </row>
    <row r="120" spans="1:50" x14ac:dyDescent="0.25">
      <c r="A120" s="27" t="s">
        <v>202</v>
      </c>
      <c r="B120" s="26" t="s">
        <v>59</v>
      </c>
      <c r="C120" s="26">
        <v>1</v>
      </c>
      <c r="D120" s="26">
        <v>0.42399999999999999</v>
      </c>
      <c r="E120" s="26">
        <v>0.1</v>
      </c>
      <c r="F120" s="26">
        <v>1.6E-2</v>
      </c>
      <c r="G120" s="26">
        <v>4.4999999999999998E-2</v>
      </c>
      <c r="H120" s="26">
        <v>0</v>
      </c>
      <c r="I120" s="26">
        <v>0</v>
      </c>
      <c r="J120" s="26">
        <v>0</v>
      </c>
      <c r="K120" s="26">
        <v>0</v>
      </c>
      <c r="L120" s="26">
        <v>0.42399999999999999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0.42399999999999999</v>
      </c>
      <c r="X120" s="26">
        <v>4.2000000000000003E-2</v>
      </c>
      <c r="Y120" s="26">
        <v>12</v>
      </c>
      <c r="Z120" s="26">
        <v>0</v>
      </c>
      <c r="AA120" s="26">
        <v>4.1000000000000002E-2</v>
      </c>
      <c r="AB120" s="26">
        <v>-1E-3</v>
      </c>
      <c r="AC120" s="26">
        <v>-2E-3</v>
      </c>
      <c r="AD120" s="26">
        <v>1E-3</v>
      </c>
      <c r="AE120" s="26">
        <v>0</v>
      </c>
      <c r="AF120" s="26">
        <v>0.49299999999999999</v>
      </c>
      <c r="AG120" s="26">
        <v>-2.7E-2</v>
      </c>
      <c r="AH120" s="26">
        <v>1E-3</v>
      </c>
      <c r="AI120" s="26">
        <v>1.0999999999999999E-2</v>
      </c>
      <c r="AJ120" s="26">
        <v>22.488</v>
      </c>
      <c r="AK120" s="26">
        <v>22.488</v>
      </c>
      <c r="AL120" s="26">
        <v>0</v>
      </c>
      <c r="AM120" s="26">
        <v>0</v>
      </c>
      <c r="AN120" s="26">
        <v>0</v>
      </c>
      <c r="AO120" s="26">
        <v>0</v>
      </c>
      <c r="AP120" s="26">
        <v>0</v>
      </c>
      <c r="AQ120" s="26">
        <v>0</v>
      </c>
      <c r="AR120" s="26">
        <v>0</v>
      </c>
      <c r="AS120" s="26">
        <v>0</v>
      </c>
      <c r="AT120" s="26">
        <v>0</v>
      </c>
      <c r="AU120" s="26">
        <v>120.242</v>
      </c>
      <c r="AV120" s="26">
        <v>50.994999999999997</v>
      </c>
      <c r="AW120" s="26">
        <v>28.029</v>
      </c>
      <c r="AX120" s="26">
        <v>22.966000000000001</v>
      </c>
    </row>
    <row r="121" spans="1:50" x14ac:dyDescent="0.25">
      <c r="A121" s="27" t="s">
        <v>203</v>
      </c>
      <c r="B121" s="26" t="s">
        <v>59</v>
      </c>
      <c r="C121" s="26">
        <v>1</v>
      </c>
      <c r="D121" s="26">
        <v>8.2000000000000003E-2</v>
      </c>
      <c r="E121" s="26">
        <v>0.1</v>
      </c>
      <c r="F121" s="26">
        <v>1.6E-2</v>
      </c>
      <c r="G121" s="26">
        <v>4.4999999999999998E-2</v>
      </c>
      <c r="H121" s="26">
        <v>0</v>
      </c>
      <c r="I121" s="26">
        <v>0</v>
      </c>
      <c r="J121" s="26">
        <v>0</v>
      </c>
      <c r="K121" s="26">
        <v>0</v>
      </c>
      <c r="L121" s="26">
        <v>8.2000000000000003E-2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8.2000000000000003E-2</v>
      </c>
      <c r="X121" s="26">
        <v>8.0000000000000002E-3</v>
      </c>
      <c r="Y121" s="26">
        <v>12</v>
      </c>
      <c r="Z121" s="26">
        <v>0</v>
      </c>
      <c r="AA121" s="26">
        <v>8.9999999999999993E-3</v>
      </c>
      <c r="AB121" s="26">
        <v>0</v>
      </c>
      <c r="AC121" s="26">
        <v>0</v>
      </c>
      <c r="AD121" s="26">
        <v>1E-3</v>
      </c>
      <c r="AE121" s="26">
        <v>0</v>
      </c>
      <c r="AF121" s="26">
        <v>0.104</v>
      </c>
      <c r="AG121" s="26">
        <v>-4.0000000000000001E-3</v>
      </c>
      <c r="AH121" s="26">
        <v>1E-3</v>
      </c>
      <c r="AI121" s="26">
        <v>8.9999999999999993E-3</v>
      </c>
      <c r="AJ121" s="26">
        <v>4.3730000000000002</v>
      </c>
      <c r="AK121" s="26">
        <v>4.3730000000000002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6">
        <v>0</v>
      </c>
      <c r="AT121" s="26">
        <v>0</v>
      </c>
      <c r="AU121" s="26">
        <v>121.886</v>
      </c>
      <c r="AV121" s="26">
        <v>10.052</v>
      </c>
      <c r="AW121" s="26">
        <v>5.5709999999999997</v>
      </c>
      <c r="AX121" s="26">
        <v>4.4809999999999999</v>
      </c>
    </row>
    <row r="122" spans="1:50" x14ac:dyDescent="0.25">
      <c r="A122" s="27" t="s">
        <v>204</v>
      </c>
      <c r="B122" s="26" t="s">
        <v>59</v>
      </c>
      <c r="C122" s="26">
        <v>1</v>
      </c>
      <c r="D122" s="26">
        <v>0.39300000000000002</v>
      </c>
      <c r="E122" s="26">
        <v>0.1</v>
      </c>
      <c r="F122" s="26">
        <v>1.6E-2</v>
      </c>
      <c r="G122" s="26">
        <v>4.4999999999999998E-2</v>
      </c>
      <c r="H122" s="26">
        <v>0</v>
      </c>
      <c r="I122" s="26">
        <v>0</v>
      </c>
      <c r="J122" s="26">
        <v>0</v>
      </c>
      <c r="K122" s="26">
        <v>0</v>
      </c>
      <c r="L122" s="26">
        <v>0.39300000000000002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0.39300000000000002</v>
      </c>
      <c r="X122" s="26">
        <v>3.9E-2</v>
      </c>
      <c r="Y122" s="26">
        <v>12</v>
      </c>
      <c r="Z122" s="26">
        <v>0</v>
      </c>
      <c r="AA122" s="26">
        <v>4.2999999999999997E-2</v>
      </c>
      <c r="AB122" s="26">
        <v>4.0000000000000001E-3</v>
      </c>
      <c r="AC122" s="26">
        <v>-1E-3</v>
      </c>
      <c r="AD122" s="26">
        <v>5.0000000000000001E-3</v>
      </c>
      <c r="AE122" s="26">
        <v>0</v>
      </c>
      <c r="AF122" s="26">
        <v>0.51600000000000001</v>
      </c>
      <c r="AG122" s="26">
        <v>-1.7000000000000001E-2</v>
      </c>
      <c r="AH122" s="26">
        <v>5.0000000000000001E-3</v>
      </c>
      <c r="AI122" s="26">
        <v>6.2E-2</v>
      </c>
      <c r="AJ122" s="26">
        <v>20.823</v>
      </c>
      <c r="AK122" s="26">
        <v>20.823</v>
      </c>
      <c r="AL122" s="26">
        <v>0</v>
      </c>
      <c r="AM122" s="26">
        <v>0</v>
      </c>
      <c r="AN122" s="26">
        <v>0</v>
      </c>
      <c r="AO122" s="26">
        <v>0</v>
      </c>
      <c r="AP122" s="26">
        <v>0</v>
      </c>
      <c r="AQ122" s="26">
        <v>0</v>
      </c>
      <c r="AR122" s="26">
        <v>0</v>
      </c>
      <c r="AS122" s="26">
        <v>0</v>
      </c>
      <c r="AT122" s="26">
        <v>0</v>
      </c>
      <c r="AU122" s="26">
        <v>121.06</v>
      </c>
      <c r="AV122" s="26">
        <v>47.539000000000001</v>
      </c>
      <c r="AW122" s="26">
        <v>26.155000000000001</v>
      </c>
      <c r="AX122" s="26">
        <v>21.384</v>
      </c>
    </row>
    <row r="123" spans="1:50" x14ac:dyDescent="0.25">
      <c r="A123" s="27" t="s">
        <v>205</v>
      </c>
      <c r="B123" s="26" t="s">
        <v>59</v>
      </c>
      <c r="C123" s="26">
        <v>1</v>
      </c>
      <c r="D123" s="26">
        <v>0.50700000000000001</v>
      </c>
      <c r="E123" s="26">
        <v>0.1</v>
      </c>
      <c r="F123" s="26">
        <v>1.6E-2</v>
      </c>
      <c r="G123" s="26">
        <v>4.4999999999999998E-2</v>
      </c>
      <c r="H123" s="26">
        <v>0</v>
      </c>
      <c r="I123" s="26">
        <v>0</v>
      </c>
      <c r="J123" s="26">
        <v>0</v>
      </c>
      <c r="K123" s="26">
        <v>0</v>
      </c>
      <c r="L123" s="26">
        <v>0.50700000000000001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0.50700000000000001</v>
      </c>
      <c r="X123" s="26">
        <v>5.0999999999999997E-2</v>
      </c>
      <c r="Y123" s="26">
        <v>12</v>
      </c>
      <c r="Z123" s="26">
        <v>0</v>
      </c>
      <c r="AA123" s="26">
        <v>5.1999999999999998E-2</v>
      </c>
      <c r="AB123" s="26">
        <v>1E-3</v>
      </c>
      <c r="AC123" s="26">
        <v>-2E-3</v>
      </c>
      <c r="AD123" s="26">
        <v>3.0000000000000001E-3</v>
      </c>
      <c r="AE123" s="26">
        <v>0</v>
      </c>
      <c r="AF123" s="26">
        <v>0.622</v>
      </c>
      <c r="AG123" s="26">
        <v>-2.8000000000000001E-2</v>
      </c>
      <c r="AH123" s="26">
        <v>3.0000000000000001E-3</v>
      </c>
      <c r="AI123" s="26">
        <v>4.1000000000000002E-2</v>
      </c>
      <c r="AJ123" s="26">
        <v>26.908000000000001</v>
      </c>
      <c r="AK123" s="26">
        <v>26.908000000000001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6">
        <v>0</v>
      </c>
      <c r="AT123" s="26">
        <v>0</v>
      </c>
      <c r="AU123" s="26">
        <v>117.956</v>
      </c>
      <c r="AV123" s="26">
        <v>59.856999999999999</v>
      </c>
      <c r="AW123" s="26">
        <v>32.313000000000002</v>
      </c>
      <c r="AX123" s="26">
        <v>27.544</v>
      </c>
    </row>
    <row r="124" spans="1:50" x14ac:dyDescent="0.25">
      <c r="A124" s="27" t="s">
        <v>206</v>
      </c>
      <c r="B124" s="26" t="s">
        <v>59</v>
      </c>
      <c r="C124" s="26">
        <v>1</v>
      </c>
      <c r="D124" s="26">
        <v>0.82299999999999995</v>
      </c>
      <c r="E124" s="26">
        <v>0.1</v>
      </c>
      <c r="F124" s="26">
        <v>1.6E-2</v>
      </c>
      <c r="G124" s="26">
        <v>4.4999999999999998E-2</v>
      </c>
      <c r="H124" s="26">
        <v>0</v>
      </c>
      <c r="I124" s="26">
        <v>0</v>
      </c>
      <c r="J124" s="26">
        <v>0</v>
      </c>
      <c r="K124" s="26">
        <v>0</v>
      </c>
      <c r="L124" s="26">
        <v>0.82299999999999995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0.82299999999999995</v>
      </c>
      <c r="X124" s="26">
        <v>8.2000000000000003E-2</v>
      </c>
      <c r="Y124" s="26">
        <v>12</v>
      </c>
      <c r="Z124" s="26">
        <v>0</v>
      </c>
      <c r="AA124" s="26">
        <v>8.2000000000000003E-2</v>
      </c>
      <c r="AB124" s="26">
        <v>0</v>
      </c>
      <c r="AC124" s="26">
        <v>-4.0000000000000001E-3</v>
      </c>
      <c r="AD124" s="26">
        <v>4.0000000000000001E-3</v>
      </c>
      <c r="AE124" s="26">
        <v>0</v>
      </c>
      <c r="AF124" s="26">
        <v>0.98699999999999999</v>
      </c>
      <c r="AG124" s="26">
        <v>-4.8000000000000001E-2</v>
      </c>
      <c r="AH124" s="26">
        <v>4.0000000000000001E-3</v>
      </c>
      <c r="AI124" s="26">
        <v>4.5999999999999999E-2</v>
      </c>
      <c r="AJ124" s="26">
        <v>43.664000000000001</v>
      </c>
      <c r="AK124" s="26">
        <v>43.664000000000001</v>
      </c>
      <c r="AL124" s="26">
        <v>0</v>
      </c>
      <c r="AM124" s="26">
        <v>0</v>
      </c>
      <c r="AN124" s="26">
        <v>0</v>
      </c>
      <c r="AO124" s="26">
        <v>0</v>
      </c>
      <c r="AP124" s="26">
        <v>0</v>
      </c>
      <c r="AQ124" s="26">
        <v>0</v>
      </c>
      <c r="AR124" s="26">
        <v>0</v>
      </c>
      <c r="AS124" s="26">
        <v>0</v>
      </c>
      <c r="AT124" s="26">
        <v>0</v>
      </c>
      <c r="AU124" s="26">
        <v>118.203</v>
      </c>
      <c r="AV124" s="26">
        <v>97.334000000000003</v>
      </c>
      <c r="AW124" s="26">
        <v>52.685000000000002</v>
      </c>
      <c r="AX124" s="26">
        <v>44.649000000000001</v>
      </c>
    </row>
    <row r="125" spans="1:50" x14ac:dyDescent="0.25">
      <c r="A125" s="27" t="s">
        <v>207</v>
      </c>
      <c r="B125" s="26" t="s">
        <v>59</v>
      </c>
      <c r="C125" s="26">
        <v>1</v>
      </c>
      <c r="D125" s="26">
        <v>0.42299999999999999</v>
      </c>
      <c r="E125" s="26">
        <v>0.1</v>
      </c>
      <c r="F125" s="26">
        <v>1.6E-2</v>
      </c>
      <c r="G125" s="26">
        <v>4.4999999999999998E-2</v>
      </c>
      <c r="H125" s="26">
        <v>0</v>
      </c>
      <c r="I125" s="26">
        <v>0</v>
      </c>
      <c r="J125" s="26">
        <v>0</v>
      </c>
      <c r="K125" s="26">
        <v>0</v>
      </c>
      <c r="L125" s="26">
        <v>0.42299999999999999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0.42299999999999999</v>
      </c>
      <c r="X125" s="26">
        <v>4.2000000000000003E-2</v>
      </c>
      <c r="Y125" s="26">
        <v>12</v>
      </c>
      <c r="Z125" s="26">
        <v>0</v>
      </c>
      <c r="AA125" s="26">
        <v>4.1000000000000002E-2</v>
      </c>
      <c r="AB125" s="26">
        <v>-1E-3</v>
      </c>
      <c r="AC125" s="26">
        <v>-2E-3</v>
      </c>
      <c r="AD125" s="26">
        <v>1E-3</v>
      </c>
      <c r="AE125" s="26">
        <v>0</v>
      </c>
      <c r="AF125" s="26">
        <v>0.49299999999999999</v>
      </c>
      <c r="AG125" s="26">
        <v>-2.7E-2</v>
      </c>
      <c r="AH125" s="26">
        <v>1E-3</v>
      </c>
      <c r="AI125" s="26">
        <v>1.2E-2</v>
      </c>
      <c r="AJ125" s="26">
        <v>22.417999999999999</v>
      </c>
      <c r="AK125" s="26">
        <v>22.417999999999999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6">
        <v>0</v>
      </c>
      <c r="AT125" s="26">
        <v>0</v>
      </c>
      <c r="AU125" s="26">
        <v>120.255</v>
      </c>
      <c r="AV125" s="26">
        <v>50.84</v>
      </c>
      <c r="AW125" s="26">
        <v>27.943999999999999</v>
      </c>
      <c r="AX125" s="26">
        <v>22.896999999999998</v>
      </c>
    </row>
    <row r="126" spans="1:50" x14ac:dyDescent="0.25">
      <c r="A126" s="27" t="s">
        <v>208</v>
      </c>
      <c r="B126" s="26" t="s">
        <v>59</v>
      </c>
      <c r="C126" s="26">
        <v>1</v>
      </c>
      <c r="D126" s="26">
        <v>3.7509999999999999</v>
      </c>
      <c r="E126" s="26">
        <v>0.1</v>
      </c>
      <c r="F126" s="26">
        <v>1.6E-2</v>
      </c>
      <c r="G126" s="26">
        <v>4.4999999999999998E-2</v>
      </c>
      <c r="H126" s="26">
        <v>0</v>
      </c>
      <c r="I126" s="26">
        <v>0</v>
      </c>
      <c r="J126" s="26">
        <v>0</v>
      </c>
      <c r="K126" s="26">
        <v>0</v>
      </c>
      <c r="L126" s="26">
        <v>3.7509999999999999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3.7509999999999999</v>
      </c>
      <c r="X126" s="26">
        <v>0.375</v>
      </c>
      <c r="Y126" s="26">
        <v>12</v>
      </c>
      <c r="Z126" s="26">
        <v>0</v>
      </c>
      <c r="AA126" s="26">
        <v>0.33100000000000002</v>
      </c>
      <c r="AB126" s="26">
        <v>-4.4999999999999998E-2</v>
      </c>
      <c r="AC126" s="26">
        <v>-2.4E-2</v>
      </c>
      <c r="AD126" s="26">
        <v>-2.1000000000000001E-2</v>
      </c>
      <c r="AE126" s="26">
        <v>0</v>
      </c>
      <c r="AF126" s="26">
        <v>3.9670000000000001</v>
      </c>
      <c r="AG126" s="26">
        <v>-0.28399999999999997</v>
      </c>
      <c r="AH126" s="26">
        <v>-2.1000000000000001E-2</v>
      </c>
      <c r="AI126" s="26">
        <v>-0.251</v>
      </c>
      <c r="AJ126" s="26">
        <v>198.90100000000001</v>
      </c>
      <c r="AK126" s="26">
        <v>198.90100000000001</v>
      </c>
      <c r="AL126" s="26">
        <v>0</v>
      </c>
      <c r="AM126" s="26">
        <v>0</v>
      </c>
      <c r="AN126" s="26">
        <v>0</v>
      </c>
      <c r="AO126" s="26">
        <v>0</v>
      </c>
      <c r="AP126" s="26">
        <v>0</v>
      </c>
      <c r="AQ126" s="26">
        <v>0</v>
      </c>
      <c r="AR126" s="26">
        <v>0</v>
      </c>
      <c r="AS126" s="26">
        <v>0</v>
      </c>
      <c r="AT126" s="26">
        <v>0</v>
      </c>
      <c r="AU126" s="26">
        <v>110.879</v>
      </c>
      <c r="AV126" s="26">
        <v>415.90800000000002</v>
      </c>
      <c r="AW126" s="26">
        <v>213.57400000000001</v>
      </c>
      <c r="AX126" s="26">
        <v>202.334</v>
      </c>
    </row>
    <row r="127" spans="1:50" x14ac:dyDescent="0.25">
      <c r="A127" s="27" t="s">
        <v>209</v>
      </c>
      <c r="B127" s="26" t="s">
        <v>59</v>
      </c>
      <c r="C127" s="26">
        <v>1</v>
      </c>
      <c r="D127" s="26">
        <v>3.3000000000000002E-2</v>
      </c>
      <c r="E127" s="26">
        <v>0.1</v>
      </c>
      <c r="F127" s="26">
        <v>1.6E-2</v>
      </c>
      <c r="G127" s="26">
        <v>4.4999999999999998E-2</v>
      </c>
      <c r="H127" s="26">
        <v>0</v>
      </c>
      <c r="I127" s="26">
        <v>0</v>
      </c>
      <c r="J127" s="26">
        <v>0</v>
      </c>
      <c r="K127" s="26">
        <v>0</v>
      </c>
      <c r="L127" s="26">
        <v>3.3000000000000002E-2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3.3000000000000002E-2</v>
      </c>
      <c r="X127" s="26">
        <v>3.0000000000000001E-3</v>
      </c>
      <c r="Y127" s="26">
        <v>12</v>
      </c>
      <c r="Z127" s="26">
        <v>0</v>
      </c>
      <c r="AA127" s="26">
        <v>3.0000000000000001E-3</v>
      </c>
      <c r="AB127" s="26">
        <v>0</v>
      </c>
      <c r="AC127" s="26">
        <v>0</v>
      </c>
      <c r="AD127" s="26">
        <v>0</v>
      </c>
      <c r="AE127" s="26">
        <v>0</v>
      </c>
      <c r="AF127" s="26">
        <v>4.1000000000000002E-2</v>
      </c>
      <c r="AG127" s="26">
        <v>-2E-3</v>
      </c>
      <c r="AH127" s="26">
        <v>0</v>
      </c>
      <c r="AI127" s="26">
        <v>4.0000000000000001E-3</v>
      </c>
      <c r="AJ127" s="26">
        <v>1.7410000000000001</v>
      </c>
      <c r="AK127" s="26">
        <v>1.7410000000000001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6">
        <v>0</v>
      </c>
      <c r="AT127" s="26">
        <v>0</v>
      </c>
      <c r="AU127" s="26">
        <v>122.011</v>
      </c>
      <c r="AV127" s="26">
        <v>4.0069999999999997</v>
      </c>
      <c r="AW127" s="26">
        <v>2.222</v>
      </c>
      <c r="AX127" s="26">
        <v>1.7849999999999999</v>
      </c>
    </row>
    <row r="128" spans="1:50" x14ac:dyDescent="0.25">
      <c r="A128" s="27" t="s">
        <v>210</v>
      </c>
      <c r="B128" s="26" t="s">
        <v>59</v>
      </c>
      <c r="C128" s="26">
        <v>1</v>
      </c>
      <c r="D128" s="26">
        <v>5.726</v>
      </c>
      <c r="E128" s="26">
        <v>0.1</v>
      </c>
      <c r="F128" s="26">
        <v>1.6E-2</v>
      </c>
      <c r="G128" s="26">
        <v>4.4999999999999998E-2</v>
      </c>
      <c r="H128" s="26">
        <v>0</v>
      </c>
      <c r="I128" s="26">
        <v>0</v>
      </c>
      <c r="J128" s="26">
        <v>0</v>
      </c>
      <c r="K128" s="26">
        <v>0</v>
      </c>
      <c r="L128" s="26">
        <v>5.726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5.726</v>
      </c>
      <c r="X128" s="26">
        <v>0.57299999999999995</v>
      </c>
      <c r="Y128" s="26">
        <v>12</v>
      </c>
      <c r="Z128" s="26">
        <v>0</v>
      </c>
      <c r="AA128" s="26">
        <v>0.52600000000000002</v>
      </c>
      <c r="AB128" s="26">
        <v>-4.7E-2</v>
      </c>
      <c r="AC128" s="26">
        <v>-3.2000000000000001E-2</v>
      </c>
      <c r="AD128" s="26">
        <v>-1.4999999999999999E-2</v>
      </c>
      <c r="AE128" s="26">
        <v>0</v>
      </c>
      <c r="AF128" s="26">
        <v>6.3090000000000002</v>
      </c>
      <c r="AG128" s="26">
        <v>-0.38</v>
      </c>
      <c r="AH128" s="26">
        <v>-1.4999999999999999E-2</v>
      </c>
      <c r="AI128" s="26">
        <v>-0.182</v>
      </c>
      <c r="AJ128" s="26">
        <v>303.61399999999998</v>
      </c>
      <c r="AK128" s="26">
        <v>303.61399999999998</v>
      </c>
      <c r="AL128" s="26">
        <v>0</v>
      </c>
      <c r="AM128" s="26">
        <v>0</v>
      </c>
      <c r="AN128" s="26">
        <v>0</v>
      </c>
      <c r="AO128" s="26">
        <v>0</v>
      </c>
      <c r="AP128" s="26">
        <v>0</v>
      </c>
      <c r="AQ128" s="26">
        <v>0</v>
      </c>
      <c r="AR128" s="26">
        <v>0</v>
      </c>
      <c r="AS128" s="26">
        <v>0</v>
      </c>
      <c r="AT128" s="26">
        <v>0</v>
      </c>
      <c r="AU128" s="26">
        <v>109.735</v>
      </c>
      <c r="AV128" s="26">
        <v>628.31799999999998</v>
      </c>
      <c r="AW128" s="26">
        <v>318.95699999999999</v>
      </c>
      <c r="AX128" s="26">
        <v>309.36099999999999</v>
      </c>
    </row>
    <row r="129" spans="1:50" x14ac:dyDescent="0.25">
      <c r="A129" s="27" t="s">
        <v>211</v>
      </c>
      <c r="B129" s="26" t="s">
        <v>59</v>
      </c>
      <c r="C129" s="26">
        <v>1</v>
      </c>
      <c r="D129" s="26">
        <v>0.39300000000000002</v>
      </c>
      <c r="E129" s="26">
        <v>0.1</v>
      </c>
      <c r="F129" s="26">
        <v>1.6E-2</v>
      </c>
      <c r="G129" s="26">
        <v>4.4999999999999998E-2</v>
      </c>
      <c r="H129" s="26">
        <v>0</v>
      </c>
      <c r="I129" s="26">
        <v>0</v>
      </c>
      <c r="J129" s="26">
        <v>0</v>
      </c>
      <c r="K129" s="26">
        <v>0</v>
      </c>
      <c r="L129" s="26">
        <v>0.39300000000000002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0.39300000000000002</v>
      </c>
      <c r="X129" s="26">
        <v>3.9E-2</v>
      </c>
      <c r="Y129" s="26">
        <v>12</v>
      </c>
      <c r="Z129" s="26">
        <v>0</v>
      </c>
      <c r="AA129" s="26">
        <v>4.2999999999999997E-2</v>
      </c>
      <c r="AB129" s="26">
        <v>4.0000000000000001E-3</v>
      </c>
      <c r="AC129" s="26">
        <v>-1E-3</v>
      </c>
      <c r="AD129" s="26">
        <v>5.0000000000000001E-3</v>
      </c>
      <c r="AE129" s="26">
        <v>0</v>
      </c>
      <c r="AF129" s="26">
        <v>0.51600000000000001</v>
      </c>
      <c r="AG129" s="26">
        <v>-1.7000000000000001E-2</v>
      </c>
      <c r="AH129" s="26">
        <v>5.0000000000000001E-3</v>
      </c>
      <c r="AI129" s="26">
        <v>6.2E-2</v>
      </c>
      <c r="AJ129" s="26">
        <v>20.838999999999999</v>
      </c>
      <c r="AK129" s="26">
        <v>20.838999999999999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  <c r="AT129" s="26">
        <v>0</v>
      </c>
      <c r="AU129" s="26">
        <v>121.04300000000001</v>
      </c>
      <c r="AV129" s="26">
        <v>47.569000000000003</v>
      </c>
      <c r="AW129" s="26">
        <v>26.169</v>
      </c>
      <c r="AX129" s="26">
        <v>21.4</v>
      </c>
    </row>
    <row r="130" spans="1:50" x14ac:dyDescent="0.25">
      <c r="A130" s="27" t="s">
        <v>212</v>
      </c>
      <c r="B130" s="26" t="s">
        <v>59</v>
      </c>
      <c r="C130" s="26">
        <v>1</v>
      </c>
      <c r="D130" s="26">
        <v>0.16600000000000001</v>
      </c>
      <c r="E130" s="26">
        <v>0.1</v>
      </c>
      <c r="F130" s="26">
        <v>1.6E-2</v>
      </c>
      <c r="G130" s="26">
        <v>4.4999999999999998E-2</v>
      </c>
      <c r="H130" s="26">
        <v>0</v>
      </c>
      <c r="I130" s="26">
        <v>0</v>
      </c>
      <c r="J130" s="26">
        <v>0</v>
      </c>
      <c r="K130" s="26">
        <v>0</v>
      </c>
      <c r="L130" s="26">
        <v>0.16600000000000001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0.16600000000000001</v>
      </c>
      <c r="X130" s="26">
        <v>1.7000000000000001E-2</v>
      </c>
      <c r="Y130" s="26">
        <v>12</v>
      </c>
      <c r="Z130" s="26">
        <v>0</v>
      </c>
      <c r="AA130" s="26">
        <v>1.7000000000000001E-2</v>
      </c>
      <c r="AB130" s="26">
        <v>1E-3</v>
      </c>
      <c r="AC130" s="26">
        <v>-1E-3</v>
      </c>
      <c r="AD130" s="26">
        <v>1E-3</v>
      </c>
      <c r="AE130" s="26">
        <v>0</v>
      </c>
      <c r="AF130" s="26">
        <v>0.20699999999999999</v>
      </c>
      <c r="AG130" s="26">
        <v>-8.9999999999999993E-3</v>
      </c>
      <c r="AH130" s="26">
        <v>1E-3</v>
      </c>
      <c r="AI130" s="26">
        <v>1.6E-2</v>
      </c>
      <c r="AJ130" s="26">
        <v>8.8149999999999995</v>
      </c>
      <c r="AK130" s="26">
        <v>8.8149999999999995</v>
      </c>
      <c r="AL130" s="26">
        <v>0</v>
      </c>
      <c r="AM130" s="26">
        <v>0</v>
      </c>
      <c r="AN130" s="26">
        <v>0</v>
      </c>
      <c r="AO130" s="26">
        <v>0</v>
      </c>
      <c r="AP130" s="26">
        <v>0</v>
      </c>
      <c r="AQ130" s="26">
        <v>0</v>
      </c>
      <c r="AR130" s="26">
        <v>0</v>
      </c>
      <c r="AS130" s="26">
        <v>0</v>
      </c>
      <c r="AT130" s="26">
        <v>0</v>
      </c>
      <c r="AU130" s="26">
        <v>121.321</v>
      </c>
      <c r="AV130" s="26">
        <v>20.169</v>
      </c>
      <c r="AW130" s="26">
        <v>11.138999999999999</v>
      </c>
      <c r="AX130" s="26">
        <v>9.0299999999999994</v>
      </c>
    </row>
    <row r="131" spans="1:50" x14ac:dyDescent="0.25">
      <c r="A131" s="27" t="s">
        <v>213</v>
      </c>
      <c r="B131" s="26" t="s">
        <v>59</v>
      </c>
      <c r="C131" s="26">
        <v>1</v>
      </c>
      <c r="D131" s="26">
        <v>8.2000000000000003E-2</v>
      </c>
      <c r="E131" s="26">
        <v>0.1</v>
      </c>
      <c r="F131" s="26">
        <v>1.6E-2</v>
      </c>
      <c r="G131" s="26">
        <v>4.4999999999999998E-2</v>
      </c>
      <c r="H131" s="26">
        <v>0</v>
      </c>
      <c r="I131" s="26">
        <v>0</v>
      </c>
      <c r="J131" s="26">
        <v>0</v>
      </c>
      <c r="K131" s="26">
        <v>0</v>
      </c>
      <c r="L131" s="26">
        <v>8.2000000000000003E-2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8.2000000000000003E-2</v>
      </c>
      <c r="X131" s="26">
        <v>8.0000000000000002E-3</v>
      </c>
      <c r="Y131" s="26">
        <v>12</v>
      </c>
      <c r="Z131" s="26">
        <v>0</v>
      </c>
      <c r="AA131" s="26">
        <v>8.9999999999999993E-3</v>
      </c>
      <c r="AB131" s="26">
        <v>0</v>
      </c>
      <c r="AC131" s="26">
        <v>0</v>
      </c>
      <c r="AD131" s="26">
        <v>1E-3</v>
      </c>
      <c r="AE131" s="26">
        <v>0</v>
      </c>
      <c r="AF131" s="26">
        <v>0.104</v>
      </c>
      <c r="AG131" s="26">
        <v>-4.0000000000000001E-3</v>
      </c>
      <c r="AH131" s="26">
        <v>1E-3</v>
      </c>
      <c r="AI131" s="26">
        <v>8.9999999999999993E-3</v>
      </c>
      <c r="AJ131" s="26">
        <v>4.3730000000000002</v>
      </c>
      <c r="AK131" s="26">
        <v>4.3730000000000002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6">
        <v>0</v>
      </c>
      <c r="AT131" s="26">
        <v>0</v>
      </c>
      <c r="AU131" s="26">
        <v>121.86799999999999</v>
      </c>
      <c r="AV131" s="26">
        <v>10.050000000000001</v>
      </c>
      <c r="AW131" s="26">
        <v>5.569</v>
      </c>
      <c r="AX131" s="26">
        <v>4.4809999999999999</v>
      </c>
    </row>
    <row r="132" spans="1:50" x14ac:dyDescent="0.25">
      <c r="A132" s="27" t="s">
        <v>214</v>
      </c>
      <c r="B132" s="26" t="s">
        <v>59</v>
      </c>
      <c r="C132" s="26">
        <v>1</v>
      </c>
      <c r="D132" s="26">
        <v>2.714</v>
      </c>
      <c r="E132" s="26">
        <v>0.1</v>
      </c>
      <c r="F132" s="26">
        <v>1.6E-2</v>
      </c>
      <c r="G132" s="26">
        <v>4.4999999999999998E-2</v>
      </c>
      <c r="H132" s="26">
        <v>0</v>
      </c>
      <c r="I132" s="26">
        <v>0</v>
      </c>
      <c r="J132" s="26">
        <v>0</v>
      </c>
      <c r="K132" s="26">
        <v>0</v>
      </c>
      <c r="L132" s="26">
        <v>2.714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2.714</v>
      </c>
      <c r="X132" s="26">
        <v>0.27100000000000002</v>
      </c>
      <c r="Y132" s="26">
        <v>12</v>
      </c>
      <c r="Z132" s="26">
        <v>0</v>
      </c>
      <c r="AA132" s="26">
        <v>0.26100000000000001</v>
      </c>
      <c r="AB132" s="26">
        <v>-0.01</v>
      </c>
      <c r="AC132" s="26">
        <v>-1.4E-2</v>
      </c>
      <c r="AD132" s="26">
        <v>4.0000000000000001E-3</v>
      </c>
      <c r="AE132" s="26">
        <v>0</v>
      </c>
      <c r="AF132" s="26">
        <v>3.133</v>
      </c>
      <c r="AG132" s="26">
        <v>-0.16800000000000001</v>
      </c>
      <c r="AH132" s="26">
        <v>4.0000000000000001E-3</v>
      </c>
      <c r="AI132" s="26">
        <v>4.3999999999999997E-2</v>
      </c>
      <c r="AJ132" s="26">
        <v>143.91200000000001</v>
      </c>
      <c r="AK132" s="26">
        <v>143.91200000000001</v>
      </c>
      <c r="AL132" s="26">
        <v>0</v>
      </c>
      <c r="AM132" s="26">
        <v>0</v>
      </c>
      <c r="AN132" s="26">
        <v>0</v>
      </c>
      <c r="AO132" s="26">
        <v>0</v>
      </c>
      <c r="AP132" s="26">
        <v>0</v>
      </c>
      <c r="AQ132" s="26">
        <v>0</v>
      </c>
      <c r="AR132" s="26">
        <v>0</v>
      </c>
      <c r="AS132" s="26">
        <v>0</v>
      </c>
      <c r="AT132" s="26">
        <v>0</v>
      </c>
      <c r="AU132" s="26">
        <v>112.154</v>
      </c>
      <c r="AV132" s="26">
        <v>304.38499999999999</v>
      </c>
      <c r="AW132" s="26">
        <v>157.46299999999999</v>
      </c>
      <c r="AX132" s="26">
        <v>146.922</v>
      </c>
    </row>
    <row r="133" spans="1:50" x14ac:dyDescent="0.25">
      <c r="A133" s="27" t="s">
        <v>215</v>
      </c>
      <c r="B133" s="26" t="s">
        <v>293</v>
      </c>
      <c r="C133" s="26">
        <v>1</v>
      </c>
      <c r="D133" s="26">
        <v>0.5</v>
      </c>
      <c r="E133" s="26">
        <v>0.08</v>
      </c>
      <c r="F133" s="26">
        <v>1.2999999999999999E-2</v>
      </c>
      <c r="G133" s="26">
        <v>3.5999999999999997E-2</v>
      </c>
      <c r="H133" s="26">
        <v>0</v>
      </c>
      <c r="I133" s="26">
        <v>0</v>
      </c>
      <c r="J133" s="26">
        <v>0</v>
      </c>
      <c r="K133" s="26">
        <v>0</v>
      </c>
      <c r="L133" s="26">
        <v>0.5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0.5</v>
      </c>
      <c r="X133" s="26">
        <v>0.04</v>
      </c>
      <c r="Y133" s="26">
        <v>12</v>
      </c>
      <c r="Z133" s="26">
        <v>0</v>
      </c>
      <c r="AA133" s="26">
        <v>2.8000000000000001E-2</v>
      </c>
      <c r="AB133" s="26">
        <v>-1.2E-2</v>
      </c>
      <c r="AC133" s="26">
        <v>-3.0000000000000001E-3</v>
      </c>
      <c r="AD133" s="26">
        <v>-0.01</v>
      </c>
      <c r="AE133" s="26">
        <v>0</v>
      </c>
      <c r="AF133" s="26">
        <v>0.33400000000000002</v>
      </c>
      <c r="AG133" s="26">
        <v>-0.03</v>
      </c>
      <c r="AH133" s="26">
        <v>-0.01</v>
      </c>
      <c r="AI133" s="26">
        <v>-0.115</v>
      </c>
      <c r="AJ133" s="26">
        <v>24.359000000000002</v>
      </c>
      <c r="AK133" s="26">
        <v>24.359000000000002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6">
        <v>0</v>
      </c>
      <c r="AT133" s="26">
        <v>0</v>
      </c>
      <c r="AU133" s="26">
        <v>118.161</v>
      </c>
      <c r="AV133" s="26">
        <v>59.081000000000003</v>
      </c>
      <c r="AW133" s="26">
        <v>34.533000000000001</v>
      </c>
      <c r="AX133" s="26">
        <v>24.547999999999998</v>
      </c>
    </row>
    <row r="134" spans="1:50" x14ac:dyDescent="0.25">
      <c r="A134" s="27" t="s">
        <v>216</v>
      </c>
      <c r="B134" s="26" t="s">
        <v>293</v>
      </c>
      <c r="C134" s="26">
        <v>1</v>
      </c>
      <c r="D134" s="26">
        <v>0.5</v>
      </c>
      <c r="E134" s="26">
        <v>0.08</v>
      </c>
      <c r="F134" s="26">
        <v>1.2999999999999999E-2</v>
      </c>
      <c r="G134" s="26">
        <v>3.5999999999999997E-2</v>
      </c>
      <c r="H134" s="26">
        <v>0</v>
      </c>
      <c r="I134" s="26">
        <v>0</v>
      </c>
      <c r="J134" s="26">
        <v>0</v>
      </c>
      <c r="K134" s="26">
        <v>0</v>
      </c>
      <c r="L134" s="26">
        <v>0.5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0.5</v>
      </c>
      <c r="X134" s="26">
        <v>0.04</v>
      </c>
      <c r="Y134" s="26">
        <v>12</v>
      </c>
      <c r="Z134" s="26">
        <v>0</v>
      </c>
      <c r="AA134" s="26">
        <v>2.8000000000000001E-2</v>
      </c>
      <c r="AB134" s="26">
        <v>-1.2E-2</v>
      </c>
      <c r="AC134" s="26">
        <v>-3.0000000000000001E-3</v>
      </c>
      <c r="AD134" s="26">
        <v>-0.01</v>
      </c>
      <c r="AE134" s="26">
        <v>0</v>
      </c>
      <c r="AF134" s="26">
        <v>0.33400000000000002</v>
      </c>
      <c r="AG134" s="26">
        <v>-0.03</v>
      </c>
      <c r="AH134" s="26">
        <v>-0.01</v>
      </c>
      <c r="AI134" s="26">
        <v>-0.115</v>
      </c>
      <c r="AJ134" s="26">
        <v>24.359000000000002</v>
      </c>
      <c r="AK134" s="26">
        <v>24.359000000000002</v>
      </c>
      <c r="AL134" s="26">
        <v>0</v>
      </c>
      <c r="AM134" s="26">
        <v>0</v>
      </c>
      <c r="AN134" s="26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  <c r="AT134" s="26">
        <v>0</v>
      </c>
      <c r="AU134" s="26">
        <v>118.164</v>
      </c>
      <c r="AV134" s="26">
        <v>59.082000000000001</v>
      </c>
      <c r="AW134" s="26">
        <v>34.533999999999999</v>
      </c>
      <c r="AX134" s="26">
        <v>24.547999999999998</v>
      </c>
    </row>
    <row r="135" spans="1:50" x14ac:dyDescent="0.25">
      <c r="A135" s="27" t="s">
        <v>217</v>
      </c>
      <c r="B135" s="26" t="s">
        <v>293</v>
      </c>
      <c r="C135" s="26">
        <v>1</v>
      </c>
      <c r="D135" s="26">
        <v>0.5</v>
      </c>
      <c r="E135" s="26">
        <v>0.08</v>
      </c>
      <c r="F135" s="26">
        <v>1.2999999999999999E-2</v>
      </c>
      <c r="G135" s="26">
        <v>3.5999999999999997E-2</v>
      </c>
      <c r="H135" s="26">
        <v>0</v>
      </c>
      <c r="I135" s="26">
        <v>0</v>
      </c>
      <c r="J135" s="26">
        <v>0</v>
      </c>
      <c r="K135" s="26">
        <v>0</v>
      </c>
      <c r="L135" s="26">
        <v>0.5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0.5</v>
      </c>
      <c r="X135" s="26">
        <v>0.04</v>
      </c>
      <c r="Y135" s="26">
        <v>12</v>
      </c>
      <c r="Z135" s="26">
        <v>0</v>
      </c>
      <c r="AA135" s="26">
        <v>2.8000000000000001E-2</v>
      </c>
      <c r="AB135" s="26">
        <v>-1.2E-2</v>
      </c>
      <c r="AC135" s="26">
        <v>-3.0000000000000001E-3</v>
      </c>
      <c r="AD135" s="26">
        <v>-0.01</v>
      </c>
      <c r="AE135" s="26">
        <v>0</v>
      </c>
      <c r="AF135" s="26">
        <v>0.33400000000000002</v>
      </c>
      <c r="AG135" s="26">
        <v>-0.03</v>
      </c>
      <c r="AH135" s="26">
        <v>-0.01</v>
      </c>
      <c r="AI135" s="26">
        <v>-0.115</v>
      </c>
      <c r="AJ135" s="26">
        <v>24.359000000000002</v>
      </c>
      <c r="AK135" s="26">
        <v>24.359000000000002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6">
        <v>0</v>
      </c>
      <c r="AT135" s="26">
        <v>0</v>
      </c>
      <c r="AU135" s="26">
        <v>118.164</v>
      </c>
      <c r="AV135" s="26">
        <v>59.082000000000001</v>
      </c>
      <c r="AW135" s="26">
        <v>34.533999999999999</v>
      </c>
      <c r="AX135" s="26">
        <v>24.547999999999998</v>
      </c>
    </row>
    <row r="136" spans="1:50" x14ac:dyDescent="0.25">
      <c r="A136" s="27" t="s">
        <v>218</v>
      </c>
      <c r="B136" s="26" t="s">
        <v>293</v>
      </c>
      <c r="C136" s="26">
        <v>1</v>
      </c>
      <c r="D136" s="26">
        <v>0.5</v>
      </c>
      <c r="E136" s="26">
        <v>0.08</v>
      </c>
      <c r="F136" s="26">
        <v>1.2999999999999999E-2</v>
      </c>
      <c r="G136" s="26">
        <v>3.5999999999999997E-2</v>
      </c>
      <c r="H136" s="26">
        <v>0</v>
      </c>
      <c r="I136" s="26">
        <v>0</v>
      </c>
      <c r="J136" s="26">
        <v>0</v>
      </c>
      <c r="K136" s="26">
        <v>0</v>
      </c>
      <c r="L136" s="26">
        <v>0.5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0.5</v>
      </c>
      <c r="X136" s="26">
        <v>0.04</v>
      </c>
      <c r="Y136" s="26">
        <v>12</v>
      </c>
      <c r="Z136" s="26">
        <v>0</v>
      </c>
      <c r="AA136" s="26">
        <v>2.8000000000000001E-2</v>
      </c>
      <c r="AB136" s="26">
        <v>-1.2E-2</v>
      </c>
      <c r="AC136" s="26">
        <v>-3.0000000000000001E-3</v>
      </c>
      <c r="AD136" s="26">
        <v>-0.01</v>
      </c>
      <c r="AE136" s="26">
        <v>0</v>
      </c>
      <c r="AF136" s="26">
        <v>0.33400000000000002</v>
      </c>
      <c r="AG136" s="26">
        <v>-0.03</v>
      </c>
      <c r="AH136" s="26">
        <v>-0.01</v>
      </c>
      <c r="AI136" s="26">
        <v>-0.115</v>
      </c>
      <c r="AJ136" s="26">
        <v>24.359000000000002</v>
      </c>
      <c r="AK136" s="26">
        <v>24.359000000000002</v>
      </c>
      <c r="AL136" s="26">
        <v>0</v>
      </c>
      <c r="AM136" s="26">
        <v>0</v>
      </c>
      <c r="AN136" s="26">
        <v>0</v>
      </c>
      <c r="AO136" s="26">
        <v>0</v>
      </c>
      <c r="AP136" s="26">
        <v>0</v>
      </c>
      <c r="AQ136" s="26">
        <v>0</v>
      </c>
      <c r="AR136" s="26">
        <v>0</v>
      </c>
      <c r="AS136" s="26">
        <v>0</v>
      </c>
      <c r="AT136" s="26">
        <v>0</v>
      </c>
      <c r="AU136" s="26">
        <v>118.164</v>
      </c>
      <c r="AV136" s="26">
        <v>59.082000000000001</v>
      </c>
      <c r="AW136" s="26">
        <v>34.533999999999999</v>
      </c>
      <c r="AX136" s="26">
        <v>24.547999999999998</v>
      </c>
    </row>
    <row r="137" spans="1:50" x14ac:dyDescent="0.25">
      <c r="A137" s="27" t="s">
        <v>219</v>
      </c>
      <c r="B137" s="26" t="s">
        <v>293</v>
      </c>
      <c r="C137" s="26">
        <v>1</v>
      </c>
      <c r="D137" s="26">
        <v>0.5</v>
      </c>
      <c r="E137" s="26">
        <v>0.08</v>
      </c>
      <c r="F137" s="26">
        <v>1.2999999999999999E-2</v>
      </c>
      <c r="G137" s="26">
        <v>3.5999999999999997E-2</v>
      </c>
      <c r="H137" s="26">
        <v>0</v>
      </c>
      <c r="I137" s="26">
        <v>0</v>
      </c>
      <c r="J137" s="26">
        <v>0</v>
      </c>
      <c r="K137" s="26">
        <v>0</v>
      </c>
      <c r="L137" s="26">
        <v>0.5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0.5</v>
      </c>
      <c r="X137" s="26">
        <v>0.04</v>
      </c>
      <c r="Y137" s="26">
        <v>12</v>
      </c>
      <c r="Z137" s="26">
        <v>0</v>
      </c>
      <c r="AA137" s="26">
        <v>2.8000000000000001E-2</v>
      </c>
      <c r="AB137" s="26">
        <v>-1.2E-2</v>
      </c>
      <c r="AC137" s="26">
        <v>-3.0000000000000001E-3</v>
      </c>
      <c r="AD137" s="26">
        <v>-0.01</v>
      </c>
      <c r="AE137" s="26">
        <v>0</v>
      </c>
      <c r="AF137" s="26">
        <v>0.33400000000000002</v>
      </c>
      <c r="AG137" s="26">
        <v>-0.03</v>
      </c>
      <c r="AH137" s="26">
        <v>-0.01</v>
      </c>
      <c r="AI137" s="26">
        <v>-0.115</v>
      </c>
      <c r="AJ137" s="26">
        <v>24.359000000000002</v>
      </c>
      <c r="AK137" s="26">
        <v>24.359000000000002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6">
        <v>0</v>
      </c>
      <c r="AT137" s="26">
        <v>0</v>
      </c>
      <c r="AU137" s="26">
        <v>118.164</v>
      </c>
      <c r="AV137" s="26">
        <v>59.082000000000001</v>
      </c>
      <c r="AW137" s="26">
        <v>34.533999999999999</v>
      </c>
      <c r="AX137" s="26">
        <v>24.547999999999998</v>
      </c>
    </row>
    <row r="138" spans="1:50" x14ac:dyDescent="0.25">
      <c r="A138" s="27" t="s">
        <v>220</v>
      </c>
      <c r="B138" s="26" t="s">
        <v>293</v>
      </c>
      <c r="C138" s="26">
        <v>1</v>
      </c>
      <c r="D138" s="26">
        <v>0.5</v>
      </c>
      <c r="E138" s="26">
        <v>0.08</v>
      </c>
      <c r="F138" s="26">
        <v>1.2999999999999999E-2</v>
      </c>
      <c r="G138" s="26">
        <v>3.5999999999999997E-2</v>
      </c>
      <c r="H138" s="26">
        <v>0</v>
      </c>
      <c r="I138" s="26">
        <v>0</v>
      </c>
      <c r="J138" s="26">
        <v>0</v>
      </c>
      <c r="K138" s="26">
        <v>0</v>
      </c>
      <c r="L138" s="26">
        <v>0.5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0.5</v>
      </c>
      <c r="X138" s="26">
        <v>0.04</v>
      </c>
      <c r="Y138" s="26">
        <v>12</v>
      </c>
      <c r="Z138" s="26">
        <v>0</v>
      </c>
      <c r="AA138" s="26">
        <v>2.8000000000000001E-2</v>
      </c>
      <c r="AB138" s="26">
        <v>-1.2E-2</v>
      </c>
      <c r="AC138" s="26">
        <v>-3.0000000000000001E-3</v>
      </c>
      <c r="AD138" s="26">
        <v>-0.01</v>
      </c>
      <c r="AE138" s="26">
        <v>0</v>
      </c>
      <c r="AF138" s="26">
        <v>0.33400000000000002</v>
      </c>
      <c r="AG138" s="26">
        <v>-0.03</v>
      </c>
      <c r="AH138" s="26">
        <v>-0.01</v>
      </c>
      <c r="AI138" s="26">
        <v>-0.115</v>
      </c>
      <c r="AJ138" s="26">
        <v>24.359000000000002</v>
      </c>
      <c r="AK138" s="26">
        <v>24.359000000000002</v>
      </c>
      <c r="AL138" s="26">
        <v>0</v>
      </c>
      <c r="AM138" s="26">
        <v>0</v>
      </c>
      <c r="AN138" s="26">
        <v>0</v>
      </c>
      <c r="AO138" s="26">
        <v>0</v>
      </c>
      <c r="AP138" s="26">
        <v>0</v>
      </c>
      <c r="AQ138" s="26">
        <v>0</v>
      </c>
      <c r="AR138" s="26">
        <v>0</v>
      </c>
      <c r="AS138" s="26">
        <v>0</v>
      </c>
      <c r="AT138" s="26">
        <v>0</v>
      </c>
      <c r="AU138" s="26">
        <v>118.164</v>
      </c>
      <c r="AV138" s="26">
        <v>59.082000000000001</v>
      </c>
      <c r="AW138" s="26">
        <v>34.533999999999999</v>
      </c>
      <c r="AX138" s="26">
        <v>24.547999999999998</v>
      </c>
    </row>
    <row r="139" spans="1:50" x14ac:dyDescent="0.25">
      <c r="A139" s="27" t="s">
        <v>221</v>
      </c>
      <c r="B139" s="26" t="s">
        <v>293</v>
      </c>
      <c r="C139" s="26">
        <v>1</v>
      </c>
      <c r="D139" s="26">
        <v>0.5</v>
      </c>
      <c r="E139" s="26">
        <v>0.08</v>
      </c>
      <c r="F139" s="26">
        <v>1.2999999999999999E-2</v>
      </c>
      <c r="G139" s="26">
        <v>3.5999999999999997E-2</v>
      </c>
      <c r="H139" s="26">
        <v>0</v>
      </c>
      <c r="I139" s="26">
        <v>0</v>
      </c>
      <c r="J139" s="26">
        <v>0</v>
      </c>
      <c r="K139" s="26">
        <v>0</v>
      </c>
      <c r="L139" s="26">
        <v>0.5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0.5</v>
      </c>
      <c r="X139" s="26">
        <v>0.04</v>
      </c>
      <c r="Y139" s="26">
        <v>12</v>
      </c>
      <c r="Z139" s="26">
        <v>0</v>
      </c>
      <c r="AA139" s="26">
        <v>2.8000000000000001E-2</v>
      </c>
      <c r="AB139" s="26">
        <v>-1.2E-2</v>
      </c>
      <c r="AC139" s="26">
        <v>-3.0000000000000001E-3</v>
      </c>
      <c r="AD139" s="26">
        <v>-0.01</v>
      </c>
      <c r="AE139" s="26">
        <v>0</v>
      </c>
      <c r="AF139" s="26">
        <v>0.33400000000000002</v>
      </c>
      <c r="AG139" s="26">
        <v>-0.03</v>
      </c>
      <c r="AH139" s="26">
        <v>-0.01</v>
      </c>
      <c r="AI139" s="26">
        <v>-0.115</v>
      </c>
      <c r="AJ139" s="26">
        <v>24.359000000000002</v>
      </c>
      <c r="AK139" s="26">
        <v>24.359000000000002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6">
        <v>0</v>
      </c>
      <c r="AT139" s="26">
        <v>0</v>
      </c>
      <c r="AU139" s="26">
        <v>118.161</v>
      </c>
      <c r="AV139" s="26">
        <v>59.081000000000003</v>
      </c>
      <c r="AW139" s="26">
        <v>34.533000000000001</v>
      </c>
      <c r="AX139" s="26">
        <v>24.547999999999998</v>
      </c>
    </row>
    <row r="140" spans="1:50" x14ac:dyDescent="0.25">
      <c r="A140" s="27" t="s">
        <v>222</v>
      </c>
      <c r="B140" s="26" t="s">
        <v>293</v>
      </c>
      <c r="C140" s="26">
        <v>1</v>
      </c>
      <c r="D140" s="26">
        <v>0.5</v>
      </c>
      <c r="E140" s="26">
        <v>0.08</v>
      </c>
      <c r="F140" s="26">
        <v>1.2999999999999999E-2</v>
      </c>
      <c r="G140" s="26">
        <v>3.5999999999999997E-2</v>
      </c>
      <c r="H140" s="26">
        <v>0</v>
      </c>
      <c r="I140" s="26">
        <v>0</v>
      </c>
      <c r="J140" s="26">
        <v>0</v>
      </c>
      <c r="K140" s="26">
        <v>0</v>
      </c>
      <c r="L140" s="26">
        <v>0.5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0.5</v>
      </c>
      <c r="X140" s="26">
        <v>0.04</v>
      </c>
      <c r="Y140" s="26">
        <v>12</v>
      </c>
      <c r="Z140" s="26">
        <v>0</v>
      </c>
      <c r="AA140" s="26">
        <v>2.8000000000000001E-2</v>
      </c>
      <c r="AB140" s="26">
        <v>-1.2E-2</v>
      </c>
      <c r="AC140" s="26">
        <v>-3.0000000000000001E-3</v>
      </c>
      <c r="AD140" s="26">
        <v>-0.01</v>
      </c>
      <c r="AE140" s="26">
        <v>0</v>
      </c>
      <c r="AF140" s="26">
        <v>0.33400000000000002</v>
      </c>
      <c r="AG140" s="26">
        <v>-0.03</v>
      </c>
      <c r="AH140" s="26">
        <v>-0.01</v>
      </c>
      <c r="AI140" s="26">
        <v>-0.115</v>
      </c>
      <c r="AJ140" s="26">
        <v>24.359000000000002</v>
      </c>
      <c r="AK140" s="26">
        <v>24.359000000000002</v>
      </c>
      <c r="AL140" s="26">
        <v>0</v>
      </c>
      <c r="AM140" s="26">
        <v>0</v>
      </c>
      <c r="AN140" s="26">
        <v>0</v>
      </c>
      <c r="AO140" s="26">
        <v>0</v>
      </c>
      <c r="AP140" s="26">
        <v>0</v>
      </c>
      <c r="AQ140" s="26">
        <v>0</v>
      </c>
      <c r="AR140" s="26">
        <v>0</v>
      </c>
      <c r="AS140" s="26">
        <v>0</v>
      </c>
      <c r="AT140" s="26">
        <v>0</v>
      </c>
      <c r="AU140" s="26">
        <v>118.164</v>
      </c>
      <c r="AV140" s="26">
        <v>59.082000000000001</v>
      </c>
      <c r="AW140" s="26">
        <v>34.533999999999999</v>
      </c>
      <c r="AX140" s="26">
        <v>24.547999999999998</v>
      </c>
    </row>
    <row r="141" spans="1:50" x14ac:dyDescent="0.25">
      <c r="A141" s="27" t="s">
        <v>223</v>
      </c>
      <c r="B141" s="26" t="s">
        <v>293</v>
      </c>
      <c r="C141" s="26">
        <v>1</v>
      </c>
      <c r="D141" s="26">
        <v>0.5</v>
      </c>
      <c r="E141" s="26">
        <v>0.08</v>
      </c>
      <c r="F141" s="26">
        <v>1.2999999999999999E-2</v>
      </c>
      <c r="G141" s="26">
        <v>3.5999999999999997E-2</v>
      </c>
      <c r="H141" s="26">
        <v>0</v>
      </c>
      <c r="I141" s="26">
        <v>0</v>
      </c>
      <c r="J141" s="26">
        <v>0</v>
      </c>
      <c r="K141" s="26">
        <v>0</v>
      </c>
      <c r="L141" s="26">
        <v>0.5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0.5</v>
      </c>
      <c r="X141" s="26">
        <v>0.04</v>
      </c>
      <c r="Y141" s="26">
        <v>12</v>
      </c>
      <c r="Z141" s="26">
        <v>0</v>
      </c>
      <c r="AA141" s="26">
        <v>2.8000000000000001E-2</v>
      </c>
      <c r="AB141" s="26">
        <v>-1.2E-2</v>
      </c>
      <c r="AC141" s="26">
        <v>-3.0000000000000001E-3</v>
      </c>
      <c r="AD141" s="26">
        <v>-0.01</v>
      </c>
      <c r="AE141" s="26">
        <v>0</v>
      </c>
      <c r="AF141" s="26">
        <v>0.33400000000000002</v>
      </c>
      <c r="AG141" s="26">
        <v>-0.03</v>
      </c>
      <c r="AH141" s="26">
        <v>-0.01</v>
      </c>
      <c r="AI141" s="26">
        <v>-0.115</v>
      </c>
      <c r="AJ141" s="26">
        <v>24.359000000000002</v>
      </c>
      <c r="AK141" s="26">
        <v>24.359000000000002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6">
        <v>0</v>
      </c>
      <c r="AT141" s="26">
        <v>0</v>
      </c>
      <c r="AU141" s="26">
        <v>118.164</v>
      </c>
      <c r="AV141" s="26">
        <v>59.082000000000001</v>
      </c>
      <c r="AW141" s="26">
        <v>34.533999999999999</v>
      </c>
      <c r="AX141" s="26">
        <v>24.547999999999998</v>
      </c>
    </row>
    <row r="142" spans="1:50" x14ac:dyDescent="0.25">
      <c r="A142" s="27" t="s">
        <v>224</v>
      </c>
      <c r="B142" s="26" t="s">
        <v>293</v>
      </c>
      <c r="C142" s="26">
        <v>1</v>
      </c>
      <c r="D142" s="26">
        <v>0.5</v>
      </c>
      <c r="E142" s="26">
        <v>0.08</v>
      </c>
      <c r="F142" s="26">
        <v>1.2999999999999999E-2</v>
      </c>
      <c r="G142" s="26">
        <v>3.5999999999999997E-2</v>
      </c>
      <c r="H142" s="26">
        <v>0</v>
      </c>
      <c r="I142" s="26">
        <v>0</v>
      </c>
      <c r="J142" s="26">
        <v>0</v>
      </c>
      <c r="K142" s="26">
        <v>0</v>
      </c>
      <c r="L142" s="26">
        <v>0.5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0.5</v>
      </c>
      <c r="X142" s="26">
        <v>0.04</v>
      </c>
      <c r="Y142" s="26">
        <v>12</v>
      </c>
      <c r="Z142" s="26">
        <v>0</v>
      </c>
      <c r="AA142" s="26">
        <v>2.8000000000000001E-2</v>
      </c>
      <c r="AB142" s="26">
        <v>-1.2E-2</v>
      </c>
      <c r="AC142" s="26">
        <v>-3.0000000000000001E-3</v>
      </c>
      <c r="AD142" s="26">
        <v>-0.01</v>
      </c>
      <c r="AE142" s="26">
        <v>0</v>
      </c>
      <c r="AF142" s="26">
        <v>0.33400000000000002</v>
      </c>
      <c r="AG142" s="26">
        <v>-0.03</v>
      </c>
      <c r="AH142" s="26">
        <v>-0.01</v>
      </c>
      <c r="AI142" s="26">
        <v>-0.115</v>
      </c>
      <c r="AJ142" s="26">
        <v>24.359000000000002</v>
      </c>
      <c r="AK142" s="26">
        <v>24.359000000000002</v>
      </c>
      <c r="AL142" s="26">
        <v>0</v>
      </c>
      <c r="AM142" s="26">
        <v>0</v>
      </c>
      <c r="AN142" s="26">
        <v>0</v>
      </c>
      <c r="AO142" s="26">
        <v>0</v>
      </c>
      <c r="AP142" s="26">
        <v>0</v>
      </c>
      <c r="AQ142" s="26">
        <v>0</v>
      </c>
      <c r="AR142" s="26">
        <v>0</v>
      </c>
      <c r="AS142" s="26">
        <v>0</v>
      </c>
      <c r="AT142" s="26">
        <v>0</v>
      </c>
      <c r="AU142" s="26">
        <v>118.161</v>
      </c>
      <c r="AV142" s="26">
        <v>59.081000000000003</v>
      </c>
      <c r="AW142" s="26">
        <v>34.533000000000001</v>
      </c>
      <c r="AX142" s="26">
        <v>24.547999999999998</v>
      </c>
    </row>
    <row r="143" spans="1:50" x14ac:dyDescent="0.25">
      <c r="A143" s="27" t="s">
        <v>225</v>
      </c>
      <c r="B143" s="26" t="s">
        <v>293</v>
      </c>
      <c r="C143" s="26">
        <v>1</v>
      </c>
      <c r="D143" s="26">
        <v>0.5</v>
      </c>
      <c r="E143" s="26">
        <v>0.08</v>
      </c>
      <c r="F143" s="26">
        <v>1.2999999999999999E-2</v>
      </c>
      <c r="G143" s="26">
        <v>3.5999999999999997E-2</v>
      </c>
      <c r="H143" s="26">
        <v>0</v>
      </c>
      <c r="I143" s="26">
        <v>0</v>
      </c>
      <c r="J143" s="26">
        <v>0</v>
      </c>
      <c r="K143" s="26">
        <v>0</v>
      </c>
      <c r="L143" s="26">
        <v>0.5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0.5</v>
      </c>
      <c r="X143" s="26">
        <v>0.04</v>
      </c>
      <c r="Y143" s="26">
        <v>12</v>
      </c>
      <c r="Z143" s="26">
        <v>0</v>
      </c>
      <c r="AA143" s="26">
        <v>2.8000000000000001E-2</v>
      </c>
      <c r="AB143" s="26">
        <v>-1.2E-2</v>
      </c>
      <c r="AC143" s="26">
        <v>-3.0000000000000001E-3</v>
      </c>
      <c r="AD143" s="26">
        <v>-0.01</v>
      </c>
      <c r="AE143" s="26">
        <v>0</v>
      </c>
      <c r="AF143" s="26">
        <v>0.33400000000000002</v>
      </c>
      <c r="AG143" s="26">
        <v>-0.03</v>
      </c>
      <c r="AH143" s="26">
        <v>-0.01</v>
      </c>
      <c r="AI143" s="26">
        <v>-0.115</v>
      </c>
      <c r="AJ143" s="26">
        <v>24.359000000000002</v>
      </c>
      <c r="AK143" s="26">
        <v>24.359000000000002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6">
        <v>0</v>
      </c>
      <c r="AT143" s="26">
        <v>0</v>
      </c>
      <c r="AU143" s="26">
        <v>118.161</v>
      </c>
      <c r="AV143" s="26">
        <v>59.081000000000003</v>
      </c>
      <c r="AW143" s="26">
        <v>34.533000000000001</v>
      </c>
      <c r="AX143" s="26">
        <v>24.547999999999998</v>
      </c>
    </row>
    <row r="144" spans="1:50" x14ac:dyDescent="0.25">
      <c r="A144" s="27" t="s">
        <v>226</v>
      </c>
      <c r="B144" s="26" t="s">
        <v>293</v>
      </c>
      <c r="C144" s="26">
        <v>1</v>
      </c>
      <c r="D144" s="26">
        <v>0.5</v>
      </c>
      <c r="E144" s="26">
        <v>0.08</v>
      </c>
      <c r="F144" s="26">
        <v>1.2999999999999999E-2</v>
      </c>
      <c r="G144" s="26">
        <v>3.5999999999999997E-2</v>
      </c>
      <c r="H144" s="26">
        <v>0</v>
      </c>
      <c r="I144" s="26">
        <v>0</v>
      </c>
      <c r="J144" s="26">
        <v>0</v>
      </c>
      <c r="K144" s="26">
        <v>0</v>
      </c>
      <c r="L144" s="26">
        <v>0.5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0.5</v>
      </c>
      <c r="X144" s="26">
        <v>0.04</v>
      </c>
      <c r="Y144" s="26">
        <v>12</v>
      </c>
      <c r="Z144" s="26">
        <v>0</v>
      </c>
      <c r="AA144" s="26">
        <v>2.8000000000000001E-2</v>
      </c>
      <c r="AB144" s="26">
        <v>-1.2E-2</v>
      </c>
      <c r="AC144" s="26">
        <v>-3.0000000000000001E-3</v>
      </c>
      <c r="AD144" s="26">
        <v>-0.01</v>
      </c>
      <c r="AE144" s="26">
        <v>0</v>
      </c>
      <c r="AF144" s="26">
        <v>0.33400000000000002</v>
      </c>
      <c r="AG144" s="26">
        <v>-0.03</v>
      </c>
      <c r="AH144" s="26">
        <v>-0.01</v>
      </c>
      <c r="AI144" s="26">
        <v>-0.115</v>
      </c>
      <c r="AJ144" s="26">
        <v>24.359000000000002</v>
      </c>
      <c r="AK144" s="26">
        <v>24.359000000000002</v>
      </c>
      <c r="AL144" s="26">
        <v>0</v>
      </c>
      <c r="AM144" s="26">
        <v>0</v>
      </c>
      <c r="AN144" s="26">
        <v>0</v>
      </c>
      <c r="AO144" s="26">
        <v>0</v>
      </c>
      <c r="AP144" s="26">
        <v>0</v>
      </c>
      <c r="AQ144" s="26">
        <v>0</v>
      </c>
      <c r="AR144" s="26">
        <v>0</v>
      </c>
      <c r="AS144" s="26">
        <v>0</v>
      </c>
      <c r="AT144" s="26">
        <v>0</v>
      </c>
      <c r="AU144" s="26">
        <v>118.164</v>
      </c>
      <c r="AV144" s="26">
        <v>59.082000000000001</v>
      </c>
      <c r="AW144" s="26">
        <v>34.533999999999999</v>
      </c>
      <c r="AX144" s="26">
        <v>24.547999999999998</v>
      </c>
    </row>
    <row r="145" spans="1:50" x14ac:dyDescent="0.25">
      <c r="A145" s="27" t="s">
        <v>227</v>
      </c>
      <c r="B145" s="26" t="s">
        <v>293</v>
      </c>
      <c r="C145" s="26">
        <v>1</v>
      </c>
      <c r="D145" s="26">
        <v>0.5</v>
      </c>
      <c r="E145" s="26">
        <v>0.08</v>
      </c>
      <c r="F145" s="26">
        <v>1.2999999999999999E-2</v>
      </c>
      <c r="G145" s="26">
        <v>3.5999999999999997E-2</v>
      </c>
      <c r="H145" s="26">
        <v>0</v>
      </c>
      <c r="I145" s="26">
        <v>0</v>
      </c>
      <c r="J145" s="26">
        <v>0</v>
      </c>
      <c r="K145" s="26">
        <v>0</v>
      </c>
      <c r="L145" s="26">
        <v>0.5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0.5</v>
      </c>
      <c r="X145" s="26">
        <v>0.04</v>
      </c>
      <c r="Y145" s="26">
        <v>12</v>
      </c>
      <c r="Z145" s="26">
        <v>0</v>
      </c>
      <c r="AA145" s="26">
        <v>2.8000000000000001E-2</v>
      </c>
      <c r="AB145" s="26">
        <v>-1.2E-2</v>
      </c>
      <c r="AC145" s="26">
        <v>-3.0000000000000001E-3</v>
      </c>
      <c r="AD145" s="26">
        <v>-0.01</v>
      </c>
      <c r="AE145" s="26">
        <v>0</v>
      </c>
      <c r="AF145" s="26">
        <v>0.33400000000000002</v>
      </c>
      <c r="AG145" s="26">
        <v>-0.03</v>
      </c>
      <c r="AH145" s="26">
        <v>-0.01</v>
      </c>
      <c r="AI145" s="26">
        <v>-0.115</v>
      </c>
      <c r="AJ145" s="26">
        <v>24.359000000000002</v>
      </c>
      <c r="AK145" s="26">
        <v>24.359000000000002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6">
        <v>0</v>
      </c>
      <c r="AT145" s="26">
        <v>0</v>
      </c>
      <c r="AU145" s="26">
        <v>118.164</v>
      </c>
      <c r="AV145" s="26">
        <v>59.082000000000001</v>
      </c>
      <c r="AW145" s="26">
        <v>34.533999999999999</v>
      </c>
      <c r="AX145" s="26">
        <v>24.547999999999998</v>
      </c>
    </row>
    <row r="146" spans="1:50" x14ac:dyDescent="0.25">
      <c r="A146" s="27" t="s">
        <v>228</v>
      </c>
      <c r="B146" s="26" t="s">
        <v>293</v>
      </c>
      <c r="C146" s="26">
        <v>1</v>
      </c>
      <c r="D146" s="26">
        <v>1</v>
      </c>
      <c r="E146" s="26">
        <v>0.08</v>
      </c>
      <c r="F146" s="26">
        <v>1.2999999999999999E-2</v>
      </c>
      <c r="G146" s="26">
        <v>3.5999999999999997E-2</v>
      </c>
      <c r="H146" s="26">
        <v>0</v>
      </c>
      <c r="I146" s="26">
        <v>0</v>
      </c>
      <c r="J146" s="26">
        <v>0</v>
      </c>
      <c r="K146" s="26">
        <v>0</v>
      </c>
      <c r="L146" s="26">
        <v>1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1</v>
      </c>
      <c r="X146" s="26">
        <v>0.08</v>
      </c>
      <c r="Y146" s="26">
        <v>12</v>
      </c>
      <c r="Z146" s="26">
        <v>0</v>
      </c>
      <c r="AA146" s="26">
        <v>5.6000000000000001E-2</v>
      </c>
      <c r="AB146" s="26">
        <v>-2.4E-2</v>
      </c>
      <c r="AC146" s="26">
        <v>-5.0000000000000001E-3</v>
      </c>
      <c r="AD146" s="26">
        <v>-1.9E-2</v>
      </c>
      <c r="AE146" s="26">
        <v>0</v>
      </c>
      <c r="AF146" s="26">
        <v>0.67</v>
      </c>
      <c r="AG146" s="26">
        <v>-0.06</v>
      </c>
      <c r="AH146" s="26">
        <v>-1.9E-2</v>
      </c>
      <c r="AI146" s="26">
        <v>-0.23</v>
      </c>
      <c r="AJ146" s="26">
        <v>48.718000000000004</v>
      </c>
      <c r="AK146" s="26">
        <v>48.718000000000004</v>
      </c>
      <c r="AL146" s="26">
        <v>0</v>
      </c>
      <c r="AM146" s="26">
        <v>0</v>
      </c>
      <c r="AN146" s="26">
        <v>0</v>
      </c>
      <c r="AO146" s="26">
        <v>0</v>
      </c>
      <c r="AP146" s="26">
        <v>0</v>
      </c>
      <c r="AQ146" s="26">
        <v>0</v>
      </c>
      <c r="AR146" s="26">
        <v>0</v>
      </c>
      <c r="AS146" s="26">
        <v>0</v>
      </c>
      <c r="AT146" s="26">
        <v>0</v>
      </c>
      <c r="AU146" s="26">
        <v>115.56</v>
      </c>
      <c r="AV146" s="26">
        <v>115.56</v>
      </c>
      <c r="AW146" s="26">
        <v>66.462999999999994</v>
      </c>
      <c r="AX146" s="26">
        <v>49.097999999999999</v>
      </c>
    </row>
    <row r="147" spans="1:50" x14ac:dyDescent="0.25">
      <c r="A147" s="27" t="s">
        <v>229</v>
      </c>
      <c r="B147" s="26" t="s">
        <v>293</v>
      </c>
      <c r="C147" s="26">
        <v>1</v>
      </c>
      <c r="D147" s="26">
        <v>0.5</v>
      </c>
      <c r="E147" s="26">
        <v>0.08</v>
      </c>
      <c r="F147" s="26">
        <v>1.2999999999999999E-2</v>
      </c>
      <c r="G147" s="26">
        <v>3.5999999999999997E-2</v>
      </c>
      <c r="H147" s="26">
        <v>0</v>
      </c>
      <c r="I147" s="26">
        <v>0</v>
      </c>
      <c r="J147" s="26">
        <v>0</v>
      </c>
      <c r="K147" s="26">
        <v>0</v>
      </c>
      <c r="L147" s="26">
        <v>0.5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0.5</v>
      </c>
      <c r="X147" s="26">
        <v>0.04</v>
      </c>
      <c r="Y147" s="26">
        <v>12</v>
      </c>
      <c r="Z147" s="26">
        <v>0</v>
      </c>
      <c r="AA147" s="26">
        <v>2.8000000000000001E-2</v>
      </c>
      <c r="AB147" s="26">
        <v>-1.2E-2</v>
      </c>
      <c r="AC147" s="26">
        <v>-3.0000000000000001E-3</v>
      </c>
      <c r="AD147" s="26">
        <v>-0.01</v>
      </c>
      <c r="AE147" s="26">
        <v>0</v>
      </c>
      <c r="AF147" s="26">
        <v>0.33400000000000002</v>
      </c>
      <c r="AG147" s="26">
        <v>-0.03</v>
      </c>
      <c r="AH147" s="26">
        <v>-0.01</v>
      </c>
      <c r="AI147" s="26">
        <v>-0.115</v>
      </c>
      <c r="AJ147" s="26">
        <v>24.359000000000002</v>
      </c>
      <c r="AK147" s="26">
        <v>24.359000000000002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6">
        <v>0</v>
      </c>
      <c r="AT147" s="26">
        <v>0</v>
      </c>
      <c r="AU147" s="26">
        <v>118.15900000000001</v>
      </c>
      <c r="AV147" s="26">
        <v>59.08</v>
      </c>
      <c r="AW147" s="26">
        <v>34.531999999999996</v>
      </c>
      <c r="AX147" s="26">
        <v>24.547999999999998</v>
      </c>
    </row>
    <row r="148" spans="1:50" x14ac:dyDescent="0.25">
      <c r="A148" s="27" t="s">
        <v>230</v>
      </c>
      <c r="B148" s="26" t="s">
        <v>293</v>
      </c>
      <c r="C148" s="26">
        <v>1</v>
      </c>
      <c r="D148" s="26">
        <v>0.3</v>
      </c>
      <c r="E148" s="26">
        <v>0.08</v>
      </c>
      <c r="F148" s="26">
        <v>1.2999999999999999E-2</v>
      </c>
      <c r="G148" s="26">
        <v>3.5999999999999997E-2</v>
      </c>
      <c r="H148" s="26">
        <v>0</v>
      </c>
      <c r="I148" s="26">
        <v>0</v>
      </c>
      <c r="J148" s="26">
        <v>0</v>
      </c>
      <c r="K148" s="26">
        <v>0</v>
      </c>
      <c r="L148" s="26">
        <v>0.3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0.3</v>
      </c>
      <c r="X148" s="26">
        <v>2.4E-2</v>
      </c>
      <c r="Y148" s="26">
        <v>12</v>
      </c>
      <c r="Z148" s="26">
        <v>0</v>
      </c>
      <c r="AA148" s="26">
        <v>1.7000000000000001E-2</v>
      </c>
      <c r="AB148" s="26">
        <v>-7.0000000000000001E-3</v>
      </c>
      <c r="AC148" s="26">
        <v>-2E-3</v>
      </c>
      <c r="AD148" s="26">
        <v>-6.0000000000000001E-3</v>
      </c>
      <c r="AE148" s="26">
        <v>0</v>
      </c>
      <c r="AF148" s="26">
        <v>0.2</v>
      </c>
      <c r="AG148" s="26">
        <v>-1.7999999999999999E-2</v>
      </c>
      <c r="AH148" s="26">
        <v>-6.0000000000000001E-3</v>
      </c>
      <c r="AI148" s="26">
        <v>-6.9000000000000006E-2</v>
      </c>
      <c r="AJ148" s="26">
        <v>14.615</v>
      </c>
      <c r="AK148" s="26">
        <v>14.615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26">
        <v>0</v>
      </c>
      <c r="AT148" s="26">
        <v>0</v>
      </c>
      <c r="AU148" s="26">
        <v>119.217</v>
      </c>
      <c r="AV148" s="26">
        <v>35.765000000000001</v>
      </c>
      <c r="AW148" s="26">
        <v>21.036999999999999</v>
      </c>
      <c r="AX148" s="26">
        <v>14.728</v>
      </c>
    </row>
    <row r="149" spans="1:50" x14ac:dyDescent="0.25">
      <c r="A149" s="27" t="s">
        <v>231</v>
      </c>
      <c r="B149" s="26" t="s">
        <v>293</v>
      </c>
      <c r="C149" s="26">
        <v>1</v>
      </c>
      <c r="D149" s="26">
        <v>0.5</v>
      </c>
      <c r="E149" s="26">
        <v>0.08</v>
      </c>
      <c r="F149" s="26">
        <v>1.2999999999999999E-2</v>
      </c>
      <c r="G149" s="26">
        <v>3.5999999999999997E-2</v>
      </c>
      <c r="H149" s="26">
        <v>0</v>
      </c>
      <c r="I149" s="26">
        <v>0</v>
      </c>
      <c r="J149" s="26">
        <v>0</v>
      </c>
      <c r="K149" s="26">
        <v>0</v>
      </c>
      <c r="L149" s="26">
        <v>0.5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0.5</v>
      </c>
      <c r="X149" s="26">
        <v>0.04</v>
      </c>
      <c r="Y149" s="26">
        <v>12</v>
      </c>
      <c r="Z149" s="26">
        <v>0</v>
      </c>
      <c r="AA149" s="26">
        <v>2.8000000000000001E-2</v>
      </c>
      <c r="AB149" s="26">
        <v>-1.2E-2</v>
      </c>
      <c r="AC149" s="26">
        <v>-3.0000000000000001E-3</v>
      </c>
      <c r="AD149" s="26">
        <v>-0.01</v>
      </c>
      <c r="AE149" s="26">
        <v>0</v>
      </c>
      <c r="AF149" s="26">
        <v>0.33400000000000002</v>
      </c>
      <c r="AG149" s="26">
        <v>-0.03</v>
      </c>
      <c r="AH149" s="26">
        <v>-0.01</v>
      </c>
      <c r="AI149" s="26">
        <v>-0.115</v>
      </c>
      <c r="AJ149" s="26">
        <v>24.359000000000002</v>
      </c>
      <c r="AK149" s="26">
        <v>24.359000000000002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6">
        <v>0</v>
      </c>
      <c r="AT149" s="26">
        <v>0</v>
      </c>
      <c r="AU149" s="26">
        <v>118.16200000000001</v>
      </c>
      <c r="AV149" s="26">
        <v>59.081000000000003</v>
      </c>
      <c r="AW149" s="26">
        <v>34.533999999999999</v>
      </c>
      <c r="AX149" s="26">
        <v>24.547999999999998</v>
      </c>
    </row>
    <row r="150" spans="1:50" x14ac:dyDescent="0.25">
      <c r="A150" s="27" t="s">
        <v>232</v>
      </c>
      <c r="B150" s="26" t="s">
        <v>293</v>
      </c>
      <c r="C150" s="26">
        <v>1</v>
      </c>
      <c r="D150" s="26">
        <v>0.5</v>
      </c>
      <c r="E150" s="26">
        <v>0.08</v>
      </c>
      <c r="F150" s="26">
        <v>1.2999999999999999E-2</v>
      </c>
      <c r="G150" s="26">
        <v>3.5999999999999997E-2</v>
      </c>
      <c r="H150" s="26">
        <v>0</v>
      </c>
      <c r="I150" s="26">
        <v>0</v>
      </c>
      <c r="J150" s="26">
        <v>0</v>
      </c>
      <c r="K150" s="26">
        <v>0</v>
      </c>
      <c r="L150" s="26">
        <v>0.5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0.5</v>
      </c>
      <c r="X150" s="26">
        <v>0.04</v>
      </c>
      <c r="Y150" s="26">
        <v>12</v>
      </c>
      <c r="Z150" s="26">
        <v>0</v>
      </c>
      <c r="AA150" s="26">
        <v>2.8000000000000001E-2</v>
      </c>
      <c r="AB150" s="26">
        <v>-1.2E-2</v>
      </c>
      <c r="AC150" s="26">
        <v>-3.0000000000000001E-3</v>
      </c>
      <c r="AD150" s="26">
        <v>-0.01</v>
      </c>
      <c r="AE150" s="26">
        <v>0</v>
      </c>
      <c r="AF150" s="26">
        <v>0.33400000000000002</v>
      </c>
      <c r="AG150" s="26">
        <v>-0.03</v>
      </c>
      <c r="AH150" s="26">
        <v>-0.01</v>
      </c>
      <c r="AI150" s="26">
        <v>-0.115</v>
      </c>
      <c r="AJ150" s="26">
        <v>24.359000000000002</v>
      </c>
      <c r="AK150" s="26">
        <v>24.359000000000002</v>
      </c>
      <c r="AL150" s="26">
        <v>0</v>
      </c>
      <c r="AM150" s="26">
        <v>0</v>
      </c>
      <c r="AN150" s="26">
        <v>0</v>
      </c>
      <c r="AO150" s="26">
        <v>0</v>
      </c>
      <c r="AP150" s="26">
        <v>0</v>
      </c>
      <c r="AQ150" s="26">
        <v>0</v>
      </c>
      <c r="AR150" s="26">
        <v>0</v>
      </c>
      <c r="AS150" s="26">
        <v>0</v>
      </c>
      <c r="AT150" s="26">
        <v>0</v>
      </c>
      <c r="AU150" s="26">
        <v>118.164</v>
      </c>
      <c r="AV150" s="26">
        <v>59.082000000000001</v>
      </c>
      <c r="AW150" s="26">
        <v>34.533999999999999</v>
      </c>
      <c r="AX150" s="26">
        <v>24.547999999999998</v>
      </c>
    </row>
    <row r="151" spans="1:50" x14ac:dyDescent="0.25">
      <c r="A151" s="27" t="s">
        <v>233</v>
      </c>
      <c r="B151" s="26" t="s">
        <v>293</v>
      </c>
      <c r="C151" s="26">
        <v>1</v>
      </c>
      <c r="D151" s="26">
        <v>0.5</v>
      </c>
      <c r="E151" s="26">
        <v>0.08</v>
      </c>
      <c r="F151" s="26">
        <v>1.2999999999999999E-2</v>
      </c>
      <c r="G151" s="26">
        <v>3.5999999999999997E-2</v>
      </c>
      <c r="H151" s="26">
        <v>0</v>
      </c>
      <c r="I151" s="26">
        <v>0</v>
      </c>
      <c r="J151" s="26">
        <v>0</v>
      </c>
      <c r="K151" s="26">
        <v>0</v>
      </c>
      <c r="L151" s="26">
        <v>0.5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0.5</v>
      </c>
      <c r="X151" s="26">
        <v>0.04</v>
      </c>
      <c r="Y151" s="26">
        <v>12</v>
      </c>
      <c r="Z151" s="26">
        <v>0</v>
      </c>
      <c r="AA151" s="26">
        <v>2.8000000000000001E-2</v>
      </c>
      <c r="AB151" s="26">
        <v>-1.2E-2</v>
      </c>
      <c r="AC151" s="26">
        <v>-3.0000000000000001E-3</v>
      </c>
      <c r="AD151" s="26">
        <v>-0.01</v>
      </c>
      <c r="AE151" s="26">
        <v>0</v>
      </c>
      <c r="AF151" s="26">
        <v>0.33400000000000002</v>
      </c>
      <c r="AG151" s="26">
        <v>-0.03</v>
      </c>
      <c r="AH151" s="26">
        <v>-0.01</v>
      </c>
      <c r="AI151" s="26">
        <v>-0.115</v>
      </c>
      <c r="AJ151" s="26">
        <v>24.359000000000002</v>
      </c>
      <c r="AK151" s="26">
        <v>24.359000000000002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6">
        <v>0</v>
      </c>
      <c r="AT151" s="26">
        <v>0</v>
      </c>
      <c r="AU151" s="26">
        <v>118.161</v>
      </c>
      <c r="AV151" s="26">
        <v>59.081000000000003</v>
      </c>
      <c r="AW151" s="26">
        <v>34.533000000000001</v>
      </c>
      <c r="AX151" s="26">
        <v>24.547999999999998</v>
      </c>
    </row>
    <row r="152" spans="1:50" x14ac:dyDescent="0.25">
      <c r="A152" s="27" t="s">
        <v>234</v>
      </c>
      <c r="B152" s="26" t="s">
        <v>293</v>
      </c>
      <c r="C152" s="26">
        <v>1</v>
      </c>
      <c r="D152" s="26">
        <v>0.5</v>
      </c>
      <c r="E152" s="26">
        <v>0.08</v>
      </c>
      <c r="F152" s="26">
        <v>1.2999999999999999E-2</v>
      </c>
      <c r="G152" s="26">
        <v>3.5999999999999997E-2</v>
      </c>
      <c r="H152" s="26">
        <v>0</v>
      </c>
      <c r="I152" s="26">
        <v>0</v>
      </c>
      <c r="J152" s="26">
        <v>0</v>
      </c>
      <c r="K152" s="26">
        <v>0</v>
      </c>
      <c r="L152" s="26">
        <v>0.5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0.5</v>
      </c>
      <c r="X152" s="26">
        <v>0.04</v>
      </c>
      <c r="Y152" s="26">
        <v>12</v>
      </c>
      <c r="Z152" s="26">
        <v>0</v>
      </c>
      <c r="AA152" s="26">
        <v>2.8000000000000001E-2</v>
      </c>
      <c r="AB152" s="26">
        <v>-1.2E-2</v>
      </c>
      <c r="AC152" s="26">
        <v>-3.0000000000000001E-3</v>
      </c>
      <c r="AD152" s="26">
        <v>-0.01</v>
      </c>
      <c r="AE152" s="26">
        <v>0</v>
      </c>
      <c r="AF152" s="26">
        <v>0.33400000000000002</v>
      </c>
      <c r="AG152" s="26">
        <v>-0.03</v>
      </c>
      <c r="AH152" s="26">
        <v>-0.01</v>
      </c>
      <c r="AI152" s="26">
        <v>-0.115</v>
      </c>
      <c r="AJ152" s="26">
        <v>24.359000000000002</v>
      </c>
      <c r="AK152" s="26">
        <v>24.359000000000002</v>
      </c>
      <c r="AL152" s="26">
        <v>0</v>
      </c>
      <c r="AM152" s="26">
        <v>0</v>
      </c>
      <c r="AN152" s="26">
        <v>0</v>
      </c>
      <c r="AO152" s="26">
        <v>0</v>
      </c>
      <c r="AP152" s="26">
        <v>0</v>
      </c>
      <c r="AQ152" s="26">
        <v>0</v>
      </c>
      <c r="AR152" s="26">
        <v>0</v>
      </c>
      <c r="AS152" s="26">
        <v>0</v>
      </c>
      <c r="AT152" s="26">
        <v>0</v>
      </c>
      <c r="AU152" s="26">
        <v>118.164</v>
      </c>
      <c r="AV152" s="26">
        <v>59.082000000000001</v>
      </c>
      <c r="AW152" s="26">
        <v>34.533999999999999</v>
      </c>
      <c r="AX152" s="26">
        <v>24.547999999999998</v>
      </c>
    </row>
    <row r="153" spans="1:50" x14ac:dyDescent="0.25">
      <c r="A153" s="27" t="s">
        <v>235</v>
      </c>
      <c r="B153" s="26" t="s">
        <v>293</v>
      </c>
      <c r="C153" s="26">
        <v>1</v>
      </c>
      <c r="D153" s="26">
        <v>0.5</v>
      </c>
      <c r="E153" s="26">
        <v>0.08</v>
      </c>
      <c r="F153" s="26">
        <v>1.2999999999999999E-2</v>
      </c>
      <c r="G153" s="26">
        <v>3.5999999999999997E-2</v>
      </c>
      <c r="H153" s="26">
        <v>0</v>
      </c>
      <c r="I153" s="26">
        <v>0</v>
      </c>
      <c r="J153" s="26">
        <v>0</v>
      </c>
      <c r="K153" s="26">
        <v>0</v>
      </c>
      <c r="L153" s="26">
        <v>0.5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0.5</v>
      </c>
      <c r="X153" s="26">
        <v>0.04</v>
      </c>
      <c r="Y153" s="26">
        <v>12</v>
      </c>
      <c r="Z153" s="26">
        <v>0</v>
      </c>
      <c r="AA153" s="26">
        <v>2.8000000000000001E-2</v>
      </c>
      <c r="AB153" s="26">
        <v>-1.2E-2</v>
      </c>
      <c r="AC153" s="26">
        <v>-3.0000000000000001E-3</v>
      </c>
      <c r="AD153" s="26">
        <v>-0.01</v>
      </c>
      <c r="AE153" s="26">
        <v>0</v>
      </c>
      <c r="AF153" s="26">
        <v>0.33400000000000002</v>
      </c>
      <c r="AG153" s="26">
        <v>-0.03</v>
      </c>
      <c r="AH153" s="26">
        <v>-0.01</v>
      </c>
      <c r="AI153" s="26">
        <v>-0.115</v>
      </c>
      <c r="AJ153" s="26">
        <v>24.359000000000002</v>
      </c>
      <c r="AK153" s="26">
        <v>24.359000000000002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6">
        <v>0</v>
      </c>
      <c r="AT153" s="26">
        <v>0</v>
      </c>
      <c r="AU153" s="26">
        <v>118.164</v>
      </c>
      <c r="AV153" s="26">
        <v>59.082000000000001</v>
      </c>
      <c r="AW153" s="26">
        <v>34.533999999999999</v>
      </c>
      <c r="AX153" s="26">
        <v>24.547999999999998</v>
      </c>
    </row>
    <row r="154" spans="1:50" x14ac:dyDescent="0.25">
      <c r="A154" s="27" t="s">
        <v>236</v>
      </c>
      <c r="B154" s="26" t="s">
        <v>293</v>
      </c>
      <c r="C154" s="26">
        <v>1</v>
      </c>
      <c r="D154" s="26">
        <v>0.5</v>
      </c>
      <c r="E154" s="26">
        <v>0.08</v>
      </c>
      <c r="F154" s="26">
        <v>1.2999999999999999E-2</v>
      </c>
      <c r="G154" s="26">
        <v>3.5999999999999997E-2</v>
      </c>
      <c r="H154" s="26">
        <v>0</v>
      </c>
      <c r="I154" s="26">
        <v>0</v>
      </c>
      <c r="J154" s="26">
        <v>0</v>
      </c>
      <c r="K154" s="26">
        <v>0</v>
      </c>
      <c r="L154" s="26">
        <v>0.5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0.5</v>
      </c>
      <c r="X154" s="26">
        <v>0.04</v>
      </c>
      <c r="Y154" s="26">
        <v>12</v>
      </c>
      <c r="Z154" s="26">
        <v>0</v>
      </c>
      <c r="AA154" s="26">
        <v>2.8000000000000001E-2</v>
      </c>
      <c r="AB154" s="26">
        <v>-1.2E-2</v>
      </c>
      <c r="AC154" s="26">
        <v>-3.0000000000000001E-3</v>
      </c>
      <c r="AD154" s="26">
        <v>-0.01</v>
      </c>
      <c r="AE154" s="26">
        <v>0</v>
      </c>
      <c r="AF154" s="26">
        <v>0.33400000000000002</v>
      </c>
      <c r="AG154" s="26">
        <v>-0.03</v>
      </c>
      <c r="AH154" s="26">
        <v>-0.01</v>
      </c>
      <c r="AI154" s="26">
        <v>-0.115</v>
      </c>
      <c r="AJ154" s="26">
        <v>24.359000000000002</v>
      </c>
      <c r="AK154" s="26">
        <v>24.359000000000002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0</v>
      </c>
      <c r="AS154" s="26">
        <v>0</v>
      </c>
      <c r="AT154" s="26">
        <v>0</v>
      </c>
      <c r="AU154" s="26">
        <v>118.164</v>
      </c>
      <c r="AV154" s="26">
        <v>59.082000000000001</v>
      </c>
      <c r="AW154" s="26">
        <v>34.533999999999999</v>
      </c>
      <c r="AX154" s="26">
        <v>24.547999999999998</v>
      </c>
    </row>
    <row r="155" spans="1:50" x14ac:dyDescent="0.25">
      <c r="A155" s="27" t="s">
        <v>237</v>
      </c>
      <c r="B155" s="26" t="s">
        <v>293</v>
      </c>
      <c r="C155" s="26">
        <v>1</v>
      </c>
      <c r="D155" s="26">
        <v>0.5</v>
      </c>
      <c r="E155" s="26">
        <v>0.08</v>
      </c>
      <c r="F155" s="26">
        <v>1.2999999999999999E-2</v>
      </c>
      <c r="G155" s="26">
        <v>3.5999999999999997E-2</v>
      </c>
      <c r="H155" s="26">
        <v>0</v>
      </c>
      <c r="I155" s="26">
        <v>0</v>
      </c>
      <c r="J155" s="26">
        <v>0</v>
      </c>
      <c r="K155" s="26">
        <v>0</v>
      </c>
      <c r="L155" s="26">
        <v>0.5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0.5</v>
      </c>
      <c r="X155" s="26">
        <v>0.04</v>
      </c>
      <c r="Y155" s="26">
        <v>12</v>
      </c>
      <c r="Z155" s="26">
        <v>0</v>
      </c>
      <c r="AA155" s="26">
        <v>2.8000000000000001E-2</v>
      </c>
      <c r="AB155" s="26">
        <v>-1.2E-2</v>
      </c>
      <c r="AC155" s="26">
        <v>-3.0000000000000001E-3</v>
      </c>
      <c r="AD155" s="26">
        <v>-0.01</v>
      </c>
      <c r="AE155" s="26">
        <v>0</v>
      </c>
      <c r="AF155" s="26">
        <v>0.33400000000000002</v>
      </c>
      <c r="AG155" s="26">
        <v>-0.03</v>
      </c>
      <c r="AH155" s="26">
        <v>-0.01</v>
      </c>
      <c r="AI155" s="26">
        <v>-0.115</v>
      </c>
      <c r="AJ155" s="26">
        <v>24.359000000000002</v>
      </c>
      <c r="AK155" s="26">
        <v>24.359000000000002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6">
        <v>0</v>
      </c>
      <c r="AT155" s="26">
        <v>0</v>
      </c>
      <c r="AU155" s="26">
        <v>118.164</v>
      </c>
      <c r="AV155" s="26">
        <v>59.082000000000001</v>
      </c>
      <c r="AW155" s="26">
        <v>34.533999999999999</v>
      </c>
      <c r="AX155" s="26">
        <v>24.547999999999998</v>
      </c>
    </row>
    <row r="156" spans="1:50" x14ac:dyDescent="0.25">
      <c r="A156" s="27" t="s">
        <v>238</v>
      </c>
      <c r="B156" s="26" t="s">
        <v>293</v>
      </c>
      <c r="C156" s="26">
        <v>1</v>
      </c>
      <c r="D156" s="26">
        <v>0.5</v>
      </c>
      <c r="E156" s="26">
        <v>0.08</v>
      </c>
      <c r="F156" s="26">
        <v>1.2999999999999999E-2</v>
      </c>
      <c r="G156" s="26">
        <v>3.5999999999999997E-2</v>
      </c>
      <c r="H156" s="26">
        <v>0</v>
      </c>
      <c r="I156" s="26">
        <v>0</v>
      </c>
      <c r="J156" s="26">
        <v>0</v>
      </c>
      <c r="K156" s="26">
        <v>0</v>
      </c>
      <c r="L156" s="26">
        <v>0.5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0.5</v>
      </c>
      <c r="X156" s="26">
        <v>0.04</v>
      </c>
      <c r="Y156" s="26">
        <v>12</v>
      </c>
      <c r="Z156" s="26">
        <v>0</v>
      </c>
      <c r="AA156" s="26">
        <v>2.8000000000000001E-2</v>
      </c>
      <c r="AB156" s="26">
        <v>-1.2E-2</v>
      </c>
      <c r="AC156" s="26">
        <v>-3.0000000000000001E-3</v>
      </c>
      <c r="AD156" s="26">
        <v>-0.01</v>
      </c>
      <c r="AE156" s="26">
        <v>0</v>
      </c>
      <c r="AF156" s="26">
        <v>0.33400000000000002</v>
      </c>
      <c r="AG156" s="26">
        <v>-0.03</v>
      </c>
      <c r="AH156" s="26">
        <v>-0.01</v>
      </c>
      <c r="AI156" s="26">
        <v>-0.115</v>
      </c>
      <c r="AJ156" s="26">
        <v>24.359000000000002</v>
      </c>
      <c r="AK156" s="26">
        <v>24.359000000000002</v>
      </c>
      <c r="AL156" s="26">
        <v>0</v>
      </c>
      <c r="AM156" s="26">
        <v>0</v>
      </c>
      <c r="AN156" s="26">
        <v>0</v>
      </c>
      <c r="AO156" s="26">
        <v>0</v>
      </c>
      <c r="AP156" s="26">
        <v>0</v>
      </c>
      <c r="AQ156" s="26">
        <v>0</v>
      </c>
      <c r="AR156" s="26">
        <v>0</v>
      </c>
      <c r="AS156" s="26">
        <v>0</v>
      </c>
      <c r="AT156" s="26">
        <v>0</v>
      </c>
      <c r="AU156" s="26">
        <v>118.164</v>
      </c>
      <c r="AV156" s="26">
        <v>59.082000000000001</v>
      </c>
      <c r="AW156" s="26">
        <v>34.533999999999999</v>
      </c>
      <c r="AX156" s="26">
        <v>24.547999999999998</v>
      </c>
    </row>
    <row r="157" spans="1:50" x14ac:dyDescent="0.25">
      <c r="A157" s="27" t="s">
        <v>239</v>
      </c>
      <c r="B157" s="26" t="s">
        <v>293</v>
      </c>
      <c r="C157" s="26">
        <v>1</v>
      </c>
      <c r="D157" s="26">
        <v>0.5</v>
      </c>
      <c r="E157" s="26">
        <v>0.08</v>
      </c>
      <c r="F157" s="26">
        <v>1.2999999999999999E-2</v>
      </c>
      <c r="G157" s="26">
        <v>3.5999999999999997E-2</v>
      </c>
      <c r="H157" s="26">
        <v>0</v>
      </c>
      <c r="I157" s="26">
        <v>0</v>
      </c>
      <c r="J157" s="26">
        <v>0</v>
      </c>
      <c r="K157" s="26">
        <v>0</v>
      </c>
      <c r="L157" s="26">
        <v>0.5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0.5</v>
      </c>
      <c r="X157" s="26">
        <v>0.04</v>
      </c>
      <c r="Y157" s="26">
        <v>12</v>
      </c>
      <c r="Z157" s="26">
        <v>0</v>
      </c>
      <c r="AA157" s="26">
        <v>2.8000000000000001E-2</v>
      </c>
      <c r="AB157" s="26">
        <v>-1.2E-2</v>
      </c>
      <c r="AC157" s="26">
        <v>-3.0000000000000001E-3</v>
      </c>
      <c r="AD157" s="26">
        <v>-0.01</v>
      </c>
      <c r="AE157" s="26">
        <v>0</v>
      </c>
      <c r="AF157" s="26">
        <v>0.33400000000000002</v>
      </c>
      <c r="AG157" s="26">
        <v>-0.03</v>
      </c>
      <c r="AH157" s="26">
        <v>-0.01</v>
      </c>
      <c r="AI157" s="26">
        <v>-0.115</v>
      </c>
      <c r="AJ157" s="26">
        <v>24.359000000000002</v>
      </c>
      <c r="AK157" s="26">
        <v>24.359000000000002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6">
        <v>0</v>
      </c>
      <c r="AT157" s="26">
        <v>0</v>
      </c>
      <c r="AU157" s="26">
        <v>118.164</v>
      </c>
      <c r="AV157" s="26">
        <v>59.082000000000001</v>
      </c>
      <c r="AW157" s="26">
        <v>34.533999999999999</v>
      </c>
      <c r="AX157" s="26">
        <v>24.547999999999998</v>
      </c>
    </row>
    <row r="158" spans="1:50" x14ac:dyDescent="0.25">
      <c r="A158" s="27" t="s">
        <v>240</v>
      </c>
      <c r="B158" s="26" t="s">
        <v>293</v>
      </c>
      <c r="C158" s="26">
        <v>1</v>
      </c>
      <c r="D158" s="26">
        <v>0.5</v>
      </c>
      <c r="E158" s="26">
        <v>0.08</v>
      </c>
      <c r="F158" s="26">
        <v>1.2999999999999999E-2</v>
      </c>
      <c r="G158" s="26">
        <v>3.5999999999999997E-2</v>
      </c>
      <c r="H158" s="26">
        <v>0</v>
      </c>
      <c r="I158" s="26">
        <v>0</v>
      </c>
      <c r="J158" s="26">
        <v>0</v>
      </c>
      <c r="K158" s="26">
        <v>0</v>
      </c>
      <c r="L158" s="26">
        <v>0.5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0.5</v>
      </c>
      <c r="X158" s="26">
        <v>0.04</v>
      </c>
      <c r="Y158" s="26">
        <v>12</v>
      </c>
      <c r="Z158" s="26">
        <v>0</v>
      </c>
      <c r="AA158" s="26">
        <v>2.8000000000000001E-2</v>
      </c>
      <c r="AB158" s="26">
        <v>-1.2E-2</v>
      </c>
      <c r="AC158" s="26">
        <v>-3.0000000000000001E-3</v>
      </c>
      <c r="AD158" s="26">
        <v>-0.01</v>
      </c>
      <c r="AE158" s="26">
        <v>0</v>
      </c>
      <c r="AF158" s="26">
        <v>0.33400000000000002</v>
      </c>
      <c r="AG158" s="26">
        <v>-0.03</v>
      </c>
      <c r="AH158" s="26">
        <v>-0.01</v>
      </c>
      <c r="AI158" s="26">
        <v>-0.115</v>
      </c>
      <c r="AJ158" s="26">
        <v>24.359000000000002</v>
      </c>
      <c r="AK158" s="26">
        <v>24.359000000000002</v>
      </c>
      <c r="AL158" s="26">
        <v>0</v>
      </c>
      <c r="AM158" s="26">
        <v>0</v>
      </c>
      <c r="AN158" s="26">
        <v>0</v>
      </c>
      <c r="AO158" s="26">
        <v>0</v>
      </c>
      <c r="AP158" s="26">
        <v>0</v>
      </c>
      <c r="AQ158" s="26">
        <v>0</v>
      </c>
      <c r="AR158" s="26">
        <v>0</v>
      </c>
      <c r="AS158" s="26">
        <v>0</v>
      </c>
      <c r="AT158" s="26">
        <v>0</v>
      </c>
      <c r="AU158" s="26">
        <v>118.161</v>
      </c>
      <c r="AV158" s="26">
        <v>59.081000000000003</v>
      </c>
      <c r="AW158" s="26">
        <v>34.533000000000001</v>
      </c>
      <c r="AX158" s="26">
        <v>24.547999999999998</v>
      </c>
    </row>
    <row r="159" spans="1:50" x14ac:dyDescent="0.25">
      <c r="A159" s="27" t="s">
        <v>241</v>
      </c>
      <c r="B159" s="26" t="s">
        <v>293</v>
      </c>
      <c r="C159" s="26">
        <v>1</v>
      </c>
      <c r="D159" s="26">
        <v>0.5</v>
      </c>
      <c r="E159" s="26">
        <v>0.08</v>
      </c>
      <c r="F159" s="26">
        <v>1.2999999999999999E-2</v>
      </c>
      <c r="G159" s="26">
        <v>3.5999999999999997E-2</v>
      </c>
      <c r="H159" s="26">
        <v>0</v>
      </c>
      <c r="I159" s="26">
        <v>0</v>
      </c>
      <c r="J159" s="26">
        <v>0</v>
      </c>
      <c r="K159" s="26">
        <v>0</v>
      </c>
      <c r="L159" s="26">
        <v>0.5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0.5</v>
      </c>
      <c r="X159" s="26">
        <v>0.04</v>
      </c>
      <c r="Y159" s="26">
        <v>12</v>
      </c>
      <c r="Z159" s="26">
        <v>0</v>
      </c>
      <c r="AA159" s="26">
        <v>2.8000000000000001E-2</v>
      </c>
      <c r="AB159" s="26">
        <v>-1.2E-2</v>
      </c>
      <c r="AC159" s="26">
        <v>-3.0000000000000001E-3</v>
      </c>
      <c r="AD159" s="26">
        <v>-0.01</v>
      </c>
      <c r="AE159" s="26">
        <v>0</v>
      </c>
      <c r="AF159" s="26">
        <v>0.33400000000000002</v>
      </c>
      <c r="AG159" s="26">
        <v>-0.03</v>
      </c>
      <c r="AH159" s="26">
        <v>-0.01</v>
      </c>
      <c r="AI159" s="26">
        <v>-0.115</v>
      </c>
      <c r="AJ159" s="26">
        <v>24.359000000000002</v>
      </c>
      <c r="AK159" s="26">
        <v>24.359000000000002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6">
        <v>0</v>
      </c>
      <c r="AT159" s="26">
        <v>0</v>
      </c>
      <c r="AU159" s="26">
        <v>118.16200000000001</v>
      </c>
      <c r="AV159" s="26">
        <v>59.081000000000003</v>
      </c>
      <c r="AW159" s="26">
        <v>34.533999999999999</v>
      </c>
      <c r="AX159" s="26">
        <v>24.547999999999998</v>
      </c>
    </row>
    <row r="160" spans="1:50" x14ac:dyDescent="0.25">
      <c r="A160" s="27" t="s">
        <v>242</v>
      </c>
      <c r="B160" s="26" t="s">
        <v>293</v>
      </c>
      <c r="C160" s="26">
        <v>1</v>
      </c>
      <c r="D160" s="26">
        <v>0.5</v>
      </c>
      <c r="E160" s="26">
        <v>0.08</v>
      </c>
      <c r="F160" s="26">
        <v>1.2999999999999999E-2</v>
      </c>
      <c r="G160" s="26">
        <v>3.5999999999999997E-2</v>
      </c>
      <c r="H160" s="26">
        <v>0</v>
      </c>
      <c r="I160" s="26">
        <v>0</v>
      </c>
      <c r="J160" s="26">
        <v>0</v>
      </c>
      <c r="K160" s="26">
        <v>0</v>
      </c>
      <c r="L160" s="26">
        <v>0.5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0.5</v>
      </c>
      <c r="X160" s="26">
        <v>0.04</v>
      </c>
      <c r="Y160" s="26">
        <v>12</v>
      </c>
      <c r="Z160" s="26">
        <v>0</v>
      </c>
      <c r="AA160" s="26">
        <v>2.8000000000000001E-2</v>
      </c>
      <c r="AB160" s="26">
        <v>-1.2E-2</v>
      </c>
      <c r="AC160" s="26">
        <v>-3.0000000000000001E-3</v>
      </c>
      <c r="AD160" s="26">
        <v>-0.01</v>
      </c>
      <c r="AE160" s="26">
        <v>0</v>
      </c>
      <c r="AF160" s="26">
        <v>0.33400000000000002</v>
      </c>
      <c r="AG160" s="26">
        <v>-0.03</v>
      </c>
      <c r="AH160" s="26">
        <v>-0.01</v>
      </c>
      <c r="AI160" s="26">
        <v>-0.115</v>
      </c>
      <c r="AJ160" s="26">
        <v>24.359000000000002</v>
      </c>
      <c r="AK160" s="26">
        <v>24.359000000000002</v>
      </c>
      <c r="AL160" s="26">
        <v>0</v>
      </c>
      <c r="AM160" s="26">
        <v>0</v>
      </c>
      <c r="AN160" s="26">
        <v>0</v>
      </c>
      <c r="AO160" s="26">
        <v>0</v>
      </c>
      <c r="AP160" s="26">
        <v>0</v>
      </c>
      <c r="AQ160" s="26">
        <v>0</v>
      </c>
      <c r="AR160" s="26">
        <v>0</v>
      </c>
      <c r="AS160" s="26">
        <v>0</v>
      </c>
      <c r="AT160" s="26">
        <v>0</v>
      </c>
      <c r="AU160" s="26">
        <v>118.16200000000001</v>
      </c>
      <c r="AV160" s="26">
        <v>59.081000000000003</v>
      </c>
      <c r="AW160" s="26">
        <v>34.533999999999999</v>
      </c>
      <c r="AX160" s="26">
        <v>24.547999999999998</v>
      </c>
    </row>
    <row r="161" spans="1:50" x14ac:dyDescent="0.25">
      <c r="A161" s="27" t="s">
        <v>243</v>
      </c>
      <c r="B161" s="26" t="s">
        <v>293</v>
      </c>
      <c r="C161" s="26">
        <v>1</v>
      </c>
      <c r="D161" s="26">
        <v>0.5</v>
      </c>
      <c r="E161" s="26">
        <v>0.08</v>
      </c>
      <c r="F161" s="26">
        <v>1.2999999999999999E-2</v>
      </c>
      <c r="G161" s="26">
        <v>3.5999999999999997E-2</v>
      </c>
      <c r="H161" s="26">
        <v>0</v>
      </c>
      <c r="I161" s="26">
        <v>0</v>
      </c>
      <c r="J161" s="26">
        <v>0</v>
      </c>
      <c r="K161" s="26">
        <v>0</v>
      </c>
      <c r="L161" s="26">
        <v>0.5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0.5</v>
      </c>
      <c r="X161" s="26">
        <v>0.04</v>
      </c>
      <c r="Y161" s="26">
        <v>12</v>
      </c>
      <c r="Z161" s="26">
        <v>0</v>
      </c>
      <c r="AA161" s="26">
        <v>2.8000000000000001E-2</v>
      </c>
      <c r="AB161" s="26">
        <v>-1.2E-2</v>
      </c>
      <c r="AC161" s="26">
        <v>-3.0000000000000001E-3</v>
      </c>
      <c r="AD161" s="26">
        <v>-0.01</v>
      </c>
      <c r="AE161" s="26">
        <v>0</v>
      </c>
      <c r="AF161" s="26">
        <v>0.33400000000000002</v>
      </c>
      <c r="AG161" s="26">
        <v>-0.03</v>
      </c>
      <c r="AH161" s="26">
        <v>-0.01</v>
      </c>
      <c r="AI161" s="26">
        <v>-0.115</v>
      </c>
      <c r="AJ161" s="26">
        <v>24.359000000000002</v>
      </c>
      <c r="AK161" s="26">
        <v>24.359000000000002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6">
        <v>0</v>
      </c>
      <c r="AT161" s="26">
        <v>0</v>
      </c>
      <c r="AU161" s="26">
        <v>118.161</v>
      </c>
      <c r="AV161" s="26">
        <v>59.081000000000003</v>
      </c>
      <c r="AW161" s="26">
        <v>34.533000000000001</v>
      </c>
      <c r="AX161" s="26">
        <v>24.547999999999998</v>
      </c>
    </row>
    <row r="162" spans="1:50" x14ac:dyDescent="0.25">
      <c r="A162" s="27" t="s">
        <v>244</v>
      </c>
      <c r="B162" s="26" t="s">
        <v>293</v>
      </c>
      <c r="C162" s="26">
        <v>1</v>
      </c>
      <c r="D162" s="26">
        <v>0.5</v>
      </c>
      <c r="E162" s="26">
        <v>0.08</v>
      </c>
      <c r="F162" s="26">
        <v>1.2999999999999999E-2</v>
      </c>
      <c r="G162" s="26">
        <v>3.5999999999999997E-2</v>
      </c>
      <c r="H162" s="26">
        <v>0</v>
      </c>
      <c r="I162" s="26">
        <v>0</v>
      </c>
      <c r="J162" s="26">
        <v>0</v>
      </c>
      <c r="K162" s="26">
        <v>0</v>
      </c>
      <c r="L162" s="26">
        <v>0.5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0.5</v>
      </c>
      <c r="X162" s="26">
        <v>0.04</v>
      </c>
      <c r="Y162" s="26">
        <v>12</v>
      </c>
      <c r="Z162" s="26">
        <v>0</v>
      </c>
      <c r="AA162" s="26">
        <v>2.8000000000000001E-2</v>
      </c>
      <c r="AB162" s="26">
        <v>-1.2E-2</v>
      </c>
      <c r="AC162" s="26">
        <v>-3.0000000000000001E-3</v>
      </c>
      <c r="AD162" s="26">
        <v>-0.01</v>
      </c>
      <c r="AE162" s="26">
        <v>0</v>
      </c>
      <c r="AF162" s="26">
        <v>0.33400000000000002</v>
      </c>
      <c r="AG162" s="26">
        <v>-0.03</v>
      </c>
      <c r="AH162" s="26">
        <v>-0.01</v>
      </c>
      <c r="AI162" s="26">
        <v>-0.115</v>
      </c>
      <c r="AJ162" s="26">
        <v>24.359000000000002</v>
      </c>
      <c r="AK162" s="26">
        <v>24.359000000000002</v>
      </c>
      <c r="AL162" s="26">
        <v>0</v>
      </c>
      <c r="AM162" s="26">
        <v>0</v>
      </c>
      <c r="AN162" s="26">
        <v>0</v>
      </c>
      <c r="AO162" s="26">
        <v>0</v>
      </c>
      <c r="AP162" s="26">
        <v>0</v>
      </c>
      <c r="AQ162" s="26">
        <v>0</v>
      </c>
      <c r="AR162" s="26">
        <v>0</v>
      </c>
      <c r="AS162" s="26">
        <v>0</v>
      </c>
      <c r="AT162" s="26">
        <v>0</v>
      </c>
      <c r="AU162" s="26">
        <v>118.161</v>
      </c>
      <c r="AV162" s="26">
        <v>59.081000000000003</v>
      </c>
      <c r="AW162" s="26">
        <v>34.533000000000001</v>
      </c>
      <c r="AX162" s="26">
        <v>24.547999999999998</v>
      </c>
    </row>
    <row r="163" spans="1:50" x14ac:dyDescent="0.25">
      <c r="A163" s="27" t="s">
        <v>245</v>
      </c>
      <c r="B163" s="26" t="s">
        <v>293</v>
      </c>
      <c r="C163" s="26">
        <v>1</v>
      </c>
      <c r="D163" s="26">
        <v>0.5</v>
      </c>
      <c r="E163" s="26">
        <v>0.08</v>
      </c>
      <c r="F163" s="26">
        <v>1.2999999999999999E-2</v>
      </c>
      <c r="G163" s="26">
        <v>3.5999999999999997E-2</v>
      </c>
      <c r="H163" s="26">
        <v>0</v>
      </c>
      <c r="I163" s="26">
        <v>0</v>
      </c>
      <c r="J163" s="26">
        <v>0</v>
      </c>
      <c r="K163" s="26">
        <v>0</v>
      </c>
      <c r="L163" s="26">
        <v>0.5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0.5</v>
      </c>
      <c r="X163" s="26">
        <v>0.04</v>
      </c>
      <c r="Y163" s="26">
        <v>12</v>
      </c>
      <c r="Z163" s="26">
        <v>0</v>
      </c>
      <c r="AA163" s="26">
        <v>2.8000000000000001E-2</v>
      </c>
      <c r="AB163" s="26">
        <v>-1.2E-2</v>
      </c>
      <c r="AC163" s="26">
        <v>-3.0000000000000001E-3</v>
      </c>
      <c r="AD163" s="26">
        <v>-0.01</v>
      </c>
      <c r="AE163" s="26">
        <v>0</v>
      </c>
      <c r="AF163" s="26">
        <v>0.33400000000000002</v>
      </c>
      <c r="AG163" s="26">
        <v>-0.03</v>
      </c>
      <c r="AH163" s="26">
        <v>-0.01</v>
      </c>
      <c r="AI163" s="26">
        <v>-0.115</v>
      </c>
      <c r="AJ163" s="26">
        <v>24.359000000000002</v>
      </c>
      <c r="AK163" s="26">
        <v>24.359000000000002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6">
        <v>0</v>
      </c>
      <c r="AT163" s="26">
        <v>0</v>
      </c>
      <c r="AU163" s="26">
        <v>118.164</v>
      </c>
      <c r="AV163" s="26">
        <v>59.082000000000001</v>
      </c>
      <c r="AW163" s="26">
        <v>34.533999999999999</v>
      </c>
      <c r="AX163" s="26">
        <v>24.547999999999998</v>
      </c>
    </row>
    <row r="164" spans="1:50" x14ac:dyDescent="0.25">
      <c r="A164" s="27" t="s">
        <v>246</v>
      </c>
      <c r="B164" s="26" t="s">
        <v>293</v>
      </c>
      <c r="C164" s="26">
        <v>1</v>
      </c>
      <c r="D164" s="26">
        <v>0.5</v>
      </c>
      <c r="E164" s="26">
        <v>0.08</v>
      </c>
      <c r="F164" s="26">
        <v>1.2999999999999999E-2</v>
      </c>
      <c r="G164" s="26">
        <v>3.5999999999999997E-2</v>
      </c>
      <c r="H164" s="26">
        <v>0</v>
      </c>
      <c r="I164" s="26">
        <v>0</v>
      </c>
      <c r="J164" s="26">
        <v>0</v>
      </c>
      <c r="K164" s="26">
        <v>0</v>
      </c>
      <c r="L164" s="26">
        <v>0.5</v>
      </c>
      <c r="M164" s="26">
        <v>0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0.5</v>
      </c>
      <c r="X164" s="26">
        <v>0.04</v>
      </c>
      <c r="Y164" s="26">
        <v>12</v>
      </c>
      <c r="Z164" s="26">
        <v>0</v>
      </c>
      <c r="AA164" s="26">
        <v>2.8000000000000001E-2</v>
      </c>
      <c r="AB164" s="26">
        <v>-1.2E-2</v>
      </c>
      <c r="AC164" s="26">
        <v>-3.0000000000000001E-3</v>
      </c>
      <c r="AD164" s="26">
        <v>-0.01</v>
      </c>
      <c r="AE164" s="26">
        <v>0</v>
      </c>
      <c r="AF164" s="26">
        <v>0.33400000000000002</v>
      </c>
      <c r="AG164" s="26">
        <v>-0.03</v>
      </c>
      <c r="AH164" s="26">
        <v>-0.01</v>
      </c>
      <c r="AI164" s="26">
        <v>-0.115</v>
      </c>
      <c r="AJ164" s="26">
        <v>24.359000000000002</v>
      </c>
      <c r="AK164" s="26">
        <v>24.359000000000002</v>
      </c>
      <c r="AL164" s="26">
        <v>0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0</v>
      </c>
      <c r="AS164" s="26">
        <v>0</v>
      </c>
      <c r="AT164" s="26">
        <v>0</v>
      </c>
      <c r="AU164" s="26">
        <v>118.161</v>
      </c>
      <c r="AV164" s="26">
        <v>59.081000000000003</v>
      </c>
      <c r="AW164" s="26">
        <v>34.533000000000001</v>
      </c>
      <c r="AX164" s="26">
        <v>24.547999999999998</v>
      </c>
    </row>
    <row r="165" spans="1:50" x14ac:dyDescent="0.25">
      <c r="A165" s="27" t="s">
        <v>247</v>
      </c>
      <c r="B165" s="26" t="s">
        <v>293</v>
      </c>
      <c r="C165" s="26">
        <v>1</v>
      </c>
      <c r="D165" s="26">
        <v>0.5</v>
      </c>
      <c r="E165" s="26">
        <v>0.08</v>
      </c>
      <c r="F165" s="26">
        <v>1.2999999999999999E-2</v>
      </c>
      <c r="G165" s="26">
        <v>3.5999999999999997E-2</v>
      </c>
      <c r="H165" s="26">
        <v>0</v>
      </c>
      <c r="I165" s="26">
        <v>0</v>
      </c>
      <c r="J165" s="26">
        <v>0</v>
      </c>
      <c r="K165" s="26">
        <v>0</v>
      </c>
      <c r="L165" s="26">
        <v>0.5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0.5</v>
      </c>
      <c r="X165" s="26">
        <v>0.04</v>
      </c>
      <c r="Y165" s="26">
        <v>12</v>
      </c>
      <c r="Z165" s="26">
        <v>0</v>
      </c>
      <c r="AA165" s="26">
        <v>2.8000000000000001E-2</v>
      </c>
      <c r="AB165" s="26">
        <v>-1.2E-2</v>
      </c>
      <c r="AC165" s="26">
        <v>-3.0000000000000001E-3</v>
      </c>
      <c r="AD165" s="26">
        <v>-0.01</v>
      </c>
      <c r="AE165" s="26">
        <v>0</v>
      </c>
      <c r="AF165" s="26">
        <v>0.33400000000000002</v>
      </c>
      <c r="AG165" s="26">
        <v>-0.03</v>
      </c>
      <c r="AH165" s="26">
        <v>-0.01</v>
      </c>
      <c r="AI165" s="26">
        <v>-0.115</v>
      </c>
      <c r="AJ165" s="26">
        <v>24.359000000000002</v>
      </c>
      <c r="AK165" s="26">
        <v>24.359000000000002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6">
        <v>0</v>
      </c>
      <c r="AT165" s="26">
        <v>0</v>
      </c>
      <c r="AU165" s="26">
        <v>118.164</v>
      </c>
      <c r="AV165" s="26">
        <v>59.082000000000001</v>
      </c>
      <c r="AW165" s="26">
        <v>34.533999999999999</v>
      </c>
      <c r="AX165" s="26">
        <v>24.547999999999998</v>
      </c>
    </row>
    <row r="166" spans="1:50" x14ac:dyDescent="0.25">
      <c r="A166" s="27" t="s">
        <v>248</v>
      </c>
      <c r="B166" s="26" t="s">
        <v>293</v>
      </c>
      <c r="C166" s="26">
        <v>1</v>
      </c>
      <c r="D166" s="26">
        <v>0.5</v>
      </c>
      <c r="E166" s="26">
        <v>0.08</v>
      </c>
      <c r="F166" s="26">
        <v>1.2999999999999999E-2</v>
      </c>
      <c r="G166" s="26">
        <v>3.5999999999999997E-2</v>
      </c>
      <c r="H166" s="26">
        <v>0</v>
      </c>
      <c r="I166" s="26">
        <v>0</v>
      </c>
      <c r="J166" s="26">
        <v>0</v>
      </c>
      <c r="K166" s="26">
        <v>0</v>
      </c>
      <c r="L166" s="26">
        <v>0.5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0.5</v>
      </c>
      <c r="X166" s="26">
        <v>0.04</v>
      </c>
      <c r="Y166" s="26">
        <v>12</v>
      </c>
      <c r="Z166" s="26">
        <v>0</v>
      </c>
      <c r="AA166" s="26">
        <v>2.8000000000000001E-2</v>
      </c>
      <c r="AB166" s="26">
        <v>-1.2E-2</v>
      </c>
      <c r="AC166" s="26">
        <v>-3.0000000000000001E-3</v>
      </c>
      <c r="AD166" s="26">
        <v>-0.01</v>
      </c>
      <c r="AE166" s="26">
        <v>0</v>
      </c>
      <c r="AF166" s="26">
        <v>0.33400000000000002</v>
      </c>
      <c r="AG166" s="26">
        <v>-0.03</v>
      </c>
      <c r="AH166" s="26">
        <v>-0.01</v>
      </c>
      <c r="AI166" s="26">
        <v>-0.115</v>
      </c>
      <c r="AJ166" s="26">
        <v>24.359000000000002</v>
      </c>
      <c r="AK166" s="26">
        <v>24.359000000000002</v>
      </c>
      <c r="AL166" s="26">
        <v>0</v>
      </c>
      <c r="AM166" s="26">
        <v>0</v>
      </c>
      <c r="AN166" s="26">
        <v>0</v>
      </c>
      <c r="AO166" s="26">
        <v>0</v>
      </c>
      <c r="AP166" s="26">
        <v>0</v>
      </c>
      <c r="AQ166" s="26">
        <v>0</v>
      </c>
      <c r="AR166" s="26">
        <v>0</v>
      </c>
      <c r="AS166" s="26">
        <v>0</v>
      </c>
      <c r="AT166" s="26">
        <v>0</v>
      </c>
      <c r="AU166" s="26">
        <v>118.164</v>
      </c>
      <c r="AV166" s="26">
        <v>59.082000000000001</v>
      </c>
      <c r="AW166" s="26">
        <v>34.533999999999999</v>
      </c>
      <c r="AX166" s="26">
        <v>24.547999999999998</v>
      </c>
    </row>
    <row r="167" spans="1:50" x14ac:dyDescent="0.25">
      <c r="A167" s="27" t="s">
        <v>249</v>
      </c>
      <c r="B167" s="26" t="s">
        <v>293</v>
      </c>
      <c r="C167" s="26">
        <v>1</v>
      </c>
      <c r="D167" s="26">
        <v>0.5</v>
      </c>
      <c r="E167" s="26">
        <v>0.08</v>
      </c>
      <c r="F167" s="26">
        <v>1.2999999999999999E-2</v>
      </c>
      <c r="G167" s="26">
        <v>3.5999999999999997E-2</v>
      </c>
      <c r="H167" s="26">
        <v>0</v>
      </c>
      <c r="I167" s="26">
        <v>0</v>
      </c>
      <c r="J167" s="26">
        <v>0</v>
      </c>
      <c r="K167" s="26">
        <v>0</v>
      </c>
      <c r="L167" s="26">
        <v>0.5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0.5</v>
      </c>
      <c r="X167" s="26">
        <v>0.04</v>
      </c>
      <c r="Y167" s="26">
        <v>12</v>
      </c>
      <c r="Z167" s="26">
        <v>0</v>
      </c>
      <c r="AA167" s="26">
        <v>2.8000000000000001E-2</v>
      </c>
      <c r="AB167" s="26">
        <v>-1.2E-2</v>
      </c>
      <c r="AC167" s="26">
        <v>-3.0000000000000001E-3</v>
      </c>
      <c r="AD167" s="26">
        <v>-0.01</v>
      </c>
      <c r="AE167" s="26">
        <v>0</v>
      </c>
      <c r="AF167" s="26">
        <v>0.33400000000000002</v>
      </c>
      <c r="AG167" s="26">
        <v>-0.03</v>
      </c>
      <c r="AH167" s="26">
        <v>-0.01</v>
      </c>
      <c r="AI167" s="26">
        <v>-0.115</v>
      </c>
      <c r="AJ167" s="26">
        <v>24.359000000000002</v>
      </c>
      <c r="AK167" s="26">
        <v>24.359000000000002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6">
        <v>0</v>
      </c>
      <c r="AT167" s="26">
        <v>0</v>
      </c>
      <c r="AU167" s="26">
        <v>118.161</v>
      </c>
      <c r="AV167" s="26">
        <v>59.081000000000003</v>
      </c>
      <c r="AW167" s="26">
        <v>34.533000000000001</v>
      </c>
      <c r="AX167" s="26">
        <v>24.547999999999998</v>
      </c>
    </row>
    <row r="168" spans="1:50" x14ac:dyDescent="0.25">
      <c r="A168" s="27" t="s">
        <v>250</v>
      </c>
      <c r="B168" s="26" t="s">
        <v>293</v>
      </c>
      <c r="C168" s="26">
        <v>1</v>
      </c>
      <c r="D168" s="26">
        <v>0.5</v>
      </c>
      <c r="E168" s="26">
        <v>0.08</v>
      </c>
      <c r="F168" s="26">
        <v>1.2999999999999999E-2</v>
      </c>
      <c r="G168" s="26">
        <v>3.5999999999999997E-2</v>
      </c>
      <c r="H168" s="26">
        <v>0</v>
      </c>
      <c r="I168" s="26">
        <v>0</v>
      </c>
      <c r="J168" s="26">
        <v>0</v>
      </c>
      <c r="K168" s="26">
        <v>0</v>
      </c>
      <c r="L168" s="26">
        <v>0.5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0.5</v>
      </c>
      <c r="X168" s="26">
        <v>0.04</v>
      </c>
      <c r="Y168" s="26">
        <v>12</v>
      </c>
      <c r="Z168" s="26">
        <v>0</v>
      </c>
      <c r="AA168" s="26">
        <v>2.8000000000000001E-2</v>
      </c>
      <c r="AB168" s="26">
        <v>-1.2E-2</v>
      </c>
      <c r="AC168" s="26">
        <v>-3.0000000000000001E-3</v>
      </c>
      <c r="AD168" s="26">
        <v>-0.01</v>
      </c>
      <c r="AE168" s="26">
        <v>0</v>
      </c>
      <c r="AF168" s="26">
        <v>0.33400000000000002</v>
      </c>
      <c r="AG168" s="26">
        <v>-0.03</v>
      </c>
      <c r="AH168" s="26">
        <v>-0.01</v>
      </c>
      <c r="AI168" s="26">
        <v>-0.115</v>
      </c>
      <c r="AJ168" s="26">
        <v>24.359000000000002</v>
      </c>
      <c r="AK168" s="26">
        <v>24.359000000000002</v>
      </c>
      <c r="AL168" s="26">
        <v>0</v>
      </c>
      <c r="AM168" s="26">
        <v>0</v>
      </c>
      <c r="AN168" s="26">
        <v>0</v>
      </c>
      <c r="AO168" s="26">
        <v>0</v>
      </c>
      <c r="AP168" s="26">
        <v>0</v>
      </c>
      <c r="AQ168" s="26">
        <v>0</v>
      </c>
      <c r="AR168" s="26">
        <v>0</v>
      </c>
      <c r="AS168" s="26">
        <v>0</v>
      </c>
      <c r="AT168" s="26">
        <v>0</v>
      </c>
      <c r="AU168" s="26">
        <v>118.16200000000001</v>
      </c>
      <c r="AV168" s="26">
        <v>59.081000000000003</v>
      </c>
      <c r="AW168" s="26">
        <v>34.533999999999999</v>
      </c>
      <c r="AX168" s="26">
        <v>24.547999999999998</v>
      </c>
    </row>
    <row r="169" spans="1:50" x14ac:dyDescent="0.25">
      <c r="A169" s="27" t="s">
        <v>251</v>
      </c>
      <c r="B169" s="26" t="s">
        <v>293</v>
      </c>
      <c r="C169" s="26">
        <v>1</v>
      </c>
      <c r="D169" s="26">
        <v>0.5</v>
      </c>
      <c r="E169" s="26">
        <v>0.08</v>
      </c>
      <c r="F169" s="26">
        <v>1.2999999999999999E-2</v>
      </c>
      <c r="G169" s="26">
        <v>3.5999999999999997E-2</v>
      </c>
      <c r="H169" s="26">
        <v>0</v>
      </c>
      <c r="I169" s="26">
        <v>0</v>
      </c>
      <c r="J169" s="26">
        <v>0</v>
      </c>
      <c r="K169" s="26">
        <v>0</v>
      </c>
      <c r="L169" s="26">
        <v>0.5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0.5</v>
      </c>
      <c r="X169" s="26">
        <v>0.04</v>
      </c>
      <c r="Y169" s="26">
        <v>12</v>
      </c>
      <c r="Z169" s="26">
        <v>0</v>
      </c>
      <c r="AA169" s="26">
        <v>2.8000000000000001E-2</v>
      </c>
      <c r="AB169" s="26">
        <v>-1.2E-2</v>
      </c>
      <c r="AC169" s="26">
        <v>-3.0000000000000001E-3</v>
      </c>
      <c r="AD169" s="26">
        <v>-0.01</v>
      </c>
      <c r="AE169" s="26">
        <v>0</v>
      </c>
      <c r="AF169" s="26">
        <v>0.33400000000000002</v>
      </c>
      <c r="AG169" s="26">
        <v>-0.03</v>
      </c>
      <c r="AH169" s="26">
        <v>-0.01</v>
      </c>
      <c r="AI169" s="26">
        <v>-0.115</v>
      </c>
      <c r="AJ169" s="26">
        <v>24.359000000000002</v>
      </c>
      <c r="AK169" s="26">
        <v>24.359000000000002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6">
        <v>0</v>
      </c>
      <c r="AT169" s="26">
        <v>0</v>
      </c>
      <c r="AU169" s="26">
        <v>118.164</v>
      </c>
      <c r="AV169" s="26">
        <v>59.082000000000001</v>
      </c>
      <c r="AW169" s="26">
        <v>34.533999999999999</v>
      </c>
      <c r="AX169" s="26">
        <v>24.547999999999998</v>
      </c>
    </row>
    <row r="170" spans="1:50" x14ac:dyDescent="0.25">
      <c r="A170" s="27" t="s">
        <v>252</v>
      </c>
      <c r="B170" s="26" t="s">
        <v>293</v>
      </c>
      <c r="C170" s="26">
        <v>1</v>
      </c>
      <c r="D170" s="26">
        <v>0.5</v>
      </c>
      <c r="E170" s="26">
        <v>0.08</v>
      </c>
      <c r="F170" s="26">
        <v>1.2999999999999999E-2</v>
      </c>
      <c r="G170" s="26">
        <v>3.5999999999999997E-2</v>
      </c>
      <c r="H170" s="26">
        <v>0</v>
      </c>
      <c r="I170" s="26">
        <v>0</v>
      </c>
      <c r="J170" s="26">
        <v>0</v>
      </c>
      <c r="K170" s="26">
        <v>0</v>
      </c>
      <c r="L170" s="26">
        <v>0.5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0.5</v>
      </c>
      <c r="X170" s="26">
        <v>0.04</v>
      </c>
      <c r="Y170" s="26">
        <v>12</v>
      </c>
      <c r="Z170" s="26">
        <v>0</v>
      </c>
      <c r="AA170" s="26">
        <v>2.8000000000000001E-2</v>
      </c>
      <c r="AB170" s="26">
        <v>-1.2E-2</v>
      </c>
      <c r="AC170" s="26">
        <v>-3.0000000000000001E-3</v>
      </c>
      <c r="AD170" s="26">
        <v>-0.01</v>
      </c>
      <c r="AE170" s="26">
        <v>0</v>
      </c>
      <c r="AF170" s="26">
        <v>0.33400000000000002</v>
      </c>
      <c r="AG170" s="26">
        <v>-0.03</v>
      </c>
      <c r="AH170" s="26">
        <v>-0.01</v>
      </c>
      <c r="AI170" s="26">
        <v>-0.115</v>
      </c>
      <c r="AJ170" s="26">
        <v>24.359000000000002</v>
      </c>
      <c r="AK170" s="26">
        <v>24.359000000000002</v>
      </c>
      <c r="AL170" s="26">
        <v>0</v>
      </c>
      <c r="AM170" s="26">
        <v>0</v>
      </c>
      <c r="AN170" s="26">
        <v>0</v>
      </c>
      <c r="AO170" s="26">
        <v>0</v>
      </c>
      <c r="AP170" s="26">
        <v>0</v>
      </c>
      <c r="AQ170" s="26">
        <v>0</v>
      </c>
      <c r="AR170" s="26">
        <v>0</v>
      </c>
      <c r="AS170" s="26">
        <v>0</v>
      </c>
      <c r="AT170" s="26">
        <v>0</v>
      </c>
      <c r="AU170" s="26">
        <v>118.164</v>
      </c>
      <c r="AV170" s="26">
        <v>59.082000000000001</v>
      </c>
      <c r="AW170" s="26">
        <v>34.533999999999999</v>
      </c>
      <c r="AX170" s="26">
        <v>24.547999999999998</v>
      </c>
    </row>
    <row r="171" spans="1:50" x14ac:dyDescent="0.25">
      <c r="A171" s="27" t="s">
        <v>253</v>
      </c>
      <c r="B171" s="26" t="s">
        <v>293</v>
      </c>
      <c r="C171" s="26">
        <v>1</v>
      </c>
      <c r="D171" s="26">
        <v>4.5</v>
      </c>
      <c r="E171" s="26">
        <v>0.08</v>
      </c>
      <c r="F171" s="26">
        <v>1.2999999999999999E-2</v>
      </c>
      <c r="G171" s="26">
        <v>3.5999999999999997E-2</v>
      </c>
      <c r="H171" s="26">
        <v>0</v>
      </c>
      <c r="I171" s="26">
        <v>0</v>
      </c>
      <c r="J171" s="26">
        <v>0</v>
      </c>
      <c r="K171" s="26">
        <v>0</v>
      </c>
      <c r="L171" s="26">
        <v>4.5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4.5</v>
      </c>
      <c r="X171" s="26">
        <v>0.36</v>
      </c>
      <c r="Y171" s="26">
        <v>12</v>
      </c>
      <c r="Z171" s="26">
        <v>0</v>
      </c>
      <c r="AA171" s="26">
        <v>0.253</v>
      </c>
      <c r="AB171" s="26">
        <v>-0.107</v>
      </c>
      <c r="AC171" s="26">
        <v>-2.1000000000000001E-2</v>
      </c>
      <c r="AD171" s="26">
        <v>-8.5999999999999993E-2</v>
      </c>
      <c r="AE171" s="26">
        <v>0</v>
      </c>
      <c r="AF171" s="26">
        <v>3.0350000000000001</v>
      </c>
      <c r="AG171" s="26">
        <v>-0.253</v>
      </c>
      <c r="AH171" s="26">
        <v>-8.5999999999999993E-2</v>
      </c>
      <c r="AI171" s="26">
        <v>-1.032</v>
      </c>
      <c r="AJ171" s="26">
        <v>219.23099999999999</v>
      </c>
      <c r="AK171" s="26">
        <v>219.23099999999999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6">
        <v>0</v>
      </c>
      <c r="AT171" s="26">
        <v>0</v>
      </c>
      <c r="AU171" s="26">
        <v>110.99299999999999</v>
      </c>
      <c r="AV171" s="26">
        <v>499.47</v>
      </c>
      <c r="AW171" s="26">
        <v>278.488</v>
      </c>
      <c r="AX171" s="26">
        <v>220.98099999999999</v>
      </c>
    </row>
    <row r="172" spans="1:50" x14ac:dyDescent="0.25">
      <c r="A172" s="27" t="s">
        <v>254</v>
      </c>
      <c r="B172" s="26" t="s">
        <v>293</v>
      </c>
      <c r="C172" s="26">
        <v>1</v>
      </c>
      <c r="D172" s="26">
        <v>4.5</v>
      </c>
      <c r="E172" s="26">
        <v>0.08</v>
      </c>
      <c r="F172" s="26">
        <v>1.2999999999999999E-2</v>
      </c>
      <c r="G172" s="26">
        <v>3.5999999999999997E-2</v>
      </c>
      <c r="H172" s="26">
        <v>0</v>
      </c>
      <c r="I172" s="26">
        <v>0</v>
      </c>
      <c r="J172" s="26">
        <v>0</v>
      </c>
      <c r="K172" s="26">
        <v>0</v>
      </c>
      <c r="L172" s="26">
        <v>4.5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4.5</v>
      </c>
      <c r="X172" s="26">
        <v>0.36</v>
      </c>
      <c r="Y172" s="26">
        <v>12</v>
      </c>
      <c r="Z172" s="26">
        <v>0</v>
      </c>
      <c r="AA172" s="26">
        <v>0.253</v>
      </c>
      <c r="AB172" s="26">
        <v>-0.107</v>
      </c>
      <c r="AC172" s="26">
        <v>-2.1000000000000001E-2</v>
      </c>
      <c r="AD172" s="26">
        <v>-8.5999999999999993E-2</v>
      </c>
      <c r="AE172" s="26">
        <v>0</v>
      </c>
      <c r="AF172" s="26">
        <v>3.0350000000000001</v>
      </c>
      <c r="AG172" s="26">
        <v>-0.253</v>
      </c>
      <c r="AH172" s="26">
        <v>-8.5999999999999993E-2</v>
      </c>
      <c r="AI172" s="26">
        <v>-1.032</v>
      </c>
      <c r="AJ172" s="26">
        <v>219.23099999999999</v>
      </c>
      <c r="AK172" s="26">
        <v>219.23099999999999</v>
      </c>
      <c r="AL172" s="26">
        <v>0</v>
      </c>
      <c r="AM172" s="26">
        <v>0</v>
      </c>
      <c r="AN172" s="26">
        <v>0</v>
      </c>
      <c r="AO172" s="26">
        <v>0</v>
      </c>
      <c r="AP172" s="26">
        <v>0</v>
      </c>
      <c r="AQ172" s="26">
        <v>0</v>
      </c>
      <c r="AR172" s="26">
        <v>0</v>
      </c>
      <c r="AS172" s="26">
        <v>0</v>
      </c>
      <c r="AT172" s="26">
        <v>0</v>
      </c>
      <c r="AU172" s="26">
        <v>110.99299999999999</v>
      </c>
      <c r="AV172" s="26">
        <v>499.47</v>
      </c>
      <c r="AW172" s="26">
        <v>278.488</v>
      </c>
      <c r="AX172" s="26">
        <v>220.98099999999999</v>
      </c>
    </row>
    <row r="173" spans="1:50" x14ac:dyDescent="0.25">
      <c r="A173" s="27" t="s">
        <v>255</v>
      </c>
      <c r="B173" s="26" t="s">
        <v>293</v>
      </c>
      <c r="C173" s="26">
        <v>1</v>
      </c>
      <c r="D173" s="26">
        <v>4.5</v>
      </c>
      <c r="E173" s="26">
        <v>0.08</v>
      </c>
      <c r="F173" s="26">
        <v>1.2999999999999999E-2</v>
      </c>
      <c r="G173" s="26">
        <v>3.5999999999999997E-2</v>
      </c>
      <c r="H173" s="26">
        <v>0</v>
      </c>
      <c r="I173" s="26">
        <v>0</v>
      </c>
      <c r="J173" s="26">
        <v>0</v>
      </c>
      <c r="K173" s="26">
        <v>0</v>
      </c>
      <c r="L173" s="26">
        <v>4.5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4.5</v>
      </c>
      <c r="X173" s="26">
        <v>0.36</v>
      </c>
      <c r="Y173" s="26">
        <v>12</v>
      </c>
      <c r="Z173" s="26">
        <v>0</v>
      </c>
      <c r="AA173" s="26">
        <v>0.253</v>
      </c>
      <c r="AB173" s="26">
        <v>-0.107</v>
      </c>
      <c r="AC173" s="26">
        <v>-2.1000000000000001E-2</v>
      </c>
      <c r="AD173" s="26">
        <v>-8.5999999999999993E-2</v>
      </c>
      <c r="AE173" s="26">
        <v>0</v>
      </c>
      <c r="AF173" s="26">
        <v>3.0350000000000001</v>
      </c>
      <c r="AG173" s="26">
        <v>-0.253</v>
      </c>
      <c r="AH173" s="26">
        <v>-8.5999999999999993E-2</v>
      </c>
      <c r="AI173" s="26">
        <v>-1.032</v>
      </c>
      <c r="AJ173" s="26">
        <v>219.23099999999999</v>
      </c>
      <c r="AK173" s="26">
        <v>219.23099999999999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6">
        <v>0</v>
      </c>
      <c r="AT173" s="26">
        <v>0</v>
      </c>
      <c r="AU173" s="26">
        <v>110.996</v>
      </c>
      <c r="AV173" s="26">
        <v>499.483</v>
      </c>
      <c r="AW173" s="26">
        <v>278.50099999999998</v>
      </c>
      <c r="AX173" s="26">
        <v>220.98099999999999</v>
      </c>
    </row>
    <row r="174" spans="1:50" x14ac:dyDescent="0.25">
      <c r="A174" s="27" t="s">
        <v>256</v>
      </c>
      <c r="B174" s="26" t="s">
        <v>293</v>
      </c>
      <c r="C174" s="26">
        <v>0</v>
      </c>
      <c r="D174" s="26">
        <v>0</v>
      </c>
      <c r="E174" s="26">
        <v>0.08</v>
      </c>
      <c r="F174" s="26">
        <v>1.2999999999999999E-2</v>
      </c>
      <c r="G174" s="26">
        <v>3.5999999999999997E-2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>
        <v>0</v>
      </c>
      <c r="AI174" s="26">
        <v>0</v>
      </c>
      <c r="AJ174" s="26">
        <v>0</v>
      </c>
      <c r="AK174" s="26">
        <v>0</v>
      </c>
      <c r="AL174" s="26">
        <v>0</v>
      </c>
      <c r="AM174" s="26">
        <v>0</v>
      </c>
      <c r="AN174" s="26">
        <v>0</v>
      </c>
      <c r="AO174" s="26">
        <v>0</v>
      </c>
      <c r="AP174" s="26">
        <v>0</v>
      </c>
      <c r="AQ174" s="26">
        <v>0</v>
      </c>
      <c r="AR174" s="26">
        <v>0</v>
      </c>
      <c r="AS174" s="26">
        <v>0</v>
      </c>
      <c r="AT174" s="26">
        <v>0</v>
      </c>
      <c r="AU174" s="26">
        <v>0</v>
      </c>
      <c r="AV174" s="26">
        <v>0</v>
      </c>
      <c r="AW174" s="26">
        <v>0</v>
      </c>
      <c r="AX174" s="26">
        <v>0</v>
      </c>
    </row>
    <row r="175" spans="1:50" x14ac:dyDescent="0.25">
      <c r="A175" s="27" t="s">
        <v>257</v>
      </c>
      <c r="B175" s="26" t="s">
        <v>293</v>
      </c>
      <c r="C175" s="26">
        <v>0</v>
      </c>
      <c r="D175" s="26">
        <v>0</v>
      </c>
      <c r="E175" s="26">
        <v>0.08</v>
      </c>
      <c r="F175" s="26">
        <v>1.2999999999999999E-2</v>
      </c>
      <c r="G175" s="26">
        <v>3.5999999999999997E-2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0</v>
      </c>
      <c r="AC175" s="26">
        <v>0</v>
      </c>
      <c r="AD175" s="26">
        <v>0</v>
      </c>
      <c r="AE175" s="26">
        <v>0</v>
      </c>
      <c r="AF175" s="26">
        <v>0</v>
      </c>
      <c r="AG175" s="26">
        <v>0</v>
      </c>
      <c r="AH175" s="26">
        <v>0</v>
      </c>
      <c r="AI175" s="26">
        <v>0</v>
      </c>
      <c r="AJ175" s="26">
        <v>0</v>
      </c>
      <c r="AK175" s="26">
        <v>0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6">
        <v>0</v>
      </c>
      <c r="AT175" s="26">
        <v>0</v>
      </c>
      <c r="AU175" s="26">
        <v>0</v>
      </c>
      <c r="AV175" s="26">
        <v>0</v>
      </c>
      <c r="AW175" s="26">
        <v>0</v>
      </c>
      <c r="AX175" s="26">
        <v>0</v>
      </c>
    </row>
    <row r="176" spans="1:50" x14ac:dyDescent="0.25">
      <c r="A176" s="27" t="s">
        <v>258</v>
      </c>
      <c r="B176" s="26" t="s">
        <v>293</v>
      </c>
      <c r="C176" s="26">
        <v>0</v>
      </c>
      <c r="D176" s="26">
        <v>0</v>
      </c>
      <c r="E176" s="26">
        <v>0.08</v>
      </c>
      <c r="F176" s="26">
        <v>1.2999999999999999E-2</v>
      </c>
      <c r="G176" s="26">
        <v>3.5999999999999997E-2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>
        <v>0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>
        <v>0</v>
      </c>
      <c r="AI176" s="26">
        <v>0</v>
      </c>
      <c r="AJ176" s="26">
        <v>0</v>
      </c>
      <c r="AK176" s="26">
        <v>0</v>
      </c>
      <c r="AL176" s="26">
        <v>0</v>
      </c>
      <c r="AM176" s="26">
        <v>0</v>
      </c>
      <c r="AN176" s="26">
        <v>0</v>
      </c>
      <c r="AO176" s="26">
        <v>0</v>
      </c>
      <c r="AP176" s="26">
        <v>0</v>
      </c>
      <c r="AQ176" s="26">
        <v>0</v>
      </c>
      <c r="AR176" s="26">
        <v>0</v>
      </c>
      <c r="AS176" s="26">
        <v>0</v>
      </c>
      <c r="AT176" s="26">
        <v>0</v>
      </c>
      <c r="AU176" s="26">
        <v>0</v>
      </c>
      <c r="AV176" s="26">
        <v>0</v>
      </c>
      <c r="AW176" s="26">
        <v>0</v>
      </c>
      <c r="AX176" s="26">
        <v>0</v>
      </c>
    </row>
    <row r="177" spans="1:50" x14ac:dyDescent="0.25">
      <c r="A177" s="27" t="s">
        <v>259</v>
      </c>
      <c r="B177" s="26" t="s">
        <v>293</v>
      </c>
      <c r="C177" s="26">
        <v>0</v>
      </c>
      <c r="D177" s="26">
        <v>0</v>
      </c>
      <c r="E177" s="26">
        <v>0.08</v>
      </c>
      <c r="F177" s="26">
        <v>1.2999999999999999E-2</v>
      </c>
      <c r="G177" s="26">
        <v>3.5999999999999997E-2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  <c r="AE177" s="26">
        <v>0</v>
      </c>
      <c r="AF177" s="26">
        <v>0</v>
      </c>
      <c r="AG177" s="26">
        <v>0</v>
      </c>
      <c r="AH177" s="26">
        <v>0</v>
      </c>
      <c r="AI177" s="26">
        <v>0</v>
      </c>
      <c r="AJ177" s="26">
        <v>0</v>
      </c>
      <c r="AK177" s="26">
        <v>0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6">
        <v>0</v>
      </c>
      <c r="AT177" s="26">
        <v>0</v>
      </c>
      <c r="AU177" s="26">
        <v>0</v>
      </c>
      <c r="AV177" s="26">
        <v>0</v>
      </c>
      <c r="AW177" s="26">
        <v>0</v>
      </c>
      <c r="AX177" s="26">
        <v>0</v>
      </c>
    </row>
    <row r="178" spans="1:50" x14ac:dyDescent="0.25">
      <c r="A178" s="27" t="s">
        <v>260</v>
      </c>
      <c r="B178" s="26" t="s">
        <v>293</v>
      </c>
      <c r="C178" s="26">
        <v>0</v>
      </c>
      <c r="D178" s="26">
        <v>0</v>
      </c>
      <c r="E178" s="26">
        <v>0.08</v>
      </c>
      <c r="F178" s="26">
        <v>1.2999999999999999E-2</v>
      </c>
      <c r="G178" s="26">
        <v>3.5999999999999997E-2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0</v>
      </c>
      <c r="AK178" s="26">
        <v>0</v>
      </c>
      <c r="AL178" s="26">
        <v>0</v>
      </c>
      <c r="AM178" s="26">
        <v>0</v>
      </c>
      <c r="AN178" s="26">
        <v>0</v>
      </c>
      <c r="AO178" s="26">
        <v>0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26">
        <v>0</v>
      </c>
      <c r="AX178" s="26">
        <v>0</v>
      </c>
    </row>
    <row r="179" spans="1:50" x14ac:dyDescent="0.25">
      <c r="A179" s="27" t="s">
        <v>261</v>
      </c>
      <c r="B179" s="26" t="s">
        <v>293</v>
      </c>
      <c r="C179" s="26">
        <v>0</v>
      </c>
      <c r="D179" s="26">
        <v>0</v>
      </c>
      <c r="E179" s="26">
        <v>0.08</v>
      </c>
      <c r="F179" s="26">
        <v>1.2999999999999999E-2</v>
      </c>
      <c r="G179" s="26">
        <v>3.5999999999999997E-2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0</v>
      </c>
      <c r="AJ179" s="26">
        <v>0</v>
      </c>
      <c r="AK179" s="26">
        <v>0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6">
        <v>0</v>
      </c>
      <c r="AT179" s="26">
        <v>0</v>
      </c>
      <c r="AU179" s="26">
        <v>0</v>
      </c>
      <c r="AV179" s="26">
        <v>0</v>
      </c>
      <c r="AW179" s="26">
        <v>0</v>
      </c>
      <c r="AX179" s="26">
        <v>0</v>
      </c>
    </row>
    <row r="180" spans="1:50" x14ac:dyDescent="0.25">
      <c r="A180" s="27" t="s">
        <v>262</v>
      </c>
      <c r="B180" s="26" t="s">
        <v>293</v>
      </c>
      <c r="C180" s="26">
        <v>0</v>
      </c>
      <c r="D180" s="26">
        <v>0</v>
      </c>
      <c r="E180" s="26">
        <v>0.08</v>
      </c>
      <c r="F180" s="26">
        <v>1.2999999999999999E-2</v>
      </c>
      <c r="G180" s="26">
        <v>3.5999999999999997E-2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0</v>
      </c>
      <c r="AV180" s="26">
        <v>0</v>
      </c>
      <c r="AW180" s="26">
        <v>0</v>
      </c>
      <c r="AX180" s="26">
        <v>0</v>
      </c>
    </row>
    <row r="181" spans="1:50" x14ac:dyDescent="0.25">
      <c r="A181" s="27" t="s">
        <v>263</v>
      </c>
      <c r="B181" s="26" t="s">
        <v>293</v>
      </c>
      <c r="C181" s="26">
        <v>0</v>
      </c>
      <c r="D181" s="26">
        <v>0</v>
      </c>
      <c r="E181" s="26">
        <v>0.08</v>
      </c>
      <c r="F181" s="26">
        <v>1.2999999999999999E-2</v>
      </c>
      <c r="G181" s="26">
        <v>3.5999999999999997E-2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0</v>
      </c>
      <c r="AJ181" s="26">
        <v>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6">
        <v>0</v>
      </c>
      <c r="AT181" s="26">
        <v>0</v>
      </c>
      <c r="AU181" s="26">
        <v>0</v>
      </c>
      <c r="AV181" s="26">
        <v>0</v>
      </c>
      <c r="AW181" s="26">
        <v>0</v>
      </c>
      <c r="AX181" s="26">
        <v>0</v>
      </c>
    </row>
    <row r="182" spans="1:50" x14ac:dyDescent="0.25">
      <c r="A182" s="27" t="s">
        <v>264</v>
      </c>
      <c r="B182" s="26" t="s">
        <v>293</v>
      </c>
      <c r="C182" s="26">
        <v>0</v>
      </c>
      <c r="D182" s="26">
        <v>0</v>
      </c>
      <c r="E182" s="26">
        <v>0.08</v>
      </c>
      <c r="F182" s="26">
        <v>1.2999999999999999E-2</v>
      </c>
      <c r="G182" s="26">
        <v>3.5999999999999997E-2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0</v>
      </c>
      <c r="AJ182" s="26">
        <v>0</v>
      </c>
      <c r="AK182" s="26">
        <v>0</v>
      </c>
      <c r="AL182" s="26">
        <v>0</v>
      </c>
      <c r="AM182" s="26">
        <v>0</v>
      </c>
      <c r="AN182" s="26">
        <v>0</v>
      </c>
      <c r="AO182" s="26">
        <v>0</v>
      </c>
      <c r="AP182" s="26">
        <v>0</v>
      </c>
      <c r="AQ182" s="26">
        <v>0</v>
      </c>
      <c r="AR182" s="26">
        <v>0</v>
      </c>
      <c r="AS182" s="26">
        <v>0</v>
      </c>
      <c r="AT182" s="26">
        <v>0</v>
      </c>
      <c r="AU182" s="26">
        <v>0</v>
      </c>
      <c r="AV182" s="26">
        <v>0</v>
      </c>
      <c r="AW182" s="26">
        <v>0</v>
      </c>
      <c r="AX182" s="26">
        <v>0</v>
      </c>
    </row>
    <row r="183" spans="1:50" x14ac:dyDescent="0.25">
      <c r="A183" s="27" t="s">
        <v>265</v>
      </c>
      <c r="B183" s="26" t="s">
        <v>293</v>
      </c>
      <c r="C183" s="26">
        <v>0</v>
      </c>
      <c r="D183" s="26">
        <v>0</v>
      </c>
      <c r="E183" s="26">
        <v>0.08</v>
      </c>
      <c r="F183" s="26">
        <v>1.2999999999999999E-2</v>
      </c>
      <c r="G183" s="26">
        <v>3.5999999999999997E-2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>
        <v>0</v>
      </c>
      <c r="AI183" s="26">
        <v>0</v>
      </c>
      <c r="AJ183" s="26">
        <v>0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6">
        <v>0</v>
      </c>
      <c r="AT183" s="26">
        <v>0</v>
      </c>
      <c r="AU183" s="26">
        <v>0</v>
      </c>
      <c r="AV183" s="26">
        <v>0</v>
      </c>
      <c r="AW183" s="26">
        <v>0</v>
      </c>
      <c r="AX183" s="26">
        <v>0</v>
      </c>
    </row>
    <row r="184" spans="1:50" x14ac:dyDescent="0.25">
      <c r="A184" s="27" t="s">
        <v>266</v>
      </c>
      <c r="B184" s="26" t="s">
        <v>293</v>
      </c>
      <c r="C184" s="26">
        <v>0</v>
      </c>
      <c r="D184" s="26">
        <v>0</v>
      </c>
      <c r="E184" s="26">
        <v>0.08</v>
      </c>
      <c r="F184" s="26">
        <v>1.2999999999999999E-2</v>
      </c>
      <c r="G184" s="26">
        <v>3.5999999999999997E-2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  <c r="AE184" s="26">
        <v>0</v>
      </c>
      <c r="AF184" s="26">
        <v>0</v>
      </c>
      <c r="AG184" s="26">
        <v>0</v>
      </c>
      <c r="AH184" s="26">
        <v>0</v>
      </c>
      <c r="AI184" s="26">
        <v>0</v>
      </c>
      <c r="AJ184" s="26">
        <v>0</v>
      </c>
      <c r="AK184" s="26">
        <v>0</v>
      </c>
      <c r="AL184" s="26">
        <v>0</v>
      </c>
      <c r="AM184" s="26">
        <v>0</v>
      </c>
      <c r="AN184" s="26">
        <v>0</v>
      </c>
      <c r="AO184" s="26">
        <v>0</v>
      </c>
      <c r="AP184" s="26">
        <v>0</v>
      </c>
      <c r="AQ184" s="26">
        <v>0</v>
      </c>
      <c r="AR184" s="26">
        <v>0</v>
      </c>
      <c r="AS184" s="26">
        <v>0</v>
      </c>
      <c r="AT184" s="26">
        <v>0</v>
      </c>
      <c r="AU184" s="26">
        <v>0</v>
      </c>
      <c r="AV184" s="26">
        <v>0</v>
      </c>
      <c r="AW184" s="26">
        <v>0</v>
      </c>
      <c r="AX184" s="26">
        <v>0</v>
      </c>
    </row>
    <row r="185" spans="1:50" x14ac:dyDescent="0.25">
      <c r="A185" s="27" t="s">
        <v>267</v>
      </c>
      <c r="B185" s="26" t="s">
        <v>56</v>
      </c>
      <c r="C185" s="26">
        <v>1</v>
      </c>
      <c r="D185" s="26">
        <v>1</v>
      </c>
      <c r="E185" s="26">
        <v>0.15</v>
      </c>
      <c r="F185" s="26">
        <v>2.4E-2</v>
      </c>
      <c r="G185" s="26">
        <v>6.7000000000000004E-2</v>
      </c>
      <c r="H185" s="26">
        <v>0</v>
      </c>
      <c r="I185" s="26">
        <v>0</v>
      </c>
      <c r="J185" s="26">
        <v>0</v>
      </c>
      <c r="K185" s="26">
        <v>0</v>
      </c>
      <c r="L185" s="26">
        <v>1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1</v>
      </c>
      <c r="X185" s="26">
        <v>0.15</v>
      </c>
      <c r="Y185" s="26">
        <v>12</v>
      </c>
      <c r="Z185" s="26">
        <v>0</v>
      </c>
      <c r="AA185" s="26">
        <v>0.13300000000000001</v>
      </c>
      <c r="AB185" s="26">
        <v>-1.7000000000000001E-2</v>
      </c>
      <c r="AC185" s="26">
        <v>-1.2E-2</v>
      </c>
      <c r="AD185" s="26">
        <v>-5.0000000000000001E-3</v>
      </c>
      <c r="AE185" s="26">
        <v>0</v>
      </c>
      <c r="AF185" s="26">
        <v>1.593</v>
      </c>
      <c r="AG185" s="26">
        <v>-0.14799999999999999</v>
      </c>
      <c r="AH185" s="26">
        <v>-5.0000000000000001E-3</v>
      </c>
      <c r="AI185" s="26">
        <v>-5.8999999999999997E-2</v>
      </c>
      <c r="AJ185" s="26">
        <v>28.178000000000001</v>
      </c>
      <c r="AK185" s="26">
        <v>28.178000000000001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6">
        <v>0</v>
      </c>
      <c r="AT185" s="26">
        <v>0</v>
      </c>
      <c r="AU185" s="26">
        <v>116.093</v>
      </c>
      <c r="AV185" s="26">
        <v>116.093</v>
      </c>
      <c r="AW185" s="26">
        <v>86.528999999999996</v>
      </c>
      <c r="AX185" s="26">
        <v>29.564</v>
      </c>
    </row>
    <row r="186" spans="1:50" x14ac:dyDescent="0.25">
      <c r="A186" s="27" t="s">
        <v>268</v>
      </c>
      <c r="B186" s="26" t="s">
        <v>56</v>
      </c>
      <c r="C186" s="26">
        <v>1</v>
      </c>
      <c r="D186" s="26">
        <v>1</v>
      </c>
      <c r="E186" s="26">
        <v>0.15</v>
      </c>
      <c r="F186" s="26">
        <v>2.4E-2</v>
      </c>
      <c r="G186" s="26">
        <v>6.7000000000000004E-2</v>
      </c>
      <c r="H186" s="26">
        <v>0</v>
      </c>
      <c r="I186" s="26">
        <v>0</v>
      </c>
      <c r="J186" s="26">
        <v>0</v>
      </c>
      <c r="K186" s="26">
        <v>0</v>
      </c>
      <c r="L186" s="26">
        <v>1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1</v>
      </c>
      <c r="X186" s="26">
        <v>0.15</v>
      </c>
      <c r="Y186" s="26">
        <v>12</v>
      </c>
      <c r="Z186" s="26">
        <v>0</v>
      </c>
      <c r="AA186" s="26">
        <v>0.13300000000000001</v>
      </c>
      <c r="AB186" s="26">
        <v>-1.7000000000000001E-2</v>
      </c>
      <c r="AC186" s="26">
        <v>-1.2E-2</v>
      </c>
      <c r="AD186" s="26">
        <v>-5.0000000000000001E-3</v>
      </c>
      <c r="AE186" s="26">
        <v>0</v>
      </c>
      <c r="AF186" s="26">
        <v>1.593</v>
      </c>
      <c r="AG186" s="26">
        <v>-0.14799999999999999</v>
      </c>
      <c r="AH186" s="26">
        <v>-5.0000000000000001E-3</v>
      </c>
      <c r="AI186" s="26">
        <v>-5.8999999999999997E-2</v>
      </c>
      <c r="AJ186" s="26">
        <v>28.178000000000001</v>
      </c>
      <c r="AK186" s="26">
        <v>28.178000000000001</v>
      </c>
      <c r="AL186" s="26">
        <v>0</v>
      </c>
      <c r="AM186" s="26">
        <v>0</v>
      </c>
      <c r="AN186" s="26">
        <v>0</v>
      </c>
      <c r="AO186" s="26">
        <v>0</v>
      </c>
      <c r="AP186" s="26">
        <v>0</v>
      </c>
      <c r="AQ186" s="26">
        <v>0</v>
      </c>
      <c r="AR186" s="26">
        <v>0</v>
      </c>
      <c r="AS186" s="26">
        <v>0</v>
      </c>
      <c r="AT186" s="26">
        <v>0</v>
      </c>
      <c r="AU186" s="26">
        <v>116.093</v>
      </c>
      <c r="AV186" s="26">
        <v>116.093</v>
      </c>
      <c r="AW186" s="26">
        <v>86.528999999999996</v>
      </c>
      <c r="AX186" s="26">
        <v>29.564</v>
      </c>
    </row>
    <row r="187" spans="1:50" x14ac:dyDescent="0.25">
      <c r="A187" s="27" t="s">
        <v>269</v>
      </c>
      <c r="B187" s="26" t="s">
        <v>56</v>
      </c>
      <c r="C187" s="26">
        <v>1</v>
      </c>
      <c r="D187" s="26">
        <v>1</v>
      </c>
      <c r="E187" s="26">
        <v>0.15</v>
      </c>
      <c r="F187" s="26">
        <v>2.4E-2</v>
      </c>
      <c r="G187" s="26">
        <v>6.7000000000000004E-2</v>
      </c>
      <c r="H187" s="26">
        <v>0</v>
      </c>
      <c r="I187" s="26">
        <v>0</v>
      </c>
      <c r="J187" s="26">
        <v>0</v>
      </c>
      <c r="K187" s="26">
        <v>0</v>
      </c>
      <c r="L187" s="26">
        <v>1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1</v>
      </c>
      <c r="X187" s="26">
        <v>0.15</v>
      </c>
      <c r="Y187" s="26">
        <v>12</v>
      </c>
      <c r="Z187" s="26">
        <v>0</v>
      </c>
      <c r="AA187" s="26">
        <v>0.13300000000000001</v>
      </c>
      <c r="AB187" s="26">
        <v>-1.7000000000000001E-2</v>
      </c>
      <c r="AC187" s="26">
        <v>-1.2E-2</v>
      </c>
      <c r="AD187" s="26">
        <v>-5.0000000000000001E-3</v>
      </c>
      <c r="AE187" s="26">
        <v>0</v>
      </c>
      <c r="AF187" s="26">
        <v>1.593</v>
      </c>
      <c r="AG187" s="26">
        <v>-0.14799999999999999</v>
      </c>
      <c r="AH187" s="26">
        <v>-5.0000000000000001E-3</v>
      </c>
      <c r="AI187" s="26">
        <v>-5.8999999999999997E-2</v>
      </c>
      <c r="AJ187" s="26">
        <v>28.178000000000001</v>
      </c>
      <c r="AK187" s="26">
        <v>28.178000000000001</v>
      </c>
      <c r="AL187" s="26">
        <v>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6">
        <v>0</v>
      </c>
      <c r="AT187" s="26">
        <v>0</v>
      </c>
      <c r="AU187" s="26">
        <v>116.093</v>
      </c>
      <c r="AV187" s="26">
        <v>116.093</v>
      </c>
      <c r="AW187" s="26">
        <v>86.528999999999996</v>
      </c>
      <c r="AX187" s="26">
        <v>29.564</v>
      </c>
    </row>
    <row r="188" spans="1:50" x14ac:dyDescent="0.25">
      <c r="A188" s="27" t="s">
        <v>270</v>
      </c>
      <c r="B188" s="26" t="s">
        <v>56</v>
      </c>
      <c r="C188" s="26">
        <v>1</v>
      </c>
      <c r="D188" s="26">
        <v>1</v>
      </c>
      <c r="E188" s="26">
        <v>0.15</v>
      </c>
      <c r="F188" s="26">
        <v>2.4E-2</v>
      </c>
      <c r="G188" s="26">
        <v>6.7000000000000004E-2</v>
      </c>
      <c r="H188" s="26">
        <v>0</v>
      </c>
      <c r="I188" s="26">
        <v>0</v>
      </c>
      <c r="J188" s="26">
        <v>0</v>
      </c>
      <c r="K188" s="26">
        <v>0</v>
      </c>
      <c r="L188" s="26">
        <v>1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1</v>
      </c>
      <c r="X188" s="26">
        <v>0.15</v>
      </c>
      <c r="Y188" s="26">
        <v>12</v>
      </c>
      <c r="Z188" s="26">
        <v>0</v>
      </c>
      <c r="AA188" s="26">
        <v>0.13300000000000001</v>
      </c>
      <c r="AB188" s="26">
        <v>-1.7000000000000001E-2</v>
      </c>
      <c r="AC188" s="26">
        <v>-1.2E-2</v>
      </c>
      <c r="AD188" s="26">
        <v>-5.0000000000000001E-3</v>
      </c>
      <c r="AE188" s="26">
        <v>0</v>
      </c>
      <c r="AF188" s="26">
        <v>1.593</v>
      </c>
      <c r="AG188" s="26">
        <v>-0.14799999999999999</v>
      </c>
      <c r="AH188" s="26">
        <v>-5.0000000000000001E-3</v>
      </c>
      <c r="AI188" s="26">
        <v>-5.8999999999999997E-2</v>
      </c>
      <c r="AJ188" s="26">
        <v>28.178000000000001</v>
      </c>
      <c r="AK188" s="26">
        <v>28.178000000000001</v>
      </c>
      <c r="AL188" s="26">
        <v>0</v>
      </c>
      <c r="AM188" s="26">
        <v>0</v>
      </c>
      <c r="AN188" s="26">
        <v>0</v>
      </c>
      <c r="AO188" s="26">
        <v>0</v>
      </c>
      <c r="AP188" s="26">
        <v>0</v>
      </c>
      <c r="AQ188" s="26">
        <v>0</v>
      </c>
      <c r="AR188" s="26">
        <v>0</v>
      </c>
      <c r="AS188" s="26">
        <v>0</v>
      </c>
      <c r="AT188" s="26">
        <v>0</v>
      </c>
      <c r="AU188" s="26">
        <v>116.093</v>
      </c>
      <c r="AV188" s="26">
        <v>116.093</v>
      </c>
      <c r="AW188" s="26">
        <v>86.528999999999996</v>
      </c>
      <c r="AX188" s="26">
        <v>29.564</v>
      </c>
    </row>
    <row r="189" spans="1:50" x14ac:dyDescent="0.25">
      <c r="A189" s="27" t="s">
        <v>271</v>
      </c>
      <c r="B189" s="26" t="s">
        <v>56</v>
      </c>
      <c r="C189" s="26">
        <v>1</v>
      </c>
      <c r="D189" s="26">
        <v>0.105</v>
      </c>
      <c r="E189" s="26">
        <v>0.15</v>
      </c>
      <c r="F189" s="26">
        <v>2.4E-2</v>
      </c>
      <c r="G189" s="26">
        <v>6.7000000000000004E-2</v>
      </c>
      <c r="H189" s="26">
        <v>0</v>
      </c>
      <c r="I189" s="26">
        <v>0</v>
      </c>
      <c r="J189" s="26">
        <v>0</v>
      </c>
      <c r="K189" s="26">
        <v>0</v>
      </c>
      <c r="L189" s="26">
        <v>0.105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0.105</v>
      </c>
      <c r="X189" s="26">
        <v>1.6E-2</v>
      </c>
      <c r="Y189" s="26">
        <v>12</v>
      </c>
      <c r="Z189" s="26">
        <v>0</v>
      </c>
      <c r="AA189" s="26">
        <v>1.4E-2</v>
      </c>
      <c r="AB189" s="26">
        <v>-2E-3</v>
      </c>
      <c r="AC189" s="26">
        <v>-1E-3</v>
      </c>
      <c r="AD189" s="26">
        <v>-1E-3</v>
      </c>
      <c r="AE189" s="26">
        <v>0</v>
      </c>
      <c r="AF189" s="26">
        <v>0.16700000000000001</v>
      </c>
      <c r="AG189" s="26">
        <v>-1.6E-2</v>
      </c>
      <c r="AH189" s="26">
        <v>-1E-3</v>
      </c>
      <c r="AI189" s="26">
        <v>-6.0000000000000001E-3</v>
      </c>
      <c r="AJ189" s="26">
        <v>2.9620000000000002</v>
      </c>
      <c r="AK189" s="26">
        <v>2.9620000000000002</v>
      </c>
      <c r="AL189" s="26">
        <v>0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R189" s="26">
        <v>0</v>
      </c>
      <c r="AS189" s="26">
        <v>0</v>
      </c>
      <c r="AT189" s="26">
        <v>0</v>
      </c>
      <c r="AU189" s="26">
        <v>119.43899999999999</v>
      </c>
      <c r="AV189" s="26">
        <v>12.555</v>
      </c>
      <c r="AW189" s="26">
        <v>9.4480000000000004</v>
      </c>
      <c r="AX189" s="26">
        <v>3.1080000000000001</v>
      </c>
    </row>
    <row r="190" spans="1:50" x14ac:dyDescent="0.25">
      <c r="A190" s="27" t="s">
        <v>272</v>
      </c>
      <c r="B190" s="26" t="s">
        <v>56</v>
      </c>
      <c r="C190" s="26">
        <v>1</v>
      </c>
      <c r="D190" s="26">
        <v>0.2</v>
      </c>
      <c r="E190" s="26">
        <v>0.15</v>
      </c>
      <c r="F190" s="26">
        <v>2.4E-2</v>
      </c>
      <c r="G190" s="26">
        <v>6.7000000000000004E-2</v>
      </c>
      <c r="H190" s="26">
        <v>0</v>
      </c>
      <c r="I190" s="26">
        <v>0</v>
      </c>
      <c r="J190" s="26">
        <v>0</v>
      </c>
      <c r="K190" s="26">
        <v>0</v>
      </c>
      <c r="L190" s="26">
        <v>0.2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0.2</v>
      </c>
      <c r="X190" s="26">
        <v>0.03</v>
      </c>
      <c r="Y190" s="26">
        <v>12</v>
      </c>
      <c r="Z190" s="26">
        <v>0</v>
      </c>
      <c r="AA190" s="26">
        <v>2.7E-2</v>
      </c>
      <c r="AB190" s="26">
        <v>-3.0000000000000001E-3</v>
      </c>
      <c r="AC190" s="26">
        <v>-3.0000000000000001E-3</v>
      </c>
      <c r="AD190" s="26">
        <v>-1E-3</v>
      </c>
      <c r="AE190" s="26">
        <v>0</v>
      </c>
      <c r="AF190" s="26">
        <v>0.318</v>
      </c>
      <c r="AG190" s="26">
        <v>-0.03</v>
      </c>
      <c r="AH190" s="26">
        <v>-1E-3</v>
      </c>
      <c r="AI190" s="26">
        <v>-1.0999999999999999E-2</v>
      </c>
      <c r="AJ190" s="26">
        <v>5.6360000000000001</v>
      </c>
      <c r="AK190" s="26">
        <v>5.6360000000000001</v>
      </c>
      <c r="AL190" s="26">
        <v>0</v>
      </c>
      <c r="AM190" s="26">
        <v>0</v>
      </c>
      <c r="AN190" s="26">
        <v>0</v>
      </c>
      <c r="AO190" s="26">
        <v>0</v>
      </c>
      <c r="AP190" s="26">
        <v>0</v>
      </c>
      <c r="AQ190" s="26">
        <v>0</v>
      </c>
      <c r="AR190" s="26">
        <v>0</v>
      </c>
      <c r="AS190" s="26">
        <v>0</v>
      </c>
      <c r="AT190" s="26">
        <v>0</v>
      </c>
      <c r="AU190" s="26">
        <v>119.357</v>
      </c>
      <c r="AV190" s="26">
        <v>23.870999999999999</v>
      </c>
      <c r="AW190" s="26">
        <v>17.959</v>
      </c>
      <c r="AX190" s="26">
        <v>5.9119999999999999</v>
      </c>
    </row>
    <row r="191" spans="1:50" x14ac:dyDescent="0.25">
      <c r="A191" s="27" t="s">
        <v>273</v>
      </c>
      <c r="B191" s="26" t="s">
        <v>56</v>
      </c>
      <c r="C191" s="26">
        <v>1</v>
      </c>
      <c r="D191" s="26">
        <v>0.5</v>
      </c>
      <c r="E191" s="26">
        <v>0.15</v>
      </c>
      <c r="F191" s="26">
        <v>2.4E-2</v>
      </c>
      <c r="G191" s="26">
        <v>6.7000000000000004E-2</v>
      </c>
      <c r="H191" s="26">
        <v>0</v>
      </c>
      <c r="I191" s="26">
        <v>0</v>
      </c>
      <c r="J191" s="26">
        <v>0</v>
      </c>
      <c r="K191" s="26">
        <v>0</v>
      </c>
      <c r="L191" s="26">
        <v>0.5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0.5</v>
      </c>
      <c r="X191" s="26">
        <v>7.4999999999999997E-2</v>
      </c>
      <c r="Y191" s="26">
        <v>12</v>
      </c>
      <c r="Z191" s="26">
        <v>0</v>
      </c>
      <c r="AA191" s="26">
        <v>6.6000000000000003E-2</v>
      </c>
      <c r="AB191" s="26">
        <v>-8.9999999999999993E-3</v>
      </c>
      <c r="AC191" s="26">
        <v>-6.0000000000000001E-3</v>
      </c>
      <c r="AD191" s="26">
        <v>-2E-3</v>
      </c>
      <c r="AE191" s="26">
        <v>0</v>
      </c>
      <c r="AF191" s="26">
        <v>0.79600000000000004</v>
      </c>
      <c r="AG191" s="26">
        <v>-7.4999999999999997E-2</v>
      </c>
      <c r="AH191" s="26">
        <v>-2E-3</v>
      </c>
      <c r="AI191" s="26">
        <v>-2.9000000000000001E-2</v>
      </c>
      <c r="AJ191" s="26">
        <v>14.089</v>
      </c>
      <c r="AK191" s="26">
        <v>14.089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6">
        <v>0</v>
      </c>
      <c r="AT191" s="26">
        <v>0</v>
      </c>
      <c r="AU191" s="26">
        <v>118.39700000000001</v>
      </c>
      <c r="AV191" s="26">
        <v>59.198999999999998</v>
      </c>
      <c r="AW191" s="26">
        <v>44.417000000000002</v>
      </c>
      <c r="AX191" s="26">
        <v>14.781000000000001</v>
      </c>
    </row>
    <row r="192" spans="1:50" x14ac:dyDescent="0.25">
      <c r="A192" s="27" t="s">
        <v>274</v>
      </c>
      <c r="B192" s="26" t="s">
        <v>56</v>
      </c>
      <c r="C192" s="26">
        <v>1</v>
      </c>
      <c r="D192" s="26">
        <v>0.5</v>
      </c>
      <c r="E192" s="26">
        <v>0.15</v>
      </c>
      <c r="F192" s="26">
        <v>2.4E-2</v>
      </c>
      <c r="G192" s="26">
        <v>6.7000000000000004E-2</v>
      </c>
      <c r="H192" s="26">
        <v>0</v>
      </c>
      <c r="I192" s="26">
        <v>0</v>
      </c>
      <c r="J192" s="26">
        <v>0</v>
      </c>
      <c r="K192" s="26">
        <v>0</v>
      </c>
      <c r="L192" s="26">
        <v>0.5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0.5</v>
      </c>
      <c r="X192" s="26">
        <v>7.4999999999999997E-2</v>
      </c>
      <c r="Y192" s="26">
        <v>12</v>
      </c>
      <c r="Z192" s="26">
        <v>0</v>
      </c>
      <c r="AA192" s="26">
        <v>6.6000000000000003E-2</v>
      </c>
      <c r="AB192" s="26">
        <v>-8.9999999999999993E-3</v>
      </c>
      <c r="AC192" s="26">
        <v>-6.0000000000000001E-3</v>
      </c>
      <c r="AD192" s="26">
        <v>-2E-3</v>
      </c>
      <c r="AE192" s="26">
        <v>0</v>
      </c>
      <c r="AF192" s="26">
        <v>0.79600000000000004</v>
      </c>
      <c r="AG192" s="26">
        <v>-7.4999999999999997E-2</v>
      </c>
      <c r="AH192" s="26">
        <v>-2E-3</v>
      </c>
      <c r="AI192" s="26">
        <v>-2.9000000000000001E-2</v>
      </c>
      <c r="AJ192" s="26">
        <v>14.089</v>
      </c>
      <c r="AK192" s="26">
        <v>14.089</v>
      </c>
      <c r="AL192" s="26">
        <v>0</v>
      </c>
      <c r="AM192" s="26">
        <v>0</v>
      </c>
      <c r="AN192" s="26">
        <v>0</v>
      </c>
      <c r="AO192" s="26">
        <v>0</v>
      </c>
      <c r="AP192" s="26">
        <v>0</v>
      </c>
      <c r="AQ192" s="26">
        <v>0</v>
      </c>
      <c r="AR192" s="26">
        <v>0</v>
      </c>
      <c r="AS192" s="26">
        <v>0</v>
      </c>
      <c r="AT192" s="26">
        <v>0</v>
      </c>
      <c r="AU192" s="26">
        <v>118.39700000000001</v>
      </c>
      <c r="AV192" s="26">
        <v>59.198999999999998</v>
      </c>
      <c r="AW192" s="26">
        <v>44.417000000000002</v>
      </c>
      <c r="AX192" s="26">
        <v>14.781000000000001</v>
      </c>
    </row>
    <row r="193" spans="1:50" x14ac:dyDescent="0.25">
      <c r="A193" s="27" t="s">
        <v>275</v>
      </c>
      <c r="B193" s="26" t="s">
        <v>56</v>
      </c>
      <c r="C193" s="26">
        <v>1</v>
      </c>
      <c r="D193" s="26">
        <v>1</v>
      </c>
      <c r="E193" s="26">
        <v>0.15</v>
      </c>
      <c r="F193" s="26">
        <v>2.4E-2</v>
      </c>
      <c r="G193" s="26">
        <v>6.7000000000000004E-2</v>
      </c>
      <c r="H193" s="26">
        <v>0</v>
      </c>
      <c r="I193" s="26">
        <v>0</v>
      </c>
      <c r="J193" s="26">
        <v>0</v>
      </c>
      <c r="K193" s="26">
        <v>0</v>
      </c>
      <c r="L193" s="26">
        <v>1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1</v>
      </c>
      <c r="X193" s="26">
        <v>0.15</v>
      </c>
      <c r="Y193" s="26">
        <v>12</v>
      </c>
      <c r="Z193" s="26">
        <v>0</v>
      </c>
      <c r="AA193" s="26">
        <v>0.13300000000000001</v>
      </c>
      <c r="AB193" s="26">
        <v>-1.7000000000000001E-2</v>
      </c>
      <c r="AC193" s="26">
        <v>-1.2E-2</v>
      </c>
      <c r="AD193" s="26">
        <v>-5.0000000000000001E-3</v>
      </c>
      <c r="AE193" s="26">
        <v>0</v>
      </c>
      <c r="AF193" s="26">
        <v>1.593</v>
      </c>
      <c r="AG193" s="26">
        <v>-0.14799999999999999</v>
      </c>
      <c r="AH193" s="26">
        <v>-5.0000000000000001E-3</v>
      </c>
      <c r="AI193" s="26">
        <v>-5.8999999999999997E-2</v>
      </c>
      <c r="AJ193" s="26">
        <v>28.178000000000001</v>
      </c>
      <c r="AK193" s="26">
        <v>28.178000000000001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6">
        <v>0</v>
      </c>
      <c r="AT193" s="26">
        <v>0</v>
      </c>
      <c r="AU193" s="26">
        <v>116.093</v>
      </c>
      <c r="AV193" s="26">
        <v>116.093</v>
      </c>
      <c r="AW193" s="26">
        <v>86.528999999999996</v>
      </c>
      <c r="AX193" s="26">
        <v>29.564</v>
      </c>
    </row>
    <row r="194" spans="1:50" x14ac:dyDescent="0.25">
      <c r="A194" s="27" t="s">
        <v>276</v>
      </c>
      <c r="B194" s="26" t="s">
        <v>56</v>
      </c>
      <c r="C194" s="26">
        <v>1</v>
      </c>
      <c r="D194" s="26">
        <v>1</v>
      </c>
      <c r="E194" s="26">
        <v>0.15</v>
      </c>
      <c r="F194" s="26">
        <v>2.4E-2</v>
      </c>
      <c r="G194" s="26">
        <v>6.7000000000000004E-2</v>
      </c>
      <c r="H194" s="26">
        <v>0</v>
      </c>
      <c r="I194" s="26">
        <v>0</v>
      </c>
      <c r="J194" s="26">
        <v>0</v>
      </c>
      <c r="K194" s="26">
        <v>0</v>
      </c>
      <c r="L194" s="26">
        <v>1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1</v>
      </c>
      <c r="X194" s="26">
        <v>0.15</v>
      </c>
      <c r="Y194" s="26">
        <v>12</v>
      </c>
      <c r="Z194" s="26">
        <v>0</v>
      </c>
      <c r="AA194" s="26">
        <v>0.13300000000000001</v>
      </c>
      <c r="AB194" s="26">
        <v>-1.7000000000000001E-2</v>
      </c>
      <c r="AC194" s="26">
        <v>-1.2E-2</v>
      </c>
      <c r="AD194" s="26">
        <v>-5.0000000000000001E-3</v>
      </c>
      <c r="AE194" s="26">
        <v>0</v>
      </c>
      <c r="AF194" s="26">
        <v>1.593</v>
      </c>
      <c r="AG194" s="26">
        <v>-0.14799999999999999</v>
      </c>
      <c r="AH194" s="26">
        <v>-5.0000000000000001E-3</v>
      </c>
      <c r="AI194" s="26">
        <v>-5.8999999999999997E-2</v>
      </c>
      <c r="AJ194" s="26">
        <v>28.178000000000001</v>
      </c>
      <c r="AK194" s="26">
        <v>28.178000000000001</v>
      </c>
      <c r="AL194" s="26">
        <v>0</v>
      </c>
      <c r="AM194" s="26">
        <v>0</v>
      </c>
      <c r="AN194" s="26">
        <v>0</v>
      </c>
      <c r="AO194" s="26">
        <v>0</v>
      </c>
      <c r="AP194" s="26">
        <v>0</v>
      </c>
      <c r="AQ194" s="26">
        <v>0</v>
      </c>
      <c r="AR194" s="26">
        <v>0</v>
      </c>
      <c r="AS194" s="26">
        <v>0</v>
      </c>
      <c r="AT194" s="26">
        <v>0</v>
      </c>
      <c r="AU194" s="26">
        <v>116.093</v>
      </c>
      <c r="AV194" s="26">
        <v>116.093</v>
      </c>
      <c r="AW194" s="26">
        <v>86.528999999999996</v>
      </c>
      <c r="AX194" s="26">
        <v>29.564</v>
      </c>
    </row>
    <row r="195" spans="1:50" x14ac:dyDescent="0.25">
      <c r="A195" s="27" t="s">
        <v>277</v>
      </c>
      <c r="B195" s="26" t="s">
        <v>56</v>
      </c>
      <c r="C195" s="26">
        <v>1</v>
      </c>
      <c r="D195" s="26">
        <v>4</v>
      </c>
      <c r="E195" s="26">
        <v>0.15</v>
      </c>
      <c r="F195" s="26">
        <v>2.4E-2</v>
      </c>
      <c r="G195" s="26">
        <v>6.7000000000000004E-2</v>
      </c>
      <c r="H195" s="26">
        <v>0</v>
      </c>
      <c r="I195" s="26">
        <v>0</v>
      </c>
      <c r="J195" s="26">
        <v>0</v>
      </c>
      <c r="K195" s="26">
        <v>0</v>
      </c>
      <c r="L195" s="26">
        <v>4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4</v>
      </c>
      <c r="X195" s="26">
        <v>0.6</v>
      </c>
      <c r="Y195" s="26">
        <v>12</v>
      </c>
      <c r="Z195" s="26">
        <v>0</v>
      </c>
      <c r="AA195" s="26">
        <v>0.53200000000000003</v>
      </c>
      <c r="AB195" s="26">
        <v>-6.8000000000000005E-2</v>
      </c>
      <c r="AC195" s="26">
        <v>-4.5999999999999999E-2</v>
      </c>
      <c r="AD195" s="26">
        <v>-2.1000000000000001E-2</v>
      </c>
      <c r="AE195" s="26">
        <v>0</v>
      </c>
      <c r="AF195" s="26">
        <v>6.3860000000000001</v>
      </c>
      <c r="AG195" s="26">
        <v>-0.55600000000000005</v>
      </c>
      <c r="AH195" s="26">
        <v>-2.1000000000000001E-2</v>
      </c>
      <c r="AI195" s="26">
        <v>-0.25800000000000001</v>
      </c>
      <c r="AJ195" s="26">
        <v>112.712</v>
      </c>
      <c r="AK195" s="26">
        <v>112.712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0</v>
      </c>
      <c r="AR195" s="26">
        <v>0</v>
      </c>
      <c r="AS195" s="26">
        <v>0</v>
      </c>
      <c r="AT195" s="26">
        <v>0</v>
      </c>
      <c r="AU195" s="26">
        <v>110.741</v>
      </c>
      <c r="AV195" s="26">
        <v>442.96199999999999</v>
      </c>
      <c r="AW195" s="26">
        <v>324.678</v>
      </c>
      <c r="AX195" s="26">
        <v>118.285</v>
      </c>
    </row>
    <row r="196" spans="1:50" x14ac:dyDescent="0.25">
      <c r="A196" s="27" t="s">
        <v>278</v>
      </c>
      <c r="B196" s="26" t="s">
        <v>56</v>
      </c>
      <c r="C196" s="26">
        <v>1</v>
      </c>
      <c r="D196" s="26">
        <v>4</v>
      </c>
      <c r="E196" s="26">
        <v>0.15</v>
      </c>
      <c r="F196" s="26">
        <v>2.4E-2</v>
      </c>
      <c r="G196" s="26">
        <v>6.7000000000000004E-2</v>
      </c>
      <c r="H196" s="26">
        <v>0</v>
      </c>
      <c r="I196" s="26">
        <v>0</v>
      </c>
      <c r="J196" s="26">
        <v>0</v>
      </c>
      <c r="K196" s="26">
        <v>0</v>
      </c>
      <c r="L196" s="26">
        <v>4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4</v>
      </c>
      <c r="X196" s="26">
        <v>0.6</v>
      </c>
      <c r="Y196" s="26">
        <v>12</v>
      </c>
      <c r="Z196" s="26">
        <v>0</v>
      </c>
      <c r="AA196" s="26">
        <v>0.53200000000000003</v>
      </c>
      <c r="AB196" s="26">
        <v>-6.8000000000000005E-2</v>
      </c>
      <c r="AC196" s="26">
        <v>-4.5999999999999999E-2</v>
      </c>
      <c r="AD196" s="26">
        <v>-2.1000000000000001E-2</v>
      </c>
      <c r="AE196" s="26">
        <v>0</v>
      </c>
      <c r="AF196" s="26">
        <v>6.3860000000000001</v>
      </c>
      <c r="AG196" s="26">
        <v>-0.55600000000000005</v>
      </c>
      <c r="AH196" s="26">
        <v>-2.1000000000000001E-2</v>
      </c>
      <c r="AI196" s="26">
        <v>-0.25800000000000001</v>
      </c>
      <c r="AJ196" s="26">
        <v>112.712</v>
      </c>
      <c r="AK196" s="26">
        <v>112.712</v>
      </c>
      <c r="AL196" s="26">
        <v>0</v>
      </c>
      <c r="AM196" s="26">
        <v>0</v>
      </c>
      <c r="AN196" s="26">
        <v>0</v>
      </c>
      <c r="AO196" s="26">
        <v>0</v>
      </c>
      <c r="AP196" s="26">
        <v>0</v>
      </c>
      <c r="AQ196" s="26">
        <v>0</v>
      </c>
      <c r="AR196" s="26">
        <v>0</v>
      </c>
      <c r="AS196" s="26">
        <v>0</v>
      </c>
      <c r="AT196" s="26">
        <v>0</v>
      </c>
      <c r="AU196" s="26">
        <v>110.741</v>
      </c>
      <c r="AV196" s="26">
        <v>442.96199999999999</v>
      </c>
      <c r="AW196" s="26">
        <v>324.678</v>
      </c>
      <c r="AX196" s="26">
        <v>118.285</v>
      </c>
    </row>
    <row r="197" spans="1:50" x14ac:dyDescent="0.25">
      <c r="A197" s="27" t="s">
        <v>279</v>
      </c>
      <c r="B197" s="26" t="s">
        <v>56</v>
      </c>
      <c r="C197" s="26">
        <v>1</v>
      </c>
      <c r="D197" s="26">
        <v>4</v>
      </c>
      <c r="E197" s="26">
        <v>0.15</v>
      </c>
      <c r="F197" s="26">
        <v>2.4E-2</v>
      </c>
      <c r="G197" s="26">
        <v>6.7000000000000004E-2</v>
      </c>
      <c r="H197" s="26">
        <v>0</v>
      </c>
      <c r="I197" s="26">
        <v>0</v>
      </c>
      <c r="J197" s="26">
        <v>0</v>
      </c>
      <c r="K197" s="26">
        <v>0</v>
      </c>
      <c r="L197" s="26">
        <v>4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4</v>
      </c>
      <c r="X197" s="26">
        <v>0.6</v>
      </c>
      <c r="Y197" s="26">
        <v>12</v>
      </c>
      <c r="Z197" s="26">
        <v>0</v>
      </c>
      <c r="AA197" s="26">
        <v>0.53200000000000003</v>
      </c>
      <c r="AB197" s="26">
        <v>-6.8000000000000005E-2</v>
      </c>
      <c r="AC197" s="26">
        <v>-4.5999999999999999E-2</v>
      </c>
      <c r="AD197" s="26">
        <v>-2.1000000000000001E-2</v>
      </c>
      <c r="AE197" s="26">
        <v>0</v>
      </c>
      <c r="AF197" s="26">
        <v>6.3860000000000001</v>
      </c>
      <c r="AG197" s="26">
        <v>-0.55600000000000005</v>
      </c>
      <c r="AH197" s="26">
        <v>-2.1000000000000001E-2</v>
      </c>
      <c r="AI197" s="26">
        <v>-0.25800000000000001</v>
      </c>
      <c r="AJ197" s="26">
        <v>112.712</v>
      </c>
      <c r="AK197" s="26">
        <v>112.712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6">
        <v>0</v>
      </c>
      <c r="AT197" s="26">
        <v>0</v>
      </c>
      <c r="AU197" s="26">
        <v>110.741</v>
      </c>
      <c r="AV197" s="26">
        <v>442.96199999999999</v>
      </c>
      <c r="AW197" s="26">
        <v>324.678</v>
      </c>
      <c r="AX197" s="26">
        <v>118.285</v>
      </c>
    </row>
    <row r="198" spans="1:50" x14ac:dyDescent="0.25">
      <c r="A198" s="27" t="s">
        <v>280</v>
      </c>
      <c r="B198" s="26" t="s">
        <v>56</v>
      </c>
      <c r="C198" s="26">
        <v>1</v>
      </c>
      <c r="D198" s="26">
        <v>4</v>
      </c>
      <c r="E198" s="26">
        <v>0.15</v>
      </c>
      <c r="F198" s="26">
        <v>2.4E-2</v>
      </c>
      <c r="G198" s="26">
        <v>6.7000000000000004E-2</v>
      </c>
      <c r="H198" s="26">
        <v>0</v>
      </c>
      <c r="I198" s="26">
        <v>0</v>
      </c>
      <c r="J198" s="26">
        <v>0</v>
      </c>
      <c r="K198" s="26">
        <v>0</v>
      </c>
      <c r="L198" s="26">
        <v>4</v>
      </c>
      <c r="M198" s="26">
        <v>0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4</v>
      </c>
      <c r="X198" s="26">
        <v>0.6</v>
      </c>
      <c r="Y198" s="26">
        <v>12</v>
      </c>
      <c r="Z198" s="26">
        <v>0</v>
      </c>
      <c r="AA198" s="26">
        <v>0.53200000000000003</v>
      </c>
      <c r="AB198" s="26">
        <v>-6.8000000000000005E-2</v>
      </c>
      <c r="AC198" s="26">
        <v>-4.5999999999999999E-2</v>
      </c>
      <c r="AD198" s="26">
        <v>-2.1000000000000001E-2</v>
      </c>
      <c r="AE198" s="26">
        <v>0</v>
      </c>
      <c r="AF198" s="26">
        <v>6.3860000000000001</v>
      </c>
      <c r="AG198" s="26">
        <v>-0.55600000000000005</v>
      </c>
      <c r="AH198" s="26">
        <v>-2.1000000000000001E-2</v>
      </c>
      <c r="AI198" s="26">
        <v>-0.25800000000000001</v>
      </c>
      <c r="AJ198" s="26">
        <v>112.712</v>
      </c>
      <c r="AK198" s="26">
        <v>112.712</v>
      </c>
      <c r="AL198" s="26">
        <v>0</v>
      </c>
      <c r="AM198" s="26">
        <v>0</v>
      </c>
      <c r="AN198" s="26">
        <v>0</v>
      </c>
      <c r="AO198" s="26">
        <v>0</v>
      </c>
      <c r="AP198" s="26">
        <v>0</v>
      </c>
      <c r="AQ198" s="26">
        <v>0</v>
      </c>
      <c r="AR198" s="26">
        <v>0</v>
      </c>
      <c r="AS198" s="26">
        <v>0</v>
      </c>
      <c r="AT198" s="26">
        <v>0</v>
      </c>
      <c r="AU198" s="26">
        <v>110.741</v>
      </c>
      <c r="AV198" s="26">
        <v>442.96199999999999</v>
      </c>
      <c r="AW198" s="26">
        <v>324.678</v>
      </c>
      <c r="AX198" s="26">
        <v>118.285</v>
      </c>
    </row>
    <row r="199" spans="1:50" x14ac:dyDescent="0.25">
      <c r="A199" s="27" t="s">
        <v>281</v>
      </c>
      <c r="B199" s="26" t="s">
        <v>56</v>
      </c>
      <c r="C199" s="26">
        <v>0</v>
      </c>
      <c r="D199" s="26">
        <v>0</v>
      </c>
      <c r="E199" s="26">
        <v>0.15</v>
      </c>
      <c r="F199" s="26">
        <v>2.4E-2</v>
      </c>
      <c r="G199" s="26">
        <v>6.7000000000000004E-2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  <c r="AE199" s="26">
        <v>0</v>
      </c>
      <c r="AF199" s="26">
        <v>0</v>
      </c>
      <c r="AG199" s="26">
        <v>0</v>
      </c>
      <c r="AH199" s="26">
        <v>0</v>
      </c>
      <c r="AI199" s="26">
        <v>0</v>
      </c>
      <c r="AJ199" s="26">
        <v>0</v>
      </c>
      <c r="AK199" s="26">
        <v>0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6">
        <v>0</v>
      </c>
      <c r="AT199" s="26">
        <v>0</v>
      </c>
      <c r="AU199" s="26">
        <v>0</v>
      </c>
      <c r="AV199" s="26">
        <v>0</v>
      </c>
      <c r="AW199" s="26">
        <v>0</v>
      </c>
      <c r="AX199" s="26">
        <v>0</v>
      </c>
    </row>
    <row r="200" spans="1:50" x14ac:dyDescent="0.25">
      <c r="A200" s="27" t="s">
        <v>282</v>
      </c>
      <c r="B200" s="26" t="s">
        <v>56</v>
      </c>
      <c r="C200" s="26">
        <v>0</v>
      </c>
      <c r="D200" s="26">
        <v>0</v>
      </c>
      <c r="E200" s="26">
        <v>0.15</v>
      </c>
      <c r="F200" s="26">
        <v>2.4E-2</v>
      </c>
      <c r="G200" s="26">
        <v>6.7000000000000004E-2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26">
        <v>0</v>
      </c>
      <c r="AJ200" s="26">
        <v>0</v>
      </c>
      <c r="AK200" s="26">
        <v>0</v>
      </c>
      <c r="AL200" s="26">
        <v>0</v>
      </c>
      <c r="AM200" s="26">
        <v>0</v>
      </c>
      <c r="AN200" s="26">
        <v>0</v>
      </c>
      <c r="AO200" s="26">
        <v>0</v>
      </c>
      <c r="AP200" s="26">
        <v>0</v>
      </c>
      <c r="AQ200" s="26">
        <v>0</v>
      </c>
      <c r="AR200" s="26">
        <v>0</v>
      </c>
      <c r="AS200" s="26">
        <v>0</v>
      </c>
      <c r="AT200" s="26">
        <v>0</v>
      </c>
      <c r="AU200" s="26">
        <v>0</v>
      </c>
      <c r="AV200" s="26">
        <v>0</v>
      </c>
      <c r="AW200" s="26">
        <v>0</v>
      </c>
      <c r="AX200" s="26">
        <v>0</v>
      </c>
    </row>
    <row r="201" spans="1:50" x14ac:dyDescent="0.25">
      <c r="A201" s="27" t="s">
        <v>283</v>
      </c>
      <c r="B201" s="26" t="s">
        <v>56</v>
      </c>
      <c r="C201" s="26">
        <v>0</v>
      </c>
      <c r="D201" s="26">
        <v>0</v>
      </c>
      <c r="E201" s="26">
        <v>0.15</v>
      </c>
      <c r="F201" s="26">
        <v>2.4E-2</v>
      </c>
      <c r="G201" s="26">
        <v>6.7000000000000004E-2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  <c r="AE201" s="26">
        <v>0</v>
      </c>
      <c r="AF201" s="26">
        <v>0</v>
      </c>
      <c r="AG201" s="26">
        <v>0</v>
      </c>
      <c r="AH201" s="26">
        <v>0</v>
      </c>
      <c r="AI201" s="26">
        <v>0</v>
      </c>
      <c r="AJ201" s="26">
        <v>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6">
        <v>0</v>
      </c>
      <c r="AT201" s="26">
        <v>0</v>
      </c>
      <c r="AU201" s="26">
        <v>0</v>
      </c>
      <c r="AV201" s="26">
        <v>0</v>
      </c>
      <c r="AW201" s="26">
        <v>0</v>
      </c>
      <c r="AX201" s="26">
        <v>0</v>
      </c>
    </row>
    <row r="202" spans="1:50" x14ac:dyDescent="0.25">
      <c r="A202" s="27" t="s">
        <v>284</v>
      </c>
      <c r="B202" s="26" t="s">
        <v>56</v>
      </c>
      <c r="C202" s="26">
        <v>0</v>
      </c>
      <c r="D202" s="26">
        <v>0</v>
      </c>
      <c r="E202" s="26">
        <v>0.15</v>
      </c>
      <c r="F202" s="26">
        <v>2.4E-2</v>
      </c>
      <c r="G202" s="26">
        <v>6.7000000000000004E-2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</row>
    <row r="203" spans="1:50" x14ac:dyDescent="0.25">
      <c r="A203" s="27" t="s">
        <v>285</v>
      </c>
      <c r="B203" s="26" t="s">
        <v>56</v>
      </c>
      <c r="C203" s="26">
        <v>0</v>
      </c>
      <c r="D203" s="26">
        <v>0</v>
      </c>
      <c r="E203" s="26">
        <v>0.15</v>
      </c>
      <c r="F203" s="26">
        <v>2.4E-2</v>
      </c>
      <c r="G203" s="26">
        <v>6.7000000000000004E-2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  <c r="AE203" s="26">
        <v>0</v>
      </c>
      <c r="AF203" s="26">
        <v>0</v>
      </c>
      <c r="AG203" s="26">
        <v>0</v>
      </c>
      <c r="AH203" s="26">
        <v>0</v>
      </c>
      <c r="AI203" s="26">
        <v>0</v>
      </c>
      <c r="AJ203" s="26">
        <v>0</v>
      </c>
      <c r="AK203" s="26">
        <v>0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6">
        <v>0</v>
      </c>
      <c r="AT203" s="26">
        <v>0</v>
      </c>
      <c r="AU203" s="26">
        <v>0</v>
      </c>
      <c r="AV203" s="26">
        <v>0</v>
      </c>
      <c r="AW203" s="26">
        <v>0</v>
      </c>
      <c r="AX203" s="26">
        <v>0</v>
      </c>
    </row>
    <row r="204" spans="1:50" x14ac:dyDescent="0.25">
      <c r="A204" s="27" t="s">
        <v>286</v>
      </c>
      <c r="B204" s="26" t="s">
        <v>56</v>
      </c>
      <c r="C204" s="26">
        <v>0</v>
      </c>
      <c r="D204" s="26">
        <v>0</v>
      </c>
      <c r="E204" s="26">
        <v>0.15</v>
      </c>
      <c r="F204" s="26">
        <v>2.4E-2</v>
      </c>
      <c r="G204" s="26">
        <v>6.7000000000000004E-2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  <c r="AB204" s="26">
        <v>0</v>
      </c>
      <c r="AC204" s="26">
        <v>0</v>
      </c>
      <c r="AD204" s="26">
        <v>0</v>
      </c>
      <c r="AE204" s="26">
        <v>0</v>
      </c>
      <c r="AF204" s="26">
        <v>0</v>
      </c>
      <c r="AG204" s="26">
        <v>0</v>
      </c>
      <c r="AH204" s="26">
        <v>0</v>
      </c>
      <c r="AI204" s="26">
        <v>0</v>
      </c>
      <c r="AJ204" s="26">
        <v>0</v>
      </c>
      <c r="AK204" s="26">
        <v>0</v>
      </c>
      <c r="AL204" s="26">
        <v>0</v>
      </c>
      <c r="AM204" s="26">
        <v>0</v>
      </c>
      <c r="AN204" s="26">
        <v>0</v>
      </c>
      <c r="AO204" s="26">
        <v>0</v>
      </c>
      <c r="AP204" s="26">
        <v>0</v>
      </c>
      <c r="AQ204" s="26">
        <v>0</v>
      </c>
      <c r="AR204" s="26">
        <v>0</v>
      </c>
      <c r="AS204" s="26">
        <v>0</v>
      </c>
      <c r="AT204" s="26">
        <v>0</v>
      </c>
      <c r="AU204" s="26">
        <v>0</v>
      </c>
      <c r="AV204" s="26">
        <v>0</v>
      </c>
      <c r="AW204" s="26">
        <v>0</v>
      </c>
      <c r="AX204" s="26">
        <v>0</v>
      </c>
    </row>
    <row r="205" spans="1:50" x14ac:dyDescent="0.25">
      <c r="A205" s="27" t="s">
        <v>287</v>
      </c>
      <c r="B205" s="26" t="s">
        <v>56</v>
      </c>
      <c r="C205" s="26">
        <v>0</v>
      </c>
      <c r="D205" s="26">
        <v>0</v>
      </c>
      <c r="E205" s="26">
        <v>0.15</v>
      </c>
      <c r="F205" s="26">
        <v>2.4E-2</v>
      </c>
      <c r="G205" s="26">
        <v>6.7000000000000004E-2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6">
        <v>0</v>
      </c>
      <c r="AJ205" s="26">
        <v>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6">
        <v>0</v>
      </c>
      <c r="AT205" s="26">
        <v>0</v>
      </c>
      <c r="AU205" s="26">
        <v>0</v>
      </c>
      <c r="AV205" s="26">
        <v>0</v>
      </c>
      <c r="AW205" s="26">
        <v>0</v>
      </c>
      <c r="AX205" s="26">
        <v>0</v>
      </c>
    </row>
    <row r="206" spans="1:50" x14ac:dyDescent="0.25">
      <c r="A206" s="27" t="s">
        <v>288</v>
      </c>
      <c r="B206" s="26" t="s">
        <v>56</v>
      </c>
      <c r="C206" s="26">
        <v>0</v>
      </c>
      <c r="D206" s="26">
        <v>0</v>
      </c>
      <c r="E206" s="26">
        <v>0.15</v>
      </c>
      <c r="F206" s="26">
        <v>2.4E-2</v>
      </c>
      <c r="G206" s="26">
        <v>6.7000000000000004E-2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  <c r="AE206" s="26">
        <v>0</v>
      </c>
      <c r="AF206" s="26">
        <v>0</v>
      </c>
      <c r="AG206" s="26">
        <v>0</v>
      </c>
      <c r="AH206" s="26">
        <v>0</v>
      </c>
      <c r="AI206" s="26">
        <v>0</v>
      </c>
      <c r="AJ206" s="26">
        <v>0</v>
      </c>
      <c r="AK206" s="26">
        <v>0</v>
      </c>
      <c r="AL206" s="26">
        <v>0</v>
      </c>
      <c r="AM206" s="26">
        <v>0</v>
      </c>
      <c r="AN206" s="26">
        <v>0</v>
      </c>
      <c r="AO206" s="26">
        <v>0</v>
      </c>
      <c r="AP206" s="26">
        <v>0</v>
      </c>
      <c r="AQ206" s="26">
        <v>0</v>
      </c>
      <c r="AR206" s="26">
        <v>0</v>
      </c>
      <c r="AS206" s="26">
        <v>0</v>
      </c>
      <c r="AT206" s="26">
        <v>0</v>
      </c>
      <c r="AU206" s="26">
        <v>0</v>
      </c>
      <c r="AV206" s="26">
        <v>0</v>
      </c>
      <c r="AW206" s="26">
        <v>0</v>
      </c>
      <c r="AX206" s="26">
        <v>0</v>
      </c>
    </row>
    <row r="207" spans="1:50" x14ac:dyDescent="0.25">
      <c r="A207" s="27" t="s">
        <v>289</v>
      </c>
      <c r="B207" s="26" t="s">
        <v>56</v>
      </c>
      <c r="C207" s="26">
        <v>0</v>
      </c>
      <c r="D207" s="26">
        <v>0</v>
      </c>
      <c r="E207" s="26">
        <v>0.15</v>
      </c>
      <c r="F207" s="26">
        <v>2.4E-2</v>
      </c>
      <c r="G207" s="26">
        <v>6.7000000000000004E-2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6">
        <v>0</v>
      </c>
      <c r="AT207" s="26">
        <v>0</v>
      </c>
      <c r="AU207" s="26">
        <v>0</v>
      </c>
      <c r="AV207" s="26">
        <v>0</v>
      </c>
      <c r="AW207" s="26">
        <v>0</v>
      </c>
      <c r="AX207" s="26">
        <v>0</v>
      </c>
    </row>
    <row r="208" spans="1:50" x14ac:dyDescent="0.25">
      <c r="A208" s="27" t="s">
        <v>290</v>
      </c>
      <c r="B208" s="26" t="s">
        <v>56</v>
      </c>
      <c r="C208" s="26">
        <v>0</v>
      </c>
      <c r="D208" s="26">
        <v>0</v>
      </c>
      <c r="E208" s="26">
        <v>0.15</v>
      </c>
      <c r="F208" s="26">
        <v>2.4E-2</v>
      </c>
      <c r="G208" s="26">
        <v>6.7000000000000004E-2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>
        <v>0</v>
      </c>
      <c r="AI208" s="26">
        <v>0</v>
      </c>
      <c r="AJ208" s="26">
        <v>0</v>
      </c>
      <c r="AK208" s="26">
        <v>0</v>
      </c>
      <c r="AL208" s="26">
        <v>0</v>
      </c>
      <c r="AM208" s="26">
        <v>0</v>
      </c>
      <c r="AN208" s="26">
        <v>0</v>
      </c>
      <c r="AO208" s="26">
        <v>0</v>
      </c>
      <c r="AP208" s="26">
        <v>0</v>
      </c>
      <c r="AQ208" s="26">
        <v>0</v>
      </c>
      <c r="AR208" s="26">
        <v>0</v>
      </c>
      <c r="AS208" s="26">
        <v>0</v>
      </c>
      <c r="AT208" s="26">
        <v>0</v>
      </c>
      <c r="AU208" s="26">
        <v>0</v>
      </c>
      <c r="AV208" s="26">
        <v>0</v>
      </c>
      <c r="AW208" s="26">
        <v>0</v>
      </c>
      <c r="AX208" s="26">
        <v>0</v>
      </c>
    </row>
    <row r="209" spans="1:54" x14ac:dyDescent="0.25">
      <c r="A209" s="27" t="s">
        <v>291</v>
      </c>
      <c r="B209" s="26" t="s">
        <v>56</v>
      </c>
      <c r="C209" s="26">
        <v>0</v>
      </c>
      <c r="D209" s="26">
        <v>0</v>
      </c>
      <c r="E209" s="26">
        <v>0.15</v>
      </c>
      <c r="F209" s="26">
        <v>2.4E-2</v>
      </c>
      <c r="G209" s="26">
        <v>6.7000000000000004E-2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>
        <v>0</v>
      </c>
      <c r="AI209" s="26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6">
        <v>0</v>
      </c>
      <c r="AT209" s="26">
        <v>0</v>
      </c>
      <c r="AU209" s="26">
        <v>0</v>
      </c>
      <c r="AV209" s="26">
        <v>0</v>
      </c>
      <c r="AW209" s="26">
        <v>0</v>
      </c>
      <c r="AX209" s="26">
        <v>0</v>
      </c>
    </row>
    <row r="210" spans="1:54" x14ac:dyDescent="0.25">
      <c r="A210" s="27" t="s">
        <v>304</v>
      </c>
      <c r="B210" s="26" t="s">
        <v>304</v>
      </c>
      <c r="C210" s="26">
        <v>0</v>
      </c>
      <c r="E210" s="26">
        <v>-0.81</v>
      </c>
      <c r="W210" s="26">
        <v>0</v>
      </c>
      <c r="X210" s="26">
        <v>0</v>
      </c>
      <c r="AX210" s="26">
        <v>0</v>
      </c>
    </row>
    <row r="211" spans="1:54" x14ac:dyDescent="0.25">
      <c r="A211" s="27" t="s">
        <v>305</v>
      </c>
      <c r="B211" s="26" t="s">
        <v>305</v>
      </c>
      <c r="C211" s="26">
        <v>0</v>
      </c>
      <c r="E211" s="26">
        <v>-0.61</v>
      </c>
      <c r="W211" s="26">
        <v>0</v>
      </c>
      <c r="X211" s="26">
        <v>0</v>
      </c>
      <c r="AX211" s="26">
        <v>0</v>
      </c>
    </row>
    <row r="212" spans="1:54" x14ac:dyDescent="0.25">
      <c r="A212" s="27" t="s">
        <v>306</v>
      </c>
      <c r="B212" s="26" t="s">
        <v>306</v>
      </c>
      <c r="C212" s="26">
        <v>0</v>
      </c>
      <c r="E212" s="26">
        <v>-0.41</v>
      </c>
      <c r="W212" s="26">
        <v>0</v>
      </c>
      <c r="X212" s="26">
        <v>0</v>
      </c>
      <c r="AX212" s="26">
        <v>0</v>
      </c>
    </row>
    <row r="213" spans="1:54" x14ac:dyDescent="0.25">
      <c r="A213" s="27" t="s">
        <v>307</v>
      </c>
      <c r="B213" s="26" t="s">
        <v>307</v>
      </c>
      <c r="C213" s="26">
        <v>0</v>
      </c>
      <c r="E213" s="26">
        <v>-0.61</v>
      </c>
      <c r="W213" s="26">
        <v>0</v>
      </c>
      <c r="X213" s="26">
        <v>0</v>
      </c>
      <c r="AX213" s="26">
        <v>0</v>
      </c>
    </row>
    <row r="214" spans="1:54" x14ac:dyDescent="0.25">
      <c r="A214" s="27" t="s">
        <v>308</v>
      </c>
      <c r="B214" s="26" t="s">
        <v>308</v>
      </c>
      <c r="C214" s="26">
        <v>0</v>
      </c>
      <c r="E214" s="26">
        <v>-0.41</v>
      </c>
      <c r="W214" s="26">
        <v>0</v>
      </c>
      <c r="X214" s="26">
        <v>0</v>
      </c>
      <c r="AX214" s="26">
        <v>0</v>
      </c>
    </row>
    <row r="215" spans="1:54" x14ac:dyDescent="0.25">
      <c r="A215" s="27" t="s">
        <v>309</v>
      </c>
      <c r="B215" s="26" t="s">
        <v>309</v>
      </c>
      <c r="C215" s="26">
        <v>0</v>
      </c>
      <c r="E215" s="26">
        <v>-0.21</v>
      </c>
      <c r="W215" s="26">
        <v>0</v>
      </c>
      <c r="X215" s="26">
        <v>0</v>
      </c>
      <c r="AX215" s="26">
        <v>0</v>
      </c>
    </row>
    <row r="216" spans="1:54" x14ac:dyDescent="0.25">
      <c r="A216" s="27" t="s">
        <v>56</v>
      </c>
      <c r="B216" s="26" t="s">
        <v>56</v>
      </c>
      <c r="C216" s="26">
        <v>0</v>
      </c>
      <c r="E216" s="26">
        <v>0.09</v>
      </c>
      <c r="W216" s="26">
        <v>0</v>
      </c>
      <c r="X216" s="26">
        <v>0</v>
      </c>
      <c r="AX216" s="26">
        <v>0</v>
      </c>
    </row>
    <row r="217" spans="1:54" x14ac:dyDescent="0.25">
      <c r="A217" s="27" t="s">
        <v>59</v>
      </c>
      <c r="B217" s="26" t="s">
        <v>59</v>
      </c>
      <c r="C217" s="26">
        <v>0</v>
      </c>
      <c r="E217" s="26">
        <v>0.14000000000000001</v>
      </c>
      <c r="W217" s="26">
        <v>0</v>
      </c>
      <c r="X217" s="26">
        <v>0</v>
      </c>
      <c r="AX217" s="26">
        <v>0</v>
      </c>
    </row>
    <row r="218" spans="1:54" x14ac:dyDescent="0.25">
      <c r="A218" s="27" t="s">
        <v>65</v>
      </c>
      <c r="B218" s="26" t="s">
        <v>65</v>
      </c>
      <c r="C218" s="26">
        <v>0</v>
      </c>
      <c r="E218" s="26">
        <v>0.28000000000000003</v>
      </c>
      <c r="W218" s="26">
        <v>0</v>
      </c>
      <c r="X218" s="26">
        <v>0</v>
      </c>
      <c r="AX218" s="26">
        <v>0</v>
      </c>
    </row>
    <row r="219" spans="1:54" x14ac:dyDescent="0.25">
      <c r="A219" s="27" t="s">
        <v>62</v>
      </c>
      <c r="B219" s="26" t="s">
        <v>62</v>
      </c>
      <c r="C219" s="26">
        <v>0</v>
      </c>
      <c r="E219" s="26">
        <v>0.23</v>
      </c>
      <c r="W219" s="26">
        <v>0</v>
      </c>
      <c r="X219" s="26">
        <v>0</v>
      </c>
      <c r="AX219" s="26">
        <v>0</v>
      </c>
    </row>
    <row r="220" spans="1:54" x14ac:dyDescent="0.25">
      <c r="A220" s="27" t="s">
        <v>68</v>
      </c>
      <c r="B220" s="26" t="s">
        <v>68</v>
      </c>
      <c r="C220" s="26">
        <v>0</v>
      </c>
      <c r="E220" s="26">
        <v>0.28999999999999998</v>
      </c>
      <c r="W220" s="26">
        <v>0</v>
      </c>
      <c r="X220" s="26">
        <v>0</v>
      </c>
      <c r="AX220" s="26">
        <v>0</v>
      </c>
    </row>
    <row r="221" spans="1:54" x14ac:dyDescent="0.25">
      <c r="A221" s="27" t="s">
        <v>366</v>
      </c>
      <c r="X221" s="26">
        <v>83.893000000000001</v>
      </c>
      <c r="Z221" s="26">
        <v>0</v>
      </c>
      <c r="AA221" s="26">
        <v>83.893000000000001</v>
      </c>
      <c r="AB221" s="26">
        <v>0</v>
      </c>
      <c r="AC221" s="26">
        <v>0</v>
      </c>
      <c r="AE221" s="26">
        <v>0</v>
      </c>
      <c r="AF221" s="26">
        <v>1006.72</v>
      </c>
      <c r="AG221" s="26">
        <v>0</v>
      </c>
      <c r="AH221" s="26">
        <v>0</v>
      </c>
      <c r="AI221" s="26">
        <v>0</v>
      </c>
      <c r="AJ221" s="26">
        <v>9781.3089999999993</v>
      </c>
      <c r="AK221" s="26">
        <v>9779.8340000000007</v>
      </c>
      <c r="AL221" s="26">
        <v>1.4750000000000001</v>
      </c>
      <c r="AM221" s="26">
        <v>0</v>
      </c>
      <c r="AN221" s="26">
        <v>0</v>
      </c>
      <c r="AO221" s="26">
        <v>0</v>
      </c>
      <c r="AP221" s="26">
        <v>0</v>
      </c>
      <c r="AQ221" s="26">
        <v>0</v>
      </c>
      <c r="AR221" s="26">
        <v>0</v>
      </c>
      <c r="AT221" s="26">
        <v>0</v>
      </c>
      <c r="AV221" s="26">
        <v>28055.439999999999</v>
      </c>
      <c r="AW221" s="26">
        <v>17267.411</v>
      </c>
      <c r="AX221" s="26">
        <v>10788.029</v>
      </c>
    </row>
    <row r="222" spans="1:54" x14ac:dyDescent="0.25">
      <c r="BB222" s="28"/>
    </row>
    <row r="223" spans="1:54" x14ac:dyDescent="0.25">
      <c r="AG223" s="28"/>
      <c r="AH223" s="2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Sheet2</vt:lpstr>
      <vt:lpstr>FINAL_RESULTS_SUMMARY</vt:lpstr>
      <vt:lpstr>Results_Min_Emissions</vt:lpstr>
      <vt:lpstr>Results_Case_1</vt:lpstr>
      <vt:lpstr>Results_Min_Budget</vt:lpstr>
      <vt:lpstr>Results_Case_2</vt:lpstr>
      <vt:lpstr>Results_Period_1</vt:lpstr>
      <vt:lpstr>Results_Period_2</vt:lpstr>
      <vt:lpstr>Results_Period_3</vt:lpstr>
      <vt:lpstr>Results_Period_4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Gul Hameed</cp:lastModifiedBy>
  <dcterms:created xsi:type="dcterms:W3CDTF">2021-05-03T11:12:23Z</dcterms:created>
  <dcterms:modified xsi:type="dcterms:W3CDTF">2023-05-03T20:02:46Z</dcterms:modified>
</cp:coreProperties>
</file>