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CHO\Desktop\190917\compendium\"/>
    </mc:Choice>
  </mc:AlternateContent>
  <bookViews>
    <workbookView xWindow="0" yWindow="0" windowWidth="16695" windowHeight="8160" firstSheet="1" activeTab="2"/>
  </bookViews>
  <sheets>
    <sheet name="Compiled" sheetId="1" r:id="rId1"/>
    <sheet name="Table_format" sheetId="11" r:id="rId2"/>
    <sheet name="Figures" sheetId="9" r:id="rId3"/>
    <sheet name="PHOSforUS" sheetId="2" r:id="rId4"/>
    <sheet name="Disphos" sheetId="3" r:id="rId5"/>
    <sheet name="Musite" sheetId="5" r:id="rId6"/>
    <sheet name="Netphos" sheetId="4" r:id="rId7"/>
    <sheet name="RFphos" sheetId="6" r:id="rId8"/>
    <sheet name="PhosPred-RF" sheetId="7" r:id="rId9"/>
    <sheet name="PhosphoSVM" sheetId="8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1" l="1"/>
  <c r="D56" i="11"/>
  <c r="E56" i="11"/>
  <c r="F56" i="11"/>
  <c r="G56" i="11"/>
  <c r="H56" i="11"/>
  <c r="C48" i="11"/>
  <c r="D48" i="11"/>
  <c r="E48" i="11"/>
  <c r="F48" i="11"/>
  <c r="G48" i="11"/>
  <c r="H48" i="11"/>
  <c r="B56" i="11"/>
  <c r="B48" i="11"/>
  <c r="F23" i="9" l="1"/>
  <c r="F24" i="9"/>
  <c r="F25" i="9"/>
  <c r="F26" i="9"/>
  <c r="F27" i="9"/>
  <c r="F28" i="9"/>
  <c r="F22" i="9"/>
  <c r="C23" i="9"/>
  <c r="C24" i="9"/>
  <c r="C25" i="9"/>
  <c r="C26" i="9"/>
  <c r="C27" i="9"/>
  <c r="C28" i="9"/>
  <c r="C22" i="9"/>
  <c r="E23" i="9" l="1"/>
  <c r="E24" i="9"/>
  <c r="E25" i="9"/>
  <c r="E26" i="9"/>
  <c r="E27" i="9"/>
  <c r="E28" i="9"/>
  <c r="E22" i="9"/>
  <c r="B23" i="9"/>
  <c r="B24" i="9"/>
  <c r="B25" i="9"/>
  <c r="B26" i="9"/>
  <c r="B27" i="9"/>
  <c r="B28" i="9"/>
  <c r="B22" i="9"/>
  <c r="J10" i="7" l="1"/>
  <c r="J8" i="7"/>
  <c r="J6" i="7"/>
  <c r="J4" i="7"/>
  <c r="J2" i="7"/>
  <c r="H36" i="2"/>
  <c r="G36" i="2"/>
  <c r="F36" i="2"/>
  <c r="E36" i="2"/>
  <c r="D36" i="2"/>
  <c r="C36" i="2"/>
  <c r="B36" i="2"/>
  <c r="I36" i="2"/>
  <c r="H35" i="2"/>
  <c r="G35" i="2"/>
  <c r="F35" i="2"/>
  <c r="E35" i="2"/>
  <c r="D35" i="2"/>
  <c r="C35" i="2"/>
  <c r="B35" i="2"/>
  <c r="I35" i="2"/>
  <c r="H29" i="2"/>
  <c r="G29" i="2"/>
  <c r="F29" i="2"/>
  <c r="E29" i="2"/>
  <c r="D29" i="2"/>
  <c r="C29" i="2"/>
  <c r="B29" i="2"/>
  <c r="I29" i="2"/>
  <c r="H28" i="2"/>
  <c r="G28" i="2"/>
  <c r="F28" i="2"/>
  <c r="E28" i="2"/>
  <c r="D28" i="2"/>
  <c r="C28" i="2"/>
  <c r="B28" i="2"/>
  <c r="I28" i="2"/>
  <c r="H22" i="2"/>
  <c r="G22" i="2"/>
  <c r="F22" i="2"/>
  <c r="E22" i="2"/>
  <c r="D22" i="2"/>
  <c r="C22" i="2"/>
  <c r="B22" i="2"/>
  <c r="I22" i="2"/>
  <c r="H21" i="2"/>
  <c r="G21" i="2"/>
  <c r="F21" i="2"/>
  <c r="E21" i="2"/>
  <c r="D21" i="2"/>
  <c r="C21" i="2"/>
  <c r="B21" i="2"/>
  <c r="I21" i="2"/>
  <c r="H15" i="2"/>
  <c r="G15" i="2"/>
  <c r="F15" i="2"/>
  <c r="E15" i="2"/>
  <c r="D15" i="2"/>
  <c r="C15" i="2"/>
  <c r="B15" i="2"/>
  <c r="I15" i="2"/>
  <c r="H14" i="2"/>
  <c r="G14" i="2"/>
  <c r="F14" i="2"/>
  <c r="E14" i="2"/>
  <c r="D14" i="2"/>
  <c r="C14" i="2"/>
  <c r="B14" i="2"/>
  <c r="I14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I8" i="2"/>
  <c r="I7" i="2"/>
</calcChain>
</file>

<file path=xl/sharedStrings.xml><?xml version="1.0" encoding="utf-8"?>
<sst xmlns="http://schemas.openxmlformats.org/spreadsheetml/2006/main" count="373" uniqueCount="51">
  <si>
    <t>Trial_#1</t>
    <phoneticPr fontId="1" type="noConversion"/>
  </si>
  <si>
    <t>Trial_#2</t>
  </si>
  <si>
    <t>Trial_#3</t>
  </si>
  <si>
    <t>Trial_#4</t>
  </si>
  <si>
    <t>Trial_#5</t>
  </si>
  <si>
    <t>TPR</t>
    <phoneticPr fontId="1" type="noConversion"/>
  </si>
  <si>
    <t>TNR</t>
    <phoneticPr fontId="1" type="noConversion"/>
  </si>
  <si>
    <t>PPV</t>
    <phoneticPr fontId="1" type="noConversion"/>
  </si>
  <si>
    <t>NPV</t>
    <phoneticPr fontId="1" type="noConversion"/>
  </si>
  <si>
    <t>ACC</t>
    <phoneticPr fontId="1" type="noConversion"/>
  </si>
  <si>
    <t>F1</t>
    <phoneticPr fontId="1" type="noConversion"/>
  </si>
  <si>
    <t>MCC</t>
    <phoneticPr fontId="1" type="noConversion"/>
  </si>
  <si>
    <t>AUROC</t>
    <phoneticPr fontId="1" type="noConversion"/>
  </si>
  <si>
    <t>S-</t>
    <phoneticPr fontId="1" type="noConversion"/>
  </si>
  <si>
    <t>T-</t>
    <phoneticPr fontId="1" type="noConversion"/>
  </si>
  <si>
    <t>Y</t>
    <phoneticPr fontId="1" type="noConversion"/>
  </si>
  <si>
    <t>SP</t>
    <phoneticPr fontId="1" type="noConversion"/>
  </si>
  <si>
    <t>TP</t>
    <phoneticPr fontId="1" type="noConversion"/>
  </si>
  <si>
    <t>PHOSforUS</t>
    <phoneticPr fontId="1" type="noConversion"/>
  </si>
  <si>
    <t>Y</t>
    <phoneticPr fontId="1" type="noConversion"/>
  </si>
  <si>
    <t>Disphos</t>
    <phoneticPr fontId="1" type="noConversion"/>
  </si>
  <si>
    <t>Netphos3.1</t>
    <phoneticPr fontId="1" type="noConversion"/>
  </si>
  <si>
    <t>Musite</t>
    <phoneticPr fontId="1" type="noConversion"/>
  </si>
  <si>
    <t>Rfphos</t>
    <phoneticPr fontId="1" type="noConversion"/>
  </si>
  <si>
    <t>PhosPred-RF</t>
    <phoneticPr fontId="1" type="noConversion"/>
  </si>
  <si>
    <t>PhosphoSVM</t>
    <phoneticPr fontId="1" type="noConversion"/>
  </si>
  <si>
    <t>MCC</t>
    <phoneticPr fontId="1" type="noConversion"/>
  </si>
  <si>
    <t>Class Y</t>
    <phoneticPr fontId="1" type="noConversion"/>
  </si>
  <si>
    <t>Class S-nP</t>
    <phoneticPr fontId="1" type="noConversion"/>
  </si>
  <si>
    <t>Class T-nP</t>
    <phoneticPr fontId="1" type="noConversion"/>
  </si>
  <si>
    <t>Class S-P</t>
    <phoneticPr fontId="1" type="noConversion"/>
  </si>
  <si>
    <t>Class T-P</t>
    <phoneticPr fontId="1" type="noConversion"/>
  </si>
  <si>
    <t>AUROC</t>
    <phoneticPr fontId="1" type="noConversion"/>
  </si>
  <si>
    <t>Weight</t>
    <phoneticPr fontId="1" type="noConversion"/>
  </si>
  <si>
    <t>Weighted_average</t>
    <phoneticPr fontId="1" type="noConversion"/>
  </si>
  <si>
    <t>AUROC</t>
    <phoneticPr fontId="1" type="noConversion"/>
  </si>
  <si>
    <t>MCC</t>
    <phoneticPr fontId="1" type="noConversion"/>
  </si>
  <si>
    <t>SD</t>
    <phoneticPr fontId="1" type="noConversion"/>
  </si>
  <si>
    <t>Sensitivity</t>
    <phoneticPr fontId="1" type="noConversion"/>
  </si>
  <si>
    <t>Specificity</t>
    <phoneticPr fontId="1" type="noConversion"/>
  </si>
  <si>
    <t>Precision</t>
    <phoneticPr fontId="1" type="noConversion"/>
  </si>
  <si>
    <t>Accuracy</t>
    <phoneticPr fontId="1" type="noConversion"/>
  </si>
  <si>
    <t>F1 score</t>
    <phoneticPr fontId="1" type="noConversion"/>
  </si>
  <si>
    <t>Class S-nP</t>
    <phoneticPr fontId="1" type="noConversion"/>
  </si>
  <si>
    <t>Class T-nP</t>
    <phoneticPr fontId="1" type="noConversion"/>
  </si>
  <si>
    <t>Class Y</t>
    <phoneticPr fontId="1" type="noConversion"/>
  </si>
  <si>
    <t>Class S-P</t>
    <phoneticPr fontId="1" type="noConversion"/>
  </si>
  <si>
    <t>Class T-P</t>
    <phoneticPr fontId="1" type="noConversion"/>
  </si>
  <si>
    <t>Subclass</t>
    <phoneticPr fontId="1" type="noConversion"/>
  </si>
  <si>
    <t>Weighted average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</si>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</sst>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0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Figures!$A$2</c:f>
              <c:strCache>
                <c:ptCount val="1"/>
                <c:pt idx="0">
                  <c:v>PHOSforUS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Figures!$B$1:$F$1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Figures!$B$2:$F$2</c:f>
              <c:numCache>
                <c:formatCode>General</c:formatCode>
                <c:ptCount val="5"/>
                <c:pt idx="0">
                  <c:v>0.8706999999999997</c:v>
                </c:pt>
                <c:pt idx="1">
                  <c:v>0.74321999999999977</c:v>
                </c:pt>
                <c:pt idx="2">
                  <c:v>0.72351999999999994</c:v>
                </c:pt>
                <c:pt idx="3">
                  <c:v>0.84545999999999955</c:v>
                </c:pt>
                <c:pt idx="4">
                  <c:v>0.76798999999999962</c:v>
                </c:pt>
              </c:numCache>
            </c:numRef>
          </c:val>
        </c:ser>
        <c:ser>
          <c:idx val="1"/>
          <c:order val="1"/>
          <c:tx>
            <c:strRef>
              <c:f>Figures!$A$3</c:f>
              <c:strCache>
                <c:ptCount val="1"/>
                <c:pt idx="0">
                  <c:v>Disphos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Figures!$B$1:$F$1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Figures!$B$3:$F$3</c:f>
              <c:numCache>
                <c:formatCode>General</c:formatCode>
                <c:ptCount val="5"/>
                <c:pt idx="0">
                  <c:v>0.82301000000000002</c:v>
                </c:pt>
                <c:pt idx="1">
                  <c:v>0.62810999999999995</c:v>
                </c:pt>
                <c:pt idx="2">
                  <c:v>0.65703</c:v>
                </c:pt>
                <c:pt idx="3">
                  <c:v>0.75849</c:v>
                </c:pt>
                <c:pt idx="4">
                  <c:v>0.66302999999999901</c:v>
                </c:pt>
              </c:numCache>
            </c:numRef>
          </c:val>
        </c:ser>
        <c:ser>
          <c:idx val="2"/>
          <c:order val="2"/>
          <c:tx>
            <c:strRef>
              <c:f>Figures!$A$4</c:f>
              <c:strCache>
                <c:ptCount val="1"/>
                <c:pt idx="0">
                  <c:v>Musite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Figures!$B$1:$F$1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Figures!$B$4:$F$4</c:f>
              <c:numCache>
                <c:formatCode>General</c:formatCode>
                <c:ptCount val="5"/>
                <c:pt idx="0">
                  <c:v>0.78346000000000005</c:v>
                </c:pt>
                <c:pt idx="1">
                  <c:v>0.67413000000000001</c:v>
                </c:pt>
                <c:pt idx="2">
                  <c:v>0.65107000000000004</c:v>
                </c:pt>
                <c:pt idx="3">
                  <c:v>0.71465000000000001</c:v>
                </c:pt>
                <c:pt idx="4">
                  <c:v>0.63539999999999996</c:v>
                </c:pt>
              </c:numCache>
            </c:numRef>
          </c:val>
        </c:ser>
        <c:ser>
          <c:idx val="3"/>
          <c:order val="3"/>
          <c:tx>
            <c:strRef>
              <c:f>Figures!$A$5</c:f>
              <c:strCache>
                <c:ptCount val="1"/>
                <c:pt idx="0">
                  <c:v>Netphos3.1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Figures!$B$1:$F$1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Figures!$B$5:$F$5</c:f>
              <c:numCache>
                <c:formatCode>General</c:formatCode>
                <c:ptCount val="5"/>
                <c:pt idx="0">
                  <c:v>0.71711000000000003</c:v>
                </c:pt>
                <c:pt idx="1">
                  <c:v>0.53124000000000005</c:v>
                </c:pt>
                <c:pt idx="2">
                  <c:v>0.62246999999999997</c:v>
                </c:pt>
                <c:pt idx="3">
                  <c:v>0.63346000000000002</c:v>
                </c:pt>
                <c:pt idx="4">
                  <c:v>0.59619</c:v>
                </c:pt>
              </c:numCache>
            </c:numRef>
          </c:val>
        </c:ser>
        <c:ser>
          <c:idx val="4"/>
          <c:order val="4"/>
          <c:tx>
            <c:strRef>
              <c:f>Figures!$A$6</c:f>
              <c:strCache>
                <c:ptCount val="1"/>
                <c:pt idx="0">
                  <c:v>Rfphos</c:v>
                </c:pt>
              </c:strCache>
            </c:strRef>
          </c:tx>
          <c:spPr>
            <a:ln w="28575" cap="rnd">
              <a:solidFill>
                <a:srgbClr val="000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Figures!$B$1:$F$1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Figures!$B$6:$F$6</c:f>
              <c:numCache>
                <c:formatCode>General</c:formatCode>
                <c:ptCount val="5"/>
                <c:pt idx="0">
                  <c:v>0.74387000000000003</c:v>
                </c:pt>
                <c:pt idx="1">
                  <c:v>0.67351000000000005</c:v>
                </c:pt>
                <c:pt idx="2">
                  <c:v>0.63654999999999995</c:v>
                </c:pt>
                <c:pt idx="3">
                  <c:v>0.67444999999999999</c:v>
                </c:pt>
                <c:pt idx="4">
                  <c:v>0.64419999999999999</c:v>
                </c:pt>
              </c:numCache>
            </c:numRef>
          </c:val>
        </c:ser>
        <c:ser>
          <c:idx val="5"/>
          <c:order val="5"/>
          <c:tx>
            <c:strRef>
              <c:f>Figures!$A$7</c:f>
              <c:strCache>
                <c:ptCount val="1"/>
                <c:pt idx="0">
                  <c:v>PhosPred-RF</c:v>
                </c:pt>
              </c:strCache>
            </c:strRef>
          </c:tx>
          <c:spPr>
            <a:ln w="28575" cap="rnd">
              <a:solidFill>
                <a:srgbClr val="0000C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Figures!$B$1:$F$1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Figures!$B$7:$F$7</c:f>
              <c:numCache>
                <c:formatCode>General</c:formatCode>
                <c:ptCount val="5"/>
                <c:pt idx="0">
                  <c:v>0.81250999999999995</c:v>
                </c:pt>
                <c:pt idx="1">
                  <c:v>0.71469000000000005</c:v>
                </c:pt>
                <c:pt idx="2">
                  <c:v>0.68371999999999999</c:v>
                </c:pt>
                <c:pt idx="3">
                  <c:v>0.73841000000000001</c:v>
                </c:pt>
                <c:pt idx="4">
                  <c:v>0.68276999999999999</c:v>
                </c:pt>
              </c:numCache>
            </c:numRef>
          </c:val>
        </c:ser>
        <c:ser>
          <c:idx val="6"/>
          <c:order val="6"/>
          <c:tx>
            <c:strRef>
              <c:f>Figures!$A$8</c:f>
              <c:strCache>
                <c:ptCount val="1"/>
                <c:pt idx="0">
                  <c:v>PhosphoSVM</c:v>
                </c:pt>
              </c:strCache>
            </c:strRef>
          </c:tx>
          <c:spPr>
            <a:ln w="28575" cap="rnd">
              <a:solidFill>
                <a:srgbClr val="0000C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Figures!$B$1:$F$1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Figures!$B$8:$F$8</c:f>
              <c:numCache>
                <c:formatCode>General</c:formatCode>
                <c:ptCount val="5"/>
                <c:pt idx="0">
                  <c:v>0.81355999999999995</c:v>
                </c:pt>
                <c:pt idx="1">
                  <c:v>0.72001999999999899</c:v>
                </c:pt>
                <c:pt idx="2">
                  <c:v>0.67874000000000001</c:v>
                </c:pt>
                <c:pt idx="3">
                  <c:v>0.70333000000000001</c:v>
                </c:pt>
                <c:pt idx="4">
                  <c:v>0.69150999999999996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296848"/>
        <c:axId val="264297968"/>
      </c:radarChart>
      <c:catAx>
        <c:axId val="26429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4297968"/>
        <c:crosses val="autoZero"/>
        <c:auto val="1"/>
        <c:lblAlgn val="ctr"/>
        <c:lblOffset val="100"/>
        <c:noMultiLvlLbl val="0"/>
      </c:catAx>
      <c:valAx>
        <c:axId val="26429796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42968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9667541557312622E-4"/>
          <c:y val="0.44878280839895013"/>
          <c:w val="0.23968110236220472"/>
          <c:h val="0.546878827646544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Figures!$A$2</c:f>
              <c:strCache>
                <c:ptCount val="1"/>
                <c:pt idx="0">
                  <c:v>PHOSforUS</c:v>
                </c:pt>
              </c:strCache>
            </c:strRef>
          </c:tx>
          <c:spPr>
            <a:solidFill>
              <a:srgbClr val="0000C0"/>
            </a:solidFill>
            <a:ln>
              <a:solidFill>
                <a:srgbClr val="0000C0"/>
              </a:solidFill>
            </a:ln>
            <a:effectLst/>
          </c:spPr>
          <c:invertIfNegative val="0"/>
          <c:cat>
            <c:strRef>
              <c:f>Figures!$B$1:$F$1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Figures!$B$2:$F$2</c:f>
              <c:numCache>
                <c:formatCode>General</c:formatCode>
                <c:ptCount val="5"/>
                <c:pt idx="0">
                  <c:v>0.8706999999999997</c:v>
                </c:pt>
                <c:pt idx="1">
                  <c:v>0.74321999999999977</c:v>
                </c:pt>
                <c:pt idx="2">
                  <c:v>0.72351999999999994</c:v>
                </c:pt>
                <c:pt idx="3">
                  <c:v>0.84545999999999955</c:v>
                </c:pt>
                <c:pt idx="4">
                  <c:v>0.76798999999999962</c:v>
                </c:pt>
              </c:numCache>
            </c:numRef>
          </c:val>
        </c:ser>
        <c:ser>
          <c:idx val="1"/>
          <c:order val="1"/>
          <c:tx>
            <c:strRef>
              <c:f>Figures!$A$3</c:f>
              <c:strCache>
                <c:ptCount val="1"/>
                <c:pt idx="0">
                  <c:v>Disphos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Figures!$B$1:$F$1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Figures!$B$3:$F$3</c:f>
              <c:numCache>
                <c:formatCode>General</c:formatCode>
                <c:ptCount val="5"/>
                <c:pt idx="0">
                  <c:v>0.82301000000000002</c:v>
                </c:pt>
                <c:pt idx="1">
                  <c:v>0.62810999999999995</c:v>
                </c:pt>
                <c:pt idx="2">
                  <c:v>0.65703</c:v>
                </c:pt>
                <c:pt idx="3">
                  <c:v>0.75849</c:v>
                </c:pt>
                <c:pt idx="4">
                  <c:v>0.66302999999999901</c:v>
                </c:pt>
              </c:numCache>
            </c:numRef>
          </c:val>
        </c:ser>
        <c:ser>
          <c:idx val="2"/>
          <c:order val="2"/>
          <c:tx>
            <c:strRef>
              <c:f>Figures!$A$4</c:f>
              <c:strCache>
                <c:ptCount val="1"/>
                <c:pt idx="0">
                  <c:v>Musite</c:v>
                </c:pt>
              </c:strCache>
            </c:strRef>
          </c:tx>
          <c:spPr>
            <a:pattFill prst="ltDn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Figures!$B$1:$F$1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Figures!$B$4:$F$4</c:f>
              <c:numCache>
                <c:formatCode>General</c:formatCode>
                <c:ptCount val="5"/>
                <c:pt idx="0">
                  <c:v>0.78346000000000005</c:v>
                </c:pt>
                <c:pt idx="1">
                  <c:v>0.67413000000000001</c:v>
                </c:pt>
                <c:pt idx="2">
                  <c:v>0.65107000000000004</c:v>
                </c:pt>
                <c:pt idx="3">
                  <c:v>0.71465000000000001</c:v>
                </c:pt>
                <c:pt idx="4">
                  <c:v>0.63539999999999996</c:v>
                </c:pt>
              </c:numCache>
            </c:numRef>
          </c:val>
        </c:ser>
        <c:ser>
          <c:idx val="3"/>
          <c:order val="3"/>
          <c:tx>
            <c:strRef>
              <c:f>Figures!$A$5</c:f>
              <c:strCache>
                <c:ptCount val="1"/>
                <c:pt idx="0">
                  <c:v>Netphos3.1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Figures!$B$1:$F$1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Figures!$B$5:$F$5</c:f>
              <c:numCache>
                <c:formatCode>General</c:formatCode>
                <c:ptCount val="5"/>
                <c:pt idx="0">
                  <c:v>0.71711000000000003</c:v>
                </c:pt>
                <c:pt idx="1">
                  <c:v>0.53124000000000005</c:v>
                </c:pt>
                <c:pt idx="2">
                  <c:v>0.62246999999999997</c:v>
                </c:pt>
                <c:pt idx="3">
                  <c:v>0.63346000000000002</c:v>
                </c:pt>
                <c:pt idx="4">
                  <c:v>0.59619</c:v>
                </c:pt>
              </c:numCache>
            </c:numRef>
          </c:val>
        </c:ser>
        <c:ser>
          <c:idx val="4"/>
          <c:order val="4"/>
          <c:tx>
            <c:strRef>
              <c:f>Figures!$A$6</c:f>
              <c:strCache>
                <c:ptCount val="1"/>
                <c:pt idx="0">
                  <c:v>Rfphos</c:v>
                </c:pt>
              </c:strCache>
            </c:strRef>
          </c:tx>
          <c:spPr>
            <a:pattFill prst="narVert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Figures!$B$1:$F$1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Figures!$B$6:$F$6</c:f>
              <c:numCache>
                <c:formatCode>General</c:formatCode>
                <c:ptCount val="5"/>
                <c:pt idx="0">
                  <c:v>0.74387000000000003</c:v>
                </c:pt>
                <c:pt idx="1">
                  <c:v>0.67351000000000005</c:v>
                </c:pt>
                <c:pt idx="2">
                  <c:v>0.63654999999999995</c:v>
                </c:pt>
                <c:pt idx="3">
                  <c:v>0.67444999999999999</c:v>
                </c:pt>
                <c:pt idx="4">
                  <c:v>0.64419999999999999</c:v>
                </c:pt>
              </c:numCache>
            </c:numRef>
          </c:val>
        </c:ser>
        <c:ser>
          <c:idx val="5"/>
          <c:order val="5"/>
          <c:tx>
            <c:strRef>
              <c:f>Figures!$A$7</c:f>
              <c:strCache>
                <c:ptCount val="1"/>
                <c:pt idx="0">
                  <c:v>PhosPred-RF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Figures!$B$1:$F$1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Figures!$B$7:$F$7</c:f>
              <c:numCache>
                <c:formatCode>General</c:formatCode>
                <c:ptCount val="5"/>
                <c:pt idx="0">
                  <c:v>0.81250999999999995</c:v>
                </c:pt>
                <c:pt idx="1">
                  <c:v>0.71469000000000005</c:v>
                </c:pt>
                <c:pt idx="2">
                  <c:v>0.68371999999999999</c:v>
                </c:pt>
                <c:pt idx="3">
                  <c:v>0.73841000000000001</c:v>
                </c:pt>
                <c:pt idx="4">
                  <c:v>0.68276999999999999</c:v>
                </c:pt>
              </c:numCache>
            </c:numRef>
          </c:val>
        </c:ser>
        <c:ser>
          <c:idx val="6"/>
          <c:order val="6"/>
          <c:tx>
            <c:strRef>
              <c:f>Figures!$A$8</c:f>
              <c:strCache>
                <c:ptCount val="1"/>
                <c:pt idx="0">
                  <c:v>PhosphoSVM</c:v>
                </c:pt>
              </c:strCache>
            </c:strRef>
          </c:tx>
          <c:spPr>
            <a:pattFill prst="narHorz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Figures!$B$1:$F$1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Figures!$B$8:$F$8</c:f>
              <c:numCache>
                <c:formatCode>General</c:formatCode>
                <c:ptCount val="5"/>
                <c:pt idx="0">
                  <c:v>0.81355999999999995</c:v>
                </c:pt>
                <c:pt idx="1">
                  <c:v>0.72001999999999899</c:v>
                </c:pt>
                <c:pt idx="2">
                  <c:v>0.67874000000000001</c:v>
                </c:pt>
                <c:pt idx="3">
                  <c:v>0.70333000000000001</c:v>
                </c:pt>
                <c:pt idx="4">
                  <c:v>0.69150999999999996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659216"/>
        <c:axId val="273659776"/>
      </c:barChart>
      <c:catAx>
        <c:axId val="2736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3659776"/>
        <c:crosses val="autoZero"/>
        <c:auto val="1"/>
        <c:lblAlgn val="ctr"/>
        <c:lblOffset val="100"/>
        <c:noMultiLvlLbl val="0"/>
      </c:catAx>
      <c:valAx>
        <c:axId val="273659776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under ROC curve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36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Figures!$A$11</c:f>
              <c:strCache>
                <c:ptCount val="1"/>
                <c:pt idx="0">
                  <c:v>PHOSforUS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Figures!$B$10:$F$10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Figures!$B$11:$F$11</c:f>
              <c:numCache>
                <c:formatCode>General</c:formatCode>
                <c:ptCount val="5"/>
                <c:pt idx="0">
                  <c:v>0.59542420595138157</c:v>
                </c:pt>
                <c:pt idx="1">
                  <c:v>0.37590894195163643</c:v>
                </c:pt>
                <c:pt idx="2">
                  <c:v>0.331057891355654</c:v>
                </c:pt>
                <c:pt idx="3">
                  <c:v>0.52819101823891745</c:v>
                </c:pt>
                <c:pt idx="4">
                  <c:v>0.38075916119953762</c:v>
                </c:pt>
              </c:numCache>
            </c:numRef>
          </c:val>
        </c:ser>
        <c:ser>
          <c:idx val="1"/>
          <c:order val="1"/>
          <c:tx>
            <c:strRef>
              <c:f>Figures!$A$12</c:f>
              <c:strCache>
                <c:ptCount val="1"/>
                <c:pt idx="0">
                  <c:v>Disphos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Figures!$B$10:$F$10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Figures!$B$12:$F$12</c:f>
              <c:numCache>
                <c:formatCode>General</c:formatCode>
                <c:ptCount val="5"/>
                <c:pt idx="0">
                  <c:v>0.46337272522624201</c:v>
                </c:pt>
                <c:pt idx="1">
                  <c:v>0.17127850011793799</c:v>
                </c:pt>
                <c:pt idx="2">
                  <c:v>0.20560005977573001</c:v>
                </c:pt>
                <c:pt idx="3">
                  <c:v>0.38055092535684398</c:v>
                </c:pt>
                <c:pt idx="4">
                  <c:v>0.19760480021524801</c:v>
                </c:pt>
              </c:numCache>
            </c:numRef>
          </c:val>
        </c:ser>
        <c:ser>
          <c:idx val="2"/>
          <c:order val="2"/>
          <c:tx>
            <c:strRef>
              <c:f>Figures!$A$13</c:f>
              <c:strCache>
                <c:ptCount val="1"/>
                <c:pt idx="0">
                  <c:v>Musite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Figures!$B$10:$F$10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Figures!$B$13:$F$13</c:f>
              <c:numCache>
                <c:formatCode>General</c:formatCode>
                <c:ptCount val="5"/>
                <c:pt idx="0">
                  <c:v>0.37737915996108701</c:v>
                </c:pt>
                <c:pt idx="1">
                  <c:v>0.22363731199405901</c:v>
                </c:pt>
                <c:pt idx="2">
                  <c:v>0.20074825393683501</c:v>
                </c:pt>
                <c:pt idx="3">
                  <c:v>0.29766203881575398</c:v>
                </c:pt>
                <c:pt idx="4">
                  <c:v>0.221691776747206</c:v>
                </c:pt>
              </c:numCache>
            </c:numRef>
          </c:val>
        </c:ser>
        <c:ser>
          <c:idx val="3"/>
          <c:order val="3"/>
          <c:tx>
            <c:strRef>
              <c:f>Figures!$A$14</c:f>
              <c:strCache>
                <c:ptCount val="1"/>
                <c:pt idx="0">
                  <c:v>Netphos3.1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Figures!$B$10:$F$10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Figures!$B$14:$F$14</c:f>
              <c:numCache>
                <c:formatCode>General</c:formatCode>
                <c:ptCount val="5"/>
                <c:pt idx="0">
                  <c:v>0.26657094335099402</c:v>
                </c:pt>
                <c:pt idx="1">
                  <c:v>6.2364667651576403E-2</c:v>
                </c:pt>
                <c:pt idx="2">
                  <c:v>0.208103177129707</c:v>
                </c:pt>
                <c:pt idx="3">
                  <c:v>0.13008929386776699</c:v>
                </c:pt>
                <c:pt idx="4">
                  <c:v>7.9127899108967004E-2</c:v>
                </c:pt>
              </c:numCache>
            </c:numRef>
          </c:val>
        </c:ser>
        <c:ser>
          <c:idx val="4"/>
          <c:order val="4"/>
          <c:tx>
            <c:strRef>
              <c:f>Figures!$A$15</c:f>
              <c:strCache>
                <c:ptCount val="1"/>
                <c:pt idx="0">
                  <c:v>Rfphos</c:v>
                </c:pt>
              </c:strCache>
            </c:strRef>
          </c:tx>
          <c:spPr>
            <a:ln w="28575" cap="rnd">
              <a:solidFill>
                <a:srgbClr val="000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Figures!$B$10:$F$10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Figures!$B$15:$F$15</c:f>
              <c:numCache>
                <c:formatCode>General</c:formatCode>
                <c:ptCount val="5"/>
                <c:pt idx="0">
                  <c:v>0.32294449771616002</c:v>
                </c:pt>
                <c:pt idx="1">
                  <c:v>0.25071969163608798</c:v>
                </c:pt>
                <c:pt idx="2">
                  <c:v>0.19367509108561201</c:v>
                </c:pt>
                <c:pt idx="3">
                  <c:v>0.24258380564725801</c:v>
                </c:pt>
                <c:pt idx="4">
                  <c:v>0.20482114237040799</c:v>
                </c:pt>
              </c:numCache>
            </c:numRef>
          </c:val>
        </c:ser>
        <c:ser>
          <c:idx val="5"/>
          <c:order val="5"/>
          <c:tx>
            <c:strRef>
              <c:f>Figures!$A$16</c:f>
              <c:strCache>
                <c:ptCount val="1"/>
                <c:pt idx="0">
                  <c:v>PhosPred-RF</c:v>
                </c:pt>
              </c:strCache>
            </c:strRef>
          </c:tx>
          <c:spPr>
            <a:ln w="28575" cap="rnd">
              <a:solidFill>
                <a:srgbClr val="0000C0"/>
              </a:solidFill>
              <a:round/>
            </a:ln>
            <a:effectLst/>
          </c:spPr>
          <c:marker>
            <c:symbol val="none"/>
          </c:marker>
          <c:cat>
            <c:strRef>
              <c:f>Figures!$B$10:$F$10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Figures!$B$16:$F$16</c:f>
              <c:numCache>
                <c:formatCode>General</c:formatCode>
                <c:ptCount val="5"/>
                <c:pt idx="0">
                  <c:v>0.56103492042194203</c:v>
                </c:pt>
                <c:pt idx="1">
                  <c:v>0.33738919266619999</c:v>
                </c:pt>
                <c:pt idx="2">
                  <c:v>0.24755634782313601</c:v>
                </c:pt>
                <c:pt idx="3">
                  <c:v>0.39283951908880799</c:v>
                </c:pt>
                <c:pt idx="4">
                  <c:v>0.26936559739733601</c:v>
                </c:pt>
              </c:numCache>
            </c:numRef>
          </c:val>
        </c:ser>
        <c:ser>
          <c:idx val="6"/>
          <c:order val="6"/>
          <c:tx>
            <c:strRef>
              <c:f>Figures!$A$17</c:f>
              <c:strCache>
                <c:ptCount val="1"/>
                <c:pt idx="0">
                  <c:v>PhosphoSVM</c:v>
                </c:pt>
              </c:strCache>
            </c:strRef>
          </c:tx>
          <c:spPr>
            <a:ln w="28575" cap="rnd">
              <a:solidFill>
                <a:srgbClr val="0000C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Figures!$B$10:$F$10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Figures!$B$17:$F$17</c:f>
              <c:numCache>
                <c:formatCode>General</c:formatCode>
                <c:ptCount val="5"/>
                <c:pt idx="0">
                  <c:v>0.38379144429352402</c:v>
                </c:pt>
                <c:pt idx="1">
                  <c:v>0.26553390176390501</c:v>
                </c:pt>
                <c:pt idx="2">
                  <c:v>0.24026872062389801</c:v>
                </c:pt>
                <c:pt idx="3">
                  <c:v>0.20144880366180701</c:v>
                </c:pt>
                <c:pt idx="4">
                  <c:v>0.26751991140219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286800"/>
        <c:axId val="274287360"/>
      </c:radarChart>
      <c:catAx>
        <c:axId val="2742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287360"/>
        <c:crosses val="autoZero"/>
        <c:auto val="1"/>
        <c:lblAlgn val="ctr"/>
        <c:lblOffset val="100"/>
        <c:noMultiLvlLbl val="0"/>
      </c:catAx>
      <c:valAx>
        <c:axId val="2742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2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4878280839895013"/>
          <c:w val="0.23968110236220472"/>
          <c:h val="0.546878827646544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Figures!$A$11</c:f>
              <c:strCache>
                <c:ptCount val="1"/>
                <c:pt idx="0">
                  <c:v>PHOSforUS</c:v>
                </c:pt>
              </c:strCache>
            </c:strRef>
          </c:tx>
          <c:spPr>
            <a:solidFill>
              <a:srgbClr val="0000C0"/>
            </a:solidFill>
            <a:ln>
              <a:solidFill>
                <a:srgbClr val="0000C0"/>
              </a:solidFill>
            </a:ln>
            <a:effectLst/>
          </c:spPr>
          <c:invertIfNegative val="0"/>
          <c:cat>
            <c:strRef>
              <c:f>Figures!$B$10:$F$10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Figures!$B$11:$F$11</c:f>
              <c:numCache>
                <c:formatCode>General</c:formatCode>
                <c:ptCount val="5"/>
                <c:pt idx="0">
                  <c:v>0.59542420595138157</c:v>
                </c:pt>
                <c:pt idx="1">
                  <c:v>0.37590894195163643</c:v>
                </c:pt>
                <c:pt idx="2">
                  <c:v>0.331057891355654</c:v>
                </c:pt>
                <c:pt idx="3">
                  <c:v>0.52819101823891745</c:v>
                </c:pt>
                <c:pt idx="4">
                  <c:v>0.38075916119953762</c:v>
                </c:pt>
              </c:numCache>
            </c:numRef>
          </c:val>
        </c:ser>
        <c:ser>
          <c:idx val="1"/>
          <c:order val="1"/>
          <c:tx>
            <c:strRef>
              <c:f>Figures!$A$12</c:f>
              <c:strCache>
                <c:ptCount val="1"/>
                <c:pt idx="0">
                  <c:v>Disphos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Figures!$B$10:$F$10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Figures!$B$12:$F$12</c:f>
              <c:numCache>
                <c:formatCode>General</c:formatCode>
                <c:ptCount val="5"/>
                <c:pt idx="0">
                  <c:v>0.46337272522624201</c:v>
                </c:pt>
                <c:pt idx="1">
                  <c:v>0.17127850011793799</c:v>
                </c:pt>
                <c:pt idx="2">
                  <c:v>0.20560005977573001</c:v>
                </c:pt>
                <c:pt idx="3">
                  <c:v>0.38055092535684398</c:v>
                </c:pt>
                <c:pt idx="4">
                  <c:v>0.19760480021524801</c:v>
                </c:pt>
              </c:numCache>
            </c:numRef>
          </c:val>
        </c:ser>
        <c:ser>
          <c:idx val="2"/>
          <c:order val="2"/>
          <c:tx>
            <c:strRef>
              <c:f>Figures!$A$13</c:f>
              <c:strCache>
                <c:ptCount val="1"/>
                <c:pt idx="0">
                  <c:v>Musite</c:v>
                </c:pt>
              </c:strCache>
            </c:strRef>
          </c:tx>
          <c:spPr>
            <a:pattFill prst="ltDn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Figures!$B$10:$F$10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Figures!$B$13:$F$13</c:f>
              <c:numCache>
                <c:formatCode>General</c:formatCode>
                <c:ptCount val="5"/>
                <c:pt idx="0">
                  <c:v>0.37737915996108701</c:v>
                </c:pt>
                <c:pt idx="1">
                  <c:v>0.22363731199405901</c:v>
                </c:pt>
                <c:pt idx="2">
                  <c:v>0.20074825393683501</c:v>
                </c:pt>
                <c:pt idx="3">
                  <c:v>0.29766203881575398</c:v>
                </c:pt>
                <c:pt idx="4">
                  <c:v>0.221691776747206</c:v>
                </c:pt>
              </c:numCache>
            </c:numRef>
          </c:val>
        </c:ser>
        <c:ser>
          <c:idx val="3"/>
          <c:order val="3"/>
          <c:tx>
            <c:strRef>
              <c:f>Figures!$A$14</c:f>
              <c:strCache>
                <c:ptCount val="1"/>
                <c:pt idx="0">
                  <c:v>Netphos3.1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Figures!$B$10:$F$10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Figures!$B$14:$F$14</c:f>
              <c:numCache>
                <c:formatCode>General</c:formatCode>
                <c:ptCount val="5"/>
                <c:pt idx="0">
                  <c:v>0.26657094335099402</c:v>
                </c:pt>
                <c:pt idx="1">
                  <c:v>6.2364667651576403E-2</c:v>
                </c:pt>
                <c:pt idx="2">
                  <c:v>0.208103177129707</c:v>
                </c:pt>
                <c:pt idx="3">
                  <c:v>0.13008929386776699</c:v>
                </c:pt>
                <c:pt idx="4">
                  <c:v>7.9127899108967004E-2</c:v>
                </c:pt>
              </c:numCache>
            </c:numRef>
          </c:val>
        </c:ser>
        <c:ser>
          <c:idx val="4"/>
          <c:order val="4"/>
          <c:tx>
            <c:strRef>
              <c:f>Figures!$A$15</c:f>
              <c:strCache>
                <c:ptCount val="1"/>
                <c:pt idx="0">
                  <c:v>Rfphos</c:v>
                </c:pt>
              </c:strCache>
            </c:strRef>
          </c:tx>
          <c:spPr>
            <a:pattFill prst="narVert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Figures!$B$10:$F$10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Figures!$B$15:$F$15</c:f>
              <c:numCache>
                <c:formatCode>General</c:formatCode>
                <c:ptCount val="5"/>
                <c:pt idx="0">
                  <c:v>0.32294449771616002</c:v>
                </c:pt>
                <c:pt idx="1">
                  <c:v>0.25071969163608798</c:v>
                </c:pt>
                <c:pt idx="2">
                  <c:v>0.19367509108561201</c:v>
                </c:pt>
                <c:pt idx="3">
                  <c:v>0.24258380564725801</c:v>
                </c:pt>
                <c:pt idx="4">
                  <c:v>0.20482114237040799</c:v>
                </c:pt>
              </c:numCache>
            </c:numRef>
          </c:val>
        </c:ser>
        <c:ser>
          <c:idx val="5"/>
          <c:order val="5"/>
          <c:tx>
            <c:strRef>
              <c:f>Figures!$A$16</c:f>
              <c:strCache>
                <c:ptCount val="1"/>
                <c:pt idx="0">
                  <c:v>PhosPred-RF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Figures!$B$10:$F$10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Figures!$B$16:$F$16</c:f>
              <c:numCache>
                <c:formatCode>General</c:formatCode>
                <c:ptCount val="5"/>
                <c:pt idx="0">
                  <c:v>0.56103492042194203</c:v>
                </c:pt>
                <c:pt idx="1">
                  <c:v>0.33738919266619999</c:v>
                </c:pt>
                <c:pt idx="2">
                  <c:v>0.24755634782313601</c:v>
                </c:pt>
                <c:pt idx="3">
                  <c:v>0.39283951908880799</c:v>
                </c:pt>
                <c:pt idx="4">
                  <c:v>0.26936559739733601</c:v>
                </c:pt>
              </c:numCache>
            </c:numRef>
          </c:val>
        </c:ser>
        <c:ser>
          <c:idx val="6"/>
          <c:order val="6"/>
          <c:tx>
            <c:strRef>
              <c:f>Figures!$A$17</c:f>
              <c:strCache>
                <c:ptCount val="1"/>
                <c:pt idx="0">
                  <c:v>PhosphoSVM</c:v>
                </c:pt>
              </c:strCache>
            </c:strRef>
          </c:tx>
          <c:spPr>
            <a:pattFill prst="narHorz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Figures!$B$10:$F$10</c:f>
              <c:strCache>
                <c:ptCount val="5"/>
                <c:pt idx="0">
                  <c:v>Class S-nP</c:v>
                </c:pt>
                <c:pt idx="1">
                  <c:v>Class T-nP</c:v>
                </c:pt>
                <c:pt idx="2">
                  <c:v>Class Y</c:v>
                </c:pt>
                <c:pt idx="3">
                  <c:v>Class S-P</c:v>
                </c:pt>
                <c:pt idx="4">
                  <c:v>Class T-P</c:v>
                </c:pt>
              </c:strCache>
            </c:strRef>
          </c:cat>
          <c:val>
            <c:numRef>
              <c:f>Figures!$B$17:$F$17</c:f>
              <c:numCache>
                <c:formatCode>General</c:formatCode>
                <c:ptCount val="5"/>
                <c:pt idx="0">
                  <c:v>0.38379144429352402</c:v>
                </c:pt>
                <c:pt idx="1">
                  <c:v>0.26553390176390501</c:v>
                </c:pt>
                <c:pt idx="2">
                  <c:v>0.24026872062389801</c:v>
                </c:pt>
                <c:pt idx="3">
                  <c:v>0.20144880366180701</c:v>
                </c:pt>
                <c:pt idx="4">
                  <c:v>0.26751991140219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293520"/>
        <c:axId val="274294080"/>
      </c:barChart>
      <c:catAx>
        <c:axId val="2742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294080"/>
        <c:crosses val="autoZero"/>
        <c:auto val="1"/>
        <c:lblAlgn val="ctr"/>
        <c:lblOffset val="100"/>
        <c:noMultiLvlLbl val="0"/>
      </c:catAx>
      <c:valAx>
        <c:axId val="274294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Matthews correlation 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2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Figures!$B$21</c:f>
              <c:strCache>
                <c:ptCount val="1"/>
                <c:pt idx="0">
                  <c:v>AUROC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00C0"/>
              </a:solidFill>
              <a:ln>
                <a:solidFill>
                  <a:srgbClr val="0000C0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ltDnDiag">
                <a:fgClr>
                  <a:schemeClr val="bg1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pattFill prst="narVert">
                <a:fgClr>
                  <a:schemeClr val="bg1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pattFill prst="narHorz">
                <a:fgClr>
                  <a:schemeClr val="bg1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Figures!$C$22:$C$28</c:f>
                <c:numCache>
                  <c:formatCode>General</c:formatCode>
                  <c:ptCount val="7"/>
                  <c:pt idx="0">
                    <c:v>1.7556355247670314E-2</c:v>
                  </c:pt>
                  <c:pt idx="1">
                    <c:v>2.7727691655431257E-2</c:v>
                  </c:pt>
                  <c:pt idx="2">
                    <c:v>2.7001141558896918E-2</c:v>
                  </c:pt>
                  <c:pt idx="3">
                    <c:v>3.8775903226190081E-2</c:v>
                  </c:pt>
                  <c:pt idx="4">
                    <c:v>3.9659436542521284E-2</c:v>
                  </c:pt>
                  <c:pt idx="5">
                    <c:v>2.690183492578984E-2</c:v>
                  </c:pt>
                  <c:pt idx="6">
                    <c:v>1.7920201284388915E-2</c:v>
                  </c:pt>
                </c:numCache>
              </c:numRef>
            </c:plus>
            <c:minus>
              <c:numRef>
                <c:f>Figures!$C$22:$C$28</c:f>
                <c:numCache>
                  <c:formatCode>General</c:formatCode>
                  <c:ptCount val="7"/>
                  <c:pt idx="0">
                    <c:v>1.7556355247670314E-2</c:v>
                  </c:pt>
                  <c:pt idx="1">
                    <c:v>2.7727691655431257E-2</c:v>
                  </c:pt>
                  <c:pt idx="2">
                    <c:v>2.7001141558896918E-2</c:v>
                  </c:pt>
                  <c:pt idx="3">
                    <c:v>3.8775903226190081E-2</c:v>
                  </c:pt>
                  <c:pt idx="4">
                    <c:v>3.9659436542521284E-2</c:v>
                  </c:pt>
                  <c:pt idx="5">
                    <c:v>2.690183492578984E-2</c:v>
                  </c:pt>
                  <c:pt idx="6">
                    <c:v>1.7920201284388915E-2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Figures!$A$22:$A$28</c:f>
              <c:strCache>
                <c:ptCount val="7"/>
                <c:pt idx="0">
                  <c:v>PHOSforUS</c:v>
                </c:pt>
                <c:pt idx="1">
                  <c:v>Disphos</c:v>
                </c:pt>
                <c:pt idx="2">
                  <c:v>Musite</c:v>
                </c:pt>
                <c:pt idx="3">
                  <c:v>Netphos3.1</c:v>
                </c:pt>
                <c:pt idx="4">
                  <c:v>Rfphos</c:v>
                </c:pt>
                <c:pt idx="5">
                  <c:v>PhosPred-RF</c:v>
                </c:pt>
                <c:pt idx="6">
                  <c:v>PhosphoSVM</c:v>
                </c:pt>
              </c:strCache>
            </c:strRef>
          </c:cat>
          <c:val>
            <c:numRef>
              <c:f>Figures!$B$22:$B$28</c:f>
              <c:numCache>
                <c:formatCode>General</c:formatCode>
                <c:ptCount val="7"/>
                <c:pt idx="0">
                  <c:v>0.83551190571532541</c:v>
                </c:pt>
                <c:pt idx="1">
                  <c:v>0.7671894910811794</c:v>
                </c:pt>
                <c:pt idx="2">
                  <c:v>0.73818154386603574</c:v>
                </c:pt>
                <c:pt idx="3">
                  <c:v>0.66524958063341821</c:v>
                </c:pt>
                <c:pt idx="4">
                  <c:v>0.70711283836912997</c:v>
                </c:pt>
                <c:pt idx="5">
                  <c:v>0.7685603920640699</c:v>
                </c:pt>
                <c:pt idx="6">
                  <c:v>0.76177530833636686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296880"/>
        <c:axId val="274297440"/>
      </c:barChart>
      <c:catAx>
        <c:axId val="2742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297440"/>
        <c:crosses val="autoZero"/>
        <c:auto val="1"/>
        <c:lblAlgn val="ctr"/>
        <c:lblOffset val="100"/>
        <c:noMultiLvlLbl val="0"/>
      </c:catAx>
      <c:valAx>
        <c:axId val="274297440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Area under ROC curve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29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Figures!$E$21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00C0"/>
              </a:solidFill>
              <a:ln>
                <a:solidFill>
                  <a:srgbClr val="0000C0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ltDnDiag">
                <a:fgClr>
                  <a:schemeClr val="bg1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pattFill prst="narVert">
                <a:fgClr>
                  <a:schemeClr val="bg1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pattFill prst="narHorz">
                <a:fgClr>
                  <a:schemeClr val="bg1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Figures!$F$22:$F$28</c:f>
                <c:numCache>
                  <c:formatCode>General</c:formatCode>
                  <c:ptCount val="7"/>
                  <c:pt idx="0">
                    <c:v>3.8083533908445759E-2</c:v>
                  </c:pt>
                  <c:pt idx="1">
                    <c:v>6.4150421146606421E-2</c:v>
                  </c:pt>
                  <c:pt idx="2">
                    <c:v>6.1517336950781355E-2</c:v>
                  </c:pt>
                  <c:pt idx="3">
                    <c:v>5.2867924856119707E-2</c:v>
                  </c:pt>
                  <c:pt idx="4">
                    <c:v>5.8073172058255372E-2</c:v>
                  </c:pt>
                  <c:pt idx="5">
                    <c:v>5.0087396124087732E-2</c:v>
                  </c:pt>
                  <c:pt idx="6">
                    <c:v>2.7032123950218489E-2</c:v>
                  </c:pt>
                </c:numCache>
              </c:numRef>
            </c:plus>
            <c:minus>
              <c:numRef>
                <c:f>Figures!$F$22:$F$28</c:f>
                <c:numCache>
                  <c:formatCode>General</c:formatCode>
                  <c:ptCount val="7"/>
                  <c:pt idx="0">
                    <c:v>3.8083533908445759E-2</c:v>
                  </c:pt>
                  <c:pt idx="1">
                    <c:v>6.4150421146606421E-2</c:v>
                  </c:pt>
                  <c:pt idx="2">
                    <c:v>6.1517336950781355E-2</c:v>
                  </c:pt>
                  <c:pt idx="3">
                    <c:v>5.2867924856119707E-2</c:v>
                  </c:pt>
                  <c:pt idx="4">
                    <c:v>5.8073172058255372E-2</c:v>
                  </c:pt>
                  <c:pt idx="5">
                    <c:v>5.0087396124087732E-2</c:v>
                  </c:pt>
                  <c:pt idx="6">
                    <c:v>2.7032123950218489E-2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Figures!$D$22:$D$28</c:f>
              <c:strCache>
                <c:ptCount val="7"/>
                <c:pt idx="0">
                  <c:v>PHOSforUS</c:v>
                </c:pt>
                <c:pt idx="1">
                  <c:v>Disphos</c:v>
                </c:pt>
                <c:pt idx="2">
                  <c:v>Musite</c:v>
                </c:pt>
                <c:pt idx="3">
                  <c:v>Netphos3.1</c:v>
                </c:pt>
                <c:pt idx="4">
                  <c:v>Rfphos</c:v>
                </c:pt>
                <c:pt idx="5">
                  <c:v>PhosPred-RF</c:v>
                </c:pt>
                <c:pt idx="6">
                  <c:v>PhosphoSVM</c:v>
                </c:pt>
              </c:strCache>
            </c:strRef>
          </c:cat>
          <c:val>
            <c:numRef>
              <c:f>Figures!$E$22:$E$28</c:f>
              <c:numCache>
                <c:formatCode>General</c:formatCode>
                <c:ptCount val="7"/>
                <c:pt idx="0">
                  <c:v>0.52619229965916048</c:v>
                </c:pt>
                <c:pt idx="1">
                  <c:v>0.38062827336865829</c:v>
                </c:pt>
                <c:pt idx="2">
                  <c:v>0.32163427304518316</c:v>
                </c:pt>
                <c:pt idx="3">
                  <c:v>0.19905173564856468</c:v>
                </c:pt>
                <c:pt idx="4">
                  <c:v>0.2807749176038255</c:v>
                </c:pt>
                <c:pt idx="5">
                  <c:v>0.45981494995805045</c:v>
                </c:pt>
                <c:pt idx="6">
                  <c:v>0.31272211230851998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121312"/>
        <c:axId val="275121872"/>
      </c:barChart>
      <c:catAx>
        <c:axId val="2751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121872"/>
        <c:crosses val="autoZero"/>
        <c:auto val="1"/>
        <c:lblAlgn val="ctr"/>
        <c:lblOffset val="100"/>
        <c:noMultiLvlLbl val="0"/>
      </c:catAx>
      <c:valAx>
        <c:axId val="275121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Matthews</a:t>
                </a:r>
                <a:r>
                  <a:rPr lang="en-US" altLang="ko-KR" baseline="0"/>
                  <a:t> correlation coefficient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12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13</xdr:col>
      <xdr:colOff>457200</xdr:colOff>
      <xdr:row>14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</xdr:row>
      <xdr:rowOff>4762</xdr:rowOff>
    </xdr:from>
    <xdr:to>
      <xdr:col>20</xdr:col>
      <xdr:colOff>461962</xdr:colOff>
      <xdr:row>14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</xdr:colOff>
      <xdr:row>15</xdr:row>
      <xdr:rowOff>4762</xdr:rowOff>
    </xdr:from>
    <xdr:to>
      <xdr:col>13</xdr:col>
      <xdr:colOff>461962</xdr:colOff>
      <xdr:row>28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4762</xdr:colOff>
      <xdr:row>15</xdr:row>
      <xdr:rowOff>4762</xdr:rowOff>
    </xdr:from>
    <xdr:to>
      <xdr:col>20</xdr:col>
      <xdr:colOff>461962</xdr:colOff>
      <xdr:row>28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29</xdr:row>
      <xdr:rowOff>4762</xdr:rowOff>
    </xdr:from>
    <xdr:to>
      <xdr:col>13</xdr:col>
      <xdr:colOff>457200</xdr:colOff>
      <xdr:row>42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4762</xdr:colOff>
      <xdr:row>29</xdr:row>
      <xdr:rowOff>4762</xdr:rowOff>
    </xdr:from>
    <xdr:to>
      <xdr:col>20</xdr:col>
      <xdr:colOff>461962</xdr:colOff>
      <xdr:row>42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23" zoomScaleNormal="100" workbookViewId="0">
      <selection sqref="A1:I44"/>
    </sheetView>
  </sheetViews>
  <sheetFormatPr defaultRowHeight="16.5" x14ac:dyDescent="0.3"/>
  <cols>
    <col min="1" max="1" width="12.5" customWidth="1"/>
  </cols>
  <sheetData>
    <row r="1" spans="1:16" x14ac:dyDescent="0.3">
      <c r="A1" t="s">
        <v>13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K1" t="s">
        <v>26</v>
      </c>
      <c r="L1" t="s">
        <v>28</v>
      </c>
      <c r="M1" t="s">
        <v>29</v>
      </c>
      <c r="N1" t="s">
        <v>27</v>
      </c>
      <c r="O1" t="s">
        <v>30</v>
      </c>
      <c r="P1" t="s">
        <v>31</v>
      </c>
    </row>
    <row r="2" spans="1:16" x14ac:dyDescent="0.3">
      <c r="A2" t="s">
        <v>18</v>
      </c>
      <c r="B2">
        <v>0.74</v>
      </c>
      <c r="C2">
        <v>0.85</v>
      </c>
      <c r="D2">
        <v>0.8343959148808</v>
      </c>
      <c r="E2">
        <v>0.76657057393679995</v>
      </c>
      <c r="F2">
        <v>0.79500000000000015</v>
      </c>
      <c r="G2">
        <v>0.78294579845555956</v>
      </c>
      <c r="H2">
        <v>0.59542420595138157</v>
      </c>
      <c r="I2">
        <v>0.8706999999999997</v>
      </c>
      <c r="K2" t="s">
        <v>18</v>
      </c>
      <c r="L2">
        <v>0.59542420595138157</v>
      </c>
      <c r="M2">
        <v>0.37590894195163643</v>
      </c>
      <c r="N2">
        <v>0.331057891355654</v>
      </c>
      <c r="O2">
        <v>0.52819101823891745</v>
      </c>
      <c r="P2">
        <v>0.38075916119953762</v>
      </c>
    </row>
    <row r="3" spans="1:16" x14ac:dyDescent="0.3">
      <c r="A3" t="s">
        <v>20</v>
      </c>
      <c r="B3">
        <v>0.83336816189275198</v>
      </c>
      <c r="C3">
        <v>0.66151943846382699</v>
      </c>
      <c r="D3">
        <v>0.54399999999999904</v>
      </c>
      <c r="E3">
        <v>0.89</v>
      </c>
      <c r="F3">
        <v>0.71699999999999997</v>
      </c>
      <c r="G3">
        <v>0.65742890167536705</v>
      </c>
      <c r="H3">
        <v>0.46337272522624201</v>
      </c>
      <c r="I3">
        <v>0.82301000000000002</v>
      </c>
      <c r="K3" t="s">
        <v>20</v>
      </c>
      <c r="L3">
        <v>0.46337272522624201</v>
      </c>
      <c r="M3">
        <v>0.17127850011793799</v>
      </c>
      <c r="N3">
        <v>0.20560005977573001</v>
      </c>
      <c r="O3">
        <v>0.38055092535684398</v>
      </c>
      <c r="P3">
        <v>0.19760480021524801</v>
      </c>
    </row>
    <row r="4" spans="1:16" x14ac:dyDescent="0.3">
      <c r="A4" t="s">
        <v>22</v>
      </c>
      <c r="B4">
        <v>0.80414561391253903</v>
      </c>
      <c r="C4">
        <v>0.61742751872020796</v>
      </c>
      <c r="D4">
        <v>0.44800000000000001</v>
      </c>
      <c r="E4">
        <v>0.89</v>
      </c>
      <c r="F4">
        <v>0.66900000000000004</v>
      </c>
      <c r="G4">
        <v>0.57451654410574604</v>
      </c>
      <c r="H4">
        <v>0.37737915996108701</v>
      </c>
      <c r="I4">
        <v>0.78346000000000005</v>
      </c>
      <c r="K4" t="s">
        <v>22</v>
      </c>
      <c r="L4">
        <v>0.37737915996108701</v>
      </c>
      <c r="M4">
        <v>0.22363731199405901</v>
      </c>
      <c r="N4">
        <v>0.20074825393683501</v>
      </c>
      <c r="O4">
        <v>0.29766203881575398</v>
      </c>
      <c r="P4">
        <v>0.221691776747206</v>
      </c>
    </row>
    <row r="5" spans="1:16" x14ac:dyDescent="0.3">
      <c r="A5" t="s">
        <v>21</v>
      </c>
      <c r="B5">
        <v>0.57798998234611598</v>
      </c>
      <c r="C5">
        <v>0.728566827697262</v>
      </c>
      <c r="D5">
        <v>0.86199999999999899</v>
      </c>
      <c r="E5">
        <v>0.37</v>
      </c>
      <c r="F5">
        <v>0.61599999999999899</v>
      </c>
      <c r="G5">
        <v>0.69184671448760005</v>
      </c>
      <c r="H5">
        <v>0.26657094335099402</v>
      </c>
      <c r="I5">
        <v>0.71711000000000003</v>
      </c>
      <c r="K5" t="s">
        <v>21</v>
      </c>
      <c r="L5">
        <v>0.26657094335099402</v>
      </c>
      <c r="M5">
        <v>6.2364667651576403E-2</v>
      </c>
      <c r="N5">
        <v>0.208103177129707</v>
      </c>
      <c r="O5">
        <v>0.13008929386776699</v>
      </c>
      <c r="P5">
        <v>7.9127899108967004E-2</v>
      </c>
    </row>
    <row r="6" spans="1:16" x14ac:dyDescent="0.3">
      <c r="A6" t="s">
        <v>23</v>
      </c>
      <c r="B6">
        <v>0.79109483194151298</v>
      </c>
      <c r="C6">
        <v>0.59006541981225502</v>
      </c>
      <c r="D6">
        <v>0.372</v>
      </c>
      <c r="E6">
        <v>0.90200000000000002</v>
      </c>
      <c r="F6">
        <v>0.63699999999999901</v>
      </c>
      <c r="G6">
        <v>0.50471487028405004</v>
      </c>
      <c r="H6">
        <v>0.32294449771616002</v>
      </c>
      <c r="I6">
        <v>0.74387000000000003</v>
      </c>
      <c r="K6" t="s">
        <v>23</v>
      </c>
      <c r="L6">
        <v>0.32294449771616002</v>
      </c>
      <c r="M6">
        <v>0.25071969163608798</v>
      </c>
      <c r="N6">
        <v>0.19367509108561201</v>
      </c>
      <c r="O6">
        <v>0.24258380564725801</v>
      </c>
      <c r="P6">
        <v>0.20482114237040799</v>
      </c>
    </row>
    <row r="7" spans="1:16" x14ac:dyDescent="0.3">
      <c r="A7" t="s">
        <v>24</v>
      </c>
      <c r="B7">
        <v>0.857754036087369</v>
      </c>
      <c r="C7">
        <v>0.72109452181015998</v>
      </c>
      <c r="D7">
        <v>0.65400000000000003</v>
      </c>
      <c r="E7">
        <v>0.89</v>
      </c>
      <c r="F7">
        <v>0.77200000000000002</v>
      </c>
      <c r="G7">
        <v>0.74059448703729003</v>
      </c>
      <c r="H7">
        <v>0.56103492042194203</v>
      </c>
      <c r="I7">
        <v>0.81250999999999995</v>
      </c>
      <c r="K7" t="s">
        <v>24</v>
      </c>
      <c r="L7">
        <v>0.56103492042194203</v>
      </c>
      <c r="M7">
        <v>0.33738919266619999</v>
      </c>
      <c r="N7">
        <v>0.24755634782313601</v>
      </c>
      <c r="O7">
        <v>0.39283951908880799</v>
      </c>
      <c r="P7">
        <v>0.26936559739733601</v>
      </c>
    </row>
    <row r="8" spans="1:16" x14ac:dyDescent="0.3">
      <c r="A8" t="s">
        <v>25</v>
      </c>
      <c r="B8">
        <v>0.87375149409918396</v>
      </c>
      <c r="C8">
        <v>0.59880801541641004</v>
      </c>
      <c r="D8">
        <v>0.36599999999999999</v>
      </c>
      <c r="E8">
        <v>0.94599999999999995</v>
      </c>
      <c r="F8">
        <v>0.65600000000000003</v>
      </c>
      <c r="G8">
        <v>0.51512365727307396</v>
      </c>
      <c r="H8">
        <v>0.38379144429352402</v>
      </c>
      <c r="I8">
        <v>0.81355999999999995</v>
      </c>
      <c r="K8" t="s">
        <v>25</v>
      </c>
      <c r="L8">
        <v>0.38379144429352402</v>
      </c>
      <c r="M8">
        <v>0.25154087205832198</v>
      </c>
      <c r="N8">
        <v>0.22742507976189</v>
      </c>
      <c r="O8">
        <v>0.17412407724988399</v>
      </c>
      <c r="P8">
        <v>0.247742341002577</v>
      </c>
    </row>
    <row r="10" spans="1:16" x14ac:dyDescent="0.3">
      <c r="A10" t="s">
        <v>14</v>
      </c>
      <c r="B10" t="s">
        <v>5</v>
      </c>
      <c r="C10" t="s">
        <v>6</v>
      </c>
      <c r="D10" t="s">
        <v>7</v>
      </c>
      <c r="E10" t="s">
        <v>8</v>
      </c>
      <c r="F10" t="s">
        <v>9</v>
      </c>
      <c r="G10" t="s">
        <v>10</v>
      </c>
      <c r="H10" t="s">
        <v>11</v>
      </c>
      <c r="I10" t="s">
        <v>12</v>
      </c>
      <c r="K10" t="s">
        <v>32</v>
      </c>
      <c r="L10" t="s">
        <v>28</v>
      </c>
      <c r="M10" t="s">
        <v>29</v>
      </c>
      <c r="N10" t="s">
        <v>27</v>
      </c>
      <c r="O10" t="s">
        <v>30</v>
      </c>
      <c r="P10" t="s">
        <v>31</v>
      </c>
    </row>
    <row r="11" spans="1:16" x14ac:dyDescent="0.3">
      <c r="A11" t="s">
        <v>18</v>
      </c>
      <c r="B11">
        <v>0.64</v>
      </c>
      <c r="C11">
        <v>0.73399999999999999</v>
      </c>
      <c r="D11">
        <v>0.70660216775780005</v>
      </c>
      <c r="E11">
        <v>0.67123170544080002</v>
      </c>
      <c r="F11">
        <v>0.68700000000000006</v>
      </c>
      <c r="G11">
        <v>0.67135377742496383</v>
      </c>
      <c r="H11">
        <v>0.37590894195163643</v>
      </c>
      <c r="I11">
        <v>0.74321999999999977</v>
      </c>
      <c r="K11" t="s">
        <v>18</v>
      </c>
      <c r="L11">
        <v>0.8706999999999997</v>
      </c>
      <c r="M11">
        <v>0.74321999999999977</v>
      </c>
      <c r="N11">
        <v>0.72351999999999994</v>
      </c>
      <c r="O11">
        <v>0.84545999999999955</v>
      </c>
      <c r="P11">
        <v>0.76798999999999962</v>
      </c>
    </row>
    <row r="12" spans="1:16" x14ac:dyDescent="0.3">
      <c r="A12" t="s">
        <v>20</v>
      </c>
      <c r="B12">
        <v>0.63268519272198398</v>
      </c>
      <c r="C12">
        <v>0.55548541653083205</v>
      </c>
      <c r="D12">
        <v>0.37</v>
      </c>
      <c r="E12">
        <v>0.78599999999999903</v>
      </c>
      <c r="F12">
        <v>0.57799999999999996</v>
      </c>
      <c r="G12">
        <v>0.46622860805765098</v>
      </c>
      <c r="H12">
        <v>0.17127850011793799</v>
      </c>
      <c r="I12">
        <v>0.62810999999999995</v>
      </c>
      <c r="K12" t="s">
        <v>20</v>
      </c>
      <c r="L12">
        <v>0.82301000000000002</v>
      </c>
      <c r="M12">
        <v>0.62810999999999995</v>
      </c>
      <c r="N12">
        <v>0.65703</v>
      </c>
      <c r="O12">
        <v>0.75849</v>
      </c>
      <c r="P12">
        <v>0.66302999999999901</v>
      </c>
    </row>
    <row r="13" spans="1:16" x14ac:dyDescent="0.3">
      <c r="A13" t="s">
        <v>22</v>
      </c>
      <c r="B13">
        <v>0.68490268917063701</v>
      </c>
      <c r="C13">
        <v>0.56816098350078204</v>
      </c>
      <c r="D13">
        <v>0.36599999999999899</v>
      </c>
      <c r="E13">
        <v>0.83199999999999996</v>
      </c>
      <c r="F13">
        <v>0.59899999999999998</v>
      </c>
      <c r="G13">
        <v>0.47507546880294099</v>
      </c>
      <c r="H13">
        <v>0.22363731199405901</v>
      </c>
      <c r="I13">
        <v>0.67413000000000001</v>
      </c>
      <c r="K13" t="s">
        <v>22</v>
      </c>
      <c r="L13">
        <v>0.78346000000000005</v>
      </c>
      <c r="M13">
        <v>0.67413000000000001</v>
      </c>
      <c r="N13">
        <v>0.65107000000000004</v>
      </c>
      <c r="O13">
        <v>0.71465000000000001</v>
      </c>
      <c r="P13">
        <v>0.63539999999999996</v>
      </c>
    </row>
    <row r="14" spans="1:16" x14ac:dyDescent="0.3">
      <c r="A14" t="s">
        <v>21</v>
      </c>
      <c r="B14">
        <v>0.52816837846249598</v>
      </c>
      <c r="C14">
        <v>0.53456460742692602</v>
      </c>
      <c r="D14">
        <v>0.59799999999999998</v>
      </c>
      <c r="E14">
        <v>0.46399999999999902</v>
      </c>
      <c r="F14">
        <v>0.53100000000000003</v>
      </c>
      <c r="G14">
        <v>0.560628756097869</v>
      </c>
      <c r="H14">
        <v>6.2364667651576403E-2</v>
      </c>
      <c r="I14">
        <v>0.53124000000000005</v>
      </c>
      <c r="K14" t="s">
        <v>21</v>
      </c>
      <c r="L14">
        <v>0.71711000000000003</v>
      </c>
      <c r="M14">
        <v>0.53124000000000005</v>
      </c>
      <c r="N14">
        <v>0.62246999999999997</v>
      </c>
      <c r="O14">
        <v>0.63346000000000002</v>
      </c>
      <c r="P14">
        <v>0.59619</v>
      </c>
    </row>
    <row r="15" spans="1:16" x14ac:dyDescent="0.3">
      <c r="A15" t="s">
        <v>23</v>
      </c>
      <c r="B15">
        <v>0.71122283380223505</v>
      </c>
      <c r="C15">
        <v>0.57504524915168398</v>
      </c>
      <c r="D15">
        <v>0.372</v>
      </c>
      <c r="E15">
        <v>0.84799999999999898</v>
      </c>
      <c r="F15">
        <v>0.61</v>
      </c>
      <c r="G15">
        <v>0.48663067644131203</v>
      </c>
      <c r="H15">
        <v>0.25071969163608798</v>
      </c>
      <c r="I15">
        <v>0.67351000000000005</v>
      </c>
      <c r="K15" t="s">
        <v>23</v>
      </c>
      <c r="L15">
        <v>0.74387000000000003</v>
      </c>
      <c r="M15">
        <v>0.67351000000000005</v>
      </c>
      <c r="N15">
        <v>0.63654999999999995</v>
      </c>
      <c r="O15">
        <v>0.67444999999999999</v>
      </c>
      <c r="P15">
        <v>0.64419999999999999</v>
      </c>
    </row>
    <row r="16" spans="1:16" x14ac:dyDescent="0.3">
      <c r="A16" t="s">
        <v>24</v>
      </c>
      <c r="B16">
        <v>0.701385149710814</v>
      </c>
      <c r="C16">
        <v>0.64149510751647199</v>
      </c>
      <c r="D16">
        <v>0.57799999999999996</v>
      </c>
      <c r="E16">
        <v>0.754</v>
      </c>
      <c r="F16">
        <v>0.66600000000000004</v>
      </c>
      <c r="G16">
        <v>0.63346489596292599</v>
      </c>
      <c r="H16">
        <v>0.33738919266619999</v>
      </c>
      <c r="I16">
        <v>0.71469000000000005</v>
      </c>
      <c r="K16" t="s">
        <v>24</v>
      </c>
      <c r="L16">
        <v>0.81250999999999995</v>
      </c>
      <c r="M16">
        <v>0.71469000000000005</v>
      </c>
      <c r="N16">
        <v>0.68371999999999999</v>
      </c>
      <c r="O16">
        <v>0.73841000000000001</v>
      </c>
      <c r="P16">
        <v>0.68276999999999999</v>
      </c>
    </row>
    <row r="17" spans="1:16" x14ac:dyDescent="0.3">
      <c r="A17" t="s">
        <v>25</v>
      </c>
      <c r="B17">
        <v>0.76524390243902396</v>
      </c>
      <c r="C17">
        <v>0.55997304582210194</v>
      </c>
      <c r="D17">
        <v>0.28000000000000003</v>
      </c>
      <c r="E17">
        <v>0.91500000000000004</v>
      </c>
      <c r="F17">
        <v>0.59750000000000003</v>
      </c>
      <c r="G17">
        <v>0.40876853642811001</v>
      </c>
      <c r="H17">
        <v>0.25154087205832198</v>
      </c>
      <c r="I17">
        <v>0.70794999999999897</v>
      </c>
      <c r="K17" t="s">
        <v>25</v>
      </c>
      <c r="L17">
        <v>0.81355999999999995</v>
      </c>
      <c r="M17">
        <v>0.70794999999999897</v>
      </c>
      <c r="N17">
        <v>0.67320000000000002</v>
      </c>
      <c r="O17">
        <v>0.73324999999999996</v>
      </c>
      <c r="P17">
        <v>0.69022499999999998</v>
      </c>
    </row>
    <row r="19" spans="1:16" x14ac:dyDescent="0.3">
      <c r="A19" t="s">
        <v>19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G19" t="s">
        <v>10</v>
      </c>
      <c r="H19" t="s">
        <v>11</v>
      </c>
      <c r="I19" t="s">
        <v>12</v>
      </c>
    </row>
    <row r="20" spans="1:16" x14ac:dyDescent="0.3">
      <c r="A20" t="s">
        <v>18</v>
      </c>
      <c r="B20">
        <v>0.58799999999999997</v>
      </c>
      <c r="C20">
        <v>0.73799999999999999</v>
      </c>
      <c r="D20">
        <v>0.69375325798399989</v>
      </c>
      <c r="E20">
        <v>0.64252177999599991</v>
      </c>
      <c r="F20">
        <v>0.66300000000000003</v>
      </c>
      <c r="G20">
        <v>0.63478655570085363</v>
      </c>
      <c r="H20">
        <v>0.331057891355654</v>
      </c>
      <c r="I20">
        <v>0.72351999999999994</v>
      </c>
    </row>
    <row r="21" spans="1:16" x14ac:dyDescent="0.3">
      <c r="A21" t="s">
        <v>20</v>
      </c>
      <c r="B21">
        <v>0.65343101343101295</v>
      </c>
      <c r="C21">
        <v>0.56920329263369895</v>
      </c>
      <c r="D21">
        <v>0.41199999999999998</v>
      </c>
      <c r="E21">
        <v>0.77800000000000002</v>
      </c>
      <c r="F21">
        <v>0.59499999999999997</v>
      </c>
      <c r="G21">
        <v>0.50433445187047699</v>
      </c>
      <c r="H21">
        <v>0.20560005977573001</v>
      </c>
      <c r="I21">
        <v>0.65703</v>
      </c>
    </row>
    <row r="22" spans="1:16" x14ac:dyDescent="0.3">
      <c r="A22" t="s">
        <v>22</v>
      </c>
      <c r="B22">
        <v>0.60635898166426205</v>
      </c>
      <c r="C22">
        <v>0.59514336405313795</v>
      </c>
      <c r="D22">
        <v>0.57799999999999996</v>
      </c>
      <c r="E22">
        <v>0.622</v>
      </c>
      <c r="F22">
        <v>0.59999999999999898</v>
      </c>
      <c r="G22">
        <v>0.59099776651824998</v>
      </c>
      <c r="H22">
        <v>0.20074825393683501</v>
      </c>
      <c r="I22">
        <v>0.65107000000000004</v>
      </c>
    </row>
    <row r="23" spans="1:16" x14ac:dyDescent="0.3">
      <c r="A23" t="s">
        <v>21</v>
      </c>
      <c r="B23">
        <v>0.61693323330832694</v>
      </c>
      <c r="C23">
        <v>0.59332703721921598</v>
      </c>
      <c r="D23">
        <v>0.55000000000000004</v>
      </c>
      <c r="E23">
        <v>0.65599999999999903</v>
      </c>
      <c r="F23">
        <v>0.60299999999999998</v>
      </c>
      <c r="G23">
        <v>0.58017538581536499</v>
      </c>
      <c r="H23">
        <v>0.208103177129707</v>
      </c>
      <c r="I23">
        <v>0.62246999999999997</v>
      </c>
    </row>
    <row r="24" spans="1:16" x14ac:dyDescent="0.3">
      <c r="A24" t="s">
        <v>23</v>
      </c>
      <c r="B24">
        <v>0.62332964566297799</v>
      </c>
      <c r="C24">
        <v>0.576223453998989</v>
      </c>
      <c r="D24">
        <v>0.47599999999999998</v>
      </c>
      <c r="E24">
        <v>0.71199999999999997</v>
      </c>
      <c r="F24">
        <v>0.59399999999999997</v>
      </c>
      <c r="G24">
        <v>0.53935189444812204</v>
      </c>
      <c r="H24">
        <v>0.19367509108561201</v>
      </c>
      <c r="I24">
        <v>0.63654999999999995</v>
      </c>
    </row>
    <row r="25" spans="1:16" x14ac:dyDescent="0.3">
      <c r="A25" t="s">
        <v>24</v>
      </c>
      <c r="B25">
        <v>0.59642420338316204</v>
      </c>
      <c r="C25">
        <v>0.65893043214095803</v>
      </c>
      <c r="D25">
        <v>0.74399999999999999</v>
      </c>
      <c r="E25">
        <v>0.496</v>
      </c>
      <c r="F25">
        <v>0.619999999999999</v>
      </c>
      <c r="G25">
        <v>0.66205880545908802</v>
      </c>
      <c r="H25">
        <v>0.24755634782313601</v>
      </c>
      <c r="I25">
        <v>0.68371999999999999</v>
      </c>
    </row>
    <row r="26" spans="1:16" x14ac:dyDescent="0.3">
      <c r="A26" t="s">
        <v>25</v>
      </c>
      <c r="B26">
        <v>0.59820747520976303</v>
      </c>
      <c r="C26">
        <v>0.63166894664842599</v>
      </c>
      <c r="D26">
        <v>0.68499999999999905</v>
      </c>
      <c r="E26">
        <v>0.54</v>
      </c>
      <c r="F26">
        <v>0.61250000000000004</v>
      </c>
      <c r="G26">
        <v>0.63866550749836903</v>
      </c>
      <c r="H26">
        <v>0.22742507976189</v>
      </c>
      <c r="I26">
        <v>0.67320000000000002</v>
      </c>
    </row>
    <row r="28" spans="1:16" x14ac:dyDescent="0.3">
      <c r="A28" t="s">
        <v>16</v>
      </c>
      <c r="B28" t="s">
        <v>5</v>
      </c>
      <c r="C28" t="s">
        <v>6</v>
      </c>
      <c r="D28" t="s">
        <v>7</v>
      </c>
      <c r="E28" t="s">
        <v>8</v>
      </c>
      <c r="F28" t="s">
        <v>9</v>
      </c>
      <c r="G28" t="s">
        <v>10</v>
      </c>
      <c r="H28" t="s">
        <v>11</v>
      </c>
      <c r="I28" t="s">
        <v>12</v>
      </c>
    </row>
    <row r="29" spans="1:16" x14ac:dyDescent="0.3">
      <c r="A29" t="s">
        <v>18</v>
      </c>
      <c r="B29">
        <v>0.72</v>
      </c>
      <c r="C29">
        <v>0.80600000000000005</v>
      </c>
      <c r="D29">
        <v>0.78756313131319999</v>
      </c>
      <c r="E29">
        <v>0.74283216783200001</v>
      </c>
      <c r="F29">
        <v>0.76300000000000012</v>
      </c>
      <c r="G29">
        <v>0.75200457304120683</v>
      </c>
      <c r="H29">
        <v>0.52819101823891745</v>
      </c>
      <c r="I29">
        <v>0.84545999999999955</v>
      </c>
    </row>
    <row r="30" spans="1:16" x14ac:dyDescent="0.3">
      <c r="A30" t="s">
        <v>20</v>
      </c>
      <c r="B30">
        <v>0.69199788861864897</v>
      </c>
      <c r="C30">
        <v>0.68910578938880795</v>
      </c>
      <c r="D30">
        <v>0.69199999999999995</v>
      </c>
      <c r="E30">
        <v>0.68799999999999994</v>
      </c>
      <c r="F30">
        <v>0.69</v>
      </c>
      <c r="G30">
        <v>0.69148888421347898</v>
      </c>
      <c r="H30">
        <v>0.38055092535684398</v>
      </c>
      <c r="I30">
        <v>0.75849</v>
      </c>
    </row>
    <row r="31" spans="1:16" x14ac:dyDescent="0.3">
      <c r="A31" t="s">
        <v>22</v>
      </c>
      <c r="B31">
        <v>0.59104121529088505</v>
      </c>
      <c r="C31">
        <v>0.74862711117506997</v>
      </c>
      <c r="D31">
        <v>0.86799999999999999</v>
      </c>
      <c r="E31">
        <v>0.39400000000000002</v>
      </c>
      <c r="F31">
        <v>0.63100000000000001</v>
      </c>
      <c r="G31">
        <v>0.70204215929441105</v>
      </c>
      <c r="H31">
        <v>0.29766203881575398</v>
      </c>
      <c r="I31">
        <v>0.71465000000000001</v>
      </c>
    </row>
    <row r="32" spans="1:16" x14ac:dyDescent="0.3">
      <c r="A32" t="s">
        <v>21</v>
      </c>
      <c r="B32">
        <v>0.51717508502929199</v>
      </c>
      <c r="C32">
        <v>0.75139122315592899</v>
      </c>
      <c r="D32">
        <v>0.97199999999999998</v>
      </c>
      <c r="E32">
        <v>9.1999999999999998E-2</v>
      </c>
      <c r="F32">
        <v>0.53200000000000003</v>
      </c>
      <c r="G32">
        <v>0.67509029715810698</v>
      </c>
      <c r="H32">
        <v>0.13008929386776699</v>
      </c>
      <c r="I32">
        <v>0.63346000000000002</v>
      </c>
    </row>
    <row r="33" spans="1:9" x14ac:dyDescent="0.3">
      <c r="A33" t="s">
        <v>23</v>
      </c>
      <c r="B33">
        <v>0.57441018758037599</v>
      </c>
      <c r="C33">
        <v>0.69815016352624804</v>
      </c>
      <c r="D33">
        <v>0.83599999999999997</v>
      </c>
      <c r="E33">
        <v>0.38</v>
      </c>
      <c r="F33">
        <v>0.60799999999999998</v>
      </c>
      <c r="G33">
        <v>0.68082643769297402</v>
      </c>
      <c r="H33">
        <v>0.24258380564725801</v>
      </c>
      <c r="I33">
        <v>0.67444999999999999</v>
      </c>
    </row>
    <row r="34" spans="1:9" x14ac:dyDescent="0.3">
      <c r="A34" t="s">
        <v>24</v>
      </c>
      <c r="B34">
        <v>0.60220210807987595</v>
      </c>
      <c r="C34">
        <v>0.88212914953215305</v>
      </c>
      <c r="D34">
        <v>0.95</v>
      </c>
      <c r="E34">
        <v>0.37</v>
      </c>
      <c r="F34">
        <v>0.66</v>
      </c>
      <c r="G34">
        <v>0.73677027367610204</v>
      </c>
      <c r="H34">
        <v>0.39283951908880799</v>
      </c>
      <c r="I34">
        <v>0.73841000000000001</v>
      </c>
    </row>
    <row r="35" spans="1:9" x14ac:dyDescent="0.3">
      <c r="A35" t="s">
        <v>25</v>
      </c>
      <c r="B35">
        <v>0.52452543215654102</v>
      </c>
      <c r="C35">
        <v>0.82539682539682502</v>
      </c>
      <c r="D35">
        <v>0.97</v>
      </c>
      <c r="E35">
        <v>0.12</v>
      </c>
      <c r="F35">
        <v>0.54500000000000004</v>
      </c>
      <c r="G35">
        <v>0.68070797768170499</v>
      </c>
      <c r="H35">
        <v>0.17412407724988399</v>
      </c>
      <c r="I35">
        <v>0.73324999999999996</v>
      </c>
    </row>
    <row r="37" spans="1:9" x14ac:dyDescent="0.3">
      <c r="A37" t="s">
        <v>17</v>
      </c>
      <c r="B37" t="s">
        <v>5</v>
      </c>
      <c r="C37" t="s">
        <v>6</v>
      </c>
      <c r="D37" t="s">
        <v>7</v>
      </c>
      <c r="E37" t="s">
        <v>8</v>
      </c>
      <c r="F37" t="s">
        <v>9</v>
      </c>
      <c r="G37" t="s">
        <v>10</v>
      </c>
      <c r="H37" t="s">
        <v>11</v>
      </c>
      <c r="I37" t="s">
        <v>12</v>
      </c>
    </row>
    <row r="38" spans="1:9" x14ac:dyDescent="0.3">
      <c r="A38" t="s">
        <v>18</v>
      </c>
      <c r="B38">
        <v>0.66600000000000004</v>
      </c>
      <c r="C38">
        <v>0.71400000000000008</v>
      </c>
      <c r="D38">
        <v>0.70003092252940002</v>
      </c>
      <c r="E38">
        <v>0.68149086576840001</v>
      </c>
      <c r="F38">
        <v>0.69000000000000006</v>
      </c>
      <c r="G38">
        <v>0.68228395036648704</v>
      </c>
      <c r="H38">
        <v>0.38075916119953762</v>
      </c>
      <c r="I38">
        <v>0.76798999999999962</v>
      </c>
    </row>
    <row r="39" spans="1:9" x14ac:dyDescent="0.3">
      <c r="A39" t="s">
        <v>20</v>
      </c>
      <c r="B39">
        <v>0.56835596193466198</v>
      </c>
      <c r="C39">
        <v>0.644142510658406</v>
      </c>
      <c r="D39">
        <v>0.76199999999999901</v>
      </c>
      <c r="E39">
        <v>0.42199999999999999</v>
      </c>
      <c r="F39">
        <v>0.59199999999999997</v>
      </c>
      <c r="G39">
        <v>0.65063166217814905</v>
      </c>
      <c r="H39">
        <v>0.19760480021524801</v>
      </c>
      <c r="I39">
        <v>0.66302999999999901</v>
      </c>
    </row>
    <row r="40" spans="1:9" x14ac:dyDescent="0.3">
      <c r="A40" t="s">
        <v>22</v>
      </c>
      <c r="B40">
        <v>0.56539843191821304</v>
      </c>
      <c r="C40">
        <v>0.68796726237664796</v>
      </c>
      <c r="D40">
        <v>0.83799999999999897</v>
      </c>
      <c r="E40">
        <v>0.35599999999999998</v>
      </c>
      <c r="F40">
        <v>0.59699999999999998</v>
      </c>
      <c r="G40">
        <v>0.67520461056121805</v>
      </c>
      <c r="H40">
        <v>0.221691776747206</v>
      </c>
      <c r="I40">
        <v>0.63539999999999996</v>
      </c>
    </row>
    <row r="41" spans="1:9" x14ac:dyDescent="0.3">
      <c r="A41" t="s">
        <v>21</v>
      </c>
      <c r="B41">
        <v>0.51074787105960595</v>
      </c>
      <c r="C41">
        <v>0.64641089904247795</v>
      </c>
      <c r="D41">
        <v>0.95</v>
      </c>
      <c r="E41">
        <v>0.09</v>
      </c>
      <c r="F41">
        <v>0.51999999999999902</v>
      </c>
      <c r="G41">
        <v>0.66428683466437</v>
      </c>
      <c r="H41">
        <v>7.9127899108967004E-2</v>
      </c>
      <c r="I41">
        <v>0.59619</v>
      </c>
    </row>
    <row r="42" spans="1:9" x14ac:dyDescent="0.3">
      <c r="A42" t="s">
        <v>23</v>
      </c>
      <c r="B42">
        <v>0.55284690659431801</v>
      </c>
      <c r="C42">
        <v>0.70115572315882801</v>
      </c>
      <c r="D42">
        <v>0.869999999999999</v>
      </c>
      <c r="E42">
        <v>0.29599999999999999</v>
      </c>
      <c r="F42">
        <v>0.58299999999999996</v>
      </c>
      <c r="G42">
        <v>0.67576432581232204</v>
      </c>
      <c r="H42">
        <v>0.20482114237040799</v>
      </c>
      <c r="I42">
        <v>0.64419999999999999</v>
      </c>
    </row>
    <row r="43" spans="1:9" x14ac:dyDescent="0.3">
      <c r="A43" t="s">
        <v>24</v>
      </c>
      <c r="B43">
        <v>0.55355220266409</v>
      </c>
      <c r="C43">
        <v>0.84450386215091999</v>
      </c>
      <c r="D43">
        <v>0.95599999999999896</v>
      </c>
      <c r="E43">
        <v>0.22800000000000001</v>
      </c>
      <c r="F43">
        <v>0.59199999999999997</v>
      </c>
      <c r="G43">
        <v>0.70094129526100801</v>
      </c>
      <c r="H43">
        <v>0.26936559739733601</v>
      </c>
      <c r="I43">
        <v>0.68276999999999999</v>
      </c>
    </row>
    <row r="44" spans="1:9" x14ac:dyDescent="0.3">
      <c r="A44" t="s">
        <v>25</v>
      </c>
      <c r="B44">
        <v>0.55153310104529596</v>
      </c>
      <c r="C44">
        <v>0.801111111111111</v>
      </c>
      <c r="D44">
        <v>0.93499999999999905</v>
      </c>
      <c r="E44">
        <v>0.24</v>
      </c>
      <c r="F44">
        <v>0.58750000000000002</v>
      </c>
      <c r="G44">
        <v>0.69363636363636305</v>
      </c>
      <c r="H44">
        <v>0.247742341002577</v>
      </c>
      <c r="I44">
        <v>0.69022499999999998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4" sqref="K4:K8"/>
    </sheetView>
  </sheetViews>
  <sheetFormatPr defaultRowHeight="16.5" x14ac:dyDescent="0.3"/>
  <sheetData>
    <row r="1" spans="1:11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11" x14ac:dyDescent="0.3">
      <c r="A2" t="s">
        <v>13</v>
      </c>
      <c r="B2">
        <v>0.87375149409918396</v>
      </c>
      <c r="C2">
        <v>0.59880801541641004</v>
      </c>
      <c r="D2">
        <v>0.36599999999999999</v>
      </c>
      <c r="E2">
        <v>0.94599999999999995</v>
      </c>
      <c r="F2">
        <v>0.65600000000000003</v>
      </c>
      <c r="G2">
        <v>0.51512365727307396</v>
      </c>
      <c r="H2">
        <v>0.38379144429352402</v>
      </c>
      <c r="I2">
        <v>0.81355999999999995</v>
      </c>
    </row>
    <row r="3" spans="1:11" x14ac:dyDescent="0.3">
      <c r="B3">
        <v>3.9781186804059503E-2</v>
      </c>
      <c r="C3">
        <v>8.7327793757973806E-3</v>
      </c>
      <c r="D3">
        <v>2.3323807579381101E-2</v>
      </c>
      <c r="E3">
        <v>2.0591260281973899E-2</v>
      </c>
      <c r="F3">
        <v>1.28062484748657E-2</v>
      </c>
      <c r="G3">
        <v>2.3041529438436799E-2</v>
      </c>
      <c r="H3">
        <v>3.16011878124779E-2</v>
      </c>
      <c r="I3">
        <v>2.5226006421944801E-2</v>
      </c>
    </row>
    <row r="4" spans="1:11" x14ac:dyDescent="0.3">
      <c r="A4" t="s">
        <v>14</v>
      </c>
      <c r="B4">
        <v>0.77942315137437002</v>
      </c>
      <c r="C4">
        <v>0.56328554096616601</v>
      </c>
      <c r="D4">
        <v>0.28799999999999998</v>
      </c>
      <c r="E4">
        <v>0.91800000000000004</v>
      </c>
      <c r="F4">
        <v>0.60299999999999998</v>
      </c>
      <c r="G4">
        <v>0.41985562761532702</v>
      </c>
      <c r="H4">
        <v>0.26553390176390501</v>
      </c>
      <c r="I4">
        <v>0.72001999999999899</v>
      </c>
      <c r="K4">
        <v>0.38379144429352402</v>
      </c>
    </row>
    <row r="5" spans="1:11" x14ac:dyDescent="0.3">
      <c r="B5">
        <v>4.2864241707871203E-2</v>
      </c>
      <c r="C5">
        <v>1.0005862240141401E-2</v>
      </c>
      <c r="D5">
        <v>2.7129319932500999E-2</v>
      </c>
      <c r="E5">
        <v>1.93907194296652E-2</v>
      </c>
      <c r="F5">
        <v>1.56843871413581E-2</v>
      </c>
      <c r="G5">
        <v>3.1692164295315101E-2</v>
      </c>
      <c r="H5">
        <v>3.8929616413768402E-2</v>
      </c>
      <c r="I5">
        <v>2.4409313796172099E-2</v>
      </c>
      <c r="K5">
        <v>0.26553390176390501</v>
      </c>
    </row>
    <row r="6" spans="1:11" x14ac:dyDescent="0.3">
      <c r="A6" t="s">
        <v>15</v>
      </c>
      <c r="B6">
        <v>0.60498347317569201</v>
      </c>
      <c r="C6">
        <v>0.63757806459287403</v>
      </c>
      <c r="D6">
        <v>0.68600000000000005</v>
      </c>
      <c r="E6">
        <v>0.55199999999999905</v>
      </c>
      <c r="F6">
        <v>0.61899999999999999</v>
      </c>
      <c r="G6">
        <v>0.64285439620149398</v>
      </c>
      <c r="H6">
        <v>0.24026872062389801</v>
      </c>
      <c r="I6">
        <v>0.67874000000000001</v>
      </c>
      <c r="K6">
        <v>0.24026872062389801</v>
      </c>
    </row>
    <row r="7" spans="1:11" x14ac:dyDescent="0.3">
      <c r="B7">
        <v>8.6826321058584496E-3</v>
      </c>
      <c r="C7">
        <v>1.24445010194663E-2</v>
      </c>
      <c r="D7">
        <v>1.74355957741626E-2</v>
      </c>
      <c r="E7">
        <v>1.59999999999999E-2</v>
      </c>
      <c r="F7">
        <v>9.6953597148326607E-3</v>
      </c>
      <c r="G7">
        <v>1.0520436321616301E-2</v>
      </c>
      <c r="H7">
        <v>1.9704082427929499E-2</v>
      </c>
      <c r="I7">
        <v>2.06020969806473E-2</v>
      </c>
      <c r="K7">
        <v>0.20144880366180701</v>
      </c>
    </row>
    <row r="8" spans="1:11" x14ac:dyDescent="0.3">
      <c r="A8" t="s">
        <v>16</v>
      </c>
      <c r="B8">
        <v>0.52889693676772798</v>
      </c>
      <c r="C8">
        <v>0.86753157403312198</v>
      </c>
      <c r="D8">
        <v>0.98</v>
      </c>
      <c r="E8">
        <v>0.125999999999999</v>
      </c>
      <c r="F8">
        <v>0.55299999999999905</v>
      </c>
      <c r="G8">
        <v>0.68687794265441404</v>
      </c>
      <c r="H8">
        <v>0.20144880366180701</v>
      </c>
      <c r="I8">
        <v>0.70333000000000001</v>
      </c>
      <c r="K8">
        <v>0.26751991140219</v>
      </c>
    </row>
    <row r="9" spans="1:11" x14ac:dyDescent="0.3">
      <c r="B9">
        <v>1.21613608973527E-2</v>
      </c>
      <c r="C9">
        <v>6.0522192364270498E-2</v>
      </c>
      <c r="D9">
        <v>1.54919333848296E-2</v>
      </c>
      <c r="E9">
        <v>4.7159304490206298E-2</v>
      </c>
      <c r="F9">
        <v>2.1354156504062499E-2</v>
      </c>
      <c r="G9">
        <v>1.04619078398322E-2</v>
      </c>
      <c r="H9">
        <v>5.41303819774075E-2</v>
      </c>
      <c r="I9">
        <v>5.4368893680118199E-2</v>
      </c>
    </row>
    <row r="10" spans="1:11" x14ac:dyDescent="0.3">
      <c r="A10" t="s">
        <v>17</v>
      </c>
      <c r="B10">
        <v>0.55198717914089401</v>
      </c>
      <c r="C10">
        <v>0.847873015873015</v>
      </c>
      <c r="D10">
        <v>0.95599999999999996</v>
      </c>
      <c r="E10">
        <v>0.224</v>
      </c>
      <c r="F10">
        <v>0.58999999999999897</v>
      </c>
      <c r="G10">
        <v>0.69972192513368903</v>
      </c>
      <c r="H10">
        <v>0.26751991140219</v>
      </c>
      <c r="I10">
        <v>0.69150999999999996</v>
      </c>
    </row>
    <row r="11" spans="1:11" x14ac:dyDescent="0.3">
      <c r="B11">
        <v>4.8081956040857401E-3</v>
      </c>
      <c r="C11">
        <v>6.4273728061484306E-2</v>
      </c>
      <c r="D11">
        <v>2.8705400188814598E-2</v>
      </c>
      <c r="E11">
        <v>2.6532998322843199E-2</v>
      </c>
      <c r="F11">
        <v>8.3666002653407599E-3</v>
      </c>
      <c r="G11">
        <v>9.2119280565611701E-3</v>
      </c>
      <c r="H11">
        <v>3.0731350657449901E-2</v>
      </c>
      <c r="I11">
        <v>2.98511205819815E-2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37" zoomScaleNormal="100" workbookViewId="0">
      <selection activeCell="H56" sqref="H56"/>
    </sheetView>
  </sheetViews>
  <sheetFormatPr defaultRowHeight="16.5" x14ac:dyDescent="0.3"/>
  <sheetData>
    <row r="1" spans="1:8" x14ac:dyDescent="0.3">
      <c r="A1" t="s">
        <v>43</v>
      </c>
      <c r="B1" t="s">
        <v>41</v>
      </c>
      <c r="C1" t="s">
        <v>38</v>
      </c>
      <c r="D1" t="s">
        <v>39</v>
      </c>
      <c r="E1" t="s">
        <v>40</v>
      </c>
      <c r="F1" t="s">
        <v>42</v>
      </c>
      <c r="G1" t="s">
        <v>11</v>
      </c>
      <c r="H1" t="s">
        <v>12</v>
      </c>
    </row>
    <row r="2" spans="1:8" x14ac:dyDescent="0.3">
      <c r="A2" t="s">
        <v>18</v>
      </c>
      <c r="B2">
        <v>0.79500000000000015</v>
      </c>
      <c r="C2">
        <v>0.74</v>
      </c>
      <c r="D2">
        <v>0.85</v>
      </c>
      <c r="E2">
        <v>0.8343959148808</v>
      </c>
      <c r="F2">
        <v>0.78294579845555956</v>
      </c>
      <c r="G2">
        <v>0.59542420595138157</v>
      </c>
      <c r="H2">
        <v>0.8706999999999997</v>
      </c>
    </row>
    <row r="3" spans="1:8" x14ac:dyDescent="0.3">
      <c r="A3" t="s">
        <v>20</v>
      </c>
      <c r="B3">
        <v>0.71699999999999997</v>
      </c>
      <c r="C3">
        <v>0.83336816189275198</v>
      </c>
      <c r="D3">
        <v>0.66151943846382699</v>
      </c>
      <c r="E3">
        <v>0.54399999999999904</v>
      </c>
      <c r="F3">
        <v>0.65742890167536705</v>
      </c>
      <c r="G3">
        <v>0.46337272522624201</v>
      </c>
      <c r="H3">
        <v>0.82301000000000002</v>
      </c>
    </row>
    <row r="4" spans="1:8" x14ac:dyDescent="0.3">
      <c r="A4" t="s">
        <v>22</v>
      </c>
      <c r="B4">
        <v>0.66900000000000004</v>
      </c>
      <c r="C4">
        <v>0.80414561391253903</v>
      </c>
      <c r="D4">
        <v>0.61742751872020796</v>
      </c>
      <c r="E4">
        <v>0.44800000000000001</v>
      </c>
      <c r="F4">
        <v>0.57451654410574604</v>
      </c>
      <c r="G4">
        <v>0.37737915996108701</v>
      </c>
      <c r="H4">
        <v>0.78346000000000005</v>
      </c>
    </row>
    <row r="5" spans="1:8" x14ac:dyDescent="0.3">
      <c r="A5" t="s">
        <v>21</v>
      </c>
      <c r="B5">
        <v>0.61599999999999899</v>
      </c>
      <c r="C5">
        <v>0.57798998234611598</v>
      </c>
      <c r="D5">
        <v>0.728566827697262</v>
      </c>
      <c r="E5">
        <v>0.86199999999999899</v>
      </c>
      <c r="F5">
        <v>0.69184671448760005</v>
      </c>
      <c r="G5">
        <v>0.26657094335099402</v>
      </c>
      <c r="H5">
        <v>0.71711000000000003</v>
      </c>
    </row>
    <row r="6" spans="1:8" x14ac:dyDescent="0.3">
      <c r="A6" t="s">
        <v>23</v>
      </c>
      <c r="B6">
        <v>0.63699999999999901</v>
      </c>
      <c r="C6">
        <v>0.79109483194151298</v>
      </c>
      <c r="D6">
        <v>0.59006541981225502</v>
      </c>
      <c r="E6">
        <v>0.372</v>
      </c>
      <c r="F6">
        <v>0.50471487028405004</v>
      </c>
      <c r="G6">
        <v>0.32294449771616002</v>
      </c>
      <c r="H6">
        <v>0.74387000000000003</v>
      </c>
    </row>
    <row r="7" spans="1:8" x14ac:dyDescent="0.3">
      <c r="A7" t="s">
        <v>24</v>
      </c>
      <c r="B7">
        <v>0.77200000000000002</v>
      </c>
      <c r="C7">
        <v>0.857754036087369</v>
      </c>
      <c r="D7">
        <v>0.72109452181015998</v>
      </c>
      <c r="E7">
        <v>0.65400000000000003</v>
      </c>
      <c r="F7">
        <v>0.74059448703729003</v>
      </c>
      <c r="G7">
        <v>0.56103492042194203</v>
      </c>
      <c r="H7">
        <v>0.81250999999999995</v>
      </c>
    </row>
    <row r="8" spans="1:8" x14ac:dyDescent="0.3">
      <c r="A8" t="s">
        <v>25</v>
      </c>
      <c r="B8">
        <v>0.65600000000000003</v>
      </c>
      <c r="C8">
        <v>0.87375149409918396</v>
      </c>
      <c r="D8">
        <v>0.59880801541641004</v>
      </c>
      <c r="E8">
        <v>0.36599999999999999</v>
      </c>
      <c r="F8">
        <v>0.51512365727307396</v>
      </c>
      <c r="G8">
        <v>0.38379144429352402</v>
      </c>
      <c r="H8">
        <v>0.81355999999999995</v>
      </c>
    </row>
    <row r="9" spans="1:8" x14ac:dyDescent="0.3">
      <c r="A9" t="s">
        <v>44</v>
      </c>
      <c r="B9" t="s">
        <v>9</v>
      </c>
      <c r="C9" t="s">
        <v>5</v>
      </c>
      <c r="D9" t="s">
        <v>6</v>
      </c>
      <c r="E9" t="s">
        <v>7</v>
      </c>
      <c r="F9" t="s">
        <v>10</v>
      </c>
      <c r="G9" t="s">
        <v>11</v>
      </c>
      <c r="H9" t="s">
        <v>12</v>
      </c>
    </row>
    <row r="10" spans="1:8" x14ac:dyDescent="0.3">
      <c r="A10" t="s">
        <v>18</v>
      </c>
      <c r="B10">
        <v>0.68700000000000006</v>
      </c>
      <c r="C10">
        <v>0.64</v>
      </c>
      <c r="D10">
        <v>0.73399999999999999</v>
      </c>
      <c r="E10">
        <v>0.70660216775780005</v>
      </c>
      <c r="F10">
        <v>0.67135377742496383</v>
      </c>
      <c r="G10">
        <v>0.37590894195163643</v>
      </c>
      <c r="H10">
        <v>0.74321999999999977</v>
      </c>
    </row>
    <row r="11" spans="1:8" x14ac:dyDescent="0.3">
      <c r="A11" t="s">
        <v>20</v>
      </c>
      <c r="B11">
        <v>0.57799999999999996</v>
      </c>
      <c r="C11">
        <v>0.63268519272198398</v>
      </c>
      <c r="D11">
        <v>0.55548541653083205</v>
      </c>
      <c r="E11">
        <v>0.37</v>
      </c>
      <c r="F11">
        <v>0.46622860805765098</v>
      </c>
      <c r="G11">
        <v>0.17127850011793799</v>
      </c>
      <c r="H11">
        <v>0.62810999999999995</v>
      </c>
    </row>
    <row r="12" spans="1:8" x14ac:dyDescent="0.3">
      <c r="A12" t="s">
        <v>22</v>
      </c>
      <c r="B12">
        <v>0.59899999999999998</v>
      </c>
      <c r="C12">
        <v>0.68490268917063701</v>
      </c>
      <c r="D12">
        <v>0.56816098350078204</v>
      </c>
      <c r="E12">
        <v>0.36599999999999899</v>
      </c>
      <c r="F12">
        <v>0.47507546880294099</v>
      </c>
      <c r="G12">
        <v>0.22363731199405901</v>
      </c>
      <c r="H12">
        <v>0.67413000000000001</v>
      </c>
    </row>
    <row r="13" spans="1:8" x14ac:dyDescent="0.3">
      <c r="A13" t="s">
        <v>21</v>
      </c>
      <c r="B13">
        <v>0.53100000000000003</v>
      </c>
      <c r="C13">
        <v>0.52816837846249598</v>
      </c>
      <c r="D13">
        <v>0.53456460742692602</v>
      </c>
      <c r="E13">
        <v>0.59799999999999998</v>
      </c>
      <c r="F13">
        <v>0.560628756097869</v>
      </c>
      <c r="G13">
        <v>6.2364667651576403E-2</v>
      </c>
      <c r="H13">
        <v>0.53124000000000005</v>
      </c>
    </row>
    <row r="14" spans="1:8" x14ac:dyDescent="0.3">
      <c r="A14" t="s">
        <v>23</v>
      </c>
      <c r="B14">
        <v>0.61</v>
      </c>
      <c r="C14">
        <v>0.71122283380223505</v>
      </c>
      <c r="D14">
        <v>0.57504524915168398</v>
      </c>
      <c r="E14">
        <v>0.372</v>
      </c>
      <c r="F14">
        <v>0.48663067644131203</v>
      </c>
      <c r="G14">
        <v>0.25071969163608798</v>
      </c>
      <c r="H14">
        <v>0.67351000000000005</v>
      </c>
    </row>
    <row r="15" spans="1:8" x14ac:dyDescent="0.3">
      <c r="A15" t="s">
        <v>24</v>
      </c>
      <c r="B15">
        <v>0.66600000000000004</v>
      </c>
      <c r="C15">
        <v>0.701385149710814</v>
      </c>
      <c r="D15">
        <v>0.64149510751647199</v>
      </c>
      <c r="E15">
        <v>0.57799999999999996</v>
      </c>
      <c r="F15">
        <v>0.63346489596292599</v>
      </c>
      <c r="G15">
        <v>0.33738919266619999</v>
      </c>
      <c r="H15">
        <v>0.71469000000000005</v>
      </c>
    </row>
    <row r="16" spans="1:8" x14ac:dyDescent="0.3">
      <c r="A16" t="s">
        <v>25</v>
      </c>
      <c r="B16">
        <v>0.60299999999999998</v>
      </c>
      <c r="C16">
        <v>0.77942315137437002</v>
      </c>
      <c r="D16">
        <v>0.56328554096616601</v>
      </c>
      <c r="E16">
        <v>0.28799999999999998</v>
      </c>
      <c r="F16">
        <v>0.41985562761532702</v>
      </c>
      <c r="G16">
        <v>0.26553390176390501</v>
      </c>
      <c r="H16">
        <v>0.72001999999999899</v>
      </c>
    </row>
    <row r="17" spans="1:8" x14ac:dyDescent="0.3">
      <c r="A17" t="s">
        <v>45</v>
      </c>
      <c r="B17" t="s">
        <v>9</v>
      </c>
      <c r="C17" t="s">
        <v>5</v>
      </c>
      <c r="D17" t="s">
        <v>6</v>
      </c>
      <c r="E17" t="s">
        <v>7</v>
      </c>
      <c r="F17" t="s">
        <v>10</v>
      </c>
      <c r="G17" t="s">
        <v>11</v>
      </c>
      <c r="H17" t="s">
        <v>12</v>
      </c>
    </row>
    <row r="18" spans="1:8" x14ac:dyDescent="0.3">
      <c r="A18" t="s">
        <v>18</v>
      </c>
      <c r="B18">
        <v>0.66300000000000003</v>
      </c>
      <c r="C18">
        <v>0.58799999999999997</v>
      </c>
      <c r="D18">
        <v>0.73799999999999999</v>
      </c>
      <c r="E18">
        <v>0.69375325798399989</v>
      </c>
      <c r="F18">
        <v>0.63478655570085363</v>
      </c>
      <c r="G18">
        <v>0.331057891355654</v>
      </c>
      <c r="H18">
        <v>0.72351999999999994</v>
      </c>
    </row>
    <row r="19" spans="1:8" x14ac:dyDescent="0.3">
      <c r="A19" t="s">
        <v>20</v>
      </c>
      <c r="B19">
        <v>0.59499999999999997</v>
      </c>
      <c r="C19">
        <v>0.65343101343101295</v>
      </c>
      <c r="D19">
        <v>0.56920329263369895</v>
      </c>
      <c r="E19">
        <v>0.41199999999999998</v>
      </c>
      <c r="F19">
        <v>0.50433445187047699</v>
      </c>
      <c r="G19">
        <v>0.20560005977573001</v>
      </c>
      <c r="H19">
        <v>0.65703</v>
      </c>
    </row>
    <row r="20" spans="1:8" x14ac:dyDescent="0.3">
      <c r="A20" t="s">
        <v>22</v>
      </c>
      <c r="B20">
        <v>0.59999999999999898</v>
      </c>
      <c r="C20">
        <v>0.60635898166426205</v>
      </c>
      <c r="D20">
        <v>0.59514336405313795</v>
      </c>
      <c r="E20">
        <v>0.57799999999999996</v>
      </c>
      <c r="F20">
        <v>0.59099776651824998</v>
      </c>
      <c r="G20">
        <v>0.20074825393683501</v>
      </c>
      <c r="H20">
        <v>0.65107000000000004</v>
      </c>
    </row>
    <row r="21" spans="1:8" x14ac:dyDescent="0.3">
      <c r="A21" t="s">
        <v>21</v>
      </c>
      <c r="B21">
        <v>0.60299999999999998</v>
      </c>
      <c r="C21">
        <v>0.61693323330832694</v>
      </c>
      <c r="D21">
        <v>0.59332703721921598</v>
      </c>
      <c r="E21">
        <v>0.55000000000000004</v>
      </c>
      <c r="F21">
        <v>0.58017538581536499</v>
      </c>
      <c r="G21">
        <v>0.208103177129707</v>
      </c>
      <c r="H21">
        <v>0.62246999999999997</v>
      </c>
    </row>
    <row r="22" spans="1:8" x14ac:dyDescent="0.3">
      <c r="A22" t="s">
        <v>23</v>
      </c>
      <c r="B22">
        <v>0.59399999999999997</v>
      </c>
      <c r="C22">
        <v>0.62332964566297799</v>
      </c>
      <c r="D22">
        <v>0.576223453998989</v>
      </c>
      <c r="E22">
        <v>0.47599999999999998</v>
      </c>
      <c r="F22">
        <v>0.53935189444812204</v>
      </c>
      <c r="G22">
        <v>0.19367509108561201</v>
      </c>
      <c r="H22">
        <v>0.63654999999999995</v>
      </c>
    </row>
    <row r="23" spans="1:8" x14ac:dyDescent="0.3">
      <c r="A23" t="s">
        <v>24</v>
      </c>
      <c r="B23">
        <v>0.619999999999999</v>
      </c>
      <c r="C23">
        <v>0.59642420338316204</v>
      </c>
      <c r="D23">
        <v>0.65893043214095803</v>
      </c>
      <c r="E23">
        <v>0.74399999999999999</v>
      </c>
      <c r="F23">
        <v>0.66205880545908802</v>
      </c>
      <c r="G23">
        <v>0.24755634782313601</v>
      </c>
      <c r="H23">
        <v>0.68371999999999999</v>
      </c>
    </row>
    <row r="24" spans="1:8" x14ac:dyDescent="0.3">
      <c r="A24" t="s">
        <v>25</v>
      </c>
      <c r="B24">
        <v>0.61899999999999999</v>
      </c>
      <c r="C24">
        <v>0.60498347317569201</v>
      </c>
      <c r="D24">
        <v>0.63757806459287403</v>
      </c>
      <c r="E24">
        <v>0.68600000000000005</v>
      </c>
      <c r="F24">
        <v>0.64285439620149398</v>
      </c>
      <c r="G24">
        <v>0.24026872062389801</v>
      </c>
      <c r="H24">
        <v>0.67874000000000001</v>
      </c>
    </row>
    <row r="25" spans="1:8" x14ac:dyDescent="0.3">
      <c r="A25" t="s">
        <v>46</v>
      </c>
      <c r="B25" t="s">
        <v>9</v>
      </c>
      <c r="C25" t="s">
        <v>5</v>
      </c>
      <c r="D25" t="s">
        <v>6</v>
      </c>
      <c r="E25" t="s">
        <v>7</v>
      </c>
      <c r="F25" t="s">
        <v>10</v>
      </c>
      <c r="G25" t="s">
        <v>11</v>
      </c>
      <c r="H25" t="s">
        <v>12</v>
      </c>
    </row>
    <row r="26" spans="1:8" x14ac:dyDescent="0.3">
      <c r="A26" t="s">
        <v>18</v>
      </c>
      <c r="B26">
        <v>0.76300000000000012</v>
      </c>
      <c r="C26">
        <v>0.72</v>
      </c>
      <c r="D26">
        <v>0.80600000000000005</v>
      </c>
      <c r="E26">
        <v>0.78756313131319999</v>
      </c>
      <c r="F26">
        <v>0.75200457304120683</v>
      </c>
      <c r="G26">
        <v>0.52819101823891745</v>
      </c>
      <c r="H26">
        <v>0.84545999999999955</v>
      </c>
    </row>
    <row r="27" spans="1:8" x14ac:dyDescent="0.3">
      <c r="A27" t="s">
        <v>20</v>
      </c>
      <c r="B27">
        <v>0.69</v>
      </c>
      <c r="C27">
        <v>0.69199788861864897</v>
      </c>
      <c r="D27">
        <v>0.68910578938880795</v>
      </c>
      <c r="E27">
        <v>0.69199999999999995</v>
      </c>
      <c r="F27">
        <v>0.69148888421347898</v>
      </c>
      <c r="G27">
        <v>0.38055092535684398</v>
      </c>
      <c r="H27">
        <v>0.75849</v>
      </c>
    </row>
    <row r="28" spans="1:8" x14ac:dyDescent="0.3">
      <c r="A28" t="s">
        <v>22</v>
      </c>
      <c r="B28">
        <v>0.63100000000000001</v>
      </c>
      <c r="C28">
        <v>0.59104121529088505</v>
      </c>
      <c r="D28">
        <v>0.74862711117506997</v>
      </c>
      <c r="E28">
        <v>0.86799999999999999</v>
      </c>
      <c r="F28">
        <v>0.70204215929441105</v>
      </c>
      <c r="G28">
        <v>0.29766203881575398</v>
      </c>
      <c r="H28">
        <v>0.71465000000000001</v>
      </c>
    </row>
    <row r="29" spans="1:8" x14ac:dyDescent="0.3">
      <c r="A29" t="s">
        <v>21</v>
      </c>
      <c r="B29">
        <v>0.53200000000000003</v>
      </c>
      <c r="C29">
        <v>0.51717508502929199</v>
      </c>
      <c r="D29">
        <v>0.75139122315592899</v>
      </c>
      <c r="E29">
        <v>0.97199999999999998</v>
      </c>
      <c r="F29">
        <v>0.67509029715810698</v>
      </c>
      <c r="G29">
        <v>0.13008929386776699</v>
      </c>
      <c r="H29">
        <v>0.63346000000000002</v>
      </c>
    </row>
    <row r="30" spans="1:8" x14ac:dyDescent="0.3">
      <c r="A30" t="s">
        <v>23</v>
      </c>
      <c r="B30">
        <v>0.60799999999999998</v>
      </c>
      <c r="C30">
        <v>0.57441018758037599</v>
      </c>
      <c r="D30">
        <v>0.69815016352624804</v>
      </c>
      <c r="E30">
        <v>0.83599999999999997</v>
      </c>
      <c r="F30">
        <v>0.68082643769297402</v>
      </c>
      <c r="G30">
        <v>0.24258380564725801</v>
      </c>
      <c r="H30">
        <v>0.67444999999999999</v>
      </c>
    </row>
    <row r="31" spans="1:8" x14ac:dyDescent="0.3">
      <c r="A31" t="s">
        <v>24</v>
      </c>
      <c r="B31">
        <v>0.66</v>
      </c>
      <c r="C31">
        <v>0.60220210807987595</v>
      </c>
      <c r="D31">
        <v>0.88212914953215305</v>
      </c>
      <c r="E31">
        <v>0.95</v>
      </c>
      <c r="F31">
        <v>0.73677027367610204</v>
      </c>
      <c r="G31">
        <v>0.39283951908880799</v>
      </c>
      <c r="H31">
        <v>0.73841000000000001</v>
      </c>
    </row>
    <row r="32" spans="1:8" x14ac:dyDescent="0.3">
      <c r="A32" t="s">
        <v>25</v>
      </c>
      <c r="B32">
        <v>0.55299999999999905</v>
      </c>
      <c r="C32">
        <v>0.52889693676772798</v>
      </c>
      <c r="D32">
        <v>0.86753157403312198</v>
      </c>
      <c r="E32">
        <v>0.98</v>
      </c>
      <c r="F32">
        <v>0.68687794265441404</v>
      </c>
      <c r="G32">
        <v>0.20144880366180701</v>
      </c>
      <c r="H32">
        <v>0.70333000000000001</v>
      </c>
    </row>
    <row r="33" spans="1:10" x14ac:dyDescent="0.3">
      <c r="A33" t="s">
        <v>47</v>
      </c>
      <c r="B33" t="s">
        <v>9</v>
      </c>
      <c r="C33" t="s">
        <v>5</v>
      </c>
      <c r="D33" t="s">
        <v>6</v>
      </c>
      <c r="E33" t="s">
        <v>7</v>
      </c>
      <c r="F33" t="s">
        <v>10</v>
      </c>
      <c r="G33" t="s">
        <v>11</v>
      </c>
      <c r="H33" t="s">
        <v>12</v>
      </c>
    </row>
    <row r="34" spans="1:10" x14ac:dyDescent="0.3">
      <c r="A34" t="s">
        <v>18</v>
      </c>
      <c r="B34">
        <v>0.69000000000000006</v>
      </c>
      <c r="C34">
        <v>0.66600000000000004</v>
      </c>
      <c r="D34">
        <v>0.71400000000000008</v>
      </c>
      <c r="E34">
        <v>0.70003092252940002</v>
      </c>
      <c r="F34">
        <v>0.68228395036648704</v>
      </c>
      <c r="G34">
        <v>0.38075916119953762</v>
      </c>
      <c r="H34">
        <v>0.76798999999999962</v>
      </c>
    </row>
    <row r="35" spans="1:10" x14ac:dyDescent="0.3">
      <c r="A35" t="s">
        <v>20</v>
      </c>
      <c r="B35">
        <v>0.59199999999999997</v>
      </c>
      <c r="C35">
        <v>0.56835596193466198</v>
      </c>
      <c r="D35">
        <v>0.644142510658406</v>
      </c>
      <c r="E35">
        <v>0.76199999999999901</v>
      </c>
      <c r="F35">
        <v>0.65063166217814905</v>
      </c>
      <c r="G35">
        <v>0.19760480021524801</v>
      </c>
      <c r="H35">
        <v>0.66302999999999901</v>
      </c>
    </row>
    <row r="36" spans="1:10" x14ac:dyDescent="0.3">
      <c r="A36" t="s">
        <v>22</v>
      </c>
      <c r="B36">
        <v>0.59699999999999998</v>
      </c>
      <c r="C36">
        <v>0.56539843191821304</v>
      </c>
      <c r="D36">
        <v>0.68796726237664796</v>
      </c>
      <c r="E36">
        <v>0.83799999999999897</v>
      </c>
      <c r="F36">
        <v>0.67520461056121805</v>
      </c>
      <c r="G36">
        <v>0.221691776747206</v>
      </c>
      <c r="H36">
        <v>0.63539999999999996</v>
      </c>
    </row>
    <row r="37" spans="1:10" x14ac:dyDescent="0.3">
      <c r="A37" t="s">
        <v>21</v>
      </c>
      <c r="B37">
        <v>0.51999999999999902</v>
      </c>
      <c r="C37">
        <v>0.51074787105960595</v>
      </c>
      <c r="D37">
        <v>0.64641089904247795</v>
      </c>
      <c r="E37">
        <v>0.95</v>
      </c>
      <c r="F37">
        <v>0.66428683466437</v>
      </c>
      <c r="G37">
        <v>7.9127899108967004E-2</v>
      </c>
      <c r="H37">
        <v>0.59619</v>
      </c>
    </row>
    <row r="38" spans="1:10" x14ac:dyDescent="0.3">
      <c r="A38" t="s">
        <v>23</v>
      </c>
      <c r="B38">
        <v>0.58299999999999996</v>
      </c>
      <c r="C38">
        <v>0.55284690659431801</v>
      </c>
      <c r="D38">
        <v>0.70115572315882801</v>
      </c>
      <c r="E38">
        <v>0.869999999999999</v>
      </c>
      <c r="F38">
        <v>0.67576432581232204</v>
      </c>
      <c r="G38">
        <v>0.20482114237040799</v>
      </c>
      <c r="H38">
        <v>0.64419999999999999</v>
      </c>
    </row>
    <row r="39" spans="1:10" x14ac:dyDescent="0.3">
      <c r="A39" t="s">
        <v>24</v>
      </c>
      <c r="B39">
        <v>0.59199999999999997</v>
      </c>
      <c r="C39">
        <v>0.55355220266409</v>
      </c>
      <c r="D39">
        <v>0.84450386215091999</v>
      </c>
      <c r="E39">
        <v>0.95599999999999896</v>
      </c>
      <c r="F39">
        <v>0.70094129526100801</v>
      </c>
      <c r="G39">
        <v>0.26936559739733601</v>
      </c>
      <c r="H39">
        <v>0.68276999999999999</v>
      </c>
    </row>
    <row r="40" spans="1:10" x14ac:dyDescent="0.3">
      <c r="A40" t="s">
        <v>25</v>
      </c>
      <c r="B40">
        <v>0.58999999999999897</v>
      </c>
      <c r="C40">
        <v>0.55198717914089401</v>
      </c>
      <c r="D40">
        <v>0.847873015873015</v>
      </c>
      <c r="E40">
        <v>0.95599999999999996</v>
      </c>
      <c r="F40">
        <v>0.69972192513368903</v>
      </c>
      <c r="G40">
        <v>0.26751991140219</v>
      </c>
      <c r="H40">
        <v>0.69150999999999996</v>
      </c>
    </row>
    <row r="42" spans="1:10" x14ac:dyDescent="0.3">
      <c r="A42" t="s">
        <v>48</v>
      </c>
      <c r="B42" t="s">
        <v>18</v>
      </c>
      <c r="C42" t="s">
        <v>20</v>
      </c>
      <c r="D42" t="s">
        <v>22</v>
      </c>
      <c r="E42" t="s">
        <v>21</v>
      </c>
      <c r="F42" t="s">
        <v>23</v>
      </c>
      <c r="G42" t="s">
        <v>24</v>
      </c>
      <c r="H42" t="s">
        <v>25</v>
      </c>
      <c r="J42" t="s">
        <v>33</v>
      </c>
    </row>
    <row r="43" spans="1:10" x14ac:dyDescent="0.3">
      <c r="A43" t="s">
        <v>43</v>
      </c>
      <c r="B43">
        <v>0.8706999999999997</v>
      </c>
      <c r="C43">
        <v>0.82301000000000002</v>
      </c>
      <c r="D43">
        <v>0.78346000000000005</v>
      </c>
      <c r="E43">
        <v>0.71711000000000003</v>
      </c>
      <c r="F43">
        <v>0.74387000000000003</v>
      </c>
      <c r="G43">
        <v>0.81250999999999995</v>
      </c>
      <c r="H43">
        <v>0.81355999999999995</v>
      </c>
      <c r="J43">
        <v>29544</v>
      </c>
    </row>
    <row r="44" spans="1:10" x14ac:dyDescent="0.3">
      <c r="A44" t="s">
        <v>44</v>
      </c>
      <c r="B44">
        <v>0.74321999999999977</v>
      </c>
      <c r="C44">
        <v>0.62810999999999995</v>
      </c>
      <c r="D44">
        <v>0.67413000000000001</v>
      </c>
      <c r="E44">
        <v>0.53124000000000005</v>
      </c>
      <c r="F44">
        <v>0.67351000000000005</v>
      </c>
      <c r="G44">
        <v>0.71469000000000005</v>
      </c>
      <c r="H44">
        <v>0.72001999999999899</v>
      </c>
      <c r="J44">
        <v>5406</v>
      </c>
    </row>
    <row r="45" spans="1:10" x14ac:dyDescent="0.3">
      <c r="A45" t="s">
        <v>45</v>
      </c>
      <c r="B45">
        <v>0.72351999999999994</v>
      </c>
      <c r="C45">
        <v>0.65703</v>
      </c>
      <c r="D45">
        <v>0.65107000000000004</v>
      </c>
      <c r="E45">
        <v>0.62246999999999997</v>
      </c>
      <c r="F45">
        <v>0.63654999999999995</v>
      </c>
      <c r="G45">
        <v>0.68371999999999999</v>
      </c>
      <c r="H45">
        <v>0.67874000000000001</v>
      </c>
      <c r="J45">
        <v>3850</v>
      </c>
    </row>
    <row r="46" spans="1:10" x14ac:dyDescent="0.3">
      <c r="A46" t="s">
        <v>46</v>
      </c>
      <c r="B46">
        <v>0.84545999999999955</v>
      </c>
      <c r="C46">
        <v>0.75849</v>
      </c>
      <c r="D46">
        <v>0.71465000000000001</v>
      </c>
      <c r="E46">
        <v>0.63346000000000002</v>
      </c>
      <c r="F46">
        <v>0.67444999999999999</v>
      </c>
      <c r="G46">
        <v>0.73841000000000001</v>
      </c>
      <c r="H46">
        <v>0.70333000000000001</v>
      </c>
      <c r="J46">
        <v>12654</v>
      </c>
    </row>
    <row r="47" spans="1:10" x14ac:dyDescent="0.3">
      <c r="A47" t="s">
        <v>47</v>
      </c>
      <c r="B47">
        <v>0.76798999999999962</v>
      </c>
      <c r="C47">
        <v>0.66302999999999901</v>
      </c>
      <c r="D47">
        <v>0.63539999999999996</v>
      </c>
      <c r="E47">
        <v>0.59619</v>
      </c>
      <c r="F47">
        <v>0.64419999999999999</v>
      </c>
      <c r="G47">
        <v>0.68276999999999999</v>
      </c>
      <c r="H47">
        <v>0.69150999999999996</v>
      </c>
      <c r="J47">
        <v>3486</v>
      </c>
    </row>
    <row r="48" spans="1:10" x14ac:dyDescent="0.3">
      <c r="A48" t="s">
        <v>49</v>
      </c>
      <c r="B48">
        <f>SUMPRODUCT(B43:B47, $J$43:$J$47)/SUM($J$43:$J$47)</f>
        <v>0.83551190571532541</v>
      </c>
      <c r="C48">
        <f t="shared" ref="C48:H48" si="0">SUMPRODUCT(C43:C47, $J$43:$J$47)/SUM($J$43:$J$47)</f>
        <v>0.7671894910811794</v>
      </c>
      <c r="D48">
        <f t="shared" si="0"/>
        <v>0.73818154386603574</v>
      </c>
      <c r="E48">
        <f t="shared" si="0"/>
        <v>0.66524958063341821</v>
      </c>
      <c r="F48">
        <f t="shared" si="0"/>
        <v>0.70711283836912997</v>
      </c>
      <c r="G48">
        <f t="shared" si="0"/>
        <v>0.7685603920640699</v>
      </c>
      <c r="H48">
        <f t="shared" si="0"/>
        <v>0.76177530833636686</v>
      </c>
    </row>
    <row r="50" spans="1:8" x14ac:dyDescent="0.3">
      <c r="A50" t="s">
        <v>50</v>
      </c>
      <c r="B50" t="s">
        <v>18</v>
      </c>
      <c r="C50" t="s">
        <v>20</v>
      </c>
      <c r="D50" t="s">
        <v>22</v>
      </c>
      <c r="E50" t="s">
        <v>21</v>
      </c>
      <c r="F50" t="s">
        <v>23</v>
      </c>
      <c r="G50" t="s">
        <v>24</v>
      </c>
      <c r="H50" t="s">
        <v>25</v>
      </c>
    </row>
    <row r="51" spans="1:8" x14ac:dyDescent="0.3">
      <c r="A51" t="s">
        <v>43</v>
      </c>
      <c r="B51">
        <v>2.3696160026468273E-2</v>
      </c>
      <c r="C51">
        <v>2.8007166939910198E-2</v>
      </c>
      <c r="D51">
        <v>3.6931049267520097E-2</v>
      </c>
      <c r="E51">
        <v>4.3992867603737697E-2</v>
      </c>
      <c r="F51">
        <v>2.5895030411258398E-2</v>
      </c>
      <c r="G51">
        <v>3.4200093567123398E-2</v>
      </c>
      <c r="H51">
        <v>2.5226006421944801E-2</v>
      </c>
    </row>
    <row r="52" spans="1:8" x14ac:dyDescent="0.3">
      <c r="A52" t="s">
        <v>44</v>
      </c>
      <c r="B52">
        <v>1.6398829226502824E-2</v>
      </c>
      <c r="C52">
        <v>1.8086055401883499E-2</v>
      </c>
      <c r="D52">
        <v>1.8760612996381501E-2</v>
      </c>
      <c r="E52">
        <v>4.1639529296090702E-2</v>
      </c>
      <c r="F52">
        <v>3.5696952250857499E-2</v>
      </c>
      <c r="G52">
        <v>2.8836487303414801E-2</v>
      </c>
      <c r="H52">
        <v>2.4409313796172099E-2</v>
      </c>
    </row>
    <row r="53" spans="1:8" x14ac:dyDescent="0.3">
      <c r="A53" t="s">
        <v>45</v>
      </c>
      <c r="B53">
        <v>9.3062129784354138E-3</v>
      </c>
      <c r="C53">
        <v>2.4030139408667599E-2</v>
      </c>
      <c r="D53">
        <v>3.8906870858500003E-2</v>
      </c>
      <c r="E53">
        <v>2.1591123175972102E-2</v>
      </c>
      <c r="F53">
        <v>6.7009626174154902E-2</v>
      </c>
      <c r="G53">
        <v>2.2187631689749999E-2</v>
      </c>
      <c r="H53">
        <v>2.06020969806473E-2</v>
      </c>
    </row>
    <row r="54" spans="1:8" x14ac:dyDescent="0.3">
      <c r="A54" t="s">
        <v>46</v>
      </c>
      <c r="B54">
        <v>2.132635458769247E-2</v>
      </c>
      <c r="C54">
        <v>4.56587932385428E-2</v>
      </c>
      <c r="D54">
        <v>2.9883724667450599E-2</v>
      </c>
      <c r="E54">
        <v>5.3468386921619399E-2</v>
      </c>
      <c r="F54">
        <v>3.2272666453207699E-2</v>
      </c>
      <c r="G54">
        <v>2.6651990544797902E-2</v>
      </c>
      <c r="H54">
        <v>5.4368893680118199E-2</v>
      </c>
    </row>
    <row r="55" spans="1:8" x14ac:dyDescent="0.3">
      <c r="A55" t="s">
        <v>47</v>
      </c>
      <c r="B55">
        <v>1.705421941925259E-2</v>
      </c>
      <c r="C55">
        <v>2.2856303288152201E-2</v>
      </c>
      <c r="D55">
        <v>1.0523450004632401E-2</v>
      </c>
      <c r="E55">
        <v>3.3187609133530499E-2</v>
      </c>
      <c r="F55">
        <v>3.7422907423127899E-2</v>
      </c>
      <c r="G55">
        <v>2.26329715238631E-2</v>
      </c>
      <c r="H55">
        <v>2.98511205819815E-2</v>
      </c>
    </row>
    <row r="56" spans="1:8" x14ac:dyDescent="0.3">
      <c r="A56" t="s">
        <v>49</v>
      </c>
      <c r="B56">
        <f>SUMPRODUCT(B51:B55, $J$43:$J$47)/SUM($J$43:$J$47)</f>
        <v>2.1002457998463859E-2</v>
      </c>
      <c r="C56">
        <f t="shared" ref="C56:H56" si="1">SUMPRODUCT(C51:C55, $J$43:$J$47)/SUM($J$43:$J$47)</f>
        <v>3.0491016294169612E-2</v>
      </c>
      <c r="D56">
        <f t="shared" si="1"/>
        <v>3.1982811155466792E-2</v>
      </c>
      <c r="E56">
        <f t="shared" si="1"/>
        <v>4.3688303124001536E-2</v>
      </c>
      <c r="F56">
        <f t="shared" si="1"/>
        <v>3.1941065520290579E-2</v>
      </c>
      <c r="G56">
        <f t="shared" si="1"/>
        <v>3.0358078336384254E-2</v>
      </c>
      <c r="H56">
        <f t="shared" si="1"/>
        <v>3.1827392509365469E-2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zoomScaleNormal="100" workbookViewId="0">
      <selection activeCell="E27" sqref="E27"/>
    </sheetView>
  </sheetViews>
  <sheetFormatPr defaultRowHeight="16.5" x14ac:dyDescent="0.3"/>
  <sheetData>
    <row r="1" spans="1:6" x14ac:dyDescent="0.3">
      <c r="A1" t="s">
        <v>32</v>
      </c>
      <c r="B1" t="s">
        <v>28</v>
      </c>
      <c r="C1" t="s">
        <v>29</v>
      </c>
      <c r="D1" t="s">
        <v>27</v>
      </c>
      <c r="E1" t="s">
        <v>30</v>
      </c>
      <c r="F1" t="s">
        <v>31</v>
      </c>
    </row>
    <row r="2" spans="1:6" x14ac:dyDescent="0.3">
      <c r="A2" t="s">
        <v>18</v>
      </c>
      <c r="B2">
        <v>0.8706999999999997</v>
      </c>
      <c r="C2">
        <v>0.74321999999999977</v>
      </c>
      <c r="D2">
        <v>0.72351999999999994</v>
      </c>
      <c r="E2">
        <v>0.84545999999999955</v>
      </c>
      <c r="F2">
        <v>0.76798999999999962</v>
      </c>
    </row>
    <row r="3" spans="1:6" x14ac:dyDescent="0.3">
      <c r="A3" t="s">
        <v>20</v>
      </c>
      <c r="B3">
        <v>0.82301000000000002</v>
      </c>
      <c r="C3">
        <v>0.62810999999999995</v>
      </c>
      <c r="D3">
        <v>0.65703</v>
      </c>
      <c r="E3">
        <v>0.75849</v>
      </c>
      <c r="F3">
        <v>0.66302999999999901</v>
      </c>
    </row>
    <row r="4" spans="1:6" x14ac:dyDescent="0.3">
      <c r="A4" t="s">
        <v>22</v>
      </c>
      <c r="B4">
        <v>0.78346000000000005</v>
      </c>
      <c r="C4">
        <v>0.67413000000000001</v>
      </c>
      <c r="D4">
        <v>0.65107000000000004</v>
      </c>
      <c r="E4">
        <v>0.71465000000000001</v>
      </c>
      <c r="F4">
        <v>0.63539999999999996</v>
      </c>
    </row>
    <row r="5" spans="1:6" x14ac:dyDescent="0.3">
      <c r="A5" t="s">
        <v>21</v>
      </c>
      <c r="B5">
        <v>0.71711000000000003</v>
      </c>
      <c r="C5">
        <v>0.53124000000000005</v>
      </c>
      <c r="D5">
        <v>0.62246999999999997</v>
      </c>
      <c r="E5">
        <v>0.63346000000000002</v>
      </c>
      <c r="F5">
        <v>0.59619</v>
      </c>
    </row>
    <row r="6" spans="1:6" x14ac:dyDescent="0.3">
      <c r="A6" t="s">
        <v>23</v>
      </c>
      <c r="B6">
        <v>0.74387000000000003</v>
      </c>
      <c r="C6">
        <v>0.67351000000000005</v>
      </c>
      <c r="D6">
        <v>0.63654999999999995</v>
      </c>
      <c r="E6">
        <v>0.67444999999999999</v>
      </c>
      <c r="F6">
        <v>0.64419999999999999</v>
      </c>
    </row>
    <row r="7" spans="1:6" x14ac:dyDescent="0.3">
      <c r="A7" t="s">
        <v>24</v>
      </c>
      <c r="B7">
        <v>0.81250999999999995</v>
      </c>
      <c r="C7">
        <v>0.71469000000000005</v>
      </c>
      <c r="D7">
        <v>0.68371999999999999</v>
      </c>
      <c r="E7">
        <v>0.73841000000000001</v>
      </c>
      <c r="F7">
        <v>0.68276999999999999</v>
      </c>
    </row>
    <row r="8" spans="1:6" x14ac:dyDescent="0.3">
      <c r="A8" t="s">
        <v>25</v>
      </c>
      <c r="B8">
        <v>0.81355999999999995</v>
      </c>
      <c r="C8">
        <v>0.72001999999999899</v>
      </c>
      <c r="D8">
        <v>0.67874000000000001</v>
      </c>
      <c r="E8">
        <v>0.70333000000000001</v>
      </c>
      <c r="F8">
        <v>0.69150999999999996</v>
      </c>
    </row>
    <row r="10" spans="1:6" x14ac:dyDescent="0.3">
      <c r="A10" t="s">
        <v>26</v>
      </c>
      <c r="B10" t="s">
        <v>28</v>
      </c>
      <c r="C10" t="s">
        <v>29</v>
      </c>
      <c r="D10" t="s">
        <v>27</v>
      </c>
      <c r="E10" t="s">
        <v>30</v>
      </c>
      <c r="F10" t="s">
        <v>31</v>
      </c>
    </row>
    <row r="11" spans="1:6" x14ac:dyDescent="0.3">
      <c r="A11" t="s">
        <v>18</v>
      </c>
      <c r="B11">
        <v>0.59542420595138157</v>
      </c>
      <c r="C11">
        <v>0.37590894195163643</v>
      </c>
      <c r="D11">
        <v>0.331057891355654</v>
      </c>
      <c r="E11">
        <v>0.52819101823891745</v>
      </c>
      <c r="F11">
        <v>0.38075916119953762</v>
      </c>
    </row>
    <row r="12" spans="1:6" x14ac:dyDescent="0.3">
      <c r="A12" t="s">
        <v>20</v>
      </c>
      <c r="B12">
        <v>0.46337272522624201</v>
      </c>
      <c r="C12">
        <v>0.17127850011793799</v>
      </c>
      <c r="D12">
        <v>0.20560005977573001</v>
      </c>
      <c r="E12">
        <v>0.38055092535684398</v>
      </c>
      <c r="F12">
        <v>0.19760480021524801</v>
      </c>
    </row>
    <row r="13" spans="1:6" x14ac:dyDescent="0.3">
      <c r="A13" t="s">
        <v>22</v>
      </c>
      <c r="B13">
        <v>0.37737915996108701</v>
      </c>
      <c r="C13">
        <v>0.22363731199405901</v>
      </c>
      <c r="D13">
        <v>0.20074825393683501</v>
      </c>
      <c r="E13">
        <v>0.29766203881575398</v>
      </c>
      <c r="F13">
        <v>0.221691776747206</v>
      </c>
    </row>
    <row r="14" spans="1:6" x14ac:dyDescent="0.3">
      <c r="A14" t="s">
        <v>21</v>
      </c>
      <c r="B14">
        <v>0.26657094335099402</v>
      </c>
      <c r="C14">
        <v>6.2364667651576403E-2</v>
      </c>
      <c r="D14">
        <v>0.208103177129707</v>
      </c>
      <c r="E14">
        <v>0.13008929386776699</v>
      </c>
      <c r="F14">
        <v>7.9127899108967004E-2</v>
      </c>
    </row>
    <row r="15" spans="1:6" x14ac:dyDescent="0.3">
      <c r="A15" t="s">
        <v>23</v>
      </c>
      <c r="B15">
        <v>0.32294449771616002</v>
      </c>
      <c r="C15">
        <v>0.25071969163608798</v>
      </c>
      <c r="D15">
        <v>0.19367509108561201</v>
      </c>
      <c r="E15">
        <v>0.24258380564725801</v>
      </c>
      <c r="F15">
        <v>0.20482114237040799</v>
      </c>
    </row>
    <row r="16" spans="1:6" x14ac:dyDescent="0.3">
      <c r="A16" t="s">
        <v>24</v>
      </c>
      <c r="B16">
        <v>0.56103492042194203</v>
      </c>
      <c r="C16">
        <v>0.33738919266619999</v>
      </c>
      <c r="D16">
        <v>0.24755634782313601</v>
      </c>
      <c r="E16">
        <v>0.39283951908880799</v>
      </c>
      <c r="F16">
        <v>0.26936559739733601</v>
      </c>
    </row>
    <row r="17" spans="1:6" x14ac:dyDescent="0.3">
      <c r="A17" t="s">
        <v>25</v>
      </c>
      <c r="B17">
        <v>0.38379144429352402</v>
      </c>
      <c r="C17">
        <v>0.26553390176390501</v>
      </c>
      <c r="D17">
        <v>0.24026872062389801</v>
      </c>
      <c r="E17">
        <v>0.20144880366180701</v>
      </c>
      <c r="F17">
        <v>0.26751991140219</v>
      </c>
    </row>
    <row r="19" spans="1:6" x14ac:dyDescent="0.3">
      <c r="A19" t="s">
        <v>33</v>
      </c>
      <c r="B19">
        <v>29544</v>
      </c>
      <c r="C19">
        <v>5406</v>
      </c>
      <c r="D19">
        <v>3850</v>
      </c>
      <c r="E19">
        <v>12654</v>
      </c>
      <c r="F19">
        <v>3486</v>
      </c>
    </row>
    <row r="21" spans="1:6" x14ac:dyDescent="0.3">
      <c r="A21" t="s">
        <v>34</v>
      </c>
      <c r="B21" t="s">
        <v>35</v>
      </c>
      <c r="C21" t="s">
        <v>37</v>
      </c>
      <c r="D21" t="s">
        <v>34</v>
      </c>
      <c r="E21" t="s">
        <v>36</v>
      </c>
      <c r="F21" t="s">
        <v>37</v>
      </c>
    </row>
    <row r="22" spans="1:6" x14ac:dyDescent="0.3">
      <c r="A22" t="s">
        <v>18</v>
      </c>
      <c r="B22">
        <f>(B2*B$19+C2*C$19+D2*D$19+E2*E$19+F2*F$19)/SUM($B$19:$F$19)</f>
        <v>0.83551190571532541</v>
      </c>
      <c r="C22">
        <f>AVERAGE(B31:F31)</f>
        <v>1.7556355247670314E-2</v>
      </c>
      <c r="D22" t="s">
        <v>18</v>
      </c>
      <c r="E22">
        <f t="shared" ref="E22:E28" si="0">(B11*B$19+C11*C$19+D11*D$19+E11*E$19+F11*F$19)/SUM($B$19:$F$19)</f>
        <v>0.52619229965916048</v>
      </c>
      <c r="F22">
        <f>AVERAGE(B39:F39)</f>
        <v>3.8083533908445759E-2</v>
      </c>
    </row>
    <row r="23" spans="1:6" x14ac:dyDescent="0.3">
      <c r="A23" t="s">
        <v>20</v>
      </c>
      <c r="B23">
        <f t="shared" ref="B23:B28" si="1">(B3*B$19+C3*C$19+D3*D$19+E3*E$19+F3*F$19)/SUM($B$19:$F$19)</f>
        <v>0.7671894910811794</v>
      </c>
      <c r="C23">
        <f t="shared" ref="C23:C28" si="2">AVERAGE(B32:F32)</f>
        <v>2.7727691655431257E-2</v>
      </c>
      <c r="D23" t="s">
        <v>20</v>
      </c>
      <c r="E23">
        <f t="shared" si="0"/>
        <v>0.38062827336865829</v>
      </c>
      <c r="F23">
        <f t="shared" ref="F23:F28" si="3">AVERAGE(B40:F40)</f>
        <v>6.4150421146606421E-2</v>
      </c>
    </row>
    <row r="24" spans="1:6" x14ac:dyDescent="0.3">
      <c r="A24" t="s">
        <v>22</v>
      </c>
      <c r="B24">
        <f t="shared" si="1"/>
        <v>0.73818154386603574</v>
      </c>
      <c r="C24">
        <f t="shared" si="2"/>
        <v>2.7001141558896918E-2</v>
      </c>
      <c r="D24" t="s">
        <v>22</v>
      </c>
      <c r="E24">
        <f t="shared" si="0"/>
        <v>0.32163427304518316</v>
      </c>
      <c r="F24">
        <f t="shared" si="3"/>
        <v>6.1517336950781355E-2</v>
      </c>
    </row>
    <row r="25" spans="1:6" x14ac:dyDescent="0.3">
      <c r="A25" t="s">
        <v>21</v>
      </c>
      <c r="B25">
        <f t="shared" si="1"/>
        <v>0.66524958063341821</v>
      </c>
      <c r="C25">
        <f t="shared" si="2"/>
        <v>3.8775903226190081E-2</v>
      </c>
      <c r="D25" t="s">
        <v>21</v>
      </c>
      <c r="E25">
        <f t="shared" si="0"/>
        <v>0.19905173564856468</v>
      </c>
      <c r="F25">
        <f t="shared" si="3"/>
        <v>5.2867924856119707E-2</v>
      </c>
    </row>
    <row r="26" spans="1:6" x14ac:dyDescent="0.3">
      <c r="A26" t="s">
        <v>23</v>
      </c>
      <c r="B26">
        <f t="shared" si="1"/>
        <v>0.70711283836912997</v>
      </c>
      <c r="C26">
        <f t="shared" si="2"/>
        <v>3.9659436542521284E-2</v>
      </c>
      <c r="D26" t="s">
        <v>23</v>
      </c>
      <c r="E26">
        <f t="shared" si="0"/>
        <v>0.2807749176038255</v>
      </c>
      <c r="F26">
        <f t="shared" si="3"/>
        <v>5.8073172058255372E-2</v>
      </c>
    </row>
    <row r="27" spans="1:6" x14ac:dyDescent="0.3">
      <c r="A27" t="s">
        <v>24</v>
      </c>
      <c r="B27">
        <f t="shared" si="1"/>
        <v>0.7685603920640699</v>
      </c>
      <c r="C27">
        <f t="shared" si="2"/>
        <v>2.690183492578984E-2</v>
      </c>
      <c r="D27" t="s">
        <v>24</v>
      </c>
      <c r="E27">
        <f t="shared" si="0"/>
        <v>0.45981494995805045</v>
      </c>
      <c r="F27">
        <f t="shared" si="3"/>
        <v>5.0087396124087732E-2</v>
      </c>
    </row>
    <row r="28" spans="1:6" x14ac:dyDescent="0.3">
      <c r="A28" t="s">
        <v>25</v>
      </c>
      <c r="B28">
        <f t="shared" si="1"/>
        <v>0.76177530833636686</v>
      </c>
      <c r="C28">
        <f t="shared" si="2"/>
        <v>1.7920201284388915E-2</v>
      </c>
      <c r="D28" t="s">
        <v>25</v>
      </c>
      <c r="E28">
        <f t="shared" si="0"/>
        <v>0.31272211230851998</v>
      </c>
      <c r="F28">
        <f t="shared" si="3"/>
        <v>2.7032123950218489E-2</v>
      </c>
    </row>
    <row r="31" spans="1:6" x14ac:dyDescent="0.3">
      <c r="B31">
        <v>2.3696160026468273E-2</v>
      </c>
      <c r="C31">
        <v>1.6398829226502824E-2</v>
      </c>
      <c r="D31">
        <v>9.3062129784354138E-3</v>
      </c>
      <c r="E31">
        <v>2.132635458769247E-2</v>
      </c>
      <c r="F31">
        <v>1.705421941925259E-2</v>
      </c>
    </row>
    <row r="32" spans="1:6" x14ac:dyDescent="0.3">
      <c r="B32">
        <v>2.8007166939910198E-2</v>
      </c>
      <c r="C32">
        <v>1.8086055401883499E-2</v>
      </c>
      <c r="D32">
        <v>2.4030139408667599E-2</v>
      </c>
      <c r="E32">
        <v>4.56587932385428E-2</v>
      </c>
      <c r="F32">
        <v>2.2856303288152201E-2</v>
      </c>
    </row>
    <row r="33" spans="2:6" x14ac:dyDescent="0.3">
      <c r="B33">
        <v>3.6931049267520097E-2</v>
      </c>
      <c r="C33">
        <v>1.8760612996381501E-2</v>
      </c>
      <c r="D33">
        <v>3.8906870858500003E-2</v>
      </c>
      <c r="E33">
        <v>2.9883724667450599E-2</v>
      </c>
      <c r="F33">
        <v>1.0523450004632401E-2</v>
      </c>
    </row>
    <row r="34" spans="2:6" x14ac:dyDescent="0.3">
      <c r="B34">
        <v>4.3992867603737697E-2</v>
      </c>
      <c r="C34">
        <v>4.1639529296090702E-2</v>
      </c>
      <c r="D34">
        <v>2.1591123175972102E-2</v>
      </c>
      <c r="E34">
        <v>5.3468386921619399E-2</v>
      </c>
      <c r="F34">
        <v>3.3187609133530499E-2</v>
      </c>
    </row>
    <row r="35" spans="2:6" x14ac:dyDescent="0.3">
      <c r="B35">
        <v>2.5895030411258398E-2</v>
      </c>
      <c r="C35">
        <v>3.5696952250857499E-2</v>
      </c>
      <c r="D35">
        <v>6.7009626174154902E-2</v>
      </c>
      <c r="E35">
        <v>3.2272666453207699E-2</v>
      </c>
      <c r="F35">
        <v>3.7422907423127899E-2</v>
      </c>
    </row>
    <row r="36" spans="2:6" x14ac:dyDescent="0.3">
      <c r="B36">
        <v>3.4200093567123398E-2</v>
      </c>
      <c r="C36">
        <v>2.8836487303414801E-2</v>
      </c>
      <c r="D36">
        <v>2.2187631689749999E-2</v>
      </c>
      <c r="E36">
        <v>2.6651990544797902E-2</v>
      </c>
      <c r="F36">
        <v>2.26329715238631E-2</v>
      </c>
    </row>
    <row r="37" spans="2:6" x14ac:dyDescent="0.3">
      <c r="B37">
        <v>2.5226006421944801E-2</v>
      </c>
      <c r="C37">
        <v>8.2499999999999796E-3</v>
      </c>
      <c r="D37">
        <v>0.01</v>
      </c>
      <c r="E37">
        <v>3.1299999999999897E-2</v>
      </c>
      <c r="F37">
        <v>1.4824999999999901E-2</v>
      </c>
    </row>
    <row r="39" spans="2:6" x14ac:dyDescent="0.3">
      <c r="B39">
        <v>3.9180008069457921E-2</v>
      </c>
      <c r="C39">
        <v>2.9758749624514042E-2</v>
      </c>
      <c r="D39">
        <v>3.6731010778546354E-2</v>
      </c>
      <c r="E39">
        <v>3.9911570445427903E-2</v>
      </c>
      <c r="F39">
        <v>4.4836330624282571E-2</v>
      </c>
    </row>
    <row r="40" spans="2:6" x14ac:dyDescent="0.3">
      <c r="B40">
        <v>5.0052049917569202E-2</v>
      </c>
      <c r="C40">
        <v>4.7977043361990698E-2</v>
      </c>
      <c r="D40">
        <v>5.5955296865922398E-2</v>
      </c>
      <c r="E40">
        <v>0.104934448725034</v>
      </c>
      <c r="F40">
        <v>6.18332668625158E-2</v>
      </c>
    </row>
    <row r="41" spans="2:6" x14ac:dyDescent="0.3">
      <c r="B41">
        <v>5.3510119528111202E-2</v>
      </c>
      <c r="C41">
        <v>5.5199712548060102E-2</v>
      </c>
      <c r="D41">
        <v>6.7366157419070496E-2</v>
      </c>
      <c r="E41">
        <v>8.1967329247526199E-2</v>
      </c>
      <c r="F41">
        <v>4.9543366011138797E-2</v>
      </c>
    </row>
    <row r="42" spans="2:6" x14ac:dyDescent="0.3">
      <c r="B42">
        <v>5.5292351102724999E-2</v>
      </c>
      <c r="C42">
        <v>4.1233813699962797E-2</v>
      </c>
      <c r="D42">
        <v>2.4060225688723302E-2</v>
      </c>
      <c r="E42">
        <v>9.3640158132711204E-2</v>
      </c>
      <c r="F42">
        <v>5.01130756564762E-2</v>
      </c>
    </row>
    <row r="43" spans="2:6" x14ac:dyDescent="0.3">
      <c r="B43">
        <v>3.4386963671573303E-2</v>
      </c>
      <c r="C43">
        <v>5.2694442218251702E-2</v>
      </c>
      <c r="D43">
        <v>7.20638887813356E-2</v>
      </c>
      <c r="E43">
        <v>5.2375813302545801E-2</v>
      </c>
      <c r="F43">
        <v>7.8844752317570405E-2</v>
      </c>
    </row>
    <row r="44" spans="2:6" x14ac:dyDescent="0.3">
      <c r="B44">
        <v>8.1389530961343506E-2</v>
      </c>
      <c r="C44">
        <v>4.64645240774514E-2</v>
      </c>
      <c r="D44">
        <v>5.7336770478357897E-2</v>
      </c>
      <c r="E44">
        <v>3.9483921864287702E-2</v>
      </c>
      <c r="F44">
        <v>2.5762233238998199E-2</v>
      </c>
    </row>
    <row r="45" spans="2:6" x14ac:dyDescent="0.3">
      <c r="B45">
        <v>3.16011878124779E-2</v>
      </c>
      <c r="C45">
        <v>3.3322981822329699E-2</v>
      </c>
      <c r="D45">
        <v>2.54357889501962E-2</v>
      </c>
      <c r="E45">
        <v>5.2900026816530398E-3</v>
      </c>
      <c r="F45">
        <v>3.95106584844356E-2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Normal="100" workbookViewId="0">
      <selection activeCell="G18" sqref="G18"/>
    </sheetView>
  </sheetViews>
  <sheetFormatPr defaultRowHeight="16.5" x14ac:dyDescent="0.3"/>
  <sheetData>
    <row r="1" spans="1:9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 t="s">
        <v>0</v>
      </c>
      <c r="B2">
        <v>0.75</v>
      </c>
      <c r="C2">
        <v>0.85</v>
      </c>
      <c r="D2">
        <v>0.83333333333299997</v>
      </c>
      <c r="E2">
        <v>0.77272727272700004</v>
      </c>
      <c r="F2">
        <v>0.8</v>
      </c>
      <c r="G2">
        <v>0.78947368421052599</v>
      </c>
      <c r="H2">
        <v>0.60302268915552704</v>
      </c>
      <c r="I2">
        <v>0.90339999999999998</v>
      </c>
    </row>
    <row r="3" spans="1:9" x14ac:dyDescent="0.3">
      <c r="A3" t="s">
        <v>1</v>
      </c>
      <c r="B3">
        <v>0.77</v>
      </c>
      <c r="C3">
        <v>0.78</v>
      </c>
      <c r="D3">
        <v>0.77777777777799995</v>
      </c>
      <c r="E3">
        <v>0.772277227723</v>
      </c>
      <c r="F3">
        <v>0.77500000000000002</v>
      </c>
      <c r="G3">
        <v>0.77386934673366803</v>
      </c>
      <c r="H3">
        <v>0.55002750206267104</v>
      </c>
      <c r="I3">
        <v>0.84160000000000001</v>
      </c>
    </row>
    <row r="4" spans="1:9" x14ac:dyDescent="0.3">
      <c r="A4" t="s">
        <v>2</v>
      </c>
      <c r="B4">
        <v>0.78</v>
      </c>
      <c r="C4">
        <v>0.87</v>
      </c>
      <c r="D4">
        <v>0.85714285714299998</v>
      </c>
      <c r="E4">
        <v>0.79816513761499996</v>
      </c>
      <c r="F4">
        <v>0.82499999999999996</v>
      </c>
      <c r="G4">
        <v>0.81675392670156999</v>
      </c>
      <c r="H4">
        <v>0.65264860115715995</v>
      </c>
      <c r="I4">
        <v>0.88889999999999902</v>
      </c>
    </row>
    <row r="5" spans="1:9" x14ac:dyDescent="0.3">
      <c r="A5" t="s">
        <v>3</v>
      </c>
      <c r="B5">
        <v>0.72</v>
      </c>
      <c r="C5">
        <v>0.83</v>
      </c>
      <c r="D5">
        <v>0.80898876404499998</v>
      </c>
      <c r="E5">
        <v>0.74774774774800001</v>
      </c>
      <c r="F5">
        <v>0.77500000000000002</v>
      </c>
      <c r="G5">
        <v>0.76190476190476197</v>
      </c>
      <c r="H5">
        <v>0.55335800480880404</v>
      </c>
      <c r="I5">
        <v>0.84709999999999996</v>
      </c>
    </row>
    <row r="6" spans="1:9" x14ac:dyDescent="0.3">
      <c r="A6" t="s">
        <v>4</v>
      </c>
      <c r="B6">
        <v>0.68</v>
      </c>
      <c r="C6">
        <v>0.92</v>
      </c>
      <c r="D6">
        <v>0.89473684210500004</v>
      </c>
      <c r="E6">
        <v>0.74193548387099995</v>
      </c>
      <c r="F6">
        <v>0.8</v>
      </c>
      <c r="G6">
        <v>0.77272727272727204</v>
      </c>
      <c r="H6">
        <v>0.61806423257274601</v>
      </c>
      <c r="I6">
        <v>0.87250000000000005</v>
      </c>
    </row>
    <row r="7" spans="1:9" x14ac:dyDescent="0.3">
      <c r="A7" t="s">
        <v>13</v>
      </c>
      <c r="B7">
        <f t="shared" ref="B7:H7" si="0">AVERAGE(B2:B6)</f>
        <v>0.74</v>
      </c>
      <c r="C7">
        <f t="shared" si="0"/>
        <v>0.85</v>
      </c>
      <c r="D7">
        <f t="shared" si="0"/>
        <v>0.8343959148808</v>
      </c>
      <c r="E7">
        <f t="shared" si="0"/>
        <v>0.76657057393679995</v>
      </c>
      <c r="F7">
        <f t="shared" si="0"/>
        <v>0.79500000000000015</v>
      </c>
      <c r="G7">
        <f t="shared" si="0"/>
        <v>0.78294579845555956</v>
      </c>
      <c r="H7">
        <f t="shared" si="0"/>
        <v>0.59542420595138157</v>
      </c>
      <c r="I7">
        <f>AVERAGE(I2:I6)</f>
        <v>0.8706999999999997</v>
      </c>
    </row>
    <row r="8" spans="1:9" x14ac:dyDescent="0.3">
      <c r="B8">
        <f t="shared" ref="B8:H8" si="1">_xlfn.STDEV.P(B2:B6)</f>
        <v>3.6331804249169895E-2</v>
      </c>
      <c r="C8">
        <f t="shared" si="1"/>
        <v>4.6043457732885359E-2</v>
      </c>
      <c r="D8">
        <f t="shared" si="1"/>
        <v>4.0026782840209253E-2</v>
      </c>
      <c r="E8">
        <f t="shared" si="1"/>
        <v>2.0148815050659873E-2</v>
      </c>
      <c r="F8">
        <f t="shared" si="1"/>
        <v>1.8708286933869687E-2</v>
      </c>
      <c r="G8">
        <f t="shared" si="1"/>
        <v>1.9053232224376437E-2</v>
      </c>
      <c r="H8">
        <f t="shared" si="1"/>
        <v>3.9180008069457921E-2</v>
      </c>
      <c r="I8">
        <f>_xlfn.STDEV.P(I2:I6)</f>
        <v>2.3696160026468273E-2</v>
      </c>
    </row>
    <row r="9" spans="1:9" x14ac:dyDescent="0.3">
      <c r="A9" t="s">
        <v>0</v>
      </c>
      <c r="B9">
        <v>0.65</v>
      </c>
      <c r="C9">
        <v>0.76</v>
      </c>
      <c r="D9">
        <v>0.73033707865200004</v>
      </c>
      <c r="E9">
        <v>0.68468468468499999</v>
      </c>
      <c r="F9">
        <v>0.70499999999999996</v>
      </c>
      <c r="G9">
        <v>0.68783068783068702</v>
      </c>
      <c r="H9">
        <v>0.41250323994838101</v>
      </c>
      <c r="I9">
        <v>0.73270000000000002</v>
      </c>
    </row>
    <row r="10" spans="1:9" x14ac:dyDescent="0.3">
      <c r="A10" t="s">
        <v>1</v>
      </c>
      <c r="B10">
        <v>0.65</v>
      </c>
      <c r="C10">
        <v>0.7</v>
      </c>
      <c r="D10">
        <v>0.68421052631599999</v>
      </c>
      <c r="E10">
        <v>0.66666666666700003</v>
      </c>
      <c r="F10">
        <v>0.67500000000000004</v>
      </c>
      <c r="G10">
        <v>0.66666666666666596</v>
      </c>
      <c r="H10">
        <v>0.35043832202523101</v>
      </c>
      <c r="I10">
        <v>0.73539999999999905</v>
      </c>
    </row>
    <row r="11" spans="1:9" x14ac:dyDescent="0.3">
      <c r="A11" t="s">
        <v>2</v>
      </c>
      <c r="B11">
        <v>0.59</v>
      </c>
      <c r="C11">
        <v>0.75</v>
      </c>
      <c r="D11">
        <v>0.70238095238099996</v>
      </c>
      <c r="E11">
        <v>0.64655172413799999</v>
      </c>
      <c r="F11">
        <v>0.67</v>
      </c>
      <c r="G11">
        <v>0.64130434782608603</v>
      </c>
      <c r="H11">
        <v>0.34443738185106998</v>
      </c>
      <c r="I11">
        <v>0.76900000000000002</v>
      </c>
    </row>
    <row r="12" spans="1:9" x14ac:dyDescent="0.3">
      <c r="A12" t="s">
        <v>3</v>
      </c>
      <c r="B12">
        <v>0.67</v>
      </c>
      <c r="C12">
        <v>0.74</v>
      </c>
      <c r="D12">
        <v>0.72043010752699999</v>
      </c>
      <c r="E12">
        <v>0.69158878504700005</v>
      </c>
      <c r="F12">
        <v>0.70499999999999996</v>
      </c>
      <c r="G12">
        <v>0.69430051813471405</v>
      </c>
      <c r="H12">
        <v>0.41100820667619298</v>
      </c>
      <c r="I12">
        <v>0.755</v>
      </c>
    </row>
    <row r="13" spans="1:9" x14ac:dyDescent="0.3">
      <c r="A13" t="s">
        <v>4</v>
      </c>
      <c r="B13">
        <v>0.64</v>
      </c>
      <c r="C13">
        <v>0.72</v>
      </c>
      <c r="D13">
        <v>0.69565217391300005</v>
      </c>
      <c r="E13">
        <v>0.66666666666700003</v>
      </c>
      <c r="F13">
        <v>0.68</v>
      </c>
      <c r="G13">
        <v>0.66666666666666596</v>
      </c>
      <c r="H13">
        <v>0.36115755925730703</v>
      </c>
      <c r="I13">
        <v>0.72399999999999998</v>
      </c>
    </row>
    <row r="14" spans="1:9" x14ac:dyDescent="0.3">
      <c r="A14" t="s">
        <v>14</v>
      </c>
      <c r="B14">
        <f t="shared" ref="B14" si="2">AVERAGE(B9:B13)</f>
        <v>0.64</v>
      </c>
      <c r="C14">
        <f t="shared" ref="C14" si="3">AVERAGE(C9:C13)</f>
        <v>0.73399999999999999</v>
      </c>
      <c r="D14">
        <f t="shared" ref="D14" si="4">AVERAGE(D9:D13)</f>
        <v>0.70660216775780005</v>
      </c>
      <c r="E14">
        <f t="shared" ref="E14" si="5">AVERAGE(E9:E13)</f>
        <v>0.67123170544080002</v>
      </c>
      <c r="F14">
        <f t="shared" ref="F14" si="6">AVERAGE(F9:F13)</f>
        <v>0.68700000000000006</v>
      </c>
      <c r="G14">
        <f t="shared" ref="G14" si="7">AVERAGE(G9:G13)</f>
        <v>0.67135377742496383</v>
      </c>
      <c r="H14">
        <f t="shared" ref="H14" si="8">AVERAGE(H9:H13)</f>
        <v>0.37590894195163643</v>
      </c>
      <c r="I14">
        <f>AVERAGE(I9:I13)</f>
        <v>0.74321999999999977</v>
      </c>
    </row>
    <row r="15" spans="1:9" x14ac:dyDescent="0.3">
      <c r="B15">
        <f t="shared" ref="B15:H15" si="9">_xlfn.STDEV.P(B9:B13)</f>
        <v>2.6832815729997499E-2</v>
      </c>
      <c r="C15">
        <f t="shared" si="9"/>
        <v>2.1540659228538036E-2</v>
      </c>
      <c r="D15">
        <f t="shared" si="9"/>
        <v>1.6695296010151264E-2</v>
      </c>
      <c r="E15">
        <f t="shared" si="9"/>
        <v>1.578717185411747E-2</v>
      </c>
      <c r="F15">
        <f t="shared" si="9"/>
        <v>1.5033296378372868E-2</v>
      </c>
      <c r="G15">
        <f t="shared" si="9"/>
        <v>1.8681261838846719E-2</v>
      </c>
      <c r="H15">
        <f t="shared" si="9"/>
        <v>2.9758749624514042E-2</v>
      </c>
      <c r="I15">
        <f>_xlfn.STDEV.P(I9:I13)</f>
        <v>1.6398829226502824E-2</v>
      </c>
    </row>
    <row r="16" spans="1:9" x14ac:dyDescent="0.3">
      <c r="A16" t="s">
        <v>0</v>
      </c>
      <c r="B16">
        <v>0.57999999999999996</v>
      </c>
      <c r="C16">
        <v>0.79</v>
      </c>
      <c r="D16">
        <v>0.73417721519000001</v>
      </c>
      <c r="E16">
        <v>0.65289256198300005</v>
      </c>
      <c r="F16">
        <v>0.68500000000000005</v>
      </c>
      <c r="G16">
        <v>0.64804469273743004</v>
      </c>
      <c r="H16">
        <v>0.37843865758420803</v>
      </c>
      <c r="I16">
        <v>0.73499999999999999</v>
      </c>
    </row>
    <row r="17" spans="1:9" x14ac:dyDescent="0.3">
      <c r="A17" t="s">
        <v>1</v>
      </c>
      <c r="B17">
        <v>0.6</v>
      </c>
      <c r="C17">
        <v>0.69</v>
      </c>
      <c r="D17">
        <v>0.65934065934099995</v>
      </c>
      <c r="E17">
        <v>0.63302752293599995</v>
      </c>
      <c r="F17">
        <v>0.64500000000000002</v>
      </c>
      <c r="G17">
        <v>0.62827225130889996</v>
      </c>
      <c r="H17">
        <v>0.29118168359319402</v>
      </c>
      <c r="I17">
        <v>0.71140000000000003</v>
      </c>
    </row>
    <row r="18" spans="1:9" x14ac:dyDescent="0.3">
      <c r="A18" t="s">
        <v>2</v>
      </c>
      <c r="B18">
        <v>0.63</v>
      </c>
      <c r="C18">
        <v>0.74</v>
      </c>
      <c r="D18">
        <v>0.70786516853899994</v>
      </c>
      <c r="E18">
        <v>0.66666666666700003</v>
      </c>
      <c r="F18">
        <v>0.68500000000000005</v>
      </c>
      <c r="G18">
        <v>0.66666666666666596</v>
      </c>
      <c r="H18">
        <v>0.37225902141683098</v>
      </c>
      <c r="I18">
        <v>0.72850000000000004</v>
      </c>
    </row>
    <row r="19" spans="1:9" x14ac:dyDescent="0.3">
      <c r="A19" t="s">
        <v>3</v>
      </c>
      <c r="B19">
        <v>0.63</v>
      </c>
      <c r="C19">
        <v>0.68</v>
      </c>
      <c r="D19">
        <v>0.66315789473700004</v>
      </c>
      <c r="E19">
        <v>0.64761904761900002</v>
      </c>
      <c r="F19">
        <v>0.65500000000000003</v>
      </c>
      <c r="G19">
        <v>0.64615384615384597</v>
      </c>
      <c r="H19">
        <v>0.31038822807949001</v>
      </c>
      <c r="I19">
        <v>0.71360000000000001</v>
      </c>
    </row>
    <row r="20" spans="1:9" x14ac:dyDescent="0.3">
      <c r="A20" t="s">
        <v>4</v>
      </c>
      <c r="B20">
        <v>0.5</v>
      </c>
      <c r="C20">
        <v>0.79</v>
      </c>
      <c r="D20">
        <v>0.70422535211299997</v>
      </c>
      <c r="E20">
        <v>0.61240310077500004</v>
      </c>
      <c r="F20">
        <v>0.64500000000000002</v>
      </c>
      <c r="G20">
        <v>0.58479532163742598</v>
      </c>
      <c r="H20">
        <v>0.30302186610454701</v>
      </c>
      <c r="I20">
        <v>0.72909999999999997</v>
      </c>
    </row>
    <row r="21" spans="1:9" x14ac:dyDescent="0.3">
      <c r="A21" t="s">
        <v>15</v>
      </c>
      <c r="B21">
        <f t="shared" ref="B21" si="10">AVERAGE(B16:B20)</f>
        <v>0.58799999999999997</v>
      </c>
      <c r="C21">
        <f t="shared" ref="C21" si="11">AVERAGE(C16:C20)</f>
        <v>0.73799999999999999</v>
      </c>
      <c r="D21">
        <f t="shared" ref="D21" si="12">AVERAGE(D16:D20)</f>
        <v>0.69375325798399989</v>
      </c>
      <c r="E21">
        <f t="shared" ref="E21" si="13">AVERAGE(E16:E20)</f>
        <v>0.64252177999599991</v>
      </c>
      <c r="F21">
        <f t="shared" ref="F21" si="14">AVERAGE(F16:F20)</f>
        <v>0.66300000000000003</v>
      </c>
      <c r="G21">
        <f t="shared" ref="G21" si="15">AVERAGE(G16:G20)</f>
        <v>0.63478655570085363</v>
      </c>
      <c r="H21">
        <f t="shared" ref="H21" si="16">AVERAGE(H16:H20)</f>
        <v>0.331057891355654</v>
      </c>
      <c r="I21">
        <f>AVERAGE(I16:I20)</f>
        <v>0.72351999999999994</v>
      </c>
    </row>
    <row r="22" spans="1:9" x14ac:dyDescent="0.3">
      <c r="B22">
        <f t="shared" ref="B22:H22" si="17">_xlfn.STDEV.P(B16:B20)</f>
        <v>4.7916594202843762E-2</v>
      </c>
      <c r="C22">
        <f t="shared" si="17"/>
        <v>4.7074409183759297E-2</v>
      </c>
      <c r="D22">
        <f t="shared" si="17"/>
        <v>2.8506877376280833E-2</v>
      </c>
      <c r="E22">
        <f t="shared" si="17"/>
        <v>1.8513706078128491E-2</v>
      </c>
      <c r="F22">
        <f t="shared" si="17"/>
        <v>1.8330302779823376E-2</v>
      </c>
      <c r="G22">
        <f t="shared" si="17"/>
        <v>2.7795303955924906E-2</v>
      </c>
      <c r="H22">
        <f t="shared" si="17"/>
        <v>3.6731010778546354E-2</v>
      </c>
      <c r="I22">
        <f>_xlfn.STDEV.P(I16:I20)</f>
        <v>9.3062129784354138E-3</v>
      </c>
    </row>
    <row r="23" spans="1:9" x14ac:dyDescent="0.3">
      <c r="A23" t="s">
        <v>0</v>
      </c>
      <c r="B23">
        <v>0.69</v>
      </c>
      <c r="C23">
        <v>0.81</v>
      </c>
      <c r="D23">
        <v>0.78409090909099999</v>
      </c>
      <c r="E23">
        <v>0.72321428571400004</v>
      </c>
      <c r="F23">
        <v>0.75</v>
      </c>
      <c r="G23">
        <v>0.73404255319148903</v>
      </c>
      <c r="H23">
        <v>0.503639352515862</v>
      </c>
      <c r="I23">
        <v>0.84529999999999905</v>
      </c>
    </row>
    <row r="24" spans="1:9" x14ac:dyDescent="0.3">
      <c r="A24" t="s">
        <v>1</v>
      </c>
      <c r="B24">
        <v>0.67</v>
      </c>
      <c r="C24">
        <v>0.79</v>
      </c>
      <c r="D24">
        <v>0.76136363636399995</v>
      </c>
      <c r="E24">
        <v>0.70535714285700002</v>
      </c>
      <c r="F24">
        <v>0.73</v>
      </c>
      <c r="G24">
        <v>0.71276595744680804</v>
      </c>
      <c r="H24">
        <v>0.463348204314593</v>
      </c>
      <c r="I24">
        <v>0.81059999999999999</v>
      </c>
    </row>
    <row r="25" spans="1:9" x14ac:dyDescent="0.3">
      <c r="A25" t="s">
        <v>2</v>
      </c>
      <c r="B25">
        <v>0.76</v>
      </c>
      <c r="C25">
        <v>0.81</v>
      </c>
      <c r="D25">
        <v>0.8</v>
      </c>
      <c r="E25">
        <v>0.77142857142900001</v>
      </c>
      <c r="F25">
        <v>0.78500000000000003</v>
      </c>
      <c r="G25">
        <v>0.77948717948717905</v>
      </c>
      <c r="H25">
        <v>0.57071383872680503</v>
      </c>
      <c r="I25">
        <v>0.86650000000000005</v>
      </c>
    </row>
    <row r="26" spans="1:9" x14ac:dyDescent="0.3">
      <c r="A26" t="s">
        <v>3</v>
      </c>
      <c r="B26">
        <v>0.75</v>
      </c>
      <c r="C26">
        <v>0.79</v>
      </c>
      <c r="D26">
        <v>0.78125</v>
      </c>
      <c r="E26">
        <v>0.759615384615</v>
      </c>
      <c r="F26">
        <v>0.77</v>
      </c>
      <c r="G26">
        <v>0.765306122448979</v>
      </c>
      <c r="H26">
        <v>0.54043251909216905</v>
      </c>
      <c r="I26">
        <v>0.83635000000000004</v>
      </c>
    </row>
    <row r="27" spans="1:9" x14ac:dyDescent="0.3">
      <c r="A27" t="s">
        <v>4</v>
      </c>
      <c r="B27">
        <v>0.73</v>
      </c>
      <c r="C27">
        <v>0.83</v>
      </c>
      <c r="D27">
        <v>0.81111111111099998</v>
      </c>
      <c r="E27">
        <v>0.75454545454499999</v>
      </c>
      <c r="F27">
        <v>0.78</v>
      </c>
      <c r="G27">
        <v>0.768421052631579</v>
      </c>
      <c r="H27">
        <v>0.56282117654515795</v>
      </c>
      <c r="I27">
        <v>0.86854999999999905</v>
      </c>
    </row>
    <row r="28" spans="1:9" x14ac:dyDescent="0.3">
      <c r="A28" t="s">
        <v>16</v>
      </c>
      <c r="B28">
        <f t="shared" ref="B28" si="18">AVERAGE(B23:B27)</f>
        <v>0.72</v>
      </c>
      <c r="C28">
        <f t="shared" ref="C28" si="19">AVERAGE(C23:C27)</f>
        <v>0.80600000000000005</v>
      </c>
      <c r="D28">
        <f t="shared" ref="D28" si="20">AVERAGE(D23:D27)</f>
        <v>0.78756313131319999</v>
      </c>
      <c r="E28">
        <f t="shared" ref="E28" si="21">AVERAGE(E23:E27)</f>
        <v>0.74283216783200001</v>
      </c>
      <c r="F28">
        <f t="shared" ref="F28" si="22">AVERAGE(F23:F27)</f>
        <v>0.76300000000000012</v>
      </c>
      <c r="G28">
        <f t="shared" ref="G28" si="23">AVERAGE(G23:G27)</f>
        <v>0.75200457304120683</v>
      </c>
      <c r="H28">
        <f t="shared" ref="H28" si="24">AVERAGE(H23:H27)</f>
        <v>0.52819101823891745</v>
      </c>
      <c r="I28">
        <f>AVERAGE(I23:I27)</f>
        <v>0.84545999999999955</v>
      </c>
    </row>
    <row r="29" spans="1:9" x14ac:dyDescent="0.3">
      <c r="B29">
        <f t="shared" ref="B29:H29" si="25">_xlfn.STDEV.P(B23:B27)</f>
        <v>3.4641016151377546E-2</v>
      </c>
      <c r="C29">
        <f t="shared" si="25"/>
        <v>1.4966629547095742E-2</v>
      </c>
      <c r="D29">
        <f t="shared" si="25"/>
        <v>1.7014749748506489E-2</v>
      </c>
      <c r="E29">
        <f t="shared" si="25"/>
        <v>2.4600286768902694E-2</v>
      </c>
      <c r="F29">
        <f t="shared" si="25"/>
        <v>2.0396078054371158E-2</v>
      </c>
      <c r="G29">
        <f t="shared" si="25"/>
        <v>2.4754913801907516E-2</v>
      </c>
      <c r="H29">
        <f t="shared" si="25"/>
        <v>3.9911570445427903E-2</v>
      </c>
      <c r="I29">
        <f>_xlfn.STDEV.P(I23:I27)</f>
        <v>2.132635458769247E-2</v>
      </c>
    </row>
    <row r="30" spans="1:9" x14ac:dyDescent="0.3">
      <c r="A30" t="s">
        <v>0</v>
      </c>
      <c r="B30">
        <v>0.64</v>
      </c>
      <c r="C30">
        <v>0.75</v>
      </c>
      <c r="D30">
        <v>0.71910112359599998</v>
      </c>
      <c r="E30">
        <v>0.67567567567599995</v>
      </c>
      <c r="F30">
        <v>0.69499999999999995</v>
      </c>
      <c r="G30">
        <v>0.67724867724867699</v>
      </c>
      <c r="H30">
        <v>0.39238113068260599</v>
      </c>
      <c r="I30">
        <v>0.78339999999999999</v>
      </c>
    </row>
    <row r="31" spans="1:9" x14ac:dyDescent="0.3">
      <c r="A31" t="s">
        <v>1</v>
      </c>
      <c r="B31">
        <v>0.64</v>
      </c>
      <c r="C31">
        <v>0.71</v>
      </c>
      <c r="D31">
        <v>0.68817204301099999</v>
      </c>
      <c r="E31">
        <v>0.66355140186899997</v>
      </c>
      <c r="F31">
        <v>0.67500000000000004</v>
      </c>
      <c r="G31">
        <v>0.66321243523315998</v>
      </c>
      <c r="H31">
        <v>0.350860664235774</v>
      </c>
      <c r="I31">
        <v>0.77229999999999999</v>
      </c>
    </row>
    <row r="32" spans="1:9" x14ac:dyDescent="0.3">
      <c r="A32" t="s">
        <v>2</v>
      </c>
      <c r="B32">
        <v>0.65</v>
      </c>
      <c r="C32">
        <v>0.66</v>
      </c>
      <c r="D32">
        <v>0.65656565656599997</v>
      </c>
      <c r="E32">
        <v>0.65346534653499999</v>
      </c>
      <c r="F32">
        <v>0.65500000000000003</v>
      </c>
      <c r="G32">
        <v>0.65326633165829096</v>
      </c>
      <c r="H32">
        <v>0.31001550116259602</v>
      </c>
      <c r="I32">
        <v>0.73549999999999904</v>
      </c>
    </row>
    <row r="33" spans="1:9" x14ac:dyDescent="0.3">
      <c r="A33" t="s">
        <v>3</v>
      </c>
      <c r="B33">
        <v>0.71</v>
      </c>
      <c r="C33">
        <v>0.71</v>
      </c>
      <c r="D33">
        <v>0.71</v>
      </c>
      <c r="E33">
        <v>0.71</v>
      </c>
      <c r="F33">
        <v>0.71</v>
      </c>
      <c r="G33">
        <v>0.71</v>
      </c>
      <c r="H33">
        <v>0.42</v>
      </c>
      <c r="I33">
        <v>0.76884999999999903</v>
      </c>
    </row>
    <row r="34" spans="1:9" x14ac:dyDescent="0.3">
      <c r="A34" t="s">
        <v>4</v>
      </c>
      <c r="B34">
        <v>0.69</v>
      </c>
      <c r="C34">
        <v>0.74</v>
      </c>
      <c r="D34">
        <v>0.726315789474</v>
      </c>
      <c r="E34">
        <v>0.70476190476199996</v>
      </c>
      <c r="F34">
        <v>0.71499999999999997</v>
      </c>
      <c r="G34">
        <v>0.70769230769230695</v>
      </c>
      <c r="H34">
        <v>0.430538509916712</v>
      </c>
      <c r="I34">
        <v>0.77990000000000004</v>
      </c>
    </row>
    <row r="35" spans="1:9" x14ac:dyDescent="0.3">
      <c r="A35" t="s">
        <v>17</v>
      </c>
      <c r="B35">
        <f t="shared" ref="B35" si="26">AVERAGE(B30:B34)</f>
        <v>0.66600000000000004</v>
      </c>
      <c r="C35">
        <f t="shared" ref="C35" si="27">AVERAGE(C30:C34)</f>
        <v>0.71400000000000008</v>
      </c>
      <c r="D35">
        <f t="shared" ref="D35" si="28">AVERAGE(D30:D34)</f>
        <v>0.70003092252940002</v>
      </c>
      <c r="E35">
        <f t="shared" ref="E35" si="29">AVERAGE(E30:E34)</f>
        <v>0.68149086576840001</v>
      </c>
      <c r="F35">
        <f t="shared" ref="F35" si="30">AVERAGE(F30:F34)</f>
        <v>0.69000000000000006</v>
      </c>
      <c r="G35">
        <f t="shared" ref="G35" si="31">AVERAGE(G30:G34)</f>
        <v>0.68228395036648704</v>
      </c>
      <c r="H35">
        <f t="shared" ref="H35" si="32">AVERAGE(H30:H34)</f>
        <v>0.38075916119953762</v>
      </c>
      <c r="I35">
        <f>AVERAGE(I30:I34)</f>
        <v>0.76798999999999962</v>
      </c>
    </row>
    <row r="36" spans="1:9" x14ac:dyDescent="0.3">
      <c r="B36">
        <f t="shared" ref="B36:H36" si="33">_xlfn.STDEV.P(B30:B34)</f>
        <v>2.8705400188814623E-2</v>
      </c>
      <c r="C36">
        <f t="shared" si="33"/>
        <v>3.1368774282716234E-2</v>
      </c>
      <c r="D36">
        <f t="shared" si="33"/>
        <v>2.5234150167309892E-2</v>
      </c>
      <c r="E36">
        <f t="shared" si="33"/>
        <v>2.2340020230909967E-2</v>
      </c>
      <c r="F36">
        <f t="shared" si="33"/>
        <v>2.2360679774997869E-2</v>
      </c>
      <c r="G36">
        <f t="shared" si="33"/>
        <v>2.299940386023E-2</v>
      </c>
      <c r="H36">
        <f t="shared" si="33"/>
        <v>4.4836330624282571E-2</v>
      </c>
      <c r="I36">
        <f>_xlfn.STDEV.P(I30:I34)</f>
        <v>1.705421941925259E-2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21" sqref="E21"/>
    </sheetView>
  </sheetViews>
  <sheetFormatPr defaultRowHeight="16.5" x14ac:dyDescent="0.3"/>
  <sheetData>
    <row r="1" spans="1:9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 t="s">
        <v>13</v>
      </c>
      <c r="B2">
        <v>0.83336816189275198</v>
      </c>
      <c r="C2">
        <v>0.66151943846382699</v>
      </c>
      <c r="D2">
        <v>0.54399999999999904</v>
      </c>
      <c r="E2">
        <v>0.89</v>
      </c>
      <c r="F2">
        <v>0.71699999999999997</v>
      </c>
      <c r="G2">
        <v>0.65742890167536705</v>
      </c>
      <c r="H2">
        <v>0.46337272522624201</v>
      </c>
      <c r="I2">
        <v>0.82301000000000002</v>
      </c>
    </row>
    <row r="3" spans="1:9" x14ac:dyDescent="0.3">
      <c r="B3">
        <v>4.2639394074703699E-2</v>
      </c>
      <c r="C3">
        <v>1.8695137708845601E-2</v>
      </c>
      <c r="D3">
        <v>3.5552777669262299E-2</v>
      </c>
      <c r="E3">
        <v>3.2249030993194101E-2</v>
      </c>
      <c r="F3">
        <v>2.3151673805580399E-2</v>
      </c>
      <c r="G3">
        <v>3.0856006934129099E-2</v>
      </c>
      <c r="H3">
        <v>5.0052049917569202E-2</v>
      </c>
      <c r="I3">
        <v>2.8007166939910198E-2</v>
      </c>
    </row>
    <row r="4" spans="1:9" x14ac:dyDescent="0.3">
      <c r="A4" t="s">
        <v>14</v>
      </c>
      <c r="B4">
        <v>0.63268519272198398</v>
      </c>
      <c r="C4">
        <v>0.55548541653083205</v>
      </c>
      <c r="D4">
        <v>0.37</v>
      </c>
      <c r="E4">
        <v>0.78599999999999903</v>
      </c>
      <c r="F4">
        <v>0.57799999999999996</v>
      </c>
      <c r="G4">
        <v>0.46622860805765098</v>
      </c>
      <c r="H4">
        <v>0.17127850011793799</v>
      </c>
      <c r="I4">
        <v>0.62810999999999995</v>
      </c>
    </row>
    <row r="5" spans="1:9" x14ac:dyDescent="0.3">
      <c r="B5">
        <v>3.2814388199637098E-2</v>
      </c>
      <c r="C5">
        <v>1.8141128721031598E-2</v>
      </c>
      <c r="D5">
        <v>4.1472882706655403E-2</v>
      </c>
      <c r="E5">
        <v>2.0591260281973899E-2</v>
      </c>
      <c r="F5">
        <v>2.3151673805580399E-2</v>
      </c>
      <c r="G5">
        <v>3.9344067432379698E-2</v>
      </c>
      <c r="H5">
        <v>4.7977043361990698E-2</v>
      </c>
      <c r="I5">
        <v>1.8086055401883499E-2</v>
      </c>
    </row>
    <row r="6" spans="1:9" x14ac:dyDescent="0.3">
      <c r="A6" t="s">
        <v>15</v>
      </c>
      <c r="B6">
        <v>0.65343101343101295</v>
      </c>
      <c r="C6">
        <v>0.56920329263369895</v>
      </c>
      <c r="D6">
        <v>0.41199999999999998</v>
      </c>
      <c r="E6">
        <v>0.77800000000000002</v>
      </c>
      <c r="F6">
        <v>0.59499999999999997</v>
      </c>
      <c r="G6">
        <v>0.50433445187047699</v>
      </c>
      <c r="H6">
        <v>0.20560005977573001</v>
      </c>
      <c r="I6">
        <v>0.65703</v>
      </c>
    </row>
    <row r="7" spans="1:9" x14ac:dyDescent="0.3">
      <c r="B7">
        <v>4.9560654641488698E-2</v>
      </c>
      <c r="C7">
        <v>1.61016089673559E-2</v>
      </c>
      <c r="D7">
        <v>2.3151673805580399E-2</v>
      </c>
      <c r="E7">
        <v>4.79165942028437E-2</v>
      </c>
      <c r="F7">
        <v>2.4289915602982201E-2</v>
      </c>
      <c r="G7">
        <v>2.2946554998832198E-2</v>
      </c>
      <c r="H7">
        <v>5.5955296865922398E-2</v>
      </c>
      <c r="I7">
        <v>2.4030139408667599E-2</v>
      </c>
    </row>
    <row r="8" spans="1:9" x14ac:dyDescent="0.3">
      <c r="A8" t="s">
        <v>16</v>
      </c>
      <c r="B8">
        <v>0.69199788861864897</v>
      </c>
      <c r="C8">
        <v>0.68910578938880795</v>
      </c>
      <c r="D8">
        <v>0.69199999999999995</v>
      </c>
      <c r="E8">
        <v>0.68799999999999994</v>
      </c>
      <c r="F8">
        <v>0.69</v>
      </c>
      <c r="G8">
        <v>0.69148888421347898</v>
      </c>
      <c r="H8">
        <v>0.38055092535684398</v>
      </c>
      <c r="I8">
        <v>0.75849</v>
      </c>
    </row>
    <row r="9" spans="1:9" x14ac:dyDescent="0.3">
      <c r="B9">
        <v>6.12395719891961E-2</v>
      </c>
      <c r="C9">
        <v>4.44223613757646E-2</v>
      </c>
      <c r="D9">
        <v>3.59999999999999E-2</v>
      </c>
      <c r="E9">
        <v>7.5736384915045904E-2</v>
      </c>
      <c r="F9">
        <v>5.2440442408507502E-2</v>
      </c>
      <c r="G9">
        <v>4.6554019787190502E-2</v>
      </c>
      <c r="H9">
        <v>0.104934448725034</v>
      </c>
      <c r="I9">
        <v>4.56587932385428E-2</v>
      </c>
    </row>
    <row r="10" spans="1:9" x14ac:dyDescent="0.3">
      <c r="A10" t="s">
        <v>17</v>
      </c>
      <c r="B10">
        <v>0.56835596193466198</v>
      </c>
      <c r="C10">
        <v>0.644142510658406</v>
      </c>
      <c r="D10">
        <v>0.76199999999999901</v>
      </c>
      <c r="E10">
        <v>0.42199999999999999</v>
      </c>
      <c r="F10">
        <v>0.59199999999999997</v>
      </c>
      <c r="G10">
        <v>0.65063166217814905</v>
      </c>
      <c r="H10">
        <v>0.19760480021524801</v>
      </c>
      <c r="I10">
        <v>0.66302999999999901</v>
      </c>
    </row>
    <row r="11" spans="1:9" x14ac:dyDescent="0.3">
      <c r="B11">
        <v>1.7344271176203099E-2</v>
      </c>
      <c r="C11">
        <v>5.7852393573209697E-2</v>
      </c>
      <c r="D11">
        <v>5.41848687365762E-2</v>
      </c>
      <c r="E11">
        <v>3.12409987036266E-2</v>
      </c>
      <c r="F11">
        <v>2.6191601707417501E-2</v>
      </c>
      <c r="G11">
        <v>2.8274138475278501E-2</v>
      </c>
      <c r="H11">
        <v>6.18332668625158E-2</v>
      </c>
      <c r="I11">
        <v>2.2856303288152201E-2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11" activeCellId="4" sqref="H3:I3 H5:I5 H7:I7 H9:I9 H11:I11"/>
    </sheetView>
  </sheetViews>
  <sheetFormatPr defaultRowHeight="16.5" x14ac:dyDescent="0.3"/>
  <sheetData>
    <row r="1" spans="1:9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 t="s">
        <v>13</v>
      </c>
      <c r="B2">
        <v>0.80414561391253903</v>
      </c>
      <c r="C2">
        <v>0.61742751872020796</v>
      </c>
      <c r="D2">
        <v>0.44800000000000001</v>
      </c>
      <c r="E2">
        <v>0.89</v>
      </c>
      <c r="F2">
        <v>0.66900000000000004</v>
      </c>
      <c r="G2">
        <v>0.57451654410574604</v>
      </c>
      <c r="H2">
        <v>0.37737915996108701</v>
      </c>
      <c r="I2">
        <v>0.78346000000000005</v>
      </c>
    </row>
    <row r="3" spans="1:9" x14ac:dyDescent="0.3">
      <c r="B3">
        <v>4.6412945902972902E-2</v>
      </c>
      <c r="C3">
        <v>1.7435856433203101E-2</v>
      </c>
      <c r="D3">
        <v>3.7094473981982803E-2</v>
      </c>
      <c r="E3">
        <v>3.09838667696593E-2</v>
      </c>
      <c r="F3">
        <v>2.4166091947189099E-2</v>
      </c>
      <c r="G3">
        <v>3.6587026375573498E-2</v>
      </c>
      <c r="H3">
        <v>5.3510119528111202E-2</v>
      </c>
      <c r="I3">
        <v>3.6931049267520097E-2</v>
      </c>
    </row>
    <row r="4" spans="1:9" x14ac:dyDescent="0.3">
      <c r="A4" t="s">
        <v>14</v>
      </c>
      <c r="B4">
        <v>0.68490268917063701</v>
      </c>
      <c r="C4">
        <v>0.56816098350078204</v>
      </c>
      <c r="D4">
        <v>0.36599999999999899</v>
      </c>
      <c r="E4">
        <v>0.83199999999999996</v>
      </c>
      <c r="F4">
        <v>0.59899999999999998</v>
      </c>
      <c r="G4">
        <v>0.47507546880294099</v>
      </c>
      <c r="H4">
        <v>0.22363731199405901</v>
      </c>
      <c r="I4">
        <v>0.67413000000000001</v>
      </c>
    </row>
    <row r="5" spans="1:9" x14ac:dyDescent="0.3">
      <c r="B5">
        <v>4.2658800042838799E-2</v>
      </c>
      <c r="C5">
        <v>1.9555188583575502E-2</v>
      </c>
      <c r="D5">
        <v>5.4990908339469999E-2</v>
      </c>
      <c r="E5">
        <v>3.0594117081556599E-2</v>
      </c>
      <c r="F5">
        <v>2.6153393661244001E-2</v>
      </c>
      <c r="G5">
        <v>5.3479007000534998E-2</v>
      </c>
      <c r="H5">
        <v>5.5199712548060102E-2</v>
      </c>
      <c r="I5">
        <v>1.8760612996381501E-2</v>
      </c>
    </row>
    <row r="6" spans="1:9" x14ac:dyDescent="0.3">
      <c r="A6" t="s">
        <v>15</v>
      </c>
      <c r="B6">
        <v>0.60635898166426205</v>
      </c>
      <c r="C6">
        <v>0.59514336405313795</v>
      </c>
      <c r="D6">
        <v>0.57799999999999996</v>
      </c>
      <c r="E6">
        <v>0.622</v>
      </c>
      <c r="F6">
        <v>0.59999999999999898</v>
      </c>
      <c r="G6">
        <v>0.59099776651824998</v>
      </c>
      <c r="H6">
        <v>0.20074825393683501</v>
      </c>
      <c r="I6">
        <v>0.65107000000000004</v>
      </c>
    </row>
    <row r="7" spans="1:9" x14ac:dyDescent="0.3">
      <c r="B7">
        <v>3.7564020595541002E-2</v>
      </c>
      <c r="C7">
        <v>3.10894234114482E-2</v>
      </c>
      <c r="D7">
        <v>3.6551333764994101E-2</v>
      </c>
      <c r="E7">
        <v>5.9799665550904199E-2</v>
      </c>
      <c r="F7">
        <v>3.3615472627943198E-2</v>
      </c>
      <c r="G7">
        <v>3.0217805534977299E-2</v>
      </c>
      <c r="H7">
        <v>6.7366157419070496E-2</v>
      </c>
      <c r="I7">
        <v>3.8906870858500003E-2</v>
      </c>
    </row>
    <row r="8" spans="1:9" x14ac:dyDescent="0.3">
      <c r="A8" t="s">
        <v>16</v>
      </c>
      <c r="B8">
        <v>0.59104121529088505</v>
      </c>
      <c r="C8">
        <v>0.74862711117506997</v>
      </c>
      <c r="D8">
        <v>0.86799999999999999</v>
      </c>
      <c r="E8">
        <v>0.39400000000000002</v>
      </c>
      <c r="F8">
        <v>0.63100000000000001</v>
      </c>
      <c r="G8">
        <v>0.70204215929441105</v>
      </c>
      <c r="H8">
        <v>0.29766203881575398</v>
      </c>
      <c r="I8">
        <v>0.71465000000000001</v>
      </c>
    </row>
    <row r="9" spans="1:9" x14ac:dyDescent="0.3">
      <c r="B9">
        <v>3.2464209169330002E-2</v>
      </c>
      <c r="C9">
        <v>6.1148383655356998E-2</v>
      </c>
      <c r="D9">
        <v>4.4899888641287203E-2</v>
      </c>
      <c r="E9">
        <v>9.3080610225760696E-2</v>
      </c>
      <c r="F9">
        <v>4.0669398815325497E-2</v>
      </c>
      <c r="G9">
        <v>2.4993294314781599E-2</v>
      </c>
      <c r="H9">
        <v>8.1967329247526199E-2</v>
      </c>
      <c r="I9">
        <v>2.9883724667450599E-2</v>
      </c>
    </row>
    <row r="10" spans="1:9" x14ac:dyDescent="0.3">
      <c r="A10" t="s">
        <v>17</v>
      </c>
      <c r="B10">
        <v>0.56539843191821304</v>
      </c>
      <c r="C10">
        <v>0.68796726237664796</v>
      </c>
      <c r="D10">
        <v>0.83799999999999897</v>
      </c>
      <c r="E10">
        <v>0.35599999999999998</v>
      </c>
      <c r="F10">
        <v>0.59699999999999998</v>
      </c>
      <c r="G10">
        <v>0.67520461056121805</v>
      </c>
      <c r="H10">
        <v>0.221691776747206</v>
      </c>
      <c r="I10">
        <v>0.63539999999999996</v>
      </c>
    </row>
    <row r="11" spans="1:9" x14ac:dyDescent="0.3">
      <c r="B11">
        <v>1.4212976559822E-2</v>
      </c>
      <c r="C11">
        <v>4.3606341257452899E-2</v>
      </c>
      <c r="D11">
        <v>2.5612496949731299E-2</v>
      </c>
      <c r="E11">
        <v>1.9595917942265399E-2</v>
      </c>
      <c r="F11">
        <v>2.13541565040626E-2</v>
      </c>
      <c r="G11">
        <v>1.81725434546673E-2</v>
      </c>
      <c r="H11">
        <v>4.9543366011138797E-2</v>
      </c>
      <c r="I11">
        <v>1.0523450004632401E-2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11" activeCellId="4" sqref="H3:I3 H5:I5 H7:I7 H9:I9 H11:I11"/>
    </sheetView>
  </sheetViews>
  <sheetFormatPr defaultRowHeight="16.5" x14ac:dyDescent="0.3"/>
  <sheetData>
    <row r="1" spans="1:9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 t="s">
        <v>13</v>
      </c>
      <c r="B2">
        <v>0.57798998234611598</v>
      </c>
      <c r="C2">
        <v>0.728566827697262</v>
      </c>
      <c r="D2">
        <v>0.86199999999999899</v>
      </c>
      <c r="E2">
        <v>0.37</v>
      </c>
      <c r="F2">
        <v>0.61599999999999899</v>
      </c>
      <c r="G2">
        <v>0.69184671448760005</v>
      </c>
      <c r="H2">
        <v>0.26657094335099402</v>
      </c>
      <c r="I2">
        <v>0.71711000000000003</v>
      </c>
    </row>
    <row r="3" spans="1:9" x14ac:dyDescent="0.3">
      <c r="B3">
        <v>1.8461548772474599E-2</v>
      </c>
      <c r="C3">
        <v>4.4015479881963401E-2</v>
      </c>
      <c r="D3">
        <v>2.7129319932500999E-2</v>
      </c>
      <c r="E3">
        <v>3.89871773792358E-2</v>
      </c>
      <c r="F3">
        <v>2.5573423705088801E-2</v>
      </c>
      <c r="G3">
        <v>1.9598134152845899E-2</v>
      </c>
      <c r="H3">
        <v>5.5292351102724999E-2</v>
      </c>
      <c r="I3">
        <v>4.3992867603737697E-2</v>
      </c>
    </row>
    <row r="4" spans="1:9" x14ac:dyDescent="0.3">
      <c r="A4" t="s">
        <v>14</v>
      </c>
      <c r="B4">
        <v>0.52816837846249598</v>
      </c>
      <c r="C4">
        <v>0.53456460742692602</v>
      </c>
      <c r="D4">
        <v>0.59799999999999998</v>
      </c>
      <c r="E4">
        <v>0.46399999999999902</v>
      </c>
      <c r="F4">
        <v>0.53100000000000003</v>
      </c>
      <c r="G4">
        <v>0.560628756097869</v>
      </c>
      <c r="H4">
        <v>6.2364667651576403E-2</v>
      </c>
      <c r="I4">
        <v>0.53124000000000005</v>
      </c>
    </row>
    <row r="5" spans="1:9" x14ac:dyDescent="0.3">
      <c r="B5">
        <v>1.9253482326763601E-2</v>
      </c>
      <c r="C5">
        <v>2.2048022650328802E-2</v>
      </c>
      <c r="D5">
        <v>9.7979589711327201E-3</v>
      </c>
      <c r="E5">
        <v>4.5869379764718797E-2</v>
      </c>
      <c r="F5">
        <v>2.0591260281974E-2</v>
      </c>
      <c r="G5">
        <v>1.0012628989527501E-2</v>
      </c>
      <c r="H5">
        <v>4.1233813699962797E-2</v>
      </c>
      <c r="I5">
        <v>4.1639529296090702E-2</v>
      </c>
    </row>
    <row r="6" spans="1:9" x14ac:dyDescent="0.3">
      <c r="A6" t="s">
        <v>15</v>
      </c>
      <c r="B6">
        <v>0.61693323330832694</v>
      </c>
      <c r="C6">
        <v>0.59332703721921598</v>
      </c>
      <c r="D6">
        <v>0.55000000000000004</v>
      </c>
      <c r="E6">
        <v>0.65599999999999903</v>
      </c>
      <c r="F6">
        <v>0.60299999999999998</v>
      </c>
      <c r="G6">
        <v>0.58017538581536499</v>
      </c>
      <c r="H6">
        <v>0.208103177129707</v>
      </c>
      <c r="I6">
        <v>0.62246999999999997</v>
      </c>
    </row>
    <row r="7" spans="1:9" x14ac:dyDescent="0.3">
      <c r="B7">
        <v>2.1491299940192301E-2</v>
      </c>
      <c r="C7">
        <v>9.7037920145196105E-3</v>
      </c>
      <c r="D7">
        <v>3.8470768123342602E-2</v>
      </c>
      <c r="E7">
        <v>4.8414873747640801E-2</v>
      </c>
      <c r="F7">
        <v>1.1224972160321801E-2</v>
      </c>
      <c r="G7">
        <v>1.7003363692770598E-2</v>
      </c>
      <c r="H7">
        <v>2.4060225688723302E-2</v>
      </c>
      <c r="I7">
        <v>2.1591123175972102E-2</v>
      </c>
    </row>
    <row r="8" spans="1:9" x14ac:dyDescent="0.3">
      <c r="A8" t="s">
        <v>16</v>
      </c>
      <c r="B8">
        <v>0.51717508502929199</v>
      </c>
      <c r="C8">
        <v>0.75139122315592899</v>
      </c>
      <c r="D8">
        <v>0.97199999999999998</v>
      </c>
      <c r="E8">
        <v>9.1999999999999998E-2</v>
      </c>
      <c r="F8">
        <v>0.53200000000000003</v>
      </c>
      <c r="G8">
        <v>0.67509029715810698</v>
      </c>
      <c r="H8">
        <v>0.13008929386776699</v>
      </c>
      <c r="I8">
        <v>0.63346000000000002</v>
      </c>
    </row>
    <row r="9" spans="1:9" x14ac:dyDescent="0.3">
      <c r="B9">
        <v>1.3129899589980801E-2</v>
      </c>
      <c r="C9">
        <v>0.180595269699727</v>
      </c>
      <c r="D9">
        <v>1.7204650534085202E-2</v>
      </c>
      <c r="E9">
        <v>3.6551333764994101E-2</v>
      </c>
      <c r="F9">
        <v>2.42074368738204E-2</v>
      </c>
      <c r="G9">
        <v>1.4589367758369E-2</v>
      </c>
      <c r="H9">
        <v>9.3640158132711204E-2</v>
      </c>
      <c r="I9">
        <v>5.3468386921619399E-2</v>
      </c>
    </row>
    <row r="10" spans="1:9" x14ac:dyDescent="0.3">
      <c r="A10" t="s">
        <v>17</v>
      </c>
      <c r="B10">
        <v>0.51074787105960595</v>
      </c>
      <c r="C10">
        <v>0.64641089904247795</v>
      </c>
      <c r="D10">
        <v>0.95</v>
      </c>
      <c r="E10">
        <v>0.09</v>
      </c>
      <c r="F10">
        <v>0.51999999999999902</v>
      </c>
      <c r="G10">
        <v>0.66428683466437</v>
      </c>
      <c r="H10">
        <v>7.9127899108967004E-2</v>
      </c>
      <c r="I10">
        <v>0.59619</v>
      </c>
    </row>
    <row r="11" spans="1:9" x14ac:dyDescent="0.3">
      <c r="B11">
        <v>6.7819060642729497E-3</v>
      </c>
      <c r="C11">
        <v>9.24981469672604E-2</v>
      </c>
      <c r="D11">
        <v>2.0976176963402999E-2</v>
      </c>
      <c r="E11">
        <v>0.02</v>
      </c>
      <c r="F11">
        <v>1.26491106406735E-2</v>
      </c>
      <c r="G11">
        <v>9.8713611109231807E-3</v>
      </c>
      <c r="H11">
        <v>5.01130756564762E-2</v>
      </c>
      <c r="I11">
        <v>3.3187609133530499E-2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11" activeCellId="4" sqref="H3:I3 H5:I5 H7:I7 H9:I9 H11:I11"/>
    </sheetView>
  </sheetViews>
  <sheetFormatPr defaultRowHeight="16.5" x14ac:dyDescent="0.3"/>
  <sheetData>
    <row r="1" spans="1:9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 t="s">
        <v>13</v>
      </c>
      <c r="B2">
        <v>0.79109483194151298</v>
      </c>
      <c r="C2">
        <v>0.59006541981225502</v>
      </c>
      <c r="D2">
        <v>0.372</v>
      </c>
      <c r="E2">
        <v>0.90200000000000002</v>
      </c>
      <c r="F2">
        <v>0.63699999999999901</v>
      </c>
      <c r="G2">
        <v>0.50471487028405004</v>
      </c>
      <c r="H2">
        <v>0.32294449771616002</v>
      </c>
      <c r="I2">
        <v>0.74387000000000003</v>
      </c>
    </row>
    <row r="3" spans="1:9" x14ac:dyDescent="0.3">
      <c r="B3">
        <v>1.7875952165621701E-2</v>
      </c>
      <c r="C3">
        <v>1.6305932853565099E-2</v>
      </c>
      <c r="D3">
        <v>4.44522215417857E-2</v>
      </c>
      <c r="E3">
        <v>1.1661903789690601E-2</v>
      </c>
      <c r="F3">
        <v>1.9390719429665301E-2</v>
      </c>
      <c r="G3">
        <v>4.0965916286698302E-2</v>
      </c>
      <c r="H3">
        <v>3.4386963671573303E-2</v>
      </c>
      <c r="I3">
        <v>2.5895030411258398E-2</v>
      </c>
    </row>
    <row r="4" spans="1:9" x14ac:dyDescent="0.3">
      <c r="A4" t="s">
        <v>14</v>
      </c>
      <c r="B4">
        <v>0.71122283380223505</v>
      </c>
      <c r="C4">
        <v>0.57504524915168398</v>
      </c>
      <c r="D4">
        <v>0.372</v>
      </c>
      <c r="E4">
        <v>0.84799999999999898</v>
      </c>
      <c r="F4">
        <v>0.61</v>
      </c>
      <c r="G4">
        <v>0.48663067644131203</v>
      </c>
      <c r="H4">
        <v>0.25071969163608798</v>
      </c>
      <c r="I4">
        <v>0.67351000000000005</v>
      </c>
    </row>
    <row r="5" spans="1:9" x14ac:dyDescent="0.3">
      <c r="B5">
        <v>4.5763907698040701E-2</v>
      </c>
      <c r="C5">
        <v>1.8886023240169501E-2</v>
      </c>
      <c r="D5">
        <v>4.9558046773455398E-2</v>
      </c>
      <c r="E5">
        <v>3.1874754901018397E-2</v>
      </c>
      <c r="F5">
        <v>2.4494897427831799E-2</v>
      </c>
      <c r="G5">
        <v>4.5195496682535301E-2</v>
      </c>
      <c r="H5">
        <v>5.2694442218251702E-2</v>
      </c>
      <c r="I5">
        <v>3.5696952250857499E-2</v>
      </c>
    </row>
    <row r="6" spans="1:9" x14ac:dyDescent="0.3">
      <c r="A6" t="s">
        <v>15</v>
      </c>
      <c r="B6">
        <v>0.62332964566297799</v>
      </c>
      <c r="C6">
        <v>0.576223453998989</v>
      </c>
      <c r="D6">
        <v>0.47599999999999998</v>
      </c>
      <c r="E6">
        <v>0.71199999999999997</v>
      </c>
      <c r="F6">
        <v>0.59399999999999997</v>
      </c>
      <c r="G6">
        <v>0.53935189444812204</v>
      </c>
      <c r="H6">
        <v>0.19367509108561201</v>
      </c>
      <c r="I6">
        <v>0.63654999999999995</v>
      </c>
    </row>
    <row r="7" spans="1:9" x14ac:dyDescent="0.3">
      <c r="B7">
        <v>4.6396939774137599E-2</v>
      </c>
      <c r="C7">
        <v>2.8701460331572899E-2</v>
      </c>
      <c r="D7">
        <v>4.2237424163885699E-2</v>
      </c>
      <c r="E7">
        <v>3.9698866482558402E-2</v>
      </c>
      <c r="F7">
        <v>3.4985711369071797E-2</v>
      </c>
      <c r="G7">
        <v>4.1777524113919301E-2</v>
      </c>
      <c r="H7">
        <v>7.20638887813356E-2</v>
      </c>
      <c r="I7">
        <v>6.7009626174154902E-2</v>
      </c>
    </row>
    <row r="8" spans="1:9" x14ac:dyDescent="0.3">
      <c r="A8" t="s">
        <v>16</v>
      </c>
      <c r="B8">
        <v>0.57441018758037599</v>
      </c>
      <c r="C8">
        <v>0.69815016352624804</v>
      </c>
      <c r="D8">
        <v>0.83599999999999997</v>
      </c>
      <c r="E8">
        <v>0.38</v>
      </c>
      <c r="F8">
        <v>0.60799999999999998</v>
      </c>
      <c r="G8">
        <v>0.68082643769297402</v>
      </c>
      <c r="H8">
        <v>0.24258380564725801</v>
      </c>
      <c r="I8">
        <v>0.67444999999999999</v>
      </c>
    </row>
    <row r="9" spans="1:9" x14ac:dyDescent="0.3">
      <c r="B9">
        <v>1.74765099277801E-2</v>
      </c>
      <c r="C9">
        <v>4.0449081291010297E-2</v>
      </c>
      <c r="D9">
        <v>2.4166091947189099E-2</v>
      </c>
      <c r="E9">
        <v>3.68781778291715E-2</v>
      </c>
      <c r="F9">
        <v>2.42074368738204E-2</v>
      </c>
      <c r="G9">
        <v>1.8272360309859102E-2</v>
      </c>
      <c r="H9">
        <v>5.2375813302545801E-2</v>
      </c>
      <c r="I9">
        <v>3.2272666453207699E-2</v>
      </c>
    </row>
    <row r="10" spans="1:9" x14ac:dyDescent="0.3">
      <c r="A10" t="s">
        <v>17</v>
      </c>
      <c r="B10">
        <v>0.55284690659431801</v>
      </c>
      <c r="C10">
        <v>0.70115572315882801</v>
      </c>
      <c r="D10">
        <v>0.869999999999999</v>
      </c>
      <c r="E10">
        <v>0.29599999999999999</v>
      </c>
      <c r="F10">
        <v>0.58299999999999996</v>
      </c>
      <c r="G10">
        <v>0.67576432581232204</v>
      </c>
      <c r="H10">
        <v>0.20482114237040799</v>
      </c>
      <c r="I10">
        <v>0.64419999999999999</v>
      </c>
    </row>
    <row r="11" spans="1:9" x14ac:dyDescent="0.3">
      <c r="B11">
        <v>2.15315748718642E-2</v>
      </c>
      <c r="C11">
        <v>8.0404884588759801E-2</v>
      </c>
      <c r="D11">
        <v>4.7749345545253202E-2</v>
      </c>
      <c r="E11">
        <v>4.8414873747640801E-2</v>
      </c>
      <c r="F11">
        <v>3.2802438933713401E-2</v>
      </c>
      <c r="G11">
        <v>2.7168362011979801E-2</v>
      </c>
      <c r="H11">
        <v>7.8844752317570405E-2</v>
      </c>
      <c r="I11">
        <v>3.7422907423127899E-2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11" sqref="J2:J11"/>
    </sheetView>
  </sheetViews>
  <sheetFormatPr defaultRowHeight="16.5" x14ac:dyDescent="0.3"/>
  <sheetData>
    <row r="1" spans="1:10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10" x14ac:dyDescent="0.3">
      <c r="A2" t="s">
        <v>13</v>
      </c>
      <c r="B2">
        <v>0.857754036087369</v>
      </c>
      <c r="C2">
        <v>0.72109452181015998</v>
      </c>
      <c r="D2">
        <v>0.65400000000000003</v>
      </c>
      <c r="E2">
        <v>0.89</v>
      </c>
      <c r="F2">
        <v>0.77200000000000002</v>
      </c>
      <c r="G2">
        <v>0.74059448703729003</v>
      </c>
      <c r="H2">
        <v>0.56103492042194203</v>
      </c>
      <c r="I2">
        <v>0.77431000000000005</v>
      </c>
      <c r="J2">
        <f t="shared" ref="J2:J10" si="0">POWER((F2*1.0823-0.0111)*(G2*0.4341+0.4261)*(H2*0.6108+0.5276), 1/3)</f>
        <v>0.81250647294853795</v>
      </c>
    </row>
    <row r="3" spans="1:10" x14ac:dyDescent="0.3">
      <c r="B3">
        <v>5.2709541401194202E-2</v>
      </c>
      <c r="C3">
        <v>3.79984602709885E-2</v>
      </c>
      <c r="D3">
        <v>5.9531504264548799E-2</v>
      </c>
      <c r="E3">
        <v>4.6043457732885297E-2</v>
      </c>
      <c r="F3">
        <v>4.1060930335295599E-2</v>
      </c>
      <c r="G3">
        <v>5.0009843691042999E-2</v>
      </c>
      <c r="H3">
        <v>8.1389530961343506E-2</v>
      </c>
      <c r="I3">
        <v>3.4200093567123398E-2</v>
      </c>
    </row>
    <row r="4" spans="1:10" x14ac:dyDescent="0.3">
      <c r="A4" t="s">
        <v>14</v>
      </c>
      <c r="B4">
        <v>0.701385149710814</v>
      </c>
      <c r="C4">
        <v>0.64149510751647199</v>
      </c>
      <c r="D4">
        <v>0.57799999999999996</v>
      </c>
      <c r="E4">
        <v>0.754</v>
      </c>
      <c r="F4">
        <v>0.66600000000000004</v>
      </c>
      <c r="G4">
        <v>0.63346489596292599</v>
      </c>
      <c r="H4">
        <v>0.33738919266619999</v>
      </c>
      <c r="I4">
        <v>0.66585000000000005</v>
      </c>
      <c r="J4">
        <f t="shared" si="0"/>
        <v>0.71469328373726804</v>
      </c>
    </row>
    <row r="5" spans="1:10" x14ac:dyDescent="0.3">
      <c r="B5">
        <v>2.5450444915906902E-2</v>
      </c>
      <c r="C5">
        <v>2.2271269631057598E-2</v>
      </c>
      <c r="D5">
        <v>3.3704599092705401E-2</v>
      </c>
      <c r="E5">
        <v>2.3323807579381201E-2</v>
      </c>
      <c r="F5">
        <v>2.3323807579381101E-2</v>
      </c>
      <c r="G5">
        <v>2.8422184725572501E-2</v>
      </c>
      <c r="H5">
        <v>4.64645240774514E-2</v>
      </c>
      <c r="I5">
        <v>2.8836487303414801E-2</v>
      </c>
    </row>
    <row r="6" spans="1:10" x14ac:dyDescent="0.3">
      <c r="A6" t="s">
        <v>15</v>
      </c>
      <c r="B6">
        <v>0.59642420338316204</v>
      </c>
      <c r="C6">
        <v>0.65893043214095803</v>
      </c>
      <c r="D6">
        <v>0.74399999999999999</v>
      </c>
      <c r="E6">
        <v>0.496</v>
      </c>
      <c r="F6">
        <v>0.619999999999999</v>
      </c>
      <c r="G6">
        <v>0.66205880545908802</v>
      </c>
      <c r="H6">
        <v>0.24755634782313601</v>
      </c>
      <c r="I6">
        <v>0.63584999999999903</v>
      </c>
      <c r="J6">
        <f t="shared" si="0"/>
        <v>0.68372040829238157</v>
      </c>
    </row>
    <row r="7" spans="1:10" x14ac:dyDescent="0.3">
      <c r="B7">
        <v>2.33048925099105E-2</v>
      </c>
      <c r="C7">
        <v>3.5212321878523398E-2</v>
      </c>
      <c r="D7">
        <v>2.1540659228538001E-2</v>
      </c>
      <c r="E7">
        <v>3.5552777669262299E-2</v>
      </c>
      <c r="F7">
        <v>2.8106938645110401E-2</v>
      </c>
      <c r="G7">
        <v>2.2749677275548701E-2</v>
      </c>
      <c r="H7">
        <v>5.7336770478357897E-2</v>
      </c>
      <c r="I7">
        <v>2.2187631689749999E-2</v>
      </c>
    </row>
    <row r="8" spans="1:10" x14ac:dyDescent="0.3">
      <c r="A8" t="s">
        <v>16</v>
      </c>
      <c r="B8">
        <v>0.60220210807987595</v>
      </c>
      <c r="C8">
        <v>0.88212914953215305</v>
      </c>
      <c r="D8">
        <v>0.95</v>
      </c>
      <c r="E8">
        <v>0.37</v>
      </c>
      <c r="F8">
        <v>0.66</v>
      </c>
      <c r="G8">
        <v>0.73677027367610204</v>
      </c>
      <c r="H8">
        <v>0.39283951908880799</v>
      </c>
      <c r="I8">
        <v>0.66762999999999995</v>
      </c>
      <c r="J8">
        <f t="shared" si="0"/>
        <v>0.7384106354677803</v>
      </c>
    </row>
    <row r="9" spans="1:10" x14ac:dyDescent="0.3">
      <c r="B9">
        <v>2.0690555950641901E-2</v>
      </c>
      <c r="C9">
        <v>1.6851272987048398E-2</v>
      </c>
      <c r="D9">
        <v>1.26491106406735E-2</v>
      </c>
      <c r="E9">
        <v>6.1644140029689702E-2</v>
      </c>
      <c r="F9">
        <v>2.56904651573302E-2</v>
      </c>
      <c r="G9">
        <v>1.27232128434225E-2</v>
      </c>
      <c r="H9">
        <v>3.9483921864287702E-2</v>
      </c>
      <c r="I9">
        <v>2.6651990544797902E-2</v>
      </c>
    </row>
    <row r="10" spans="1:10" x14ac:dyDescent="0.3">
      <c r="A10" t="s">
        <v>17</v>
      </c>
      <c r="B10">
        <v>0.55355220266409</v>
      </c>
      <c r="C10">
        <v>0.84450386215091999</v>
      </c>
      <c r="D10">
        <v>0.95599999999999896</v>
      </c>
      <c r="E10">
        <v>0.22800000000000001</v>
      </c>
      <c r="F10">
        <v>0.59199999999999997</v>
      </c>
      <c r="G10">
        <v>0.70094129526100801</v>
      </c>
      <c r="H10">
        <v>0.26936559739733601</v>
      </c>
      <c r="I10">
        <v>0.58723999999999899</v>
      </c>
      <c r="J10">
        <f t="shared" si="0"/>
        <v>0.68276534316774828</v>
      </c>
    </row>
    <row r="11" spans="1:10" x14ac:dyDescent="0.3">
      <c r="B11">
        <v>1.01689017929449E-2</v>
      </c>
      <c r="C11">
        <v>3.9271283443384403E-2</v>
      </c>
      <c r="D11">
        <v>1.8547236990991301E-2</v>
      </c>
      <c r="E11">
        <v>4.3081318457076002E-2</v>
      </c>
      <c r="F11">
        <v>1.5033296378372901E-2</v>
      </c>
      <c r="G11">
        <v>6.4670767393450396E-3</v>
      </c>
      <c r="H11">
        <v>2.5762233238998199E-2</v>
      </c>
      <c r="I11">
        <v>2.26329715238631E-2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Compiled</vt:lpstr>
      <vt:lpstr>Table_format</vt:lpstr>
      <vt:lpstr>Figures</vt:lpstr>
      <vt:lpstr>PHOSforUS</vt:lpstr>
      <vt:lpstr>Disphos</vt:lpstr>
      <vt:lpstr>Musite</vt:lpstr>
      <vt:lpstr>Netphos</vt:lpstr>
      <vt:lpstr>RFphos</vt:lpstr>
      <vt:lpstr>PhosPred-RF</vt:lpstr>
      <vt:lpstr>PhosphoSVM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MHCHO</dc:creator>
  <cp:lastModifiedBy>MHCHO</cp:lastModifiedBy>
  <dcterms:created xsi:type="dcterms:W3CDTF">2019-09-17T22:47:18Z</dcterms:created>
  <dcterms:modified xsi:type="dcterms:W3CDTF">2019-10-30T01:54:47Z</dcterms:modified>
</cp:coreProperties>
</file>