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Dennis\Calendars\"/>
    </mc:Choice>
  </mc:AlternateContent>
  <bookViews>
    <workbookView xWindow="0" yWindow="0" windowWidth="28800" windowHeight="12300"/>
  </bookViews>
  <sheets>
    <sheet name="YearlyCalendar" sheetId="2" r:id="rId1"/>
  </sheets>
  <definedNames>
    <definedName name="month">YearlyCalendar!$K$4</definedName>
    <definedName name="_xlnm.Print_Area" localSheetId="0">YearlyCalendar!$B$7:$W$69</definedName>
    <definedName name="startday">YearlyCalendar!$S$4</definedName>
    <definedName name="valuevx">42.314159</definedName>
    <definedName name="year">YearlyCalendar!$D$4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W11" i="2"/>
  <c r="V11" i="2"/>
  <c r="U11" i="2"/>
  <c r="T11" i="2"/>
  <c r="S11" i="2"/>
  <c r="R11" i="2"/>
  <c r="Q11" i="2"/>
  <c r="W19" i="2"/>
  <c r="V19" i="2"/>
  <c r="U19" i="2"/>
  <c r="T19" i="2"/>
  <c r="S19" i="2"/>
  <c r="R19" i="2"/>
  <c r="Q19" i="2"/>
  <c r="W27" i="2"/>
  <c r="V27" i="2"/>
  <c r="U27" i="2"/>
  <c r="T27" i="2"/>
  <c r="S27" i="2"/>
  <c r="R27" i="2"/>
  <c r="Q27" i="2"/>
  <c r="W35" i="2"/>
  <c r="V35" i="2"/>
  <c r="U35" i="2"/>
  <c r="T35" i="2"/>
  <c r="S35" i="2"/>
  <c r="R35" i="2"/>
  <c r="Q35" i="2"/>
  <c r="W43" i="2"/>
  <c r="V43" i="2"/>
  <c r="U43" i="2"/>
  <c r="T43" i="2"/>
  <c r="S43" i="2"/>
  <c r="R43" i="2"/>
  <c r="Q43" i="2"/>
  <c r="W51" i="2"/>
  <c r="V51" i="2"/>
  <c r="U51" i="2"/>
  <c r="T51" i="2"/>
  <c r="S51" i="2"/>
  <c r="R51" i="2"/>
  <c r="Q51" i="2"/>
  <c r="H51" i="2"/>
  <c r="G51" i="2"/>
  <c r="F51" i="2"/>
  <c r="E51" i="2"/>
  <c r="D51" i="2"/>
  <c r="C51" i="2"/>
  <c r="B51" i="2"/>
  <c r="H43" i="2"/>
  <c r="G43" i="2"/>
  <c r="F43" i="2"/>
  <c r="E43" i="2"/>
  <c r="D43" i="2"/>
  <c r="C43" i="2"/>
  <c r="B43" i="2"/>
  <c r="H35" i="2"/>
  <c r="G35" i="2"/>
  <c r="F35" i="2"/>
  <c r="E35" i="2"/>
  <c r="D35" i="2"/>
  <c r="C35" i="2"/>
  <c r="B35" i="2"/>
  <c r="H27" i="2"/>
  <c r="G27" i="2"/>
  <c r="F27" i="2"/>
  <c r="E27" i="2"/>
  <c r="D27" i="2"/>
  <c r="C27" i="2"/>
  <c r="B27" i="2"/>
  <c r="H19" i="2"/>
  <c r="G19" i="2"/>
  <c r="F19" i="2"/>
  <c r="E19" i="2"/>
  <c r="D19" i="2"/>
  <c r="C19" i="2"/>
  <c r="B19" i="2"/>
  <c r="H11" i="2"/>
  <c r="G11" i="2"/>
  <c r="F11" i="2"/>
  <c r="E11" i="2"/>
  <c r="D11" i="2"/>
  <c r="C11" i="2"/>
  <c r="B11" i="2"/>
  <c r="B10" i="2"/>
  <c r="B18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26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Q10" i="2"/>
  <c r="Q12" i="2"/>
  <c r="R12" i="2"/>
  <c r="S12" i="2"/>
  <c r="T12" i="2"/>
  <c r="U12" i="2"/>
  <c r="V12" i="2"/>
  <c r="W12" i="2"/>
  <c r="Q13" i="2"/>
  <c r="R13" i="2"/>
  <c r="S13" i="2"/>
  <c r="T13" i="2"/>
  <c r="U13" i="2"/>
  <c r="V13" i="2"/>
  <c r="W13" i="2"/>
  <c r="Q14" i="2"/>
  <c r="R14" i="2"/>
  <c r="S14" i="2"/>
  <c r="T14" i="2"/>
  <c r="U14" i="2"/>
  <c r="V14" i="2"/>
  <c r="W14" i="2"/>
  <c r="Q15" i="2"/>
  <c r="R15" i="2"/>
  <c r="S15" i="2"/>
  <c r="T15" i="2"/>
  <c r="U15" i="2"/>
  <c r="V15" i="2"/>
  <c r="W15" i="2"/>
  <c r="Q16" i="2"/>
  <c r="R16" i="2"/>
  <c r="S16" i="2"/>
  <c r="T16" i="2"/>
  <c r="U16" i="2"/>
  <c r="V16" i="2"/>
  <c r="W16" i="2"/>
  <c r="Q17" i="2"/>
  <c r="R17" i="2"/>
  <c r="S17" i="2"/>
  <c r="T17" i="2"/>
  <c r="U17" i="2"/>
  <c r="V17" i="2"/>
  <c r="W17" i="2"/>
  <c r="Q18" i="2"/>
  <c r="Q20" i="2"/>
  <c r="R20" i="2"/>
  <c r="S20" i="2"/>
  <c r="T20" i="2"/>
  <c r="U20" i="2"/>
  <c r="V20" i="2"/>
  <c r="W20" i="2"/>
  <c r="Q21" i="2"/>
  <c r="R21" i="2"/>
  <c r="S21" i="2"/>
  <c r="T21" i="2"/>
  <c r="U21" i="2"/>
  <c r="V21" i="2"/>
  <c r="W21" i="2"/>
  <c r="Q22" i="2"/>
  <c r="R22" i="2"/>
  <c r="S22" i="2"/>
  <c r="T22" i="2"/>
  <c r="U22" i="2"/>
  <c r="V22" i="2"/>
  <c r="W22" i="2"/>
  <c r="Q23" i="2"/>
  <c r="R23" i="2"/>
  <c r="S23" i="2"/>
  <c r="T23" i="2"/>
  <c r="U23" i="2"/>
  <c r="V23" i="2"/>
  <c r="W23" i="2"/>
  <c r="Q24" i="2"/>
  <c r="R24" i="2"/>
  <c r="S24" i="2"/>
  <c r="T24" i="2"/>
  <c r="U24" i="2"/>
  <c r="V24" i="2"/>
  <c r="W24" i="2"/>
  <c r="Q25" i="2"/>
  <c r="R25" i="2"/>
  <c r="S25" i="2"/>
  <c r="T25" i="2"/>
  <c r="U25" i="2"/>
  <c r="V25" i="2"/>
  <c r="W25" i="2"/>
  <c r="Q26" i="2"/>
  <c r="Q28" i="2"/>
  <c r="R28" i="2"/>
  <c r="S28" i="2"/>
  <c r="T28" i="2"/>
  <c r="U28" i="2"/>
  <c r="V28" i="2"/>
  <c r="W28" i="2"/>
  <c r="Q29" i="2"/>
  <c r="R29" i="2"/>
  <c r="S29" i="2"/>
  <c r="T29" i="2"/>
  <c r="U29" i="2"/>
  <c r="V29" i="2"/>
  <c r="W29" i="2"/>
  <c r="Q30" i="2"/>
  <c r="R30" i="2"/>
  <c r="S30" i="2"/>
  <c r="T30" i="2"/>
  <c r="U30" i="2"/>
  <c r="V30" i="2"/>
  <c r="W30" i="2"/>
  <c r="Q31" i="2"/>
  <c r="R31" i="2"/>
  <c r="S31" i="2"/>
  <c r="T31" i="2"/>
  <c r="U31" i="2"/>
  <c r="V31" i="2"/>
  <c r="W31" i="2"/>
  <c r="Q32" i="2"/>
  <c r="R32" i="2"/>
  <c r="S32" i="2"/>
  <c r="T32" i="2"/>
  <c r="U32" i="2"/>
  <c r="V32" i="2"/>
  <c r="W32" i="2"/>
  <c r="Q33" i="2"/>
  <c r="R33" i="2"/>
  <c r="S33" i="2"/>
  <c r="T33" i="2"/>
  <c r="U33" i="2"/>
  <c r="V33" i="2"/>
  <c r="W33" i="2"/>
  <c r="Q34" i="2"/>
  <c r="Q36" i="2"/>
  <c r="R36" i="2"/>
  <c r="S36" i="2"/>
  <c r="T36" i="2"/>
  <c r="U36" i="2"/>
  <c r="V36" i="2"/>
  <c r="W36" i="2"/>
  <c r="Q37" i="2"/>
  <c r="R37" i="2"/>
  <c r="S37" i="2"/>
  <c r="T37" i="2"/>
  <c r="U37" i="2"/>
  <c r="V37" i="2"/>
  <c r="W37" i="2"/>
  <c r="Q38" i="2"/>
  <c r="R38" i="2"/>
  <c r="S38" i="2"/>
  <c r="T38" i="2"/>
  <c r="U38" i="2"/>
  <c r="V38" i="2"/>
  <c r="W38" i="2"/>
  <c r="Q39" i="2"/>
  <c r="R39" i="2"/>
  <c r="S39" i="2"/>
  <c r="T39" i="2"/>
  <c r="U39" i="2"/>
  <c r="V39" i="2"/>
  <c r="W39" i="2"/>
  <c r="Q40" i="2"/>
  <c r="R40" i="2"/>
  <c r="S40" i="2"/>
  <c r="T40" i="2"/>
  <c r="U40" i="2"/>
  <c r="V40" i="2"/>
  <c r="W40" i="2"/>
  <c r="Q41" i="2"/>
  <c r="R41" i="2"/>
  <c r="S41" i="2"/>
  <c r="T41" i="2"/>
  <c r="U41" i="2"/>
  <c r="V41" i="2"/>
  <c r="W41" i="2"/>
  <c r="Q42" i="2"/>
  <c r="Q44" i="2"/>
  <c r="R44" i="2"/>
  <c r="S44" i="2"/>
  <c r="T44" i="2"/>
  <c r="U44" i="2"/>
  <c r="V44" i="2"/>
  <c r="W44" i="2"/>
  <c r="Q45" i="2"/>
  <c r="R45" i="2"/>
  <c r="S45" i="2"/>
  <c r="T45" i="2"/>
  <c r="U45" i="2"/>
  <c r="V45" i="2"/>
  <c r="W45" i="2"/>
  <c r="Q46" i="2"/>
  <c r="R46" i="2"/>
  <c r="S46" i="2"/>
  <c r="T46" i="2"/>
  <c r="U46" i="2"/>
  <c r="V46" i="2"/>
  <c r="W46" i="2"/>
  <c r="Q47" i="2"/>
  <c r="R47" i="2"/>
  <c r="S47" i="2"/>
  <c r="T47" i="2"/>
  <c r="U47" i="2"/>
  <c r="V47" i="2"/>
  <c r="W47" i="2"/>
  <c r="Q48" i="2"/>
  <c r="R48" i="2"/>
  <c r="S48" i="2"/>
  <c r="T48" i="2"/>
  <c r="U48" i="2"/>
  <c r="V48" i="2"/>
  <c r="W48" i="2"/>
  <c r="Q49" i="2"/>
  <c r="R49" i="2"/>
  <c r="S49" i="2"/>
  <c r="T49" i="2"/>
  <c r="U49" i="2"/>
  <c r="V49" i="2"/>
  <c r="W49" i="2"/>
  <c r="Q50" i="2"/>
  <c r="Q52" i="2"/>
  <c r="R52" i="2"/>
  <c r="S52" i="2"/>
  <c r="T52" i="2"/>
  <c r="U52" i="2"/>
  <c r="V52" i="2"/>
  <c r="W52" i="2"/>
  <c r="Q53" i="2"/>
  <c r="R53" i="2"/>
  <c r="S53" i="2"/>
  <c r="T53" i="2"/>
  <c r="U53" i="2"/>
  <c r="V53" i="2"/>
  <c r="W53" i="2"/>
  <c r="Q54" i="2"/>
  <c r="R54" i="2"/>
  <c r="S54" i="2"/>
  <c r="T54" i="2"/>
  <c r="U54" i="2"/>
  <c r="V54" i="2"/>
  <c r="W54" i="2"/>
  <c r="Q55" i="2"/>
  <c r="R55" i="2"/>
  <c r="S55" i="2"/>
  <c r="T55" i="2"/>
  <c r="U55" i="2"/>
  <c r="V55" i="2"/>
  <c r="W55" i="2"/>
  <c r="Q56" i="2"/>
  <c r="R56" i="2"/>
  <c r="S56" i="2"/>
  <c r="T56" i="2"/>
  <c r="U56" i="2"/>
  <c r="V56" i="2"/>
  <c r="W56" i="2"/>
  <c r="Q57" i="2"/>
  <c r="R57" i="2"/>
  <c r="S57" i="2"/>
  <c r="T57" i="2"/>
  <c r="U57" i="2"/>
  <c r="V57" i="2"/>
  <c r="W57" i="2"/>
</calcChain>
</file>

<file path=xl/sharedStrings.xml><?xml version="1.0" encoding="utf-8"?>
<sst xmlns="http://schemas.openxmlformats.org/spreadsheetml/2006/main" count="64" uniqueCount="64">
  <si>
    <t>http://www.vertex42.com/calendars/school-calendar.html</t>
  </si>
  <si>
    <t>Year:</t>
  </si>
  <si>
    <t>INSTRUCTIONS</t>
  </si>
  <si>
    <t>Beginning Month:</t>
  </si>
  <si>
    <t>Start day:</t>
  </si>
  <si>
    <t xml:space="preserve"> 1:Sunday, 2:Monday</t>
  </si>
  <si>
    <t>«  Choose the year and beginning month</t>
  </si>
  <si>
    <t>Note: If you choose Monday as the start day, you will need to modify some of the formatting in the calendars (bold vs. non-bold days).</t>
  </si>
  <si>
    <t>«  Make a list of important dates. Enter dates as text by entering an apostrophe before the date, like 'Aug 8</t>
  </si>
  <si>
    <t>School Year Calendar Template</t>
  </si>
  <si>
    <t>© 2013-2014 Vertex42 LLC</t>
  </si>
  <si>
    <r>
      <t>Publishing your calendar</t>
    </r>
    <r>
      <rPr>
        <sz val="8"/>
        <color theme="3" tint="-0.249977111117893"/>
        <rFont val="Arial"/>
        <family val="2"/>
      </rPr>
      <t>. If you want to publish a school calendar, you must ensure that it includes the following note and URL in the footer: Calendar Templates by Vertex42.com - http://www.vertex42.com/calendars/school-calendar.html</t>
    </r>
  </si>
  <si>
    <r>
      <t>Converting the calendar to a PDF</t>
    </r>
    <r>
      <rPr>
        <sz val="8"/>
        <color theme="3" tint="-0.249977111117893"/>
        <rFont val="Arial"/>
        <family val="2"/>
      </rPr>
      <t>. To publish a school calendar on your website, you should first convert it to a PDF. The best way to do that is to either print to a PDF driver, or in Excel 2010/2013 you can go to Save As and select PDF.</t>
    </r>
  </si>
  <si>
    <r>
      <t>Changing the color scheme</t>
    </r>
    <r>
      <rPr>
        <sz val="8"/>
        <color theme="3" tint="-0.249977111117893"/>
        <rFont val="Arial"/>
        <family val="2"/>
      </rPr>
      <t>. You can change the color scheme by going to Page Layout &gt; Themes &gt; Colors.</t>
    </r>
  </si>
  <si>
    <r>
      <t>Overwriting formulas</t>
    </r>
    <r>
      <rPr>
        <sz val="8"/>
        <color theme="3" tint="-0.249977111117893"/>
        <rFont val="Arial"/>
        <family val="2"/>
      </rPr>
      <t xml:space="preserve">. You can overwrite a formula to place an "H" in place of a holiday for example. Be very careful if you copy/paste days so that you don't mess up the formulas. You can copy/paste the formulas for the days </t>
    </r>
    <r>
      <rPr>
        <i/>
        <sz val="8"/>
        <color theme="3" tint="-0.249977111117893"/>
        <rFont val="Arial"/>
        <family val="2"/>
      </rPr>
      <t>within</t>
    </r>
    <r>
      <rPr>
        <sz val="8"/>
        <color theme="3" tint="-0.249977111117893"/>
        <rFont val="Arial"/>
        <family val="2"/>
      </rPr>
      <t xml:space="preserve"> the same month, but </t>
    </r>
    <r>
      <rPr>
        <i/>
        <sz val="8"/>
        <color theme="3" tint="-0.249977111117893"/>
        <rFont val="Arial"/>
        <family val="2"/>
      </rPr>
      <t>not between</t>
    </r>
    <r>
      <rPr>
        <sz val="8"/>
        <color theme="3" tint="-0.249977111117893"/>
        <rFont val="Arial"/>
        <family val="2"/>
      </rPr>
      <t xml:space="preserve"> months.</t>
    </r>
  </si>
  <si>
    <r>
      <t>View the Print Area</t>
    </r>
    <r>
      <rPr>
        <sz val="8"/>
        <color theme="3" tint="-0.249977111117893"/>
        <rFont val="Arial"/>
        <family val="2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</si>
  <si>
    <r>
      <t xml:space="preserve">«  Use the </t>
    </r>
    <r>
      <rPr>
        <b/>
        <sz val="8"/>
        <color theme="3" tint="-0.249977111117893"/>
        <rFont val="Arial"/>
        <family val="2"/>
      </rPr>
      <t>Format Painter</t>
    </r>
    <r>
      <rPr>
        <sz val="8"/>
        <color theme="3" tint="-0.249977111117893"/>
        <rFont val="Arial"/>
        <family val="2"/>
      </rPr>
      <t xml:space="preserve"> to copy the format from one cell to another</t>
    </r>
  </si>
  <si>
    <r>
      <t xml:space="preserve">«  Copy and paste the </t>
    </r>
    <r>
      <rPr>
        <b/>
        <sz val="8"/>
        <color theme="3" tint="-0.249977111117893"/>
        <rFont val="Arial"/>
        <family val="2"/>
      </rPr>
      <t>Shapes</t>
    </r>
    <r>
      <rPr>
        <sz val="8"/>
        <color theme="3" tint="-0.249977111117893"/>
        <rFont val="Arial"/>
        <family val="2"/>
      </rPr>
      <t xml:space="preserve"> to highlight specific days</t>
    </r>
  </si>
  <si>
    <t>675 S. Haskett Street</t>
  </si>
  <si>
    <t>Mountain Home, ID  83647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</si>
  <si>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</si>
  <si>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</si>
  <si>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</si>
  <si>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</si>
  <si>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</si>
  <si>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</si>
  <si>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</si>
  <si>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</si>
  <si>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</si>
  <si>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</si>
  <si>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Teacher Work days</t>
  </si>
  <si>
    <t>First and Last days of School</t>
  </si>
  <si>
    <t>School Breaks</t>
  </si>
  <si>
    <t>Graduation</t>
  </si>
  <si>
    <t>Richard McKenna Charter Schools # 453</t>
  </si>
  <si>
    <t>Richard McKenna Charter School</t>
  </si>
  <si>
    <t>Onsite</t>
  </si>
  <si>
    <t xml:space="preserve">                208.580.2449</t>
  </si>
  <si>
    <t>7th - Teachers 1st day</t>
  </si>
  <si>
    <t>12th - School Starts - Session 1</t>
  </si>
  <si>
    <t>20th - End of Session 1</t>
  </si>
  <si>
    <t>No Special Events</t>
  </si>
  <si>
    <t>1st-4th School Break</t>
  </si>
  <si>
    <t>5th - Start of Session 3</t>
  </si>
  <si>
    <t>20th - End of Session 3</t>
  </si>
  <si>
    <t>1st - 5th - Christmas Break - No School</t>
  </si>
  <si>
    <t>20th - Martin Luther King Day-No School</t>
  </si>
  <si>
    <t>6th - School Resumes - Start Session 4</t>
  </si>
  <si>
    <t>18th - Start Session 5</t>
  </si>
  <si>
    <t>15th - Last Day of School -Graduation</t>
  </si>
  <si>
    <t>18th - 19th - Teacher Work days</t>
  </si>
  <si>
    <t>2nd  -Labor Day - No School</t>
  </si>
  <si>
    <t>21st-31st - Christmas Break-No School</t>
  </si>
  <si>
    <t xml:space="preserve">23rd - No School </t>
  </si>
  <si>
    <t>24th - School Resumes-Start Session 2</t>
  </si>
  <si>
    <t>13th - End Session 4</t>
  </si>
  <si>
    <t>14th -17th - No School</t>
  </si>
  <si>
    <t>7th - Start Session 6</t>
  </si>
  <si>
    <t>23rd-27th- Spring Break No School</t>
  </si>
  <si>
    <t>3rd - End of Session 5</t>
  </si>
  <si>
    <t>6th - No School</t>
  </si>
  <si>
    <t>25th - 29th - Thanksgiving Break</t>
  </si>
  <si>
    <t xml:space="preserve"> </t>
  </si>
  <si>
    <t>2nd - School Resumes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</si>
</sst>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"/>
    <numFmt numFmtId="165" formatCode="mmmm\ yyyy"/>
  </numFmts>
  <fonts count="47" x14ac:knownFonts="1"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u/>
      <sz val="8"/>
      <color indexed="12"/>
      <name val="Verdana"/>
      <family val="2"/>
    </font>
    <font>
      <sz val="8"/>
      <name val="Tahoma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63"/>
      <name val="Arial"/>
      <family val="2"/>
    </font>
    <font>
      <b/>
      <sz val="14"/>
      <color theme="4" tint="-0.249977111117893"/>
      <name val="Arial"/>
      <family val="2"/>
    </font>
    <font>
      <b/>
      <sz val="14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3" tint="-0.249977111117893"/>
      <name val="Arial"/>
      <family val="2"/>
    </font>
    <font>
      <i/>
      <sz val="8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16"/>
      <color theme="4" tint="-0.249977111117893"/>
      <name val="Arial"/>
      <family val="2"/>
    </font>
    <font>
      <sz val="22"/>
      <name val="Arial"/>
      <family val="2"/>
    </font>
    <font>
      <b/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29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61"/>
      </patternFill>
    </fill>
    <fill>
      <patternFill patternType="solid">
        <fgColor indexed="51"/>
      </patternFill>
    </fill>
    <fill>
      <patternFill patternType="solid">
        <fgColor indexed="40"/>
      </patternFill>
    </fill>
    <fill>
      <patternFill patternType="solid">
        <fgColor indexed="14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</borders>
  <cellStyleXfs count="44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2" borderId="0" applyNumberFormat="0" applyBorder="0" applyAlignment="0" applyProtection="0"/>
    <xf numFmtId="0" fontId="19" fillId="6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2" fillId="17" borderId="1" applyNumberFormat="0" applyAlignment="0" applyProtection="0"/>
    <xf numFmtId="0" fontId="23" fillId="18" borderId="2" applyNumberFormat="0" applyAlignment="0" applyProtection="0"/>
    <xf numFmtId="43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19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9" fillId="3" borderId="1" applyNumberFormat="0" applyAlignment="0" applyProtection="0"/>
    <xf numFmtId="0" fontId="30" fillId="0" borderId="5" applyNumberFormat="0" applyFill="0" applyAlignment="0" applyProtection="0"/>
    <xf numFmtId="0" fontId="31" fillId="6" borderId="0" applyNumberFormat="0" applyBorder="0" applyAlignment="0" applyProtection="0"/>
    <xf numFmtId="0" fontId="5" fillId="6" borderId="6" applyNumberFormat="0" applyFont="0" applyAlignment="0" applyProtection="0"/>
    <xf numFmtId="0" fontId="32" fillId="17" borderId="7" applyNumberFormat="0" applyAlignment="0" applyProtection="0"/>
    <xf numFmtId="0" fontId="33" fillId="0" borderId="0" applyNumberFormat="0" applyFill="0" applyBorder="0" applyAlignment="0" applyProtection="0"/>
    <xf numFmtId="0" fontId="34" fillId="0" borderId="8" applyNumberFormat="0" applyFill="0" applyAlignment="0" applyProtection="0"/>
    <xf numFmtId="0" fontId="35" fillId="0" borderId="0" applyNumberFormat="0" applyFill="0" applyBorder="0" applyAlignment="0" applyProtection="0"/>
  </cellStyleXfs>
  <cellXfs count="108">
    <xf numFmtId="0" fontId="0" fillId="0" borderId="0" xfId="0"/>
    <xf numFmtId="0" fontId="3" fillId="20" borderId="0" xfId="0" applyFont="1" applyFill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11" fillId="20" borderId="0" xfId="0" applyFont="1" applyFill="1"/>
    <xf numFmtId="0" fontId="4" fillId="20" borderId="0" xfId="0" applyFont="1" applyFill="1" applyBorder="1" applyAlignment="1">
      <alignment horizontal="center"/>
    </xf>
    <xf numFmtId="0" fontId="5" fillId="20" borderId="0" xfId="0" applyFont="1" applyFill="1"/>
    <xf numFmtId="0" fontId="11" fillId="0" borderId="9" xfId="0" applyFont="1" applyFill="1" applyBorder="1" applyAlignment="1">
      <alignment horizontal="center"/>
    </xf>
    <xf numFmtId="0" fontId="13" fillId="20" borderId="0" xfId="0" applyFont="1" applyFill="1" applyAlignment="1">
      <alignment vertical="center"/>
    </xf>
    <xf numFmtId="0" fontId="14" fillId="0" borderId="9" xfId="0" applyFont="1" applyFill="1" applyBorder="1" applyAlignment="1">
      <alignment horizontal="center"/>
    </xf>
    <xf numFmtId="0" fontId="14" fillId="20" borderId="0" xfId="0" applyFont="1" applyFill="1"/>
    <xf numFmtId="0" fontId="9" fillId="0" borderId="0" xfId="0" applyFont="1" applyBorder="1"/>
    <xf numFmtId="0" fontId="8" fillId="20" borderId="10" xfId="0" applyFont="1" applyFill="1" applyBorder="1" applyAlignment="1">
      <alignment horizontal="center"/>
    </xf>
    <xf numFmtId="0" fontId="8" fillId="20" borderId="11" xfId="0" applyFont="1" applyFill="1" applyBorder="1" applyAlignment="1">
      <alignment horizontal="center"/>
    </xf>
    <xf numFmtId="0" fontId="8" fillId="0" borderId="0" xfId="0" applyFont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4" fillId="0" borderId="0" xfId="0" applyFont="1" applyBorder="1"/>
    <xf numFmtId="0" fontId="8" fillId="0" borderId="0" xfId="0" applyFont="1" applyBorder="1" applyAlignment="1"/>
    <xf numFmtId="164" fontId="8" fillId="0" borderId="10" xfId="0" applyNumberFormat="1" applyFont="1" applyFill="1" applyBorder="1" applyAlignment="1">
      <alignment horizontal="center"/>
    </xf>
    <xf numFmtId="164" fontId="8" fillId="0" borderId="11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10" fillId="0" borderId="12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0" fontId="16" fillId="20" borderId="0" xfId="28" applyNumberFormat="1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0" fontId="14" fillId="20" borderId="0" xfId="0" applyFont="1" applyFill="1" applyAlignment="1">
      <alignment horizontal="right"/>
    </xf>
    <xf numFmtId="0" fontId="5" fillId="20" borderId="0" xfId="0" applyFont="1" applyFill="1" applyAlignment="1">
      <alignment horizontal="right"/>
    </xf>
    <xf numFmtId="0" fontId="12" fillId="20" borderId="0" xfId="35" applyFont="1" applyFill="1" applyAlignment="1" applyProtection="1">
      <alignment horizontal="right"/>
    </xf>
    <xf numFmtId="0" fontId="0" fillId="20" borderId="0" xfId="0" applyFill="1"/>
    <xf numFmtId="0" fontId="7" fillId="20" borderId="0" xfId="0" applyFont="1" applyFill="1"/>
    <xf numFmtId="0" fontId="4" fillId="20" borderId="0" xfId="0" applyFont="1" applyFill="1" applyAlignment="1">
      <alignment horizontal="center"/>
    </xf>
    <xf numFmtId="0" fontId="4" fillId="0" borderId="0" xfId="0" applyFont="1"/>
    <xf numFmtId="0" fontId="8" fillId="20" borderId="0" xfId="0" applyFont="1" applyFill="1" applyBorder="1" applyAlignment="1">
      <alignment horizontal="center"/>
    </xf>
    <xf numFmtId="0" fontId="4" fillId="0" borderId="20" xfId="0" quotePrefix="1" applyFont="1" applyBorder="1"/>
    <xf numFmtId="0" fontId="4" fillId="0" borderId="20" xfId="0" applyFont="1" applyBorder="1"/>
    <xf numFmtId="0" fontId="4" fillId="0" borderId="20" xfId="0" applyFont="1" applyBorder="1" applyAlignment="1">
      <alignment horizontal="right"/>
    </xf>
    <xf numFmtId="0" fontId="4" fillId="0" borderId="21" xfId="0" quotePrefix="1" applyFont="1" applyBorder="1"/>
    <xf numFmtId="0" fontId="4" fillId="0" borderId="21" xfId="0" applyFont="1" applyBorder="1"/>
    <xf numFmtId="0" fontId="4" fillId="0" borderId="21" xfId="0" applyFont="1" applyBorder="1" applyAlignment="1">
      <alignment horizontal="right"/>
    </xf>
    <xf numFmtId="0" fontId="10" fillId="0" borderId="21" xfId="0" applyFont="1" applyBorder="1"/>
    <xf numFmtId="0" fontId="38" fillId="20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9" fillId="0" borderId="0" xfId="0" applyFont="1"/>
    <xf numFmtId="0" fontId="42" fillId="0" borderId="0" xfId="0" applyFont="1"/>
    <xf numFmtId="0" fontId="43" fillId="0" borderId="0" xfId="0" applyFont="1" applyAlignment="1">
      <alignment vertical="center"/>
    </xf>
    <xf numFmtId="164" fontId="17" fillId="22" borderId="0" xfId="0" applyNumberFormat="1" applyFont="1" applyFill="1" applyBorder="1" applyAlignment="1">
      <alignment horizontal="center"/>
    </xf>
    <xf numFmtId="164" fontId="17" fillId="23" borderId="0" xfId="0" applyNumberFormat="1" applyFont="1" applyFill="1" applyBorder="1" applyAlignment="1">
      <alignment horizontal="center"/>
    </xf>
    <xf numFmtId="164" fontId="17" fillId="24" borderId="0" xfId="0" applyNumberFormat="1" applyFont="1" applyFill="1" applyBorder="1" applyAlignment="1">
      <alignment horizontal="center"/>
    </xf>
    <xf numFmtId="164" fontId="17" fillId="25" borderId="0" xfId="0" applyNumberFormat="1" applyFont="1" applyFill="1" applyBorder="1" applyAlignment="1">
      <alignment horizontal="center"/>
    </xf>
    <xf numFmtId="164" fontId="17" fillId="26" borderId="0" xfId="0" applyNumberFormat="1" applyFont="1" applyFill="1" applyBorder="1" applyAlignment="1">
      <alignment horizontal="center"/>
    </xf>
    <xf numFmtId="164" fontId="17" fillId="27" borderId="0" xfId="0" applyNumberFormat="1" applyFont="1" applyFill="1" applyBorder="1" applyAlignment="1">
      <alignment horizontal="center"/>
    </xf>
    <xf numFmtId="164" fontId="17" fillId="28" borderId="0" xfId="0" applyNumberFormat="1" applyFont="1" applyFill="1" applyBorder="1" applyAlignment="1">
      <alignment horizontal="center"/>
    </xf>
    <xf numFmtId="0" fontId="4" fillId="0" borderId="21" xfId="0" quotePrefix="1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10" fillId="0" borderId="0" xfId="0" applyFont="1" applyFill="1" applyBorder="1"/>
    <xf numFmtId="0" fontId="8" fillId="0" borderId="0" xfId="0" applyFont="1" applyFill="1"/>
    <xf numFmtId="0" fontId="45" fillId="0" borderId="0" xfId="0" applyFont="1" applyBorder="1"/>
    <xf numFmtId="0" fontId="45" fillId="0" borderId="0" xfId="0" applyFont="1" applyFill="1" applyBorder="1" applyAlignment="1">
      <alignment horizontal="center" vertical="center"/>
    </xf>
    <xf numFmtId="0" fontId="46" fillId="0" borderId="21" xfId="0" applyFont="1" applyBorder="1" applyAlignment="1">
      <alignment horizontal="left"/>
    </xf>
    <xf numFmtId="0" fontId="0" fillId="0" borderId="21" xfId="0" quotePrefix="1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1" xfId="0" applyFont="1" applyBorder="1"/>
    <xf numFmtId="0" fontId="46" fillId="0" borderId="21" xfId="0" applyFont="1" applyBorder="1"/>
    <xf numFmtId="0" fontId="0" fillId="0" borderId="20" xfId="0" applyFont="1" applyBorder="1"/>
    <xf numFmtId="164" fontId="17" fillId="30" borderId="0" xfId="0" applyNumberFormat="1" applyFont="1" applyFill="1" applyBorder="1" applyAlignment="1">
      <alignment horizontal="center"/>
    </xf>
    <xf numFmtId="0" fontId="0" fillId="30" borderId="20" xfId="0" applyFont="1" applyFill="1" applyBorder="1"/>
    <xf numFmtId="0" fontId="0" fillId="30" borderId="20" xfId="0" applyFont="1" applyFill="1" applyBorder="1" applyAlignment="1">
      <alignment horizontal="right"/>
    </xf>
    <xf numFmtId="0" fontId="0" fillId="30" borderId="20" xfId="0" applyFill="1" applyBorder="1"/>
    <xf numFmtId="0" fontId="4" fillId="31" borderId="21" xfId="0" applyFont="1" applyFill="1" applyBorder="1"/>
    <xf numFmtId="0" fontId="4" fillId="31" borderId="21" xfId="0" applyFont="1" applyFill="1" applyBorder="1" applyAlignment="1">
      <alignment horizontal="right"/>
    </xf>
    <xf numFmtId="0" fontId="0" fillId="31" borderId="21" xfId="0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0" fillId="23" borderId="20" xfId="0" applyFill="1" applyBorder="1"/>
    <xf numFmtId="0" fontId="4" fillId="23" borderId="20" xfId="0" applyFont="1" applyFill="1" applyBorder="1"/>
    <xf numFmtId="0" fontId="4" fillId="23" borderId="20" xfId="0" applyFont="1" applyFill="1" applyBorder="1" applyAlignment="1">
      <alignment horizontal="right"/>
    </xf>
    <xf numFmtId="0" fontId="6" fillId="0" borderId="0" xfId="0" applyFont="1" applyBorder="1"/>
    <xf numFmtId="164" fontId="17" fillId="32" borderId="0" xfId="0" applyNumberFormat="1" applyFont="1" applyFill="1" applyBorder="1" applyAlignment="1">
      <alignment horizontal="center"/>
    </xf>
    <xf numFmtId="164" fontId="8" fillId="32" borderId="11" xfId="0" applyNumberFormat="1" applyFont="1" applyFill="1" applyBorder="1" applyAlignment="1">
      <alignment horizontal="center"/>
    </xf>
    <xf numFmtId="0" fontId="4" fillId="29" borderId="21" xfId="0" applyFont="1" applyFill="1" applyBorder="1"/>
    <xf numFmtId="0" fontId="0" fillId="29" borderId="21" xfId="0" applyFill="1" applyBorder="1"/>
    <xf numFmtId="0" fontId="4" fillId="29" borderId="21" xfId="0" applyFont="1" applyFill="1" applyBorder="1" applyAlignment="1">
      <alignment horizontal="right"/>
    </xf>
    <xf numFmtId="0" fontId="8" fillId="23" borderId="0" xfId="0" applyFont="1" applyFill="1"/>
    <xf numFmtId="164" fontId="10" fillId="32" borderId="12" xfId="0" applyNumberFormat="1" applyFont="1" applyFill="1" applyBorder="1" applyAlignment="1">
      <alignment horizontal="center"/>
    </xf>
    <xf numFmtId="164" fontId="17" fillId="29" borderId="0" xfId="0" applyNumberFormat="1" applyFont="1" applyFill="1" applyBorder="1" applyAlignment="1">
      <alignment horizontal="center"/>
    </xf>
    <xf numFmtId="164" fontId="17" fillId="33" borderId="0" xfId="0" applyNumberFormat="1" applyFont="1" applyFill="1" applyBorder="1" applyAlignment="1">
      <alignment horizontal="center"/>
    </xf>
    <xf numFmtId="0" fontId="8" fillId="0" borderId="21" xfId="0" applyFont="1" applyBorder="1"/>
    <xf numFmtId="0" fontId="8" fillId="0" borderId="21" xfId="0" applyFont="1" applyBorder="1" applyAlignment="1">
      <alignment horizontal="left"/>
    </xf>
    <xf numFmtId="0" fontId="8" fillId="0" borderId="20" xfId="0" applyFont="1" applyBorder="1"/>
    <xf numFmtId="0" fontId="15" fillId="20" borderId="0" xfId="35" applyFont="1" applyFill="1" applyAlignment="1" applyProtection="1">
      <alignment horizontal="left"/>
    </xf>
    <xf numFmtId="0" fontId="0" fillId="0" borderId="18" xfId="0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165" fontId="18" fillId="21" borderId="10" xfId="0" applyNumberFormat="1" applyFont="1" applyFill="1" applyBorder="1" applyAlignment="1">
      <alignment horizontal="center" vertical="center"/>
    </xf>
    <xf numFmtId="165" fontId="8" fillId="21" borderId="0" xfId="0" applyNumberFormat="1" applyFont="1" applyFill="1" applyBorder="1"/>
    <xf numFmtId="165" fontId="8" fillId="21" borderId="11" xfId="0" applyNumberFormat="1" applyFont="1" applyFill="1" applyBorder="1"/>
    <xf numFmtId="0" fontId="40" fillId="0" borderId="0" xfId="0" applyFont="1" applyAlignment="1">
      <alignment horizontal="left" vertical="top" wrapText="1"/>
    </xf>
    <xf numFmtId="165" fontId="18" fillId="21" borderId="15" xfId="0" applyNumberFormat="1" applyFont="1" applyFill="1" applyBorder="1" applyAlignment="1">
      <alignment horizontal="center" vertical="center"/>
    </xf>
    <xf numFmtId="165" fontId="8" fillId="21" borderId="16" xfId="0" applyNumberFormat="1" applyFont="1" applyFill="1" applyBorder="1"/>
    <xf numFmtId="165" fontId="8" fillId="21" borderId="17" xfId="0" applyNumberFormat="1" applyFont="1" applyFill="1" applyBorder="1"/>
    <xf numFmtId="0" fontId="37" fillId="0" borderId="0" xfId="0" applyFont="1" applyFill="1" applyBorder="1" applyAlignment="1">
      <alignment horizontal="center" vertical="center"/>
    </xf>
    <xf numFmtId="0" fontId="46" fillId="20" borderId="0" xfId="0" applyFont="1" applyFill="1" applyBorder="1" applyAlignment="1">
      <alignment horizontal="center"/>
    </xf>
    <xf numFmtId="0" fontId="6" fillId="2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A0C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BF3E4"/>
      <rgbColor rgb="00EDE4F3"/>
      <rgbColor rgb="001849B5"/>
      <rgbColor rgb="0036ACA2"/>
      <rgbColor rgb="00F0BA00"/>
      <rgbColor rgb="00D2BCE1"/>
      <rgbColor rgb="00AC83C9"/>
      <rgbColor rgb="00673B87"/>
      <rgbColor rgb="005B873B"/>
      <rgbColor rgb="00B2B2B2"/>
      <rgbColor rgb="00003366"/>
      <rgbColor rgb="00109618"/>
      <rgbColor rgb="00085108"/>
      <rgbColor rgb="00635100"/>
      <rgbColor rgb="00442759"/>
      <rgbColor rgb="00CBE1BC"/>
      <rgbColor rgb="003C59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0</xdr:row>
      <xdr:rowOff>9525</xdr:rowOff>
    </xdr:from>
    <xdr:to>
      <xdr:col>24</xdr:col>
      <xdr:colOff>0</xdr:colOff>
      <xdr:row>1</xdr:row>
      <xdr:rowOff>0</xdr:rowOff>
    </xdr:to>
    <xdr:pic>
      <xdr:nvPicPr>
        <xdr:cNvPr id="1126" name="Picture 102" descr="vertex42_logo_transparent_sm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9525"/>
          <a:ext cx="962025" cy="2190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calendars/school-calend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69"/>
  <sheetViews>
    <sheetView showGridLines="0" tabSelected="1" topLeftCell="B30" zoomScale="200" zoomScaleNormal="200" zoomScalePageLayoutView="200" workbookViewId="0">
      <selection activeCell="K36" sqref="K36"/>
    </sheetView>
  </sheetViews>
  <sheetFormatPr defaultColWidth="8.85546875" defaultRowHeight="12.75" x14ac:dyDescent="0.2"/>
  <cols>
    <col min="1" max="1" width="3.42578125" customWidth="1"/>
    <col min="2" max="8" width="3.85546875" customWidth="1"/>
    <col min="9" max="9" width="3.28515625" customWidth="1"/>
    <col min="10" max="14" width="5.7109375" customWidth="1"/>
    <col min="15" max="15" width="3" customWidth="1"/>
    <col min="16" max="16" width="2.7109375" customWidth="1"/>
    <col min="17" max="23" width="3.85546875" customWidth="1"/>
    <col min="24" max="24" width="2.85546875" customWidth="1"/>
    <col min="25" max="25" width="4.140625" customWidth="1"/>
    <col min="26" max="26" width="49.42578125" style="27" customWidth="1"/>
  </cols>
  <sheetData>
    <row r="1" spans="1:26" ht="18" customHeight="1" x14ac:dyDescent="0.2">
      <c r="A1" s="43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Z1" s="44"/>
    </row>
    <row r="2" spans="1:26" x14ac:dyDescent="0.2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26" t="s">
        <v>10</v>
      </c>
      <c r="Z2" s="45" t="s">
        <v>2</v>
      </c>
    </row>
    <row r="3" spans="1:26" x14ac:dyDescent="0.2">
      <c r="A3" s="33"/>
      <c r="B3" s="6"/>
      <c r="C3" s="6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30"/>
      <c r="U3" s="12"/>
      <c r="V3" s="12"/>
      <c r="W3" s="12"/>
      <c r="X3" s="31"/>
      <c r="Z3" s="44"/>
    </row>
    <row r="4" spans="1:26" x14ac:dyDescent="0.2">
      <c r="A4" s="8"/>
      <c r="B4" s="12"/>
      <c r="C4" s="28" t="s">
        <v>1</v>
      </c>
      <c r="D4" s="94">
        <v>2019</v>
      </c>
      <c r="E4" s="95"/>
      <c r="F4" s="8"/>
      <c r="G4" s="8"/>
      <c r="H4" s="8"/>
      <c r="I4" s="8"/>
      <c r="J4" s="29" t="s">
        <v>3</v>
      </c>
      <c r="K4" s="11">
        <v>7</v>
      </c>
      <c r="L4" s="8"/>
      <c r="M4" s="8"/>
      <c r="N4" s="8"/>
      <c r="O4" s="8"/>
      <c r="P4" s="8"/>
      <c r="Q4" s="8"/>
      <c r="R4" s="29" t="s">
        <v>4</v>
      </c>
      <c r="S4" s="9">
        <v>1</v>
      </c>
      <c r="T4" s="1" t="s">
        <v>5</v>
      </c>
      <c r="U4" s="12"/>
      <c r="V4" s="12"/>
      <c r="W4" s="12"/>
      <c r="X4" s="31"/>
      <c r="Z4" s="45" t="s">
        <v>6</v>
      </c>
    </row>
    <row r="5" spans="1:26" ht="12.75" customHeight="1" x14ac:dyDescent="0.2">
      <c r="A5" s="33"/>
      <c r="B5" s="6"/>
      <c r="C5" s="6"/>
      <c r="D5" s="7"/>
      <c r="E5" s="7"/>
      <c r="F5" s="8"/>
      <c r="G5" s="8"/>
      <c r="H5" s="8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0"/>
      <c r="U5" s="12"/>
      <c r="V5" s="12"/>
      <c r="W5" s="12"/>
      <c r="X5" s="31"/>
      <c r="Z5" s="96" t="s">
        <v>7</v>
      </c>
    </row>
    <row r="6" spans="1:2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Z6" s="96"/>
    </row>
    <row r="7" spans="1:26" s="2" customFormat="1" ht="18" x14ac:dyDescent="0.2">
      <c r="A7" s="13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Z7" s="46"/>
    </row>
    <row r="8" spans="1:26" s="2" customFormat="1" ht="27" x14ac:dyDescent="0.35">
      <c r="A8" s="13"/>
      <c r="B8" s="61"/>
      <c r="C8" s="61"/>
      <c r="D8" s="61"/>
      <c r="E8" s="61"/>
      <c r="F8" s="61"/>
      <c r="G8" s="61"/>
      <c r="H8" s="61"/>
      <c r="I8" s="61"/>
      <c r="J8" s="61"/>
      <c r="K8" s="61"/>
      <c r="L8" s="61" t="s">
        <v>34</v>
      </c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0"/>
      <c r="Z8" s="46"/>
    </row>
    <row r="9" spans="1:26" s="2" customFormat="1" ht="26.45" customHeight="1" x14ac:dyDescent="0.2">
      <c r="A9" s="13"/>
      <c r="B9" s="107" t="str">
        <f>year&amp;"-"&amp;year+1&amp;" School Calendar"</f>
        <v>2019-2020 School Calendar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Z9" s="46"/>
    </row>
    <row r="10" spans="1:26" s="3" customFormat="1" ht="17.25" customHeight="1" x14ac:dyDescent="0.25">
      <c r="B10" s="101">
        <f>DATE(year,month,1)</f>
        <v>43647</v>
      </c>
      <c r="C10" s="102"/>
      <c r="D10" s="102"/>
      <c r="E10" s="102"/>
      <c r="F10" s="102"/>
      <c r="G10" s="102"/>
      <c r="H10" s="103"/>
      <c r="I10" s="105" t="s">
        <v>35</v>
      </c>
      <c r="J10" s="105"/>
      <c r="K10" s="105"/>
      <c r="L10" s="105"/>
      <c r="M10" s="105"/>
      <c r="N10" s="105"/>
      <c r="O10" s="105"/>
      <c r="P10" s="16"/>
      <c r="Q10" s="101">
        <f>DATE(YEAR(B50+35),MONTH(B50+35),1)</f>
        <v>43831</v>
      </c>
      <c r="R10" s="102"/>
      <c r="S10" s="102"/>
      <c r="T10" s="102"/>
      <c r="U10" s="102"/>
      <c r="V10" s="102"/>
      <c r="W10" s="103"/>
      <c r="Z10" s="100" t="s">
        <v>11</v>
      </c>
    </row>
    <row r="11" spans="1:26" s="3" customFormat="1" x14ac:dyDescent="0.2">
      <c r="B11" s="14" t="str">
        <f>CHOOSE(1+MOD(startday+1-2,7),"S","M","T","W","T","F","S")</f>
        <v>S</v>
      </c>
      <c r="C11" s="35" t="str">
        <f>CHOOSE(1+MOD(startday+2-2,7),"S","M","T","W","T","F","S")</f>
        <v>M</v>
      </c>
      <c r="D11" s="35" t="str">
        <f>CHOOSE(1+MOD(startday+3-2,7),"S","M","T","W","T","F","S")</f>
        <v>T</v>
      </c>
      <c r="E11" s="35" t="str">
        <f>CHOOSE(1+MOD(startday+4-2,7),"S","M","T","W","T","F","S")</f>
        <v>W</v>
      </c>
      <c r="F11" s="35" t="str">
        <f>CHOOSE(1+MOD(startday+5-2,7),"S","M","T","W","T","F","S")</f>
        <v>T</v>
      </c>
      <c r="G11" s="35" t="str">
        <f>CHOOSE(1+MOD(startday+6-2,7),"S","M","T","W","T","F","S")</f>
        <v>F</v>
      </c>
      <c r="H11" s="15" t="str">
        <f>CHOOSE(1+MOD(startday+7-2,7),"S","M","T","W","T","F","S")</f>
        <v>S</v>
      </c>
      <c r="I11" s="106" t="s">
        <v>36</v>
      </c>
      <c r="J11" s="106"/>
      <c r="K11" s="106"/>
      <c r="L11" s="106"/>
      <c r="M11" s="106"/>
      <c r="N11" s="106"/>
      <c r="O11" s="106"/>
      <c r="P11" s="18"/>
      <c r="Q11" s="14" t="str">
        <f>CHOOSE(1+MOD(startday+1-2,7),"S","M","T","W","T","F","S")</f>
        <v>S</v>
      </c>
      <c r="R11" s="35" t="str">
        <f>CHOOSE(1+MOD(startday+2-2,7),"S","M","T","W","T","F","S")</f>
        <v>M</v>
      </c>
      <c r="S11" s="35" t="str">
        <f>CHOOSE(1+MOD(startday+3-2,7),"S","M","T","W","T","F","S")</f>
        <v>T</v>
      </c>
      <c r="T11" s="35" t="str">
        <f>CHOOSE(1+MOD(startday+4-2,7),"S","M","T","W","T","F","S")</f>
        <v>W</v>
      </c>
      <c r="U11" s="35" t="str">
        <f>CHOOSE(1+MOD(startday+5-2,7),"S","M","T","W","T","F","S")</f>
        <v>T</v>
      </c>
      <c r="V11" s="35" t="str">
        <f>CHOOSE(1+MOD(startday+6-2,7),"S","M","T","W","T","F","S")</f>
        <v>F</v>
      </c>
      <c r="W11" s="15" t="str">
        <f>CHOOSE(1+MOD(startday+7-2,7),"S","M","T","W","T","F","S")</f>
        <v>S</v>
      </c>
      <c r="Z11" s="100"/>
    </row>
    <row r="12" spans="1:26" s="3" customFormat="1" x14ac:dyDescent="0.2">
      <c r="B12" s="21" t="str">
        <f>IF(WEEKDAY(B10,1)=startday,B10,"")</f>
        <v/>
      </c>
      <c r="C12" s="17">
        <f>IF(B12="",IF(WEEKDAY(B10,1)=MOD(startday,7)+1,B10,""),B12+1)</f>
        <v>43647</v>
      </c>
      <c r="D12" s="17">
        <f>IF(C12="",IF(WEEKDAY(B10,1)=MOD(startday+1,7)+1,B10,""),C12+1)</f>
        <v>43648</v>
      </c>
      <c r="E12" s="17">
        <f>IF(D12="",IF(WEEKDAY(B10,1)=MOD(startday+2,7)+1,B10,""),D12+1)</f>
        <v>43649</v>
      </c>
      <c r="F12" s="17">
        <f>IF(E12="",IF(WEEKDAY(B10,1)=MOD(startday+3,7)+1,B10,""),E12+1)</f>
        <v>43650</v>
      </c>
      <c r="G12" s="17">
        <f>IF(F12="",IF(WEEKDAY(B10,1)=MOD(startday+4,7)+1,B10,""),F12+1)</f>
        <v>43651</v>
      </c>
      <c r="H12" s="22">
        <f>IF(G12="",IF(WEEKDAY(B10,1)=MOD(startday+5,7)+1,B10,""),G12+1)</f>
        <v>43652</v>
      </c>
      <c r="I12" s="106" t="s">
        <v>18</v>
      </c>
      <c r="J12" s="106"/>
      <c r="K12" s="106"/>
      <c r="L12" s="106"/>
      <c r="M12" s="106"/>
      <c r="N12" s="106"/>
      <c r="O12" s="106"/>
      <c r="P12" s="18"/>
      <c r="Q12" s="21" t="str">
        <f>IF(WEEKDAY(Q10,1)=startday,Q10,"")</f>
        <v/>
      </c>
      <c r="R12" s="81" t="str">
        <f>IF(Q12="",IF(WEEKDAY(Q10,1)=MOD(startday,7)+1,Q10,""),Q12+1)</f>
        <v/>
      </c>
      <c r="S12" s="81" t="str">
        <f>IF(R12="",IF(WEEKDAY(Q10,1)=MOD(startday+1,7)+1,Q10,""),R12+1)</f>
        <v/>
      </c>
      <c r="T12" s="50">
        <f>IF(S12="",IF(WEEKDAY(Q10,1)=MOD(startday+2,7)+1,Q10,""),S12+1)</f>
        <v>43831</v>
      </c>
      <c r="U12" s="50">
        <f>IF(T12="",IF(WEEKDAY(Q10,1)=MOD(startday+3,7)+1,Q10,""),T12+1)</f>
        <v>43832</v>
      </c>
      <c r="V12" s="50">
        <f>IF(U12="",IF(WEEKDAY(Q10,1)=MOD(startday+4,7)+1,Q10,""),U12+1)</f>
        <v>43833</v>
      </c>
      <c r="W12" s="22">
        <f>IF(V12="",IF(WEEKDAY(Q10,1)=MOD(startday+5,7)+1,Q10,""),V12+1)</f>
        <v>43834</v>
      </c>
      <c r="Z12" s="100"/>
    </row>
    <row r="13" spans="1:26" s="3" customFormat="1" x14ac:dyDescent="0.2">
      <c r="B13" s="21">
        <f>IF(H12="","",IF(MONTH(H12+1)&lt;&gt;MONTH(H12),"",H12+1))</f>
        <v>43653</v>
      </c>
      <c r="C13" s="17">
        <f>IF(B13="","",IF(MONTH(B13+1)&lt;&gt;MONTH(B13),"",B13+1))</f>
        <v>43654</v>
      </c>
      <c r="D13" s="17">
        <f t="shared" ref="D13:H13" si="0">IF(C13="","",IF(MONTH(C13+1)&lt;&gt;MONTH(C13),"",C13+1))</f>
        <v>43655</v>
      </c>
      <c r="E13" s="17">
        <f>IF(D13="","",IF(MONTH(D13+1)&lt;&gt;MONTH(D13),"",D13+1))</f>
        <v>43656</v>
      </c>
      <c r="F13" s="17">
        <f t="shared" si="0"/>
        <v>43657</v>
      </c>
      <c r="G13" s="17">
        <f t="shared" si="0"/>
        <v>43658</v>
      </c>
      <c r="H13" s="22">
        <f t="shared" si="0"/>
        <v>43659</v>
      </c>
      <c r="I13" s="106" t="s">
        <v>19</v>
      </c>
      <c r="J13" s="106"/>
      <c r="K13" s="106"/>
      <c r="L13" s="106"/>
      <c r="M13" s="106"/>
      <c r="N13" s="106"/>
      <c r="O13" s="106"/>
      <c r="P13" s="18"/>
      <c r="Q13" s="21">
        <f>IF(W12="","",IF(MONTH(W12+1)&lt;&gt;MONTH(W12),"",W12+1))</f>
        <v>43835</v>
      </c>
      <c r="R13" s="53">
        <f>IF(Q13="","",IF(MONTH(Q13+1)&lt;&gt;MONTH(Q13),"",Q13+1))</f>
        <v>43836</v>
      </c>
      <c r="S13" s="53">
        <f t="shared" ref="S13:S17" si="1">IF(R13="","",IF(MONTH(R13+1)&lt;&gt;MONTH(R13),"",R13+1))</f>
        <v>43837</v>
      </c>
      <c r="T13" s="53">
        <f>IF(S13="","",IF(MONTH(S13+1)&lt;&gt;MONTH(S13),"",S13+1))</f>
        <v>43838</v>
      </c>
      <c r="U13" s="53">
        <f t="shared" ref="U13:U17" si="2">IF(T13="","",IF(MONTH(T13+1)&lt;&gt;MONTH(T13),"",T13+1))</f>
        <v>43839</v>
      </c>
      <c r="V13" s="53">
        <f t="shared" ref="V13:V17" si="3">IF(U13="","",IF(MONTH(U13+1)&lt;&gt;MONTH(U13),"",U13+1))</f>
        <v>43840</v>
      </c>
      <c r="W13" s="22">
        <f t="shared" ref="W13:W17" si="4">IF(V13="","",IF(MONTH(V13+1)&lt;&gt;MONTH(V13),"",V13+1))</f>
        <v>43841</v>
      </c>
      <c r="Z13" s="100"/>
    </row>
    <row r="14" spans="1:26" s="3" customFormat="1" x14ac:dyDescent="0.2">
      <c r="B14" s="21">
        <f t="shared" ref="B14:B17" si="5">IF(H13="","",IF(MONTH(H13+1)&lt;&gt;MONTH(H13),"",H13+1))</f>
        <v>43660</v>
      </c>
      <c r="C14" s="17">
        <f t="shared" ref="C14:H17" si="6">IF(B14="","",IF(MONTH(B14+1)&lt;&gt;MONTH(B14),"",B14+1))</f>
        <v>43661</v>
      </c>
      <c r="D14" s="17">
        <f t="shared" si="6"/>
        <v>43662</v>
      </c>
      <c r="E14" s="17">
        <f t="shared" si="6"/>
        <v>43663</v>
      </c>
      <c r="F14" s="17">
        <f t="shared" si="6"/>
        <v>43664</v>
      </c>
      <c r="G14" s="17">
        <f t="shared" si="6"/>
        <v>43665</v>
      </c>
      <c r="H14" s="22">
        <f t="shared" si="6"/>
        <v>43666</v>
      </c>
      <c r="I14" s="19"/>
      <c r="J14" s="80" t="s">
        <v>37</v>
      </c>
      <c r="K14" s="80"/>
      <c r="L14" s="80"/>
      <c r="M14" s="19"/>
      <c r="N14" s="19"/>
      <c r="O14" s="19"/>
      <c r="P14" s="18"/>
      <c r="Q14" s="21">
        <f t="shared" ref="Q14:Q17" si="7">IF(W13="","",IF(MONTH(W13+1)&lt;&gt;MONTH(W13),"",W13+1))</f>
        <v>43842</v>
      </c>
      <c r="R14" s="53">
        <f t="shared" ref="R14:R17" si="8">IF(Q14="","",IF(MONTH(Q14+1)&lt;&gt;MONTH(Q14),"",Q14+1))</f>
        <v>43843</v>
      </c>
      <c r="S14" s="53">
        <f t="shared" si="1"/>
        <v>43844</v>
      </c>
      <c r="T14" s="53">
        <f t="shared" ref="T14:T17" si="9">IF(S14="","",IF(MONTH(S14+1)&lt;&gt;MONTH(S14),"",S14+1))</f>
        <v>43845</v>
      </c>
      <c r="U14" s="53">
        <f t="shared" si="2"/>
        <v>43846</v>
      </c>
      <c r="V14" s="53">
        <f t="shared" si="3"/>
        <v>43847</v>
      </c>
      <c r="W14" s="22">
        <f t="shared" si="4"/>
        <v>43848</v>
      </c>
      <c r="Z14" s="100"/>
    </row>
    <row r="15" spans="1:26" s="3" customFormat="1" ht="12" x14ac:dyDescent="0.2">
      <c r="B15" s="21">
        <f t="shared" si="5"/>
        <v>43667</v>
      </c>
      <c r="C15" s="17">
        <f t="shared" si="6"/>
        <v>43668</v>
      </c>
      <c r="D15" s="17">
        <f t="shared" si="6"/>
        <v>43669</v>
      </c>
      <c r="E15" s="17">
        <f t="shared" si="6"/>
        <v>43670</v>
      </c>
      <c r="F15" s="17">
        <f t="shared" si="6"/>
        <v>43671</v>
      </c>
      <c r="G15" s="17">
        <f t="shared" si="6"/>
        <v>43672</v>
      </c>
      <c r="H15" s="22">
        <f t="shared" si="6"/>
        <v>43673</v>
      </c>
      <c r="I15" s="36"/>
      <c r="K15" s="37"/>
      <c r="L15" s="37"/>
      <c r="M15" s="37"/>
      <c r="N15" s="37"/>
      <c r="O15" s="38"/>
      <c r="P15" s="18"/>
      <c r="Q15" s="21">
        <f t="shared" si="7"/>
        <v>43849</v>
      </c>
      <c r="R15" s="50">
        <f t="shared" si="8"/>
        <v>43850</v>
      </c>
      <c r="S15" s="53">
        <f t="shared" si="1"/>
        <v>43851</v>
      </c>
      <c r="T15" s="53">
        <f t="shared" si="9"/>
        <v>43852</v>
      </c>
      <c r="U15" s="53">
        <f t="shared" si="2"/>
        <v>43853</v>
      </c>
      <c r="V15" s="53">
        <f t="shared" si="3"/>
        <v>43854</v>
      </c>
      <c r="W15" s="22">
        <f t="shared" si="4"/>
        <v>43855</v>
      </c>
      <c r="Z15" s="100" t="s">
        <v>12</v>
      </c>
    </row>
    <row r="16" spans="1:26" s="3" customFormat="1" ht="15" x14ac:dyDescent="0.25">
      <c r="B16" s="21">
        <f t="shared" si="5"/>
        <v>43674</v>
      </c>
      <c r="C16" s="17">
        <f t="shared" si="6"/>
        <v>43675</v>
      </c>
      <c r="D16" s="17">
        <f t="shared" si="6"/>
        <v>43676</v>
      </c>
      <c r="E16" s="17">
        <f t="shared" si="6"/>
        <v>43677</v>
      </c>
      <c r="F16" s="17" t="str">
        <f t="shared" si="6"/>
        <v/>
      </c>
      <c r="G16" s="17" t="str">
        <f t="shared" si="6"/>
        <v/>
      </c>
      <c r="H16" s="22" t="str">
        <f t="shared" si="6"/>
        <v/>
      </c>
      <c r="I16" s="56"/>
      <c r="J16" s="62" t="s">
        <v>20</v>
      </c>
      <c r="K16" s="57"/>
      <c r="L16" s="57"/>
      <c r="M16" s="40"/>
      <c r="N16" s="40"/>
      <c r="O16" s="41"/>
      <c r="P16" s="18"/>
      <c r="Q16" s="21">
        <f t="shared" si="7"/>
        <v>43856</v>
      </c>
      <c r="R16" s="53">
        <f t="shared" si="8"/>
        <v>43857</v>
      </c>
      <c r="S16" s="53">
        <f t="shared" si="1"/>
        <v>43858</v>
      </c>
      <c r="T16" s="53">
        <f t="shared" si="9"/>
        <v>43859</v>
      </c>
      <c r="U16" s="53">
        <f t="shared" si="2"/>
        <v>43860</v>
      </c>
      <c r="V16" s="53">
        <f t="shared" si="3"/>
        <v>43861</v>
      </c>
      <c r="W16" s="22" t="str">
        <f t="shared" si="4"/>
        <v/>
      </c>
      <c r="Z16" s="96"/>
    </row>
    <row r="17" spans="2:26" s="3" customFormat="1" x14ac:dyDescent="0.2">
      <c r="B17" s="21" t="str">
        <f t="shared" si="5"/>
        <v/>
      </c>
      <c r="C17" s="17" t="str">
        <f t="shared" si="6"/>
        <v/>
      </c>
      <c r="D17" s="17" t="str">
        <f t="shared" si="6"/>
        <v/>
      </c>
      <c r="E17" s="17" t="str">
        <f t="shared" si="6"/>
        <v/>
      </c>
      <c r="F17" s="17" t="str">
        <f t="shared" si="6"/>
        <v/>
      </c>
      <c r="G17" s="17" t="str">
        <f t="shared" si="6"/>
        <v/>
      </c>
      <c r="H17" s="22" t="str">
        <f t="shared" si="6"/>
        <v/>
      </c>
      <c r="I17" s="63"/>
      <c r="J17" s="3" t="s">
        <v>38</v>
      </c>
      <c r="K17" s="64"/>
      <c r="L17" s="64"/>
      <c r="M17" s="65"/>
      <c r="N17" s="40"/>
      <c r="O17" s="41"/>
      <c r="P17" s="18"/>
      <c r="Q17" s="21" t="str">
        <f t="shared" si="7"/>
        <v/>
      </c>
      <c r="R17" s="17" t="str">
        <f t="shared" si="8"/>
        <v/>
      </c>
      <c r="S17" s="17" t="str">
        <f t="shared" si="1"/>
        <v/>
      </c>
      <c r="T17" s="17" t="str">
        <f t="shared" si="9"/>
        <v/>
      </c>
      <c r="U17" s="17" t="str">
        <f t="shared" si="2"/>
        <v/>
      </c>
      <c r="V17" s="17" t="str">
        <f t="shared" si="3"/>
        <v/>
      </c>
      <c r="W17" s="22" t="str">
        <f t="shared" si="4"/>
        <v/>
      </c>
      <c r="Z17" s="96"/>
    </row>
    <row r="18" spans="2:26" s="3" customFormat="1" ht="12" x14ac:dyDescent="0.2">
      <c r="B18" s="97">
        <f>DATE(YEAR(B10+35),MONTH(B10+35),1)</f>
        <v>43678</v>
      </c>
      <c r="C18" s="98"/>
      <c r="D18" s="98"/>
      <c r="E18" s="98"/>
      <c r="F18" s="98"/>
      <c r="G18" s="98"/>
      <c r="H18" s="99"/>
      <c r="I18" s="56"/>
      <c r="J18" s="91" t="s">
        <v>39</v>
      </c>
      <c r="K18" s="57"/>
      <c r="L18" s="57"/>
      <c r="M18" s="40"/>
      <c r="N18" s="40"/>
      <c r="O18" s="41"/>
      <c r="P18" s="16"/>
      <c r="Q18" s="97">
        <f>DATE(YEAR(Q10+35),MONTH(Q10+35),1)</f>
        <v>43862</v>
      </c>
      <c r="R18" s="98"/>
      <c r="S18" s="98"/>
      <c r="T18" s="98"/>
      <c r="U18" s="98"/>
      <c r="V18" s="98"/>
      <c r="W18" s="99"/>
      <c r="Z18" s="96"/>
    </row>
    <row r="19" spans="2:26" s="3" customFormat="1" ht="12" x14ac:dyDescent="0.2">
      <c r="B19" s="14" t="str">
        <f>CHOOSE(1+MOD(startday+1-2,7),"S","M","T","W","T","F","S")</f>
        <v>S</v>
      </c>
      <c r="C19" s="35" t="str">
        <f>CHOOSE(1+MOD(startday+2-2,7),"S","M","T","W","T","F","S")</f>
        <v>M</v>
      </c>
      <c r="D19" s="35" t="str">
        <f>CHOOSE(1+MOD(startday+3-2,7),"S","M","T","W","T","F","S")</f>
        <v>T</v>
      </c>
      <c r="E19" s="35" t="str">
        <f>CHOOSE(1+MOD(startday+4-2,7),"S","M","T","W","T","F","S")</f>
        <v>W</v>
      </c>
      <c r="F19" s="35" t="str">
        <f>CHOOSE(1+MOD(startday+5-2,7),"S","M","T","W","T","F","S")</f>
        <v>T</v>
      </c>
      <c r="G19" s="35" t="str">
        <f>CHOOSE(1+MOD(startday+6-2,7),"S","M","T","W","T","F","S")</f>
        <v>F</v>
      </c>
      <c r="H19" s="15" t="str">
        <f>CHOOSE(1+MOD(startday+7-2,7),"S","M","T","W","T","F","S")</f>
        <v>S</v>
      </c>
      <c r="I19" s="56"/>
      <c r="K19" s="57"/>
      <c r="L19" s="57"/>
      <c r="M19" s="40"/>
      <c r="N19" s="40"/>
      <c r="O19" s="41"/>
      <c r="P19" s="20"/>
      <c r="Q19" s="14" t="str">
        <f>CHOOSE(1+MOD(startday+1-2,7),"S","M","T","W","T","F","S")</f>
        <v>S</v>
      </c>
      <c r="R19" s="35" t="str">
        <f>CHOOSE(1+MOD(startday+2-2,7),"S","M","T","W","T","F","S")</f>
        <v>M</v>
      </c>
      <c r="S19" s="35" t="str">
        <f>CHOOSE(1+MOD(startday+3-2,7),"S","M","T","W","T","F","S")</f>
        <v>T</v>
      </c>
      <c r="T19" s="35" t="str">
        <f>CHOOSE(1+MOD(startday+4-2,7),"S","M","T","W","T","F","S")</f>
        <v>W</v>
      </c>
      <c r="U19" s="35" t="str">
        <f>CHOOSE(1+MOD(startday+5-2,7),"S","M","T","W","T","F","S")</f>
        <v>T</v>
      </c>
      <c r="V19" s="35" t="str">
        <f>CHOOSE(1+MOD(startday+6-2,7),"S","M","T","W","T","F","S")</f>
        <v>F</v>
      </c>
      <c r="W19" s="15" t="str">
        <f>CHOOSE(1+MOD(startday+7-2,7),"S","M","T","W","T","F","S")</f>
        <v>S</v>
      </c>
      <c r="Z19" s="44"/>
    </row>
    <row r="20" spans="2:26" s="3" customFormat="1" ht="15" x14ac:dyDescent="0.25">
      <c r="B20" s="21" t="str">
        <f>IF(WEEKDAY(B18,1)=startday,B18,"")</f>
        <v/>
      </c>
      <c r="C20" s="17" t="str">
        <f>IF(B20="",IF(WEEKDAY(B18,1)=MOD(startday,7)+1,B18,""),B20+1)</f>
        <v/>
      </c>
      <c r="D20" s="17" t="str">
        <f>IF(C20="",IF(WEEKDAY(B18,1)=MOD(startday+1,7)+1,B18,""),C20+1)</f>
        <v/>
      </c>
      <c r="E20" s="17" t="str">
        <f>IF(D20="",IF(WEEKDAY(B18,1)=MOD(startday+2,7)+1,B18,""),D20+1)</f>
        <v/>
      </c>
      <c r="F20" s="81">
        <f>IF(E20="",IF(WEEKDAY(B18,1)=MOD(startday+3,7)+1,B18,""),E20+1)</f>
        <v>43678</v>
      </c>
      <c r="G20" s="81">
        <f>IF(F20="",IF(WEEKDAY(B18,1)=MOD(startday+4,7)+1,B18,""),F20+1)</f>
        <v>43679</v>
      </c>
      <c r="H20" s="22">
        <f>IF(G20="",IF(WEEKDAY(B18,1)=MOD(startday+5,7)+1,B18,""),G20+1)</f>
        <v>43680</v>
      </c>
      <c r="I20" s="56"/>
      <c r="J20" s="62" t="s">
        <v>21</v>
      </c>
      <c r="K20" s="64"/>
      <c r="L20" s="64"/>
      <c r="M20" s="65"/>
      <c r="N20" s="40"/>
      <c r="O20" s="41"/>
      <c r="P20" s="18"/>
      <c r="Q20" s="21" t="str">
        <f>IF(WEEKDAY(Q18,1)=startday,Q18,"")</f>
        <v/>
      </c>
      <c r="R20" s="17" t="str">
        <f>IF(Q20="",IF(WEEKDAY(Q18,1)=MOD(startday,7)+1,Q18,""),Q20+1)</f>
        <v/>
      </c>
      <c r="S20" s="17" t="str">
        <f>IF(R20="",IF(WEEKDAY(Q18,1)=MOD(startday+1,7)+1,Q18,""),R20+1)</f>
        <v/>
      </c>
      <c r="T20" s="17" t="str">
        <f>IF(S20="",IF(WEEKDAY(Q18,1)=MOD(startday+2,7)+1,Q18,""),S20+1)</f>
        <v/>
      </c>
      <c r="U20" s="81" t="str">
        <f>IF(T20="",IF(WEEKDAY(Q18,1)=MOD(startday+3,7)+1,Q18,""),T20+1)</f>
        <v/>
      </c>
      <c r="V20" s="81" t="str">
        <f>IF(U20="",IF(WEEKDAY(Q18,1)=MOD(startday+4,7)+1,Q18,""),U20+1)</f>
        <v/>
      </c>
      <c r="W20" s="22">
        <f>IF(V20="",IF(WEEKDAY(Q18,1)=MOD(startday+5,7)+1,Q18,""),V20+1)</f>
        <v>43862</v>
      </c>
      <c r="Z20" s="44"/>
    </row>
    <row r="21" spans="2:26" s="3" customFormat="1" x14ac:dyDescent="0.2">
      <c r="B21" s="21">
        <f>IF(H20="","",IF(MONTH(H20+1)&lt;&gt;MONTH(H20),"",H20+1))</f>
        <v>43681</v>
      </c>
      <c r="C21" s="81">
        <f>IF(B21="","",IF(MONTH(B21+1)&lt;&gt;MONTH(B21),"",B21+1))</f>
        <v>43682</v>
      </c>
      <c r="D21" s="81">
        <f t="shared" ref="D21:D25" si="10">IF(C21="","",IF(MONTH(C21+1)&lt;&gt;MONTH(C21),"",C21+1))</f>
        <v>43683</v>
      </c>
      <c r="E21" s="68">
        <f>IF(D21="","",IF(MONTH(D21+1)&lt;&gt;MONTH(D21),"",D21+1))</f>
        <v>43684</v>
      </c>
      <c r="F21" s="68">
        <f t="shared" ref="F21:F25" si="11">IF(E21="","",IF(MONTH(E21+1)&lt;&gt;MONTH(E21),"",E21+1))</f>
        <v>43685</v>
      </c>
      <c r="G21" s="68">
        <f t="shared" ref="G21:G25" si="12">IF(F21="","",IF(MONTH(F21+1)&lt;&gt;MONTH(F21),"",F21+1))</f>
        <v>43686</v>
      </c>
      <c r="H21" s="22">
        <f t="shared" ref="H21:H25" si="13">IF(G21="","",IF(MONTH(G21+1)&lt;&gt;MONTH(G21),"",G21+1))</f>
        <v>43687</v>
      </c>
      <c r="I21" s="56"/>
      <c r="J21" s="91" t="s">
        <v>51</v>
      </c>
      <c r="K21" s="64"/>
      <c r="L21" s="64"/>
      <c r="M21" s="65"/>
      <c r="N21" s="40"/>
      <c r="O21" s="41"/>
      <c r="P21" s="18"/>
      <c r="Q21" s="21">
        <f>IF(W20="","",IF(MONTH(W20+1)&lt;&gt;MONTH(W20),"",W20+1))</f>
        <v>43863</v>
      </c>
      <c r="R21" s="53">
        <f>IF(Q21="","",IF(MONTH(Q21+1)&lt;&gt;MONTH(Q21),"",Q21+1))</f>
        <v>43864</v>
      </c>
      <c r="S21" s="53">
        <f t="shared" ref="S21:S25" si="14">IF(R21="","",IF(MONTH(R21+1)&lt;&gt;MONTH(R21),"",R21+1))</f>
        <v>43865</v>
      </c>
      <c r="T21" s="53">
        <f>IF(S21="","",IF(MONTH(S21+1)&lt;&gt;MONTH(S21),"",S21+1))</f>
        <v>43866</v>
      </c>
      <c r="U21" s="53">
        <f t="shared" ref="U21:U25" si="15">IF(T21="","",IF(MONTH(T21+1)&lt;&gt;MONTH(T21),"",T21+1))</f>
        <v>43867</v>
      </c>
      <c r="V21" s="53">
        <f t="shared" ref="V21:V25" si="16">IF(U21="","",IF(MONTH(U21+1)&lt;&gt;MONTH(U21),"",U21+1))</f>
        <v>43868</v>
      </c>
      <c r="W21" s="22">
        <f t="shared" ref="W21:W25" si="17">IF(V21="","",IF(MONTH(V21+1)&lt;&gt;MONTH(V21),"",V21+1))</f>
        <v>43869</v>
      </c>
      <c r="Z21" s="100" t="s">
        <v>13</v>
      </c>
    </row>
    <row r="22" spans="2:26" s="3" customFormat="1" x14ac:dyDescent="0.2">
      <c r="B22" s="21">
        <f t="shared" ref="B22:B25" si="18">IF(H21="","",IF(MONTH(H21+1)&lt;&gt;MONTH(H21),"",H21+1))</f>
        <v>43688</v>
      </c>
      <c r="C22" s="88">
        <f t="shared" ref="C22:C25" si="19">IF(B22="","",IF(MONTH(B22+1)&lt;&gt;MONTH(B22),"",B22+1))</f>
        <v>43689</v>
      </c>
      <c r="D22" s="49">
        <f t="shared" si="10"/>
        <v>43690</v>
      </c>
      <c r="E22" s="49">
        <f t="shared" ref="E22:E25" si="20">IF(D22="","",IF(MONTH(D22+1)&lt;&gt;MONTH(D22),"",D22+1))</f>
        <v>43691</v>
      </c>
      <c r="F22" s="49">
        <f t="shared" si="11"/>
        <v>43692</v>
      </c>
      <c r="G22" s="49">
        <f t="shared" si="12"/>
        <v>43693</v>
      </c>
      <c r="H22" s="22">
        <f t="shared" si="13"/>
        <v>43694</v>
      </c>
      <c r="I22" s="57"/>
      <c r="J22" s="91" t="s">
        <v>40</v>
      </c>
      <c r="K22" s="64"/>
      <c r="L22" s="64"/>
      <c r="M22" s="65"/>
      <c r="N22" s="40"/>
      <c r="O22" s="41"/>
      <c r="P22" s="18"/>
      <c r="Q22" s="21">
        <f t="shared" ref="Q22:Q25" si="21">IF(W21="","",IF(MONTH(W21+1)&lt;&gt;MONTH(W21),"",W21+1))</f>
        <v>43870</v>
      </c>
      <c r="R22" s="53">
        <f t="shared" ref="R22:R25" si="22">IF(Q22="","",IF(MONTH(Q22+1)&lt;&gt;MONTH(Q22),"",Q22+1))</f>
        <v>43871</v>
      </c>
      <c r="S22" s="53">
        <f t="shared" si="14"/>
        <v>43872</v>
      </c>
      <c r="T22" s="53">
        <f t="shared" ref="T22:T25" si="23">IF(S22="","",IF(MONTH(S22+1)&lt;&gt;MONTH(S22),"",S22+1))</f>
        <v>43873</v>
      </c>
      <c r="U22" s="53">
        <f t="shared" si="15"/>
        <v>43874</v>
      </c>
      <c r="V22" s="89">
        <f t="shared" si="16"/>
        <v>43875</v>
      </c>
      <c r="W22" s="22">
        <f t="shared" si="17"/>
        <v>43876</v>
      </c>
      <c r="Z22" s="100"/>
    </row>
    <row r="23" spans="2:26" s="3" customFormat="1" x14ac:dyDescent="0.2">
      <c r="B23" s="21">
        <f t="shared" si="18"/>
        <v>43695</v>
      </c>
      <c r="C23" s="49">
        <f t="shared" si="19"/>
        <v>43696</v>
      </c>
      <c r="D23" s="49">
        <f t="shared" si="10"/>
        <v>43697</v>
      </c>
      <c r="E23" s="49">
        <f t="shared" si="20"/>
        <v>43698</v>
      </c>
      <c r="F23" s="49">
        <f t="shared" si="11"/>
        <v>43699</v>
      </c>
      <c r="G23" s="49">
        <f t="shared" si="12"/>
        <v>43700</v>
      </c>
      <c r="H23" s="22">
        <f t="shared" si="13"/>
        <v>43701</v>
      </c>
      <c r="I23" s="39"/>
      <c r="J23" s="91" t="s">
        <v>53</v>
      </c>
      <c r="K23" s="65"/>
      <c r="L23" s="65"/>
      <c r="M23" s="65"/>
      <c r="N23" s="40"/>
      <c r="O23" s="41"/>
      <c r="P23" s="18"/>
      <c r="Q23" s="21">
        <f t="shared" si="21"/>
        <v>43877</v>
      </c>
      <c r="R23" s="89">
        <f t="shared" si="22"/>
        <v>43878</v>
      </c>
      <c r="S23" s="55">
        <f t="shared" si="14"/>
        <v>43879</v>
      </c>
      <c r="T23" s="55">
        <f t="shared" si="23"/>
        <v>43880</v>
      </c>
      <c r="U23" s="55">
        <f t="shared" si="15"/>
        <v>43881</v>
      </c>
      <c r="V23" s="55">
        <f t="shared" si="16"/>
        <v>43882</v>
      </c>
      <c r="W23" s="22">
        <f t="shared" si="17"/>
        <v>43883</v>
      </c>
      <c r="Z23" s="100"/>
    </row>
    <row r="24" spans="2:26" s="3" customFormat="1" ht="12" x14ac:dyDescent="0.2">
      <c r="B24" s="21">
        <f t="shared" si="18"/>
        <v>43702</v>
      </c>
      <c r="C24" s="49">
        <f t="shared" si="19"/>
        <v>43703</v>
      </c>
      <c r="D24" s="49">
        <f t="shared" si="10"/>
        <v>43704</v>
      </c>
      <c r="E24" s="49">
        <f t="shared" si="20"/>
        <v>43705</v>
      </c>
      <c r="F24" s="49">
        <f t="shared" si="11"/>
        <v>43706</v>
      </c>
      <c r="G24" s="49">
        <f t="shared" si="12"/>
        <v>43707</v>
      </c>
      <c r="H24" s="22">
        <f t="shared" si="13"/>
        <v>43708</v>
      </c>
      <c r="I24" s="39"/>
      <c r="J24" s="90" t="s">
        <v>54</v>
      </c>
      <c r="K24" s="40"/>
      <c r="L24" s="40"/>
      <c r="M24" s="40"/>
      <c r="N24" s="40"/>
      <c r="O24" s="41"/>
      <c r="P24" s="18"/>
      <c r="Q24" s="21">
        <f t="shared" si="21"/>
        <v>43884</v>
      </c>
      <c r="R24" s="55">
        <f t="shared" si="22"/>
        <v>43885</v>
      </c>
      <c r="S24" s="55">
        <f t="shared" si="14"/>
        <v>43886</v>
      </c>
      <c r="T24" s="55">
        <f t="shared" si="23"/>
        <v>43887</v>
      </c>
      <c r="U24" s="55">
        <f t="shared" si="15"/>
        <v>43888</v>
      </c>
      <c r="V24" s="55">
        <f t="shared" si="16"/>
        <v>43889</v>
      </c>
      <c r="W24" s="22">
        <f t="shared" si="17"/>
        <v>43890</v>
      </c>
      <c r="Z24" s="100" t="s">
        <v>14</v>
      </c>
    </row>
    <row r="25" spans="2:26" s="3" customFormat="1" ht="12" x14ac:dyDescent="0.2">
      <c r="B25" s="21" t="str">
        <f t="shared" si="18"/>
        <v/>
      </c>
      <c r="C25" s="17" t="str">
        <f t="shared" si="19"/>
        <v/>
      </c>
      <c r="D25" s="17" t="str">
        <f t="shared" si="10"/>
        <v/>
      </c>
      <c r="E25" s="17" t="str">
        <f t="shared" si="20"/>
        <v/>
      </c>
      <c r="F25" s="17" t="str">
        <f t="shared" si="11"/>
        <v/>
      </c>
      <c r="G25" s="17" t="str">
        <f t="shared" si="12"/>
        <v/>
      </c>
      <c r="H25" s="22" t="str">
        <f t="shared" si="13"/>
        <v/>
      </c>
      <c r="I25" s="39"/>
      <c r="J25" s="40"/>
      <c r="K25" s="40"/>
      <c r="L25" s="40"/>
      <c r="M25" s="40"/>
      <c r="N25" s="40"/>
      <c r="O25" s="41"/>
      <c r="P25" s="18"/>
      <c r="Q25" s="21" t="str">
        <f t="shared" si="21"/>
        <v/>
      </c>
      <c r="R25" s="17" t="str">
        <f t="shared" si="22"/>
        <v/>
      </c>
      <c r="S25" s="17" t="str">
        <f t="shared" si="14"/>
        <v/>
      </c>
      <c r="T25" s="17" t="str">
        <f t="shared" si="23"/>
        <v/>
      </c>
      <c r="U25" s="17" t="str">
        <f t="shared" si="15"/>
        <v/>
      </c>
      <c r="V25" s="17" t="str">
        <f t="shared" si="16"/>
        <v/>
      </c>
      <c r="W25" s="22" t="str">
        <f t="shared" si="17"/>
        <v/>
      </c>
      <c r="Z25" s="100"/>
    </row>
    <row r="26" spans="2:26" s="3" customFormat="1" ht="12" customHeight="1" x14ac:dyDescent="0.25">
      <c r="B26" s="97">
        <f>DATE(YEAR(B18+35),MONTH(B18+35),1)</f>
        <v>43709</v>
      </c>
      <c r="C26" s="98"/>
      <c r="D26" s="98"/>
      <c r="E26" s="98"/>
      <c r="F26" s="98"/>
      <c r="G26" s="98"/>
      <c r="H26" s="99"/>
      <c r="I26" s="39"/>
      <c r="J26" s="66" t="s">
        <v>22</v>
      </c>
      <c r="K26" s="40"/>
      <c r="L26" s="40"/>
      <c r="M26" s="40"/>
      <c r="N26" s="40"/>
      <c r="O26" s="41"/>
      <c r="P26" s="18"/>
      <c r="Q26" s="97">
        <f>DATE(YEAR(Q18+35),MONTH(Q18+35),1)</f>
        <v>43891</v>
      </c>
      <c r="R26" s="98"/>
      <c r="S26" s="98"/>
      <c r="T26" s="98"/>
      <c r="U26" s="98"/>
      <c r="V26" s="98"/>
      <c r="W26" s="99"/>
      <c r="Z26" s="100"/>
    </row>
    <row r="27" spans="2:26" s="3" customFormat="1" ht="12" customHeight="1" x14ac:dyDescent="0.2">
      <c r="B27" s="14" t="str">
        <f>CHOOSE(1+MOD(startday+1-2,7),"S","M","T","W","T","F","S")</f>
        <v>S</v>
      </c>
      <c r="C27" s="35" t="str">
        <f>CHOOSE(1+MOD(startday+2-2,7),"S","M","T","W","T","F","S")</f>
        <v>M</v>
      </c>
      <c r="D27" s="35" t="str">
        <f>CHOOSE(1+MOD(startday+3-2,7),"S","M","T","W","T","F","S")</f>
        <v>T</v>
      </c>
      <c r="E27" s="35" t="str">
        <f>CHOOSE(1+MOD(startday+4-2,7),"S","M","T","W","T","F","S")</f>
        <v>W</v>
      </c>
      <c r="F27" s="35" t="str">
        <f>CHOOSE(1+MOD(startday+5-2,7),"S","M","T","W","T","F","S")</f>
        <v>T</v>
      </c>
      <c r="G27" s="35" t="str">
        <f>CHOOSE(1+MOD(startday+6-2,7),"S","M","T","W","T","F","S")</f>
        <v>F</v>
      </c>
      <c r="H27" s="15" t="str">
        <f>CHOOSE(1+MOD(startday+7-2,7),"S","M","T","W","T","F","S")</f>
        <v>S</v>
      </c>
      <c r="I27" s="39"/>
      <c r="J27" s="90" t="s">
        <v>41</v>
      </c>
      <c r="K27" s="40"/>
      <c r="L27" s="40"/>
      <c r="M27" s="40"/>
      <c r="N27" s="40"/>
      <c r="O27" s="41"/>
      <c r="P27" s="18"/>
      <c r="Q27" s="14" t="str">
        <f>CHOOSE(1+MOD(startday+1-2,7),"S","M","T","W","T","F","S")</f>
        <v>S</v>
      </c>
      <c r="R27" s="35" t="str">
        <f>CHOOSE(1+MOD(startday+2-2,7),"S","M","T","W","T","F","S")</f>
        <v>M</v>
      </c>
      <c r="S27" s="35" t="str">
        <f>CHOOSE(1+MOD(startday+3-2,7),"S","M","T","W","T","F","S")</f>
        <v>T</v>
      </c>
      <c r="T27" s="35" t="str">
        <f>CHOOSE(1+MOD(startday+4-2,7),"S","M","T","W","T","F","S")</f>
        <v>W</v>
      </c>
      <c r="U27" s="35" t="str">
        <f>CHOOSE(1+MOD(startday+5-2,7),"S","M","T","W","T","F","S")</f>
        <v>T</v>
      </c>
      <c r="V27" s="35" t="str">
        <f>CHOOSE(1+MOD(startday+6-2,7),"S","M","T","W","T","F","S")</f>
        <v>F</v>
      </c>
      <c r="W27" s="15" t="str">
        <f>CHOOSE(1+MOD(startday+7-2,7),"S","M","T","W","T","F","S")</f>
        <v>S</v>
      </c>
      <c r="Z27" s="100"/>
    </row>
    <row r="28" spans="2:26" s="3" customFormat="1" ht="12" x14ac:dyDescent="0.2">
      <c r="B28" s="21">
        <f>IF(WEEKDAY(B26,1)=startday,B26,"")</f>
        <v>43709</v>
      </c>
      <c r="C28" s="89">
        <f>IF(B28="",IF(WEEKDAY(B26,1)=MOD(startday,7)+1,B26,""),B28+1)</f>
        <v>43710</v>
      </c>
      <c r="D28" s="49">
        <f>IF(C28="",IF(WEEKDAY(B26,1)=MOD(startday+1,7)+1,B26,""),C28+1)</f>
        <v>43711</v>
      </c>
      <c r="E28" s="49">
        <f>IF(D28="",IF(WEEKDAY(B26,1)=MOD(startday+2,7)+1,B26,""),D28+1)</f>
        <v>43712</v>
      </c>
      <c r="F28" s="49">
        <f>IF(E28="",IF(WEEKDAY(B26,1)=MOD(startday+3,7)+1,B26,""),E28+1)</f>
        <v>43713</v>
      </c>
      <c r="G28" s="49">
        <f>IF(F28="",IF(WEEKDAY(B26,1)=MOD(startday+4,7)+1,B26,""),F28+1)</f>
        <v>43714</v>
      </c>
      <c r="H28" s="22">
        <f>IF(G28="",IF(WEEKDAY(B26,1)=MOD(startday+5,7)+1,B26,""),G28+1)</f>
        <v>43715</v>
      </c>
      <c r="I28" s="39"/>
      <c r="J28" s="40"/>
      <c r="K28" s="40"/>
      <c r="L28" s="40"/>
      <c r="M28" s="40"/>
      <c r="N28" s="40"/>
      <c r="O28" s="41"/>
      <c r="P28" s="18"/>
      <c r="Q28" s="21">
        <f>IF(WEEKDAY(Q26,1)=startday,Q26,"")</f>
        <v>43891</v>
      </c>
      <c r="R28" s="55">
        <f>IF(Q28="",IF(WEEKDAY(Q26,1)=MOD(startday,7)+1,Q26,""),Q28+1)</f>
        <v>43892</v>
      </c>
      <c r="S28" s="55">
        <f>IF(R28="",IF(WEEKDAY(Q26,1)=MOD(startday+1,7)+1,Q26,""),R28+1)</f>
        <v>43893</v>
      </c>
      <c r="T28" s="55">
        <f>IF(S28="",IF(WEEKDAY(Q26,1)=MOD(startday+2,7)+1,Q26,""),S28+1)</f>
        <v>43894</v>
      </c>
      <c r="U28" s="55">
        <f>IF(T28="",IF(WEEKDAY(Q26,1)=MOD(startday+3,7)+1,Q26,""),T28+1)</f>
        <v>43895</v>
      </c>
      <c r="V28" s="55">
        <f>IF(U28="",IF(WEEKDAY(Q26,1)=MOD(startday+4,7)+1,Q26,""),U28+1)</f>
        <v>43896</v>
      </c>
      <c r="W28" s="22">
        <f>IF(V28="",IF(WEEKDAY(Q26,1)=MOD(startday+5,7)+1,Q26,""),V28+1)</f>
        <v>43897</v>
      </c>
      <c r="Z28" s="100"/>
    </row>
    <row r="29" spans="2:26" s="3" customFormat="1" ht="15" x14ac:dyDescent="0.25">
      <c r="B29" s="21">
        <f>IF(H28="","",IF(MONTH(H28+1)&lt;&gt;MONTH(H28),"",H28+1))</f>
        <v>43716</v>
      </c>
      <c r="C29" s="49">
        <f>IF(B29="","",IF(MONTH(B29+1)&lt;&gt;MONTH(B29),"",B29+1))</f>
        <v>43717</v>
      </c>
      <c r="D29" s="49">
        <f t="shared" ref="D29:D33" si="24">IF(C29="","",IF(MONTH(C29+1)&lt;&gt;MONTH(C29),"",C29+1))</f>
        <v>43718</v>
      </c>
      <c r="E29" s="49">
        <f>IF(D29="","",IF(MONTH(D29+1)&lt;&gt;MONTH(D29),"",D29+1))</f>
        <v>43719</v>
      </c>
      <c r="F29" s="49">
        <f t="shared" ref="F29:F33" si="25">IF(E29="","",IF(MONTH(E29+1)&lt;&gt;MONTH(E29),"",E29+1))</f>
        <v>43720</v>
      </c>
      <c r="G29" s="49">
        <f t="shared" ref="G29:G33" si="26">IF(F29="","",IF(MONTH(F29+1)&lt;&gt;MONTH(F29),"",F29+1))</f>
        <v>43721</v>
      </c>
      <c r="H29" s="22">
        <f t="shared" ref="H29:H33" si="27">IF(G29="","",IF(MONTH(G29+1)&lt;&gt;MONTH(G29),"",G29+1))</f>
        <v>43722</v>
      </c>
      <c r="I29" s="39"/>
      <c r="J29" s="66" t="s">
        <v>23</v>
      </c>
      <c r="K29" s="65"/>
      <c r="L29" s="65"/>
      <c r="M29" s="65"/>
      <c r="N29" s="65"/>
      <c r="O29" s="41"/>
      <c r="P29" s="18"/>
      <c r="Q29" s="21">
        <f>IF(W28="","",IF(MONTH(W28+1)&lt;&gt;MONTH(W28),"",W28+1))</f>
        <v>43898</v>
      </c>
      <c r="R29" s="55">
        <f>IF(Q29="","",IF(MONTH(Q29+1)&lt;&gt;MONTH(Q29),"",Q29+1))</f>
        <v>43899</v>
      </c>
      <c r="S29" s="55">
        <f t="shared" ref="S29:S33" si="28">IF(R29="","",IF(MONTH(R29+1)&lt;&gt;MONTH(R29),"",R29+1))</f>
        <v>43900</v>
      </c>
      <c r="T29" s="55">
        <f>IF(S29="","",IF(MONTH(S29+1)&lt;&gt;MONTH(S29),"",S29+1))</f>
        <v>43901</v>
      </c>
      <c r="U29" s="55">
        <f t="shared" ref="U29:U33" si="29">IF(T29="","",IF(MONTH(T29+1)&lt;&gt;MONTH(T29),"",T29+1))</f>
        <v>43902</v>
      </c>
      <c r="V29" s="55">
        <f t="shared" ref="V29:V33" si="30">IF(U29="","",IF(MONTH(U29+1)&lt;&gt;MONTH(U29),"",U29+1))</f>
        <v>43903</v>
      </c>
      <c r="W29" s="22">
        <f t="shared" ref="W29:W33" si="31">IF(V29="","",IF(MONTH(V29+1)&lt;&gt;MONTH(V29),"",V29+1))</f>
        <v>43904</v>
      </c>
      <c r="Z29" s="44"/>
    </row>
    <row r="30" spans="2:26" s="3" customFormat="1" x14ac:dyDescent="0.2">
      <c r="B30" s="21">
        <f t="shared" ref="B30:B33" si="32">IF(H29="","",IF(MONTH(H29+1)&lt;&gt;MONTH(H29),"",H29+1))</f>
        <v>43723</v>
      </c>
      <c r="C30" s="49">
        <f t="shared" ref="C30:C33" si="33">IF(B30="","",IF(MONTH(B30+1)&lt;&gt;MONTH(B30),"",B30+1))</f>
        <v>43724</v>
      </c>
      <c r="D30" s="49">
        <f t="shared" si="24"/>
        <v>43725</v>
      </c>
      <c r="E30" s="49">
        <f t="shared" ref="E30:E33" si="34">IF(D30="","",IF(MONTH(D30+1)&lt;&gt;MONTH(D30),"",D30+1))</f>
        <v>43726</v>
      </c>
      <c r="F30" s="49">
        <f t="shared" si="25"/>
        <v>43727</v>
      </c>
      <c r="G30" s="49">
        <f t="shared" si="26"/>
        <v>43728</v>
      </c>
      <c r="H30" s="22">
        <f t="shared" si="27"/>
        <v>43729</v>
      </c>
      <c r="I30" s="39"/>
      <c r="J30" s="90" t="s">
        <v>42</v>
      </c>
      <c r="K30" s="65"/>
      <c r="L30" s="65"/>
      <c r="M30" s="65"/>
      <c r="N30" s="65"/>
      <c r="O30" s="41"/>
      <c r="P30" s="18"/>
      <c r="Q30" s="21">
        <f t="shared" ref="Q30:Q33" si="35">IF(W29="","",IF(MONTH(W29+1)&lt;&gt;MONTH(W29),"",W29+1))</f>
        <v>43905</v>
      </c>
      <c r="R30" s="55">
        <f t="shared" ref="R30:R33" si="36">IF(Q30="","",IF(MONTH(Q30+1)&lt;&gt;MONTH(Q30),"",Q30+1))</f>
        <v>43906</v>
      </c>
      <c r="S30" s="55">
        <f t="shared" si="28"/>
        <v>43907</v>
      </c>
      <c r="T30" s="55">
        <f t="shared" ref="T30:T33" si="37">IF(S30="","",IF(MONTH(S30+1)&lt;&gt;MONTH(S30),"",S30+1))</f>
        <v>43908</v>
      </c>
      <c r="U30" s="55">
        <f t="shared" si="29"/>
        <v>43909</v>
      </c>
      <c r="V30" s="55">
        <f t="shared" si="30"/>
        <v>43910</v>
      </c>
      <c r="W30" s="22">
        <f t="shared" si="31"/>
        <v>43911</v>
      </c>
      <c r="Z30" s="100" t="s">
        <v>15</v>
      </c>
    </row>
    <row r="31" spans="2:26" s="3" customFormat="1" x14ac:dyDescent="0.2">
      <c r="B31" s="21">
        <f t="shared" si="32"/>
        <v>43730</v>
      </c>
      <c r="C31" s="50">
        <f t="shared" si="33"/>
        <v>43731</v>
      </c>
      <c r="D31" s="51">
        <f t="shared" si="24"/>
        <v>43732</v>
      </c>
      <c r="E31" s="51">
        <f t="shared" si="34"/>
        <v>43733</v>
      </c>
      <c r="F31" s="51">
        <f t="shared" si="25"/>
        <v>43734</v>
      </c>
      <c r="G31" s="51">
        <f t="shared" si="26"/>
        <v>43735</v>
      </c>
      <c r="H31" s="22">
        <f t="shared" si="27"/>
        <v>43736</v>
      </c>
      <c r="I31" s="39"/>
      <c r="J31" s="90" t="s">
        <v>43</v>
      </c>
      <c r="K31" s="65"/>
      <c r="L31" s="65"/>
      <c r="M31" s="65"/>
      <c r="N31" s="65"/>
      <c r="O31" s="41"/>
      <c r="P31" s="18"/>
      <c r="Q31" s="21">
        <f t="shared" si="35"/>
        <v>43912</v>
      </c>
      <c r="R31" s="89">
        <f t="shared" si="36"/>
        <v>43913</v>
      </c>
      <c r="S31" s="89">
        <f t="shared" si="28"/>
        <v>43914</v>
      </c>
      <c r="T31" s="89">
        <f t="shared" si="37"/>
        <v>43915</v>
      </c>
      <c r="U31" s="89">
        <f t="shared" si="29"/>
        <v>43916</v>
      </c>
      <c r="V31" s="89">
        <f t="shared" si="30"/>
        <v>43917</v>
      </c>
      <c r="W31" s="22">
        <f t="shared" si="31"/>
        <v>43918</v>
      </c>
      <c r="Z31" s="100"/>
    </row>
    <row r="32" spans="2:26" s="3" customFormat="1" x14ac:dyDescent="0.2">
      <c r="B32" s="21">
        <f t="shared" si="32"/>
        <v>43737</v>
      </c>
      <c r="C32" s="51">
        <f t="shared" si="33"/>
        <v>43738</v>
      </c>
      <c r="D32" s="81" t="str">
        <f t="shared" si="24"/>
        <v/>
      </c>
      <c r="E32" s="81" t="str">
        <f t="shared" si="34"/>
        <v/>
      </c>
      <c r="F32" s="81" t="str">
        <f t="shared" si="25"/>
        <v/>
      </c>
      <c r="G32" s="81" t="str">
        <f t="shared" si="26"/>
        <v/>
      </c>
      <c r="H32" s="22" t="str">
        <f t="shared" si="27"/>
        <v/>
      </c>
      <c r="I32" s="39"/>
      <c r="J32" s="90" t="s">
        <v>61</v>
      </c>
      <c r="K32" s="65"/>
      <c r="L32" s="65"/>
      <c r="M32" s="65"/>
      <c r="N32" s="65"/>
      <c r="O32" s="41"/>
      <c r="P32" s="18"/>
      <c r="Q32" s="21">
        <f t="shared" si="35"/>
        <v>43919</v>
      </c>
      <c r="R32" s="55">
        <f t="shared" si="36"/>
        <v>43920</v>
      </c>
      <c r="S32" s="55">
        <f t="shared" si="28"/>
        <v>43921</v>
      </c>
      <c r="T32" s="81" t="str">
        <f t="shared" si="37"/>
        <v/>
      </c>
      <c r="U32" s="81" t="str">
        <f t="shared" si="29"/>
        <v/>
      </c>
      <c r="V32" s="81" t="str">
        <f t="shared" si="30"/>
        <v/>
      </c>
      <c r="W32" s="22" t="str">
        <f t="shared" si="31"/>
        <v/>
      </c>
      <c r="Z32" s="100"/>
    </row>
    <row r="33" spans="2:26" s="3" customFormat="1" ht="12" x14ac:dyDescent="0.2">
      <c r="B33" s="21" t="str">
        <f t="shared" si="32"/>
        <v/>
      </c>
      <c r="C33" s="17" t="str">
        <f t="shared" si="33"/>
        <v/>
      </c>
      <c r="D33" s="17" t="str">
        <f t="shared" si="24"/>
        <v/>
      </c>
      <c r="E33" s="17" t="str">
        <f t="shared" si="34"/>
        <v/>
      </c>
      <c r="F33" s="17" t="str">
        <f t="shared" si="25"/>
        <v/>
      </c>
      <c r="G33" s="17" t="str">
        <f t="shared" si="26"/>
        <v/>
      </c>
      <c r="H33" s="22" t="str">
        <f t="shared" si="27"/>
        <v/>
      </c>
      <c r="I33" s="39"/>
      <c r="J33" s="90" t="s">
        <v>62</v>
      </c>
      <c r="K33" s="40"/>
      <c r="L33" s="40"/>
      <c r="M33" s="40"/>
      <c r="N33" s="40"/>
      <c r="O33" s="41"/>
      <c r="P33" s="18"/>
      <c r="Q33" s="21" t="str">
        <f t="shared" si="35"/>
        <v/>
      </c>
      <c r="R33" s="17" t="str">
        <f t="shared" si="36"/>
        <v/>
      </c>
      <c r="S33" s="17" t="str">
        <f t="shared" si="28"/>
        <v/>
      </c>
      <c r="T33" s="17" t="str">
        <f t="shared" si="37"/>
        <v/>
      </c>
      <c r="U33" s="17" t="str">
        <f t="shared" si="29"/>
        <v/>
      </c>
      <c r="V33" s="17" t="str">
        <f t="shared" si="30"/>
        <v/>
      </c>
      <c r="W33" s="22" t="str">
        <f t="shared" si="31"/>
        <v/>
      </c>
      <c r="Z33" s="100"/>
    </row>
    <row r="34" spans="2:26" s="3" customFormat="1" ht="15" x14ac:dyDescent="0.25">
      <c r="B34" s="97">
        <f>DATE(YEAR(B26+35),MONTH(B26+35),1)</f>
        <v>43739</v>
      </c>
      <c r="C34" s="98"/>
      <c r="D34" s="98"/>
      <c r="E34" s="98"/>
      <c r="F34" s="98"/>
      <c r="G34" s="98"/>
      <c r="H34" s="99"/>
      <c r="I34" s="39"/>
      <c r="J34" s="66" t="s">
        <v>24</v>
      </c>
      <c r="K34" s="40"/>
      <c r="L34" s="40"/>
      <c r="M34" s="40"/>
      <c r="N34" s="40"/>
      <c r="O34" s="41"/>
      <c r="P34" s="18"/>
      <c r="Q34" s="97">
        <f>DATE(YEAR(Q26+35),MONTH(Q26+35),1)</f>
        <v>43922</v>
      </c>
      <c r="R34" s="98"/>
      <c r="S34" s="98"/>
      <c r="T34" s="98"/>
      <c r="U34" s="98"/>
      <c r="V34" s="98"/>
      <c r="W34" s="99"/>
      <c r="Z34" s="100"/>
    </row>
    <row r="35" spans="2:26" s="3" customFormat="1" x14ac:dyDescent="0.2">
      <c r="B35" s="14" t="str">
        <f>CHOOSE(1+MOD(startday+1-2,7),"S","M","T","W","T","F","S")</f>
        <v>S</v>
      </c>
      <c r="C35" s="35" t="str">
        <f>CHOOSE(1+MOD(startday+2-2,7),"S","M","T","W","T","F","S")</f>
        <v>M</v>
      </c>
      <c r="D35" s="35" t="str">
        <f>CHOOSE(1+MOD(startday+3-2,7),"S","M","T","W","T","F","S")</f>
        <v>T</v>
      </c>
      <c r="E35" s="35" t="str">
        <f>CHOOSE(1+MOD(startday+4-2,7),"S","M","T","W","T","F","S")</f>
        <v>W</v>
      </c>
      <c r="F35" s="35" t="str">
        <f>CHOOSE(1+MOD(startday+5-2,7),"S","M","T","W","T","F","S")</f>
        <v>T</v>
      </c>
      <c r="G35" s="35" t="str">
        <f>CHOOSE(1+MOD(startday+6-2,7),"S","M","T","W","T","F","S")</f>
        <v>F</v>
      </c>
      <c r="H35" s="15" t="str">
        <f>CHOOSE(1+MOD(startday+7-2,7),"S","M","T","W","T","F","S")</f>
        <v>S</v>
      </c>
      <c r="I35" s="39"/>
      <c r="J35" s="3" t="s">
        <v>63</v>
      </c>
      <c r="K35" s="65"/>
      <c r="L35" s="65"/>
      <c r="M35" s="65"/>
      <c r="N35" s="65"/>
      <c r="O35" s="41"/>
      <c r="P35" s="18"/>
      <c r="Q35" s="14" t="str">
        <f>CHOOSE(1+MOD(startday+1-2,7),"S","M","T","W","T","F","S")</f>
        <v>S</v>
      </c>
      <c r="R35" s="35" t="str">
        <f>CHOOSE(1+MOD(startday+2-2,7),"S","M","T","W","T","F","S")</f>
        <v>M</v>
      </c>
      <c r="S35" s="35" t="str">
        <f>CHOOSE(1+MOD(startday+3-2,7),"S","M","T","W","T","F","S")</f>
        <v>T</v>
      </c>
      <c r="T35" s="35" t="str">
        <f>CHOOSE(1+MOD(startday+4-2,7),"S","M","T","W","T","F","S")</f>
        <v>W</v>
      </c>
      <c r="U35" s="35" t="str">
        <f>CHOOSE(1+MOD(startday+5-2,7),"S","M","T","W","T","F","S")</f>
        <v>T</v>
      </c>
      <c r="V35" s="35" t="str">
        <f>CHOOSE(1+MOD(startday+6-2,7),"S","M","T","W","T","F","S")</f>
        <v>F</v>
      </c>
      <c r="W35" s="15" t="str">
        <f>CHOOSE(1+MOD(startday+7-2,7),"S","M","T","W","T","F","S")</f>
        <v>S</v>
      </c>
      <c r="Z35" s="100"/>
    </row>
    <row r="36" spans="2:26" s="3" customFormat="1" x14ac:dyDescent="0.2">
      <c r="B36" s="21" t="str">
        <f>IF(WEEKDAY(B34,1)=startday,B34,"")</f>
        <v/>
      </c>
      <c r="C36" s="81" t="str">
        <f>IF(B36="",IF(WEEKDAY(B34,1)=MOD(startday,7)+1,B34,""),B36+1)</f>
        <v/>
      </c>
      <c r="D36" s="51">
        <f>IF(C36="",IF(WEEKDAY(B34,1)=MOD(startday+1,7)+1,B34,""),C36+1)</f>
        <v>43739</v>
      </c>
      <c r="E36" s="51">
        <f>IF(D36="",IF(WEEKDAY(B34,1)=MOD(startday+2,7)+1,B34,""),D36+1)</f>
        <v>43740</v>
      </c>
      <c r="F36" s="51">
        <f>IF(E36="",IF(WEEKDAY(B34,1)=MOD(startday+3,7)+1,B34,""),E36+1)</f>
        <v>43741</v>
      </c>
      <c r="G36" s="51">
        <f>IF(F36="",IF(WEEKDAY(B34,1)=MOD(startday+4,7)+1,B34,""),F36+1)</f>
        <v>43742</v>
      </c>
      <c r="H36" s="22">
        <f>IF(G36="",IF(WEEKDAY(B34,1)=MOD(startday+5,7)+1,B34,""),G36+1)</f>
        <v>43743</v>
      </c>
      <c r="I36" s="40"/>
      <c r="J36" s="90" t="s">
        <v>44</v>
      </c>
      <c r="K36" s="65"/>
      <c r="L36" s="65"/>
      <c r="M36" s="65"/>
      <c r="N36" s="65"/>
      <c r="O36" s="40"/>
      <c r="P36" s="18"/>
      <c r="Q36" s="21" t="str">
        <f>IF(WEEKDAY(Q34,1)=startday,Q34,"")</f>
        <v/>
      </c>
      <c r="R36" s="81" t="str">
        <f>IF(Q36="",IF(WEEKDAY(Q34,1)=MOD(startday,7)+1,Q34,""),Q36+1)</f>
        <v/>
      </c>
      <c r="S36" s="81" t="str">
        <f>IF(R36="",IF(WEEKDAY(Q34,1)=MOD(startday+1,7)+1,Q34,""),R36+1)</f>
        <v/>
      </c>
      <c r="T36" s="55">
        <f>IF(S36="",IF(WEEKDAY(Q34,1)=MOD(startday+2,7)+1,Q34,""),S36+1)</f>
        <v>43922</v>
      </c>
      <c r="U36" s="55">
        <f>IF(T36="",IF(WEEKDAY(Q34,1)=MOD(startday+3,7)+1,Q34,""),T36+1)</f>
        <v>43923</v>
      </c>
      <c r="V36" s="55">
        <f>IF(U36="",IF(WEEKDAY(Q34,1)=MOD(startday+4,7)+1,Q34,""),U36+1)</f>
        <v>43924</v>
      </c>
      <c r="W36" s="22">
        <f>IF(V36="",IF(WEEKDAY(Q34,1)=MOD(startday+5,7)+1,Q34,""),V36+1)</f>
        <v>43925</v>
      </c>
      <c r="Z36" s="47"/>
    </row>
    <row r="37" spans="2:26" s="3" customFormat="1" ht="12" customHeight="1" x14ac:dyDescent="0.2">
      <c r="B37" s="21">
        <f>IF(H36="","",IF(MONTH(H36+1)&lt;&gt;MONTH(H36),"",H36+1))</f>
        <v>43744</v>
      </c>
      <c r="C37" s="51">
        <f>IF(B37="","",IF(MONTH(B37+1)&lt;&gt;MONTH(B37),"",B37+1))</f>
        <v>43745</v>
      </c>
      <c r="D37" s="51">
        <f t="shared" ref="D37:D41" si="38">IF(C37="","",IF(MONTH(C37+1)&lt;&gt;MONTH(C37),"",C37+1))</f>
        <v>43746</v>
      </c>
      <c r="E37" s="51">
        <f>IF(D37="","",IF(MONTH(D37+1)&lt;&gt;MONTH(D37),"",D37+1))</f>
        <v>43747</v>
      </c>
      <c r="F37" s="51">
        <f t="shared" ref="F37:F41" si="39">IF(E37="","",IF(MONTH(E37+1)&lt;&gt;MONTH(E37),"",E37+1))</f>
        <v>43748</v>
      </c>
      <c r="G37" s="51">
        <f t="shared" ref="G37:G41" si="40">IF(F37="","",IF(MONTH(F37+1)&lt;&gt;MONTH(F37),"",F37+1))</f>
        <v>43749</v>
      </c>
      <c r="H37" s="22">
        <f t="shared" ref="H37:H41" si="41">IF(G37="","",IF(MONTH(G37+1)&lt;&gt;MONTH(G37),"",G37+1))</f>
        <v>43750</v>
      </c>
      <c r="I37" s="40"/>
      <c r="J37" s="90" t="s">
        <v>52</v>
      </c>
      <c r="K37" s="40"/>
      <c r="L37" s="40"/>
      <c r="M37" s="40"/>
      <c r="N37" s="40"/>
      <c r="O37" s="40"/>
      <c r="P37" s="18"/>
      <c r="Q37" s="21">
        <f>IF(W36="","",IF(MONTH(W36+1)&lt;&gt;MONTH(W36),"",W36+1))</f>
        <v>43926</v>
      </c>
      <c r="R37" s="89">
        <f>IF(Q37="","",IF(MONTH(Q37+1)&lt;&gt;MONTH(Q37),"",Q37+1))</f>
        <v>43927</v>
      </c>
      <c r="S37" s="54">
        <f t="shared" ref="S37:S41" si="42">IF(R37="","",IF(MONTH(R37+1)&lt;&gt;MONTH(R37),"",R37+1))</f>
        <v>43928</v>
      </c>
      <c r="T37" s="54">
        <f>IF(S37="","",IF(MONTH(S37+1)&lt;&gt;MONTH(S37),"",S37+1))</f>
        <v>43929</v>
      </c>
      <c r="U37" s="54">
        <f t="shared" ref="U37:U41" si="43">IF(T37="","",IF(MONTH(T37+1)&lt;&gt;MONTH(T37),"",T37+1))</f>
        <v>43930</v>
      </c>
      <c r="V37" s="54">
        <f t="shared" ref="V37:V41" si="44">IF(U37="","",IF(MONTH(U37+1)&lt;&gt;MONTH(U37),"",U37+1))</f>
        <v>43931</v>
      </c>
      <c r="W37" s="22">
        <f t="shared" ref="W37:W41" si="45">IF(V37="","",IF(MONTH(V37+1)&lt;&gt;MONTH(V37),"",V37+1))</f>
        <v>43932</v>
      </c>
      <c r="Z37" s="44"/>
    </row>
    <row r="38" spans="2:26" s="3" customFormat="1" ht="12" x14ac:dyDescent="0.2">
      <c r="B38" s="21">
        <f t="shared" ref="B38:B41" si="46">IF(H37="","",IF(MONTH(H37+1)&lt;&gt;MONTH(H37),"",H37+1))</f>
        <v>43751</v>
      </c>
      <c r="C38" s="51">
        <f t="shared" ref="C38:C41" si="47">IF(B38="","",IF(MONTH(B38+1)&lt;&gt;MONTH(B38),"",B38+1))</f>
        <v>43752</v>
      </c>
      <c r="D38" s="51">
        <f t="shared" si="38"/>
        <v>43753</v>
      </c>
      <c r="E38" s="51">
        <f t="shared" ref="E38:E41" si="48">IF(D38="","",IF(MONTH(D38+1)&lt;&gt;MONTH(D38),"",D38+1))</f>
        <v>43754</v>
      </c>
      <c r="F38" s="51">
        <f t="shared" si="39"/>
        <v>43755</v>
      </c>
      <c r="G38" s="51">
        <f t="shared" si="40"/>
        <v>43756</v>
      </c>
      <c r="H38" s="22">
        <f t="shared" si="41"/>
        <v>43757</v>
      </c>
      <c r="I38" s="42"/>
      <c r="J38" s="40"/>
      <c r="K38" s="40"/>
      <c r="L38" s="40"/>
      <c r="M38" s="40"/>
      <c r="N38" s="40"/>
      <c r="O38" s="40"/>
      <c r="P38" s="18"/>
      <c r="Q38" s="21">
        <f t="shared" ref="Q38:Q41" si="49">IF(W37="","",IF(MONTH(W37+1)&lt;&gt;MONTH(W37),"",W37+1))</f>
        <v>43933</v>
      </c>
      <c r="R38" s="54">
        <f t="shared" ref="R38:R41" si="50">IF(Q38="","",IF(MONTH(Q38+1)&lt;&gt;MONTH(Q38),"",Q38+1))</f>
        <v>43934</v>
      </c>
      <c r="S38" s="54">
        <f t="shared" si="42"/>
        <v>43935</v>
      </c>
      <c r="T38" s="54">
        <f t="shared" ref="T38:T41" si="51">IF(S38="","",IF(MONTH(S38+1)&lt;&gt;MONTH(S38),"",S38+1))</f>
        <v>43936</v>
      </c>
      <c r="U38" s="54">
        <f t="shared" si="43"/>
        <v>43937</v>
      </c>
      <c r="V38" s="54">
        <f t="shared" si="44"/>
        <v>43938</v>
      </c>
      <c r="W38" s="22">
        <f t="shared" si="45"/>
        <v>43939</v>
      </c>
      <c r="Z38" s="47"/>
    </row>
    <row r="39" spans="2:26" s="3" customFormat="1" ht="15" x14ac:dyDescent="0.25">
      <c r="B39" s="21">
        <f t="shared" si="46"/>
        <v>43758</v>
      </c>
      <c r="C39" s="51">
        <f t="shared" si="47"/>
        <v>43759</v>
      </c>
      <c r="D39" s="51">
        <f t="shared" si="38"/>
        <v>43760</v>
      </c>
      <c r="E39" s="51">
        <f t="shared" si="48"/>
        <v>43761</v>
      </c>
      <c r="F39" s="51">
        <f t="shared" si="39"/>
        <v>43762</v>
      </c>
      <c r="G39" s="51">
        <f t="shared" si="40"/>
        <v>43763</v>
      </c>
      <c r="H39" s="22">
        <f t="shared" si="41"/>
        <v>43764</v>
      </c>
      <c r="I39" s="40"/>
      <c r="J39" s="66" t="s">
        <v>25</v>
      </c>
      <c r="K39" s="65"/>
      <c r="L39" s="65"/>
      <c r="M39" s="65"/>
      <c r="N39" s="65"/>
      <c r="O39" s="40"/>
      <c r="P39" s="18"/>
      <c r="Q39" s="21">
        <f t="shared" si="49"/>
        <v>43940</v>
      </c>
      <c r="R39" s="54">
        <f t="shared" si="50"/>
        <v>43941</v>
      </c>
      <c r="S39" s="54">
        <f t="shared" si="42"/>
        <v>43942</v>
      </c>
      <c r="T39" s="54">
        <f t="shared" si="51"/>
        <v>43943</v>
      </c>
      <c r="U39" s="54">
        <f t="shared" si="43"/>
        <v>43944</v>
      </c>
      <c r="V39" s="54">
        <f t="shared" si="44"/>
        <v>43945</v>
      </c>
      <c r="W39" s="22">
        <f t="shared" si="45"/>
        <v>43946</v>
      </c>
      <c r="Z39" s="96" t="s">
        <v>8</v>
      </c>
    </row>
    <row r="40" spans="2:26" s="3" customFormat="1" x14ac:dyDescent="0.2">
      <c r="B40" s="21">
        <f t="shared" si="46"/>
        <v>43765</v>
      </c>
      <c r="C40" s="51">
        <f t="shared" si="47"/>
        <v>43766</v>
      </c>
      <c r="D40" s="51">
        <f t="shared" si="38"/>
        <v>43767</v>
      </c>
      <c r="E40" s="51">
        <f t="shared" si="48"/>
        <v>43768</v>
      </c>
      <c r="F40" s="51">
        <f t="shared" si="39"/>
        <v>43769</v>
      </c>
      <c r="G40" s="17" t="str">
        <f t="shared" si="40"/>
        <v/>
      </c>
      <c r="H40" s="22" t="str">
        <f t="shared" si="41"/>
        <v/>
      </c>
      <c r="I40" s="40"/>
      <c r="J40" s="90" t="s">
        <v>45</v>
      </c>
      <c r="K40" s="65"/>
      <c r="L40" s="65"/>
      <c r="M40" s="65"/>
      <c r="N40" s="65"/>
      <c r="O40" s="40"/>
      <c r="P40" s="18"/>
      <c r="Q40" s="21">
        <f t="shared" si="49"/>
        <v>43947</v>
      </c>
      <c r="R40" s="54">
        <f t="shared" si="50"/>
        <v>43948</v>
      </c>
      <c r="S40" s="54">
        <f t="shared" si="42"/>
        <v>43949</v>
      </c>
      <c r="T40" s="54">
        <f t="shared" si="51"/>
        <v>43950</v>
      </c>
      <c r="U40" s="54">
        <f t="shared" si="43"/>
        <v>43951</v>
      </c>
      <c r="V40" s="17" t="str">
        <f t="shared" si="44"/>
        <v/>
      </c>
      <c r="W40" s="22" t="str">
        <f t="shared" si="45"/>
        <v/>
      </c>
      <c r="Z40" s="96"/>
    </row>
    <row r="41" spans="2:26" s="3" customFormat="1" x14ac:dyDescent="0.2">
      <c r="B41" s="21" t="str">
        <f t="shared" si="46"/>
        <v/>
      </c>
      <c r="C41" s="17" t="str">
        <f t="shared" si="47"/>
        <v/>
      </c>
      <c r="D41" s="17" t="str">
        <f t="shared" si="38"/>
        <v/>
      </c>
      <c r="E41" s="17" t="str">
        <f t="shared" si="48"/>
        <v/>
      </c>
      <c r="F41" s="17" t="str">
        <f t="shared" si="39"/>
        <v/>
      </c>
      <c r="G41" s="17" t="str">
        <f t="shared" si="40"/>
        <v/>
      </c>
      <c r="H41" s="22" t="str">
        <f t="shared" si="41"/>
        <v/>
      </c>
      <c r="I41" s="40"/>
      <c r="J41" s="90" t="s">
        <v>47</v>
      </c>
      <c r="K41" s="65"/>
      <c r="L41" s="65"/>
      <c r="M41" s="65"/>
      <c r="N41" s="65"/>
      <c r="O41" s="40"/>
      <c r="P41" s="18"/>
      <c r="Q41" s="21" t="str">
        <f t="shared" si="49"/>
        <v/>
      </c>
      <c r="R41" s="17" t="str">
        <f t="shared" si="50"/>
        <v/>
      </c>
      <c r="S41" s="17" t="str">
        <f t="shared" si="42"/>
        <v/>
      </c>
      <c r="T41" s="17" t="str">
        <f t="shared" si="51"/>
        <v/>
      </c>
      <c r="U41" s="17" t="str">
        <f t="shared" si="43"/>
        <v/>
      </c>
      <c r="V41" s="17" t="str">
        <f t="shared" si="44"/>
        <v/>
      </c>
      <c r="W41" s="22" t="str">
        <f t="shared" si="45"/>
        <v/>
      </c>
      <c r="Z41" s="47"/>
    </row>
    <row r="42" spans="2:26" s="3" customFormat="1" ht="12" x14ac:dyDescent="0.2">
      <c r="B42" s="97">
        <f>DATE(YEAR(B34+35),MONTH(B34+35),1)</f>
        <v>43770</v>
      </c>
      <c r="C42" s="98"/>
      <c r="D42" s="98"/>
      <c r="E42" s="98"/>
      <c r="F42" s="98"/>
      <c r="G42" s="98"/>
      <c r="H42" s="99"/>
      <c r="I42" s="19"/>
      <c r="J42" s="90" t="s">
        <v>46</v>
      </c>
      <c r="K42" s="19"/>
      <c r="L42" s="19"/>
      <c r="M42" s="19"/>
      <c r="N42" s="19"/>
      <c r="O42" s="19"/>
      <c r="P42" s="18"/>
      <c r="Q42" s="97">
        <f>DATE(YEAR(Q34+35),MONTH(Q34+35),1)</f>
        <v>43952</v>
      </c>
      <c r="R42" s="98"/>
      <c r="S42" s="98"/>
      <c r="T42" s="98"/>
      <c r="U42" s="98"/>
      <c r="V42" s="98"/>
      <c r="W42" s="99"/>
      <c r="Z42" s="46"/>
    </row>
    <row r="43" spans="2:26" s="3" customFormat="1" ht="12" x14ac:dyDescent="0.2">
      <c r="B43" s="14" t="str">
        <f>CHOOSE(1+MOD(startday+1-2,7),"S","M","T","W","T","F","S")</f>
        <v>S</v>
      </c>
      <c r="C43" s="35" t="str">
        <f>CHOOSE(1+MOD(startday+2-2,7),"S","M","T","W","T","F","S")</f>
        <v>M</v>
      </c>
      <c r="D43" s="35" t="str">
        <f>CHOOSE(1+MOD(startday+3-2,7),"S","M","T","W","T","F","S")</f>
        <v>T</v>
      </c>
      <c r="E43" s="35" t="str">
        <f>CHOOSE(1+MOD(startday+4-2,7),"S","M","T","W","T","F","S")</f>
        <v>W</v>
      </c>
      <c r="F43" s="35" t="str">
        <f>CHOOSE(1+MOD(startday+5-2,7),"S","M","T","W","T","F","S")</f>
        <v>T</v>
      </c>
      <c r="G43" s="35" t="str">
        <f>CHOOSE(1+MOD(startday+6-2,7),"S","M","T","W","T","F","S")</f>
        <v>F</v>
      </c>
      <c r="H43" s="15" t="str">
        <f>CHOOSE(1+MOD(startday+7-2,7),"S","M","T","W","T","F","S")</f>
        <v>S</v>
      </c>
      <c r="I43" s="58"/>
      <c r="J43" s="19"/>
      <c r="K43" s="58"/>
      <c r="L43" s="58"/>
      <c r="M43" s="58"/>
      <c r="N43" s="58"/>
      <c r="O43" s="58"/>
      <c r="P43" s="18"/>
      <c r="Q43" s="14" t="str">
        <f>CHOOSE(1+MOD(startday+1-2,7),"S","M","T","W","T","F","S")</f>
        <v>S</v>
      </c>
      <c r="R43" s="35" t="str">
        <f>CHOOSE(1+MOD(startday+2-2,7),"S","M","T","W","T","F","S")</f>
        <v>M</v>
      </c>
      <c r="S43" s="35" t="str">
        <f>CHOOSE(1+MOD(startday+3-2,7),"S","M","T","W","T","F","S")</f>
        <v>T</v>
      </c>
      <c r="T43" s="35" t="str">
        <f>CHOOSE(1+MOD(startday+4-2,7),"S","M","T","W","T","F","S")</f>
        <v>W</v>
      </c>
      <c r="U43" s="35" t="str">
        <f>CHOOSE(1+MOD(startday+5-2,7),"S","M","T","W","T","F","S")</f>
        <v>T</v>
      </c>
      <c r="V43" s="35" t="str">
        <f>CHOOSE(1+MOD(startday+6-2,7),"S","M","T","W","T","F","S")</f>
        <v>F</v>
      </c>
      <c r="W43" s="15" t="str">
        <f>CHOOSE(1+MOD(startday+7-2,7),"S","M","T","W","T","F","S")</f>
        <v>S</v>
      </c>
      <c r="Z43" s="46"/>
    </row>
    <row r="44" spans="2:26" s="3" customFormat="1" ht="12" customHeight="1" x14ac:dyDescent="0.2">
      <c r="B44" s="21" t="str">
        <f>IF(WEEKDAY(B42,1)=startday,B42,"")</f>
        <v/>
      </c>
      <c r="C44" s="17" t="str">
        <f>IF(B44="",IF(WEEKDAY(B42,1)=MOD(startday,7)+1,B42,""),B44+1)</f>
        <v/>
      </c>
      <c r="D44" s="17" t="str">
        <f>IF(C44="",IF(WEEKDAY(B42,1)=MOD(startday+1,7)+1,B42,""),C44+1)</f>
        <v/>
      </c>
      <c r="E44" s="81" t="str">
        <f>IF(D44="",IF(WEEKDAY(B42,1)=MOD(startday+2,7)+1,B42,""),D44+1)</f>
        <v/>
      </c>
      <c r="F44" s="81" t="str">
        <f>IF(E44="",IF(WEEKDAY(B42,1)=MOD(startday+3,7)+1,B42,""),E44+1)</f>
        <v/>
      </c>
      <c r="G44" s="51">
        <f>IF(F44="",IF(WEEKDAY(B42,1)=MOD(startday+4,7)+1,B42,""),F44+1)</f>
        <v>43770</v>
      </c>
      <c r="H44" s="22">
        <f>IF(G44="",IF(WEEKDAY(B42,1)=MOD(startday+5,7)+1,B42,""),G44+1)</f>
        <v>43771</v>
      </c>
      <c r="I44" s="36"/>
      <c r="J44" s="76" t="s">
        <v>26</v>
      </c>
      <c r="K44" s="67"/>
      <c r="L44" s="67"/>
      <c r="M44" s="67"/>
      <c r="N44" s="37"/>
      <c r="O44" s="38"/>
      <c r="P44" s="18"/>
      <c r="Q44" s="21" t="str">
        <f>IF(WEEKDAY(Q42,1)=startday,Q42,"")</f>
        <v/>
      </c>
      <c r="R44" s="17" t="str">
        <f>IF(Q44="",IF(WEEKDAY(Q42,1)=MOD(startday,7)+1,Q42,""),Q44+1)</f>
        <v/>
      </c>
      <c r="S44" s="81" t="str">
        <f>IF(R44="",IF(WEEKDAY(Q42,1)=MOD(startday+1,7)+1,Q42,""),R44+1)</f>
        <v/>
      </c>
      <c r="T44" s="81" t="str">
        <f>IF(S44="",IF(WEEKDAY(Q42,1)=MOD(startday+2,7)+1,Q42,""),S44+1)</f>
        <v/>
      </c>
      <c r="U44" s="81" t="str">
        <f>IF(T44="",IF(WEEKDAY(Q42,1)=MOD(startday+3,7)+1,Q42,""),T44+1)</f>
        <v/>
      </c>
      <c r="V44" s="54">
        <f>IF(U44="",IF(WEEKDAY(Q42,1)=MOD(startday+4,7)+1,Q42,""),U44+1)</f>
        <v>43952</v>
      </c>
      <c r="W44" s="22">
        <f>IF(V44="",IF(WEEKDAY(Q42,1)=MOD(startday+5,7)+1,Q42,""),V44+1)</f>
        <v>43953</v>
      </c>
      <c r="Z44" s="44"/>
    </row>
    <row r="45" spans="2:26" s="3" customFormat="1" x14ac:dyDescent="0.2">
      <c r="B45" s="21">
        <f>IF(H44="","",IF(MONTH(H44+1)&lt;&gt;MONTH(H44),"",H44+1))</f>
        <v>43772</v>
      </c>
      <c r="C45" s="50">
        <f>IF(B45="","",IF(MONTH(B45+1)&lt;&gt;MONTH(B45),"",B45+1))</f>
        <v>43773</v>
      </c>
      <c r="D45" s="52">
        <f t="shared" ref="D45:D49" si="52">IF(C45="","",IF(MONTH(C45+1)&lt;&gt;MONTH(C45),"",C45+1))</f>
        <v>43774</v>
      </c>
      <c r="E45" s="52">
        <f>IF(D45="","",IF(MONTH(D45+1)&lt;&gt;MONTH(D45),"",D45+1))</f>
        <v>43775</v>
      </c>
      <c r="F45" s="52">
        <f t="shared" ref="F45:F49" si="53">IF(E45="","",IF(MONTH(E45+1)&lt;&gt;MONTH(E45),"",E45+1))</f>
        <v>43776</v>
      </c>
      <c r="G45" s="52">
        <f t="shared" ref="G45:G49" si="54">IF(F45="","",IF(MONTH(F45+1)&lt;&gt;MONTH(F45),"",F45+1))</f>
        <v>43777</v>
      </c>
      <c r="H45" s="22">
        <f t="shared" ref="H45:H49" si="55">IF(G45="","",IF(MONTH(G45+1)&lt;&gt;MONTH(G45),"",G45+1))</f>
        <v>43778</v>
      </c>
      <c r="I45" s="39"/>
      <c r="J45" s="92" t="s">
        <v>55</v>
      </c>
      <c r="K45" s="65"/>
      <c r="L45" s="65"/>
      <c r="M45" s="65"/>
      <c r="N45" s="40"/>
      <c r="O45" s="41"/>
      <c r="P45" s="18"/>
      <c r="Q45" s="21">
        <f>IF(W44="","",IF(MONTH(W44+1)&lt;&gt;MONTH(W44),"",W44+1))</f>
        <v>43954</v>
      </c>
      <c r="R45" s="54">
        <f>IF(Q45="","",IF(MONTH(Q45+1)&lt;&gt;MONTH(Q45),"",Q45+1))</f>
        <v>43955</v>
      </c>
      <c r="S45" s="54">
        <f t="shared" ref="S45:S49" si="56">IF(R45="","",IF(MONTH(R45+1)&lt;&gt;MONTH(R45),"",R45+1))</f>
        <v>43956</v>
      </c>
      <c r="T45" s="54">
        <f>IF(S45="","",IF(MONTH(S45+1)&lt;&gt;MONTH(S45),"",S45+1))</f>
        <v>43957</v>
      </c>
      <c r="U45" s="54">
        <f t="shared" ref="U45:U49" si="57">IF(T45="","",IF(MONTH(T45+1)&lt;&gt;MONTH(T45),"",T45+1))</f>
        <v>43958</v>
      </c>
      <c r="V45" s="54">
        <f t="shared" ref="V45:V49" si="58">IF(U45="","",IF(MONTH(U45+1)&lt;&gt;MONTH(U45),"",U45+1))</f>
        <v>43959</v>
      </c>
      <c r="W45" s="22">
        <f t="shared" ref="W45:W49" si="59">IF(V45="","",IF(MONTH(V45+1)&lt;&gt;MONTH(V45),"",V45+1))</f>
        <v>43960</v>
      </c>
      <c r="Z45" s="44"/>
    </row>
    <row r="46" spans="2:26" s="3" customFormat="1" x14ac:dyDescent="0.2">
      <c r="B46" s="21">
        <f t="shared" ref="B46:B49" si="60">IF(H45="","",IF(MONTH(H45+1)&lt;&gt;MONTH(H45),"",H45+1))</f>
        <v>43779</v>
      </c>
      <c r="C46" s="52">
        <f t="shared" ref="C46:C49" si="61">IF(B46="","",IF(MONTH(B46+1)&lt;&gt;MONTH(B46),"",B46+1))</f>
        <v>43780</v>
      </c>
      <c r="D46" s="52">
        <f t="shared" si="52"/>
        <v>43781</v>
      </c>
      <c r="E46" s="52">
        <f t="shared" ref="E46:E49" si="62">IF(D46="","",IF(MONTH(D46+1)&lt;&gt;MONTH(D46),"",D46+1))</f>
        <v>43782</v>
      </c>
      <c r="F46" s="52">
        <f t="shared" si="53"/>
        <v>43783</v>
      </c>
      <c r="G46" s="52">
        <f t="shared" si="54"/>
        <v>43784</v>
      </c>
      <c r="H46" s="22">
        <f t="shared" si="55"/>
        <v>43785</v>
      </c>
      <c r="I46" s="39"/>
      <c r="J46" s="3" t="s">
        <v>56</v>
      </c>
      <c r="K46" s="65"/>
      <c r="L46" s="65"/>
      <c r="M46" s="65"/>
      <c r="N46" s="40"/>
      <c r="O46" s="41"/>
      <c r="P46" s="18"/>
      <c r="Q46" s="21">
        <f t="shared" ref="Q46:Q49" si="63">IF(W45="","",IF(MONTH(W45+1)&lt;&gt;MONTH(W45),"",W45+1))</f>
        <v>43961</v>
      </c>
      <c r="R46" s="54">
        <f t="shared" ref="R46:R49" si="64">IF(Q46="","",IF(MONTH(Q46+1)&lt;&gt;MONTH(Q46),"",Q46+1))</f>
        <v>43962</v>
      </c>
      <c r="S46" s="54">
        <f t="shared" si="56"/>
        <v>43963</v>
      </c>
      <c r="T46" s="54">
        <f t="shared" ref="T46:T49" si="65">IF(S46="","",IF(MONTH(S46+1)&lt;&gt;MONTH(S46),"",S46+1))</f>
        <v>43964</v>
      </c>
      <c r="U46" s="54">
        <f t="shared" si="57"/>
        <v>43965</v>
      </c>
      <c r="V46" s="88">
        <f t="shared" si="58"/>
        <v>43966</v>
      </c>
      <c r="W46" s="22">
        <f t="shared" si="59"/>
        <v>43967</v>
      </c>
      <c r="Z46" s="44"/>
    </row>
    <row r="47" spans="2:26" s="3" customFormat="1" ht="12" x14ac:dyDescent="0.2">
      <c r="B47" s="21">
        <f t="shared" si="60"/>
        <v>43786</v>
      </c>
      <c r="C47" s="52">
        <f t="shared" si="61"/>
        <v>43787</v>
      </c>
      <c r="D47" s="52">
        <f t="shared" si="52"/>
        <v>43788</v>
      </c>
      <c r="E47" s="52">
        <f t="shared" si="62"/>
        <v>43789</v>
      </c>
      <c r="F47" s="52">
        <f t="shared" si="53"/>
        <v>43790</v>
      </c>
      <c r="G47" s="52">
        <f t="shared" si="54"/>
        <v>43791</v>
      </c>
      <c r="H47" s="22">
        <f t="shared" si="55"/>
        <v>43792</v>
      </c>
      <c r="I47" s="39"/>
      <c r="J47" s="90" t="s">
        <v>48</v>
      </c>
      <c r="K47" s="40"/>
      <c r="L47" s="40"/>
      <c r="M47" s="40"/>
      <c r="N47" s="40"/>
      <c r="O47" s="41"/>
      <c r="P47" s="18"/>
      <c r="Q47" s="21">
        <f t="shared" si="63"/>
        <v>43968</v>
      </c>
      <c r="R47" s="68">
        <f t="shared" si="64"/>
        <v>43969</v>
      </c>
      <c r="S47" s="68">
        <f t="shared" si="56"/>
        <v>43970</v>
      </c>
      <c r="T47" s="81">
        <f t="shared" si="65"/>
        <v>43971</v>
      </c>
      <c r="U47" s="81">
        <f t="shared" si="57"/>
        <v>43972</v>
      </c>
      <c r="V47" s="81">
        <f t="shared" si="58"/>
        <v>43973</v>
      </c>
      <c r="W47" s="82">
        <f t="shared" si="59"/>
        <v>43974</v>
      </c>
      <c r="Z47" s="44"/>
    </row>
    <row r="48" spans="2:26" s="3" customFormat="1" ht="12" x14ac:dyDescent="0.2">
      <c r="B48" s="21">
        <f t="shared" si="60"/>
        <v>43793</v>
      </c>
      <c r="C48" s="50">
        <f t="shared" si="61"/>
        <v>43794</v>
      </c>
      <c r="D48" s="50">
        <f t="shared" si="52"/>
        <v>43795</v>
      </c>
      <c r="E48" s="50">
        <f t="shared" si="62"/>
        <v>43796</v>
      </c>
      <c r="F48" s="50">
        <f t="shared" si="53"/>
        <v>43797</v>
      </c>
      <c r="G48" s="50">
        <f t="shared" si="54"/>
        <v>43798</v>
      </c>
      <c r="H48" s="22">
        <f t="shared" si="55"/>
        <v>43799</v>
      </c>
      <c r="I48" s="39"/>
      <c r="K48" s="40"/>
      <c r="L48" s="40"/>
      <c r="M48" s="40"/>
      <c r="N48" s="40"/>
      <c r="O48" s="41"/>
      <c r="P48" s="18"/>
      <c r="Q48" s="21">
        <f t="shared" si="63"/>
        <v>43975</v>
      </c>
      <c r="R48" s="17">
        <f t="shared" si="64"/>
        <v>43976</v>
      </c>
      <c r="S48" s="81">
        <f t="shared" si="56"/>
        <v>43977</v>
      </c>
      <c r="T48" s="81">
        <f t="shared" si="65"/>
        <v>43978</v>
      </c>
      <c r="U48" s="17">
        <f t="shared" si="57"/>
        <v>43979</v>
      </c>
      <c r="V48" s="17">
        <f t="shared" si="58"/>
        <v>43980</v>
      </c>
      <c r="W48" s="22">
        <f t="shared" si="59"/>
        <v>43981</v>
      </c>
      <c r="Z48" s="44"/>
    </row>
    <row r="49" spans="2:26" s="3" customFormat="1" ht="15" x14ac:dyDescent="0.25">
      <c r="B49" s="21" t="str">
        <f t="shared" si="60"/>
        <v/>
      </c>
      <c r="C49" s="17" t="str">
        <f t="shared" si="61"/>
        <v/>
      </c>
      <c r="D49" s="17" t="str">
        <f t="shared" si="52"/>
        <v/>
      </c>
      <c r="E49" s="17" t="str">
        <f t="shared" si="62"/>
        <v/>
      </c>
      <c r="F49" s="17" t="str">
        <f t="shared" si="53"/>
        <v/>
      </c>
      <c r="G49" s="17" t="str">
        <f t="shared" si="54"/>
        <v/>
      </c>
      <c r="H49" s="22" t="str">
        <f t="shared" si="55"/>
        <v/>
      </c>
      <c r="I49" s="39"/>
      <c r="J49" s="66" t="s">
        <v>27</v>
      </c>
      <c r="K49" s="65"/>
      <c r="L49" s="65"/>
      <c r="M49" s="65"/>
      <c r="N49" s="40"/>
      <c r="O49" s="41"/>
      <c r="P49" s="18"/>
      <c r="Q49" s="21">
        <f t="shared" si="63"/>
        <v>43982</v>
      </c>
      <c r="R49" s="17" t="str">
        <f t="shared" si="64"/>
        <v/>
      </c>
      <c r="S49" s="17" t="str">
        <f t="shared" si="56"/>
        <v/>
      </c>
      <c r="T49" s="17" t="str">
        <f t="shared" si="65"/>
        <v/>
      </c>
      <c r="U49" s="17" t="str">
        <f t="shared" si="57"/>
        <v/>
      </c>
      <c r="V49" s="17" t="str">
        <f t="shared" si="58"/>
        <v/>
      </c>
      <c r="W49" s="22" t="str">
        <f t="shared" si="59"/>
        <v/>
      </c>
      <c r="Z49" s="44"/>
    </row>
    <row r="50" spans="2:26" s="3" customFormat="1" ht="12" x14ac:dyDescent="0.2">
      <c r="B50" s="97">
        <f>DATE(YEAR(B42+35),MONTH(B42+35),1)</f>
        <v>43800</v>
      </c>
      <c r="C50" s="98"/>
      <c r="D50" s="98"/>
      <c r="E50" s="98"/>
      <c r="F50" s="98"/>
      <c r="G50" s="98"/>
      <c r="H50" s="99"/>
      <c r="I50" s="39"/>
      <c r="J50" s="90" t="s">
        <v>58</v>
      </c>
      <c r="K50" s="40"/>
      <c r="L50" s="40"/>
      <c r="M50" s="40"/>
      <c r="N50" s="40"/>
      <c r="O50" s="41"/>
      <c r="P50" s="18"/>
      <c r="Q50" s="97">
        <f>DATE(YEAR(Q42+35),MONTH(Q42+35),1)</f>
        <v>43983</v>
      </c>
      <c r="R50" s="98"/>
      <c r="S50" s="98"/>
      <c r="T50" s="98"/>
      <c r="U50" s="98"/>
      <c r="V50" s="98"/>
      <c r="W50" s="99"/>
      <c r="Z50" s="44"/>
    </row>
    <row r="51" spans="2:26" s="3" customFormat="1" ht="12" x14ac:dyDescent="0.2">
      <c r="B51" s="14" t="str">
        <f>CHOOSE(1+MOD(startday+1-2,7),"S","M","T","W","T","F","S")</f>
        <v>S</v>
      </c>
      <c r="C51" s="35" t="str">
        <f>CHOOSE(1+MOD(startday+2-2,7),"S","M","T","W","T","F","S")</f>
        <v>M</v>
      </c>
      <c r="D51" s="35" t="str">
        <f>CHOOSE(1+MOD(startday+3-2,7),"S","M","T","W","T","F","S")</f>
        <v>T</v>
      </c>
      <c r="E51" s="35" t="str">
        <f>CHOOSE(1+MOD(startday+4-2,7),"S","M","T","W","T","F","S")</f>
        <v>W</v>
      </c>
      <c r="F51" s="35" t="str">
        <f>CHOOSE(1+MOD(startday+5-2,7),"S","M","T","W","T","F","S")</f>
        <v>T</v>
      </c>
      <c r="G51" s="35" t="str">
        <f>CHOOSE(1+MOD(startday+6-2,7),"S","M","T","W","T","F","S")</f>
        <v>F</v>
      </c>
      <c r="H51" s="15" t="str">
        <f>CHOOSE(1+MOD(startday+7-2,7),"S","M","T","W","T","F","S")</f>
        <v>S</v>
      </c>
      <c r="I51" s="39"/>
      <c r="K51" s="40"/>
      <c r="L51" s="40"/>
      <c r="M51" s="40"/>
      <c r="N51" s="40"/>
      <c r="O51" s="41"/>
      <c r="P51" s="18"/>
      <c r="Q51" s="14" t="str">
        <f>CHOOSE(1+MOD(startday+1-2,7),"S","M","T","W","T","F","S")</f>
        <v>S</v>
      </c>
      <c r="R51" s="35" t="str">
        <f>CHOOSE(1+MOD(startday+2-2,7),"S","M","T","W","T","F","S")</f>
        <v>M</v>
      </c>
      <c r="S51" s="35" t="str">
        <f>CHOOSE(1+MOD(startday+3-2,7),"S","M","T","W","T","F","S")</f>
        <v>T</v>
      </c>
      <c r="T51" s="35" t="str">
        <f>CHOOSE(1+MOD(startday+4-2,7),"S","M","T","W","T","F","S")</f>
        <v>W</v>
      </c>
      <c r="U51" s="35" t="str">
        <f>CHOOSE(1+MOD(startday+5-2,7),"S","M","T","W","T","F","S")</f>
        <v>T</v>
      </c>
      <c r="V51" s="35" t="str">
        <f>CHOOSE(1+MOD(startday+6-2,7),"S","M","T","W","T","F","S")</f>
        <v>F</v>
      </c>
      <c r="W51" s="15" t="str">
        <f>CHOOSE(1+MOD(startday+7-2,7),"S","M","T","W","T","F","S")</f>
        <v>S</v>
      </c>
      <c r="Z51" s="44"/>
    </row>
    <row r="52" spans="2:26" s="3" customFormat="1" ht="15" x14ac:dyDescent="0.25">
      <c r="B52" s="21">
        <f>IF(WEEKDAY(B50,1)=startday,B50,"")</f>
        <v>43800</v>
      </c>
      <c r="C52" s="52">
        <f>IF(B52="",IF(WEEKDAY(B50,1)=MOD(startday,7)+1,B50,""),B52+1)</f>
        <v>43801</v>
      </c>
      <c r="D52" s="52">
        <f>IF(C52="",IF(WEEKDAY(B50,1)=MOD(startday+1,7)+1,B50,""),C52+1)</f>
        <v>43802</v>
      </c>
      <c r="E52" s="52">
        <f>IF(D52="",IF(WEEKDAY(B50,1)=MOD(startday+2,7)+1,B50,""),D52+1)</f>
        <v>43803</v>
      </c>
      <c r="F52" s="52">
        <f>IF(E52="",IF(WEEKDAY(B50,1)=MOD(startday+3,7)+1,B50,""),E52+1)</f>
        <v>43804</v>
      </c>
      <c r="G52" s="52">
        <f>IF(F52="",IF(WEEKDAY(B50,1)=MOD(startday+4,7)+1,B50,""),F52+1)</f>
        <v>43805</v>
      </c>
      <c r="H52" s="22">
        <f>IF(G52="",IF(WEEKDAY(B50,1)=MOD(startday+5,7)+1,B50,""),G52+1)</f>
        <v>43806</v>
      </c>
      <c r="I52" s="39"/>
      <c r="J52" s="66" t="s">
        <v>28</v>
      </c>
      <c r="K52" s="65"/>
      <c r="L52" s="65"/>
      <c r="M52" s="40"/>
      <c r="N52" s="40"/>
      <c r="O52" s="41"/>
      <c r="P52" s="18"/>
      <c r="Q52" s="21" t="str">
        <f>IF(WEEKDAY(Q50,1)=startday,Q50,"")</f>
        <v/>
      </c>
      <c r="R52" s="17">
        <f>IF(Q52="",IF(WEEKDAY(Q50,1)=MOD(startday,7)+1,Q50,""),Q52+1)</f>
        <v>43983</v>
      </c>
      <c r="S52" s="17">
        <f>IF(R52="",IF(WEEKDAY(Q50,1)=MOD(startday+1,7)+1,Q50,""),R52+1)</f>
        <v>43984</v>
      </c>
      <c r="T52" s="17">
        <f>IF(S52="",IF(WEEKDAY(Q50,1)=MOD(startday+2,7)+1,Q50,""),S52+1)</f>
        <v>43985</v>
      </c>
      <c r="U52" s="17">
        <f>IF(T52="",IF(WEEKDAY(Q50,1)=MOD(startday+3,7)+1,Q50,""),T52+1)</f>
        <v>43986</v>
      </c>
      <c r="V52" s="17">
        <f>IF(U52="",IF(WEEKDAY(Q50,1)=MOD(startday+4,7)+1,Q50,""),U52+1)</f>
        <v>43987</v>
      </c>
      <c r="W52" s="22">
        <f>IF(V52="",IF(WEEKDAY(Q50,1)=MOD(startday+5,7)+1,Q50,""),V52+1)</f>
        <v>43988</v>
      </c>
      <c r="Z52" s="44"/>
    </row>
    <row r="53" spans="2:26" s="3" customFormat="1" x14ac:dyDescent="0.2">
      <c r="B53" s="21">
        <f>IF(H52="","",IF(MONTH(H52+1)&lt;&gt;MONTH(H52),"",H52+1))</f>
        <v>43807</v>
      </c>
      <c r="C53" s="52">
        <f>IF(B53="","",IF(MONTH(B53+1)&lt;&gt;MONTH(B53),"",B53+1))</f>
        <v>43808</v>
      </c>
      <c r="D53" s="52">
        <f t="shared" ref="D53:D57" si="66">IF(C53="","",IF(MONTH(C53+1)&lt;&gt;MONTH(C53),"",C53+1))</f>
        <v>43809</v>
      </c>
      <c r="E53" s="52">
        <f>IF(D53="","",IF(MONTH(D53+1)&lt;&gt;MONTH(D53),"",D53+1))</f>
        <v>43810</v>
      </c>
      <c r="F53" s="52">
        <f t="shared" ref="F53:F57" si="67">IF(E53="","",IF(MONTH(E53+1)&lt;&gt;MONTH(E53),"",E53+1))</f>
        <v>43811</v>
      </c>
      <c r="G53" s="52">
        <f t="shared" ref="G53:G57" si="68">IF(F53="","",IF(MONTH(F53+1)&lt;&gt;MONTH(F53),"",F53+1))</f>
        <v>43812</v>
      </c>
      <c r="H53" s="22">
        <f t="shared" ref="H53:H57" si="69">IF(G53="","",IF(MONTH(G53+1)&lt;&gt;MONTH(G53),"",G53+1))</f>
        <v>43813</v>
      </c>
      <c r="I53" s="39"/>
      <c r="J53" s="3" t="s">
        <v>59</v>
      </c>
      <c r="K53" s="65"/>
      <c r="L53" s="65"/>
      <c r="M53" s="40"/>
      <c r="N53" s="40"/>
      <c r="O53" s="41"/>
      <c r="P53" s="18"/>
      <c r="Q53" s="21">
        <f>IF(W52="","",IF(MONTH(W52+1)&lt;&gt;MONTH(W52),"",W52+1))</f>
        <v>43989</v>
      </c>
      <c r="R53" s="17">
        <f>IF(Q53="","",IF(MONTH(Q53+1)&lt;&gt;MONTH(Q53),"",Q53+1))</f>
        <v>43990</v>
      </c>
      <c r="S53" s="17">
        <f t="shared" ref="S53:S57" si="70">IF(R53="","",IF(MONTH(R53+1)&lt;&gt;MONTH(R53),"",R53+1))</f>
        <v>43991</v>
      </c>
      <c r="T53" s="17">
        <f>IF(S53="","",IF(MONTH(S53+1)&lt;&gt;MONTH(S53),"",S53+1))</f>
        <v>43992</v>
      </c>
      <c r="U53" s="17">
        <f t="shared" ref="U53:U57" si="71">IF(T53="","",IF(MONTH(T53+1)&lt;&gt;MONTH(T53),"",T53+1))</f>
        <v>43993</v>
      </c>
      <c r="V53" s="17">
        <f t="shared" ref="V53:V57" si="72">IF(U53="","",IF(MONTH(U53+1)&lt;&gt;MONTH(U53),"",U53+1))</f>
        <v>43994</v>
      </c>
      <c r="W53" s="22">
        <f t="shared" ref="W53:W57" si="73">IF(V53="","",IF(MONTH(V53+1)&lt;&gt;MONTH(V53),"",V53+1))</f>
        <v>43995</v>
      </c>
      <c r="Z53" s="44"/>
    </row>
    <row r="54" spans="2:26" s="3" customFormat="1" ht="12" x14ac:dyDescent="0.2">
      <c r="B54" s="21">
        <f t="shared" ref="B54:B57" si="74">IF(H53="","",IF(MONTH(H53+1)&lt;&gt;MONTH(H53),"",H53+1))</f>
        <v>43814</v>
      </c>
      <c r="C54" s="52">
        <f t="shared" ref="C54:C57" si="75">IF(B54="","",IF(MONTH(B54+1)&lt;&gt;MONTH(B54),"",B54+1))</f>
        <v>43815</v>
      </c>
      <c r="D54" s="52">
        <f t="shared" si="66"/>
        <v>43816</v>
      </c>
      <c r="E54" s="52">
        <f t="shared" ref="E54:E57" si="76">IF(D54="","",IF(MONTH(D54+1)&lt;&gt;MONTH(D54),"",D54+1))</f>
        <v>43817</v>
      </c>
      <c r="F54" s="52">
        <f t="shared" si="67"/>
        <v>43818</v>
      </c>
      <c r="G54" s="52">
        <f t="shared" si="68"/>
        <v>43819</v>
      </c>
      <c r="H54" s="22">
        <f t="shared" si="69"/>
        <v>43820</v>
      </c>
      <c r="I54" s="39"/>
      <c r="J54" s="3" t="s">
        <v>60</v>
      </c>
      <c r="K54" s="40"/>
      <c r="L54" s="40"/>
      <c r="M54" s="40"/>
      <c r="N54" s="40"/>
      <c r="O54" s="41"/>
      <c r="P54" s="18"/>
      <c r="Q54" s="21">
        <f t="shared" ref="Q54:Q57" si="77">IF(W53="","",IF(MONTH(W53+1)&lt;&gt;MONTH(W53),"",W53+1))</f>
        <v>43996</v>
      </c>
      <c r="R54" s="17">
        <f t="shared" ref="R54:R57" si="78">IF(Q54="","",IF(MONTH(Q54+1)&lt;&gt;MONTH(Q54),"",Q54+1))</f>
        <v>43997</v>
      </c>
      <c r="S54" s="17">
        <f t="shared" si="70"/>
        <v>43998</v>
      </c>
      <c r="T54" s="17">
        <f t="shared" ref="T54:T57" si="79">IF(S54="","",IF(MONTH(S54+1)&lt;&gt;MONTH(S54),"",S54+1))</f>
        <v>43999</v>
      </c>
      <c r="U54" s="17">
        <f t="shared" si="71"/>
        <v>44000</v>
      </c>
      <c r="V54" s="17">
        <f t="shared" si="72"/>
        <v>44001</v>
      </c>
      <c r="W54" s="22">
        <f t="shared" si="73"/>
        <v>44002</v>
      </c>
      <c r="Z54" s="44"/>
    </row>
    <row r="55" spans="2:26" s="3" customFormat="1" ht="12" x14ac:dyDescent="0.2">
      <c r="B55" s="21">
        <f t="shared" si="74"/>
        <v>43821</v>
      </c>
      <c r="C55" s="50">
        <f t="shared" si="75"/>
        <v>43822</v>
      </c>
      <c r="D55" s="50">
        <f t="shared" si="66"/>
        <v>43823</v>
      </c>
      <c r="E55" s="50">
        <f t="shared" si="76"/>
        <v>43824</v>
      </c>
      <c r="F55" s="50">
        <f t="shared" si="67"/>
        <v>43825</v>
      </c>
      <c r="G55" s="50">
        <f t="shared" si="68"/>
        <v>43826</v>
      </c>
      <c r="H55" s="22">
        <f t="shared" si="69"/>
        <v>43827</v>
      </c>
      <c r="I55" s="39"/>
      <c r="J55" s="90" t="s">
        <v>57</v>
      </c>
      <c r="N55" s="40"/>
      <c r="O55" s="41"/>
      <c r="P55" s="18"/>
      <c r="Q55" s="21">
        <f t="shared" si="77"/>
        <v>44003</v>
      </c>
      <c r="R55" s="17">
        <f t="shared" si="78"/>
        <v>44004</v>
      </c>
      <c r="S55" s="17">
        <f t="shared" si="70"/>
        <v>44005</v>
      </c>
      <c r="T55" s="17">
        <f t="shared" si="79"/>
        <v>44006</v>
      </c>
      <c r="U55" s="17">
        <f t="shared" si="71"/>
        <v>44007</v>
      </c>
      <c r="V55" s="17">
        <f t="shared" si="72"/>
        <v>44008</v>
      </c>
      <c r="W55" s="22">
        <f t="shared" si="73"/>
        <v>44009</v>
      </c>
      <c r="Z55" s="44"/>
    </row>
    <row r="56" spans="2:26" s="3" customFormat="1" ht="12" x14ac:dyDescent="0.2">
      <c r="B56" s="21">
        <f t="shared" si="74"/>
        <v>43828</v>
      </c>
      <c r="C56" s="50">
        <f t="shared" si="75"/>
        <v>43829</v>
      </c>
      <c r="D56" s="50">
        <f t="shared" si="66"/>
        <v>43830</v>
      </c>
      <c r="E56" s="81" t="str">
        <f t="shared" si="76"/>
        <v/>
      </c>
      <c r="F56" s="81" t="str">
        <f t="shared" si="67"/>
        <v/>
      </c>
      <c r="G56" s="81" t="str">
        <f t="shared" si="68"/>
        <v/>
      </c>
      <c r="H56" s="22" t="str">
        <f t="shared" si="69"/>
        <v/>
      </c>
      <c r="I56" s="39"/>
      <c r="K56" s="40"/>
      <c r="L56" s="40"/>
      <c r="M56" s="40"/>
      <c r="N56" s="40"/>
      <c r="O56" s="41"/>
      <c r="P56" s="18"/>
      <c r="Q56" s="21">
        <f t="shared" si="77"/>
        <v>44010</v>
      </c>
      <c r="R56" s="17">
        <f t="shared" si="78"/>
        <v>44011</v>
      </c>
      <c r="S56" s="17">
        <f t="shared" si="70"/>
        <v>44012</v>
      </c>
      <c r="T56" s="17" t="str">
        <f t="shared" si="79"/>
        <v/>
      </c>
      <c r="U56" s="17" t="str">
        <f t="shared" si="71"/>
        <v/>
      </c>
      <c r="V56" s="17" t="str">
        <f t="shared" si="72"/>
        <v/>
      </c>
      <c r="W56" s="22" t="str">
        <f t="shared" si="73"/>
        <v/>
      </c>
      <c r="Z56" s="44"/>
    </row>
    <row r="57" spans="2:26" s="3" customFormat="1" ht="15" x14ac:dyDescent="0.25">
      <c r="B57" s="23" t="str">
        <f t="shared" si="74"/>
        <v/>
      </c>
      <c r="C57" s="87" t="str">
        <f t="shared" si="75"/>
        <v/>
      </c>
      <c r="D57" s="24" t="str">
        <f t="shared" si="66"/>
        <v/>
      </c>
      <c r="E57" s="24" t="str">
        <f t="shared" si="76"/>
        <v/>
      </c>
      <c r="F57" s="24" t="str">
        <f t="shared" si="67"/>
        <v/>
      </c>
      <c r="G57" s="24" t="str">
        <f t="shared" si="68"/>
        <v/>
      </c>
      <c r="H57" s="25" t="str">
        <f t="shared" si="69"/>
        <v/>
      </c>
      <c r="J57" s="66" t="s">
        <v>29</v>
      </c>
      <c r="K57" s="65"/>
      <c r="L57" s="65"/>
      <c r="M57" s="40"/>
      <c r="P57" s="19"/>
      <c r="Q57" s="23" t="str">
        <f t="shared" si="77"/>
        <v/>
      </c>
      <c r="R57" s="24" t="str">
        <f t="shared" si="78"/>
        <v/>
      </c>
      <c r="S57" s="24" t="str">
        <f t="shared" si="70"/>
        <v/>
      </c>
      <c r="T57" s="24" t="str">
        <f t="shared" si="79"/>
        <v/>
      </c>
      <c r="U57" s="24" t="str">
        <f t="shared" si="71"/>
        <v/>
      </c>
      <c r="V57" s="24" t="str">
        <f t="shared" si="72"/>
        <v/>
      </c>
      <c r="W57" s="25" t="str">
        <f t="shared" si="73"/>
        <v/>
      </c>
      <c r="Z57" s="44"/>
    </row>
    <row r="58" spans="2:26" s="3" customFormat="1" ht="12" x14ac:dyDescent="0.2">
      <c r="I58" s="59"/>
      <c r="J58" s="3" t="s">
        <v>49</v>
      </c>
      <c r="K58" s="58"/>
      <c r="L58" s="58"/>
      <c r="M58" s="58"/>
      <c r="N58" s="58"/>
      <c r="O58" s="59"/>
      <c r="Z58" s="44"/>
    </row>
    <row r="59" spans="2:26" s="3" customFormat="1" x14ac:dyDescent="0.2">
      <c r="B59" s="58"/>
      <c r="C59" s="58"/>
      <c r="D59" s="58"/>
      <c r="E59" s="58"/>
      <c r="F59" s="58"/>
      <c r="G59" s="58"/>
      <c r="H59" s="58"/>
      <c r="J59" s="90" t="s">
        <v>50</v>
      </c>
      <c r="K59" s="37"/>
      <c r="L59" s="37"/>
      <c r="M59" s="37"/>
      <c r="N59" s="38"/>
      <c r="O59" s="59"/>
      <c r="P59" s="75"/>
      <c r="Q59" s="75"/>
      <c r="R59" s="75"/>
      <c r="S59" s="75"/>
      <c r="T59" s="75"/>
      <c r="U59" s="76"/>
      <c r="V59" s="76"/>
      <c r="W59" s="76"/>
      <c r="X59" s="59"/>
      <c r="Z59" s="44" t="s">
        <v>16</v>
      </c>
    </row>
    <row r="60" spans="2:26" s="3" customFormat="1" x14ac:dyDescent="0.2">
      <c r="B60" s="71" t="s">
        <v>30</v>
      </c>
      <c r="C60" s="69"/>
      <c r="D60" s="69"/>
      <c r="E60" s="69"/>
      <c r="F60" s="69"/>
      <c r="G60" s="69"/>
      <c r="H60" s="70"/>
      <c r="J60" s="39"/>
      <c r="K60" s="40"/>
      <c r="L60" s="40"/>
      <c r="M60" s="40"/>
      <c r="N60" s="41"/>
      <c r="O60" s="59"/>
      <c r="P60" s="77" t="s">
        <v>32</v>
      </c>
      <c r="Q60" s="78"/>
      <c r="R60" s="78"/>
      <c r="S60" s="78"/>
      <c r="T60" s="78"/>
      <c r="U60" s="86"/>
      <c r="V60" s="78"/>
      <c r="W60" s="79"/>
      <c r="X60" s="59"/>
      <c r="Z60" s="44" t="s">
        <v>17</v>
      </c>
    </row>
    <row r="61" spans="2:26" s="3" customFormat="1" x14ac:dyDescent="0.2">
      <c r="B61" s="74" t="s">
        <v>31</v>
      </c>
      <c r="C61" s="72"/>
      <c r="D61" s="72"/>
      <c r="E61" s="72"/>
      <c r="F61" s="72"/>
      <c r="G61" s="72"/>
      <c r="H61" s="73"/>
      <c r="J61" s="39"/>
      <c r="K61" s="40"/>
      <c r="L61" s="40"/>
      <c r="M61" s="40"/>
      <c r="N61" s="41"/>
      <c r="P61" s="84" t="s">
        <v>33</v>
      </c>
      <c r="Q61" s="83"/>
      <c r="R61" s="83"/>
      <c r="S61" s="83"/>
      <c r="T61" s="83"/>
      <c r="U61" s="83"/>
      <c r="V61" s="83"/>
      <c r="W61" s="85"/>
      <c r="Z61" s="48"/>
    </row>
    <row r="62" spans="2:26" s="3" customFormat="1" x14ac:dyDescent="0.2">
      <c r="B62" s="39"/>
      <c r="C62" s="40"/>
      <c r="D62" s="40"/>
      <c r="E62" s="40"/>
      <c r="F62" s="40"/>
      <c r="G62" s="40"/>
      <c r="H62" s="41"/>
      <c r="J62" s="39"/>
      <c r="K62" s="40"/>
      <c r="L62" s="40"/>
      <c r="M62" s="40"/>
      <c r="N62" s="41"/>
      <c r="P62" s="39"/>
      <c r="Q62" s="40"/>
      <c r="R62" s="40"/>
      <c r="S62" s="40"/>
      <c r="T62" s="40"/>
      <c r="U62" s="40"/>
      <c r="V62" s="40"/>
      <c r="W62" s="41"/>
      <c r="Z62" s="48"/>
    </row>
    <row r="63" spans="2:26" s="3" customFormat="1" x14ac:dyDescent="0.2">
      <c r="B63" s="39"/>
      <c r="C63" s="40"/>
      <c r="D63" s="40"/>
      <c r="E63" s="40"/>
      <c r="F63" s="40"/>
      <c r="G63" s="40"/>
      <c r="H63" s="41"/>
      <c r="J63" s="39"/>
      <c r="K63" s="40"/>
      <c r="L63" s="40"/>
      <c r="M63" s="40"/>
      <c r="N63" s="41"/>
      <c r="P63" s="39"/>
      <c r="Q63" s="40"/>
      <c r="R63" s="40"/>
      <c r="S63" s="40"/>
      <c r="T63" s="40"/>
      <c r="U63" s="40"/>
      <c r="V63" s="40"/>
      <c r="W63" s="41"/>
      <c r="Z63" s="48"/>
    </row>
    <row r="64" spans="2:26" s="3" customFormat="1" x14ac:dyDescent="0.2">
      <c r="B64" s="39"/>
      <c r="C64" s="40"/>
      <c r="D64" s="40"/>
      <c r="E64" s="40"/>
      <c r="F64" s="40"/>
      <c r="G64" s="40"/>
      <c r="H64" s="41"/>
      <c r="J64" s="39"/>
      <c r="K64" s="40"/>
      <c r="L64" s="40"/>
      <c r="M64" s="40"/>
      <c r="N64" s="41"/>
      <c r="P64" s="39"/>
      <c r="Q64" s="40"/>
      <c r="R64" s="40"/>
      <c r="S64" s="40"/>
      <c r="T64" s="40"/>
      <c r="U64" s="40"/>
      <c r="V64" s="40"/>
      <c r="W64" s="41"/>
      <c r="Z64" s="48"/>
    </row>
    <row r="65" spans="1:26" s="3" customFormat="1" x14ac:dyDescent="0.2">
      <c r="B65" s="39"/>
      <c r="C65" s="40"/>
      <c r="D65" s="40"/>
      <c r="E65" s="40"/>
      <c r="F65" s="40"/>
      <c r="G65" s="40"/>
      <c r="H65" s="41"/>
      <c r="P65" s="39"/>
      <c r="Q65" s="40"/>
      <c r="R65" s="40"/>
      <c r="S65" s="40"/>
      <c r="T65" s="40"/>
      <c r="U65" s="40"/>
      <c r="V65" s="40"/>
      <c r="W65" s="41"/>
      <c r="Z65" s="48"/>
    </row>
    <row r="66" spans="1:26" s="3" customFormat="1" x14ac:dyDescent="0.2">
      <c r="Z66" s="48"/>
    </row>
    <row r="67" spans="1:26" s="3" customFormat="1" x14ac:dyDescent="0.2">
      <c r="B67" s="34"/>
      <c r="G67" s="34"/>
      <c r="I67"/>
      <c r="V67" s="48"/>
    </row>
    <row r="68" spans="1:26" s="3" customFormat="1" x14ac:dyDescent="0.2">
      <c r="B68"/>
      <c r="C68" s="34"/>
      <c r="H68" s="34"/>
      <c r="I68"/>
      <c r="J68"/>
      <c r="K68"/>
      <c r="L68"/>
      <c r="M68"/>
      <c r="N68"/>
      <c r="O68"/>
      <c r="P68" s="34"/>
      <c r="X68" s="48"/>
    </row>
    <row r="69" spans="1:26" x14ac:dyDescent="0.2">
      <c r="A69" s="4"/>
      <c r="G69" s="3"/>
      <c r="P69" s="4"/>
      <c r="Q69" s="4"/>
      <c r="R69" s="4"/>
      <c r="S69" s="4"/>
      <c r="T69" s="4"/>
      <c r="U69" s="4"/>
      <c r="V69" s="4"/>
      <c r="W69" s="4"/>
      <c r="Z69" s="48"/>
    </row>
  </sheetData>
  <mergeCells count="27">
    <mergeCell ref="Z21:Z23"/>
    <mergeCell ref="Z30:Z35"/>
    <mergeCell ref="Q26:W26"/>
    <mergeCell ref="B9:W9"/>
    <mergeCell ref="Q10:W10"/>
    <mergeCell ref="B7:W7"/>
    <mergeCell ref="I10:O10"/>
    <mergeCell ref="I11:O11"/>
    <mergeCell ref="B34:H34"/>
    <mergeCell ref="I12:O12"/>
    <mergeCell ref="I13:O13"/>
    <mergeCell ref="A2:L2"/>
    <mergeCell ref="D4:E4"/>
    <mergeCell ref="Z5:Z6"/>
    <mergeCell ref="Q50:W50"/>
    <mergeCell ref="B18:H18"/>
    <mergeCell ref="B50:H50"/>
    <mergeCell ref="Q18:W18"/>
    <mergeCell ref="B26:H26"/>
    <mergeCell ref="Q34:W34"/>
    <mergeCell ref="Q42:W42"/>
    <mergeCell ref="Z39:Z40"/>
    <mergeCell ref="Z10:Z14"/>
    <mergeCell ref="Z15:Z18"/>
    <mergeCell ref="Z24:Z28"/>
    <mergeCell ref="B10:H10"/>
    <mergeCell ref="B42:H42"/>
  </mergeCells>
  <phoneticPr fontId="0" type="noConversion"/>
  <hyperlinks>
    <hyperlink ref="A2" r:id="rId1"/>
  </hyperlinks>
  <printOptions horizontalCentered="1"/>
  <pageMargins left="0.25" right="0.25" top="0.35" bottom="0.35" header="0.25" footer="0.25"/>
  <pageSetup scale="89" orientation="portrait" horizontalDpi="300" verticalDpi="300" r:id="rId2"/>
  <headerFooter alignWithMargins="0">
    <oddFooter>&amp;L&amp;8&amp;K00-049Calendar Templates by Vertex42.com&amp;R&amp;8&amp;K00-049http://www.vertex42.com/calendars/school-calendar.html</oddFooter>
  </headerFooter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YearlyCalendar</vt:lpstr>
      <vt:lpstr>month</vt:lpstr>
      <vt:lpstr>YearlyCalendar!Print_Area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District Calendar Template</dc:title>
  <dc:creator>Vertex42.com</dc:creator>
  <dc:description>(c) 2013-2014 Vertex42 LLC. All Rights Reserved.</dc:description>
  <cp:lastModifiedBy>Dennis Wilson</cp:lastModifiedBy>
  <cp:lastPrinted>2019-02-25T16:30:38Z</cp:lastPrinted>
  <dcterms:created xsi:type="dcterms:W3CDTF">2004-08-16T18:44:14Z</dcterms:created>
  <dcterms:modified xsi:type="dcterms:W3CDTF">2019-05-13T14:20:03Z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2013-2014 Vertex42 LLC</vt:lpwstr>
  </property>
  <property fmtid="{D5CDD505-2E9C-101B-9397-08002B2CF9AE}" pid="3" name="Version">
    <vt:lpwstr>1.1.0</vt:lpwstr>
  </property>
</Properties>
</file>