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kennaquam/Desktop/DS4200/"/>
    </mc:Choice>
  </mc:AlternateContent>
  <xr:revisionPtr revIDLastSave="0" documentId="13_ncr:1_{E4CAB728-A2DB-9544-906F-F6C020894F73}" xr6:coauthVersionLast="47" xr6:coauthVersionMax="47" xr10:uidLastSave="{00000000-0000-0000-0000-000000000000}"/>
  <bookViews>
    <workbookView xWindow="0" yWindow="840" windowWidth="28420" windowHeight="17380" xr2:uid="{918ECBFB-A2CA-6841-8B5A-C8CCBE6A7D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4" i="1" l="1"/>
  <c r="AL5" i="1"/>
  <c r="AL6" i="1"/>
  <c r="AL7" i="1"/>
  <c r="AL8" i="1"/>
  <c r="AL9" i="1"/>
  <c r="AL3" i="1"/>
  <c r="AK4" i="1"/>
  <c r="AK5" i="1"/>
  <c r="AK6" i="1"/>
  <c r="AK7" i="1"/>
  <c r="AK8" i="1"/>
  <c r="AK9" i="1"/>
  <c r="AK3" i="1"/>
  <c r="AJ4" i="1"/>
  <c r="AJ5" i="1"/>
  <c r="AJ6" i="1"/>
  <c r="AJ7" i="1"/>
  <c r="AJ8" i="1"/>
  <c r="AJ9" i="1"/>
  <c r="AJ3" i="1"/>
  <c r="AI4" i="1"/>
  <c r="AI5" i="1"/>
  <c r="AI6" i="1"/>
  <c r="AI7" i="1"/>
  <c r="AI8" i="1"/>
  <c r="AI9" i="1"/>
  <c r="AI3" i="1"/>
  <c r="AH4" i="1"/>
  <c r="AH5" i="1"/>
  <c r="AH6" i="1"/>
  <c r="AH7" i="1"/>
  <c r="AH8" i="1"/>
  <c r="AH9" i="1"/>
  <c r="AH3" i="1"/>
  <c r="AG4" i="1"/>
  <c r="AG5" i="1"/>
  <c r="AG6" i="1"/>
  <c r="AG7" i="1"/>
  <c r="AG8" i="1"/>
  <c r="AG9" i="1"/>
  <c r="AG3" i="1"/>
  <c r="AF4" i="1"/>
  <c r="AF5" i="1"/>
  <c r="AF6" i="1"/>
  <c r="AF7" i="1"/>
  <c r="AF8" i="1"/>
  <c r="AF9" i="1"/>
  <c r="AF3" i="1"/>
  <c r="AE4" i="1"/>
  <c r="AE5" i="1"/>
  <c r="AE6" i="1"/>
  <c r="AE7" i="1"/>
  <c r="AE8" i="1"/>
  <c r="AE9" i="1"/>
  <c r="AE3" i="1"/>
  <c r="AD4" i="1"/>
  <c r="AD5" i="1"/>
  <c r="AD6" i="1"/>
  <c r="AD7" i="1"/>
  <c r="AD8" i="1"/>
  <c r="AD9" i="1"/>
  <c r="AD3" i="1"/>
  <c r="AC4" i="1"/>
  <c r="AC5" i="1"/>
  <c r="AC6" i="1"/>
  <c r="AC7" i="1"/>
  <c r="AC8" i="1"/>
  <c r="AC9" i="1"/>
  <c r="AC3" i="1"/>
  <c r="AB3" i="1"/>
  <c r="AB4" i="1"/>
  <c r="AB5" i="1"/>
  <c r="AB6" i="1"/>
  <c r="AB7" i="1"/>
  <c r="AB8" i="1"/>
  <c r="AB9" i="1"/>
  <c r="P4" i="1"/>
  <c r="P5" i="1"/>
  <c r="P6" i="1"/>
  <c r="P7" i="1"/>
  <c r="P8" i="1"/>
  <c r="P9" i="1"/>
  <c r="P3" i="1"/>
</calcChain>
</file>

<file path=xl/sharedStrings.xml><?xml version="1.0" encoding="utf-8"?>
<sst xmlns="http://schemas.openxmlformats.org/spreadsheetml/2006/main" count="38" uniqueCount="25">
  <si>
    <t>year</t>
  </si>
  <si>
    <t>summer 2017</t>
  </si>
  <si>
    <t>summer 2018</t>
  </si>
  <si>
    <t>summer 2019</t>
  </si>
  <si>
    <t>school year 2020-2021</t>
  </si>
  <si>
    <t>summer 2021</t>
  </si>
  <si>
    <t>school year 2021-2022</t>
  </si>
  <si>
    <t>summer 2022</t>
  </si>
  <si>
    <t>unknown</t>
  </si>
  <si>
    <t>Age</t>
  </si>
  <si>
    <t>male</t>
  </si>
  <si>
    <t>female</t>
  </si>
  <si>
    <t xml:space="preserve">Percent Gender </t>
  </si>
  <si>
    <t>other</t>
  </si>
  <si>
    <t>Asian</t>
  </si>
  <si>
    <t>Black</t>
  </si>
  <si>
    <t>Hispanic</t>
  </si>
  <si>
    <t>White</t>
  </si>
  <si>
    <t>Mixed/Other</t>
  </si>
  <si>
    <t>American Indian/Alaskan</t>
  </si>
  <si>
    <t>Race/Ethnicity Percentage</t>
  </si>
  <si>
    <t>students 
served</t>
  </si>
  <si>
    <t>average 
attendance rate</t>
  </si>
  <si>
    <t>Number Gender (calculated)</t>
  </si>
  <si>
    <t>Number Race/Ethnicity (calculated)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</si>
</sst>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06A2-5073-184D-A733-938C0D6BA507}">
  <dimension ref="A1:AM9"/>
  <sheetViews>
    <sheetView tabSelected="1" zoomScale="93" workbookViewId="0">
      <pane xSplit="1" topLeftCell="T1" activePane="topRight" state="frozen"/>
      <selection pane="topRight" activeCell="AO16" sqref="AO16"/>
    </sheetView>
  </sheetViews>
  <sheetFormatPr baseColWidth="10" defaultRowHeight="16" x14ac:dyDescent="0.2"/>
  <cols>
    <col min="1" max="1" width="20.5" customWidth="1"/>
    <col min="3" max="3" width="10.83203125" style="2"/>
    <col min="16" max="16" width="10.83203125" style="2"/>
    <col min="20" max="20" width="10.83203125" style="2"/>
    <col min="27" max="27" width="10.83203125" style="2"/>
    <col min="31" max="31" width="10.83203125" style="2"/>
    <col min="38" max="38" width="10.83203125" style="2"/>
  </cols>
  <sheetData>
    <row r="1" spans="1:39" x14ac:dyDescent="0.2">
      <c r="A1" s="4" t="s">
        <v>0</v>
      </c>
      <c r="B1" s="5" t="s">
        <v>21</v>
      </c>
      <c r="C1" s="6" t="s">
        <v>22</v>
      </c>
      <c r="D1" s="1" t="s">
        <v>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 t="s">
        <v>12</v>
      </c>
      <c r="R1" s="1"/>
      <c r="S1" s="1"/>
      <c r="T1" s="1"/>
      <c r="U1" s="1" t="s">
        <v>20</v>
      </c>
      <c r="V1" s="1"/>
      <c r="W1" s="1"/>
      <c r="X1" s="1"/>
      <c r="Y1" s="1"/>
      <c r="Z1" s="1"/>
      <c r="AA1" s="1"/>
      <c r="AB1" s="1" t="s">
        <v>23</v>
      </c>
      <c r="AC1" s="1"/>
      <c r="AD1" s="1"/>
      <c r="AE1" s="1"/>
      <c r="AF1" s="1" t="s">
        <v>24</v>
      </c>
      <c r="AG1" s="1"/>
      <c r="AH1" s="1"/>
      <c r="AI1" s="1"/>
      <c r="AJ1" s="1"/>
      <c r="AK1" s="1"/>
      <c r="AL1" s="1"/>
    </row>
    <row r="2" spans="1:39" x14ac:dyDescent="0.2">
      <c r="A2" s="4"/>
      <c r="B2" s="4"/>
      <c r="C2" s="7"/>
      <c r="D2">
        <v>10</v>
      </c>
      <c r="E2">
        <v>11</v>
      </c>
      <c r="F2">
        <v>12</v>
      </c>
      <c r="G2">
        <v>13</v>
      </c>
      <c r="H2">
        <v>14</v>
      </c>
      <c r="I2">
        <v>15</v>
      </c>
      <c r="J2">
        <v>16</v>
      </c>
      <c r="K2">
        <v>17</v>
      </c>
      <c r="L2">
        <v>18</v>
      </c>
      <c r="M2">
        <v>19</v>
      </c>
      <c r="N2">
        <v>20</v>
      </c>
      <c r="O2">
        <v>21</v>
      </c>
      <c r="P2" s="2" t="s">
        <v>8</v>
      </c>
      <c r="Q2" t="s">
        <v>10</v>
      </c>
      <c r="R2" t="s">
        <v>11</v>
      </c>
      <c r="S2" t="s">
        <v>13</v>
      </c>
      <c r="T2" s="2" t="s">
        <v>8</v>
      </c>
      <c r="U2" t="s">
        <v>14</v>
      </c>
      <c r="V2" t="s">
        <v>15</v>
      </c>
      <c r="W2" t="s">
        <v>16</v>
      </c>
      <c r="X2" t="s">
        <v>17</v>
      </c>
      <c r="Y2" t="s">
        <v>19</v>
      </c>
      <c r="Z2" t="s">
        <v>18</v>
      </c>
      <c r="AA2" s="2" t="s">
        <v>8</v>
      </c>
      <c r="AB2" t="s">
        <v>10</v>
      </c>
      <c r="AC2" t="s">
        <v>11</v>
      </c>
      <c r="AD2" t="s">
        <v>13</v>
      </c>
      <c r="AE2" s="2" t="s">
        <v>8</v>
      </c>
      <c r="AF2" t="s">
        <v>14</v>
      </c>
      <c r="AG2" t="s">
        <v>15</v>
      </c>
      <c r="AH2" t="s">
        <v>16</v>
      </c>
      <c r="AI2" t="s">
        <v>17</v>
      </c>
      <c r="AJ2" t="s">
        <v>19</v>
      </c>
      <c r="AK2" t="s">
        <v>18</v>
      </c>
      <c r="AL2" s="2" t="s">
        <v>8</v>
      </c>
      <c r="AM2" s="3"/>
    </row>
    <row r="3" spans="1:39" x14ac:dyDescent="0.2">
      <c r="A3" t="s">
        <v>1</v>
      </c>
      <c r="B3">
        <v>118</v>
      </c>
      <c r="C3" s="2">
        <v>82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2">
        <f>B3-SUM(D3:O3)</f>
        <v>118</v>
      </c>
      <c r="Q3">
        <v>50</v>
      </c>
      <c r="R3">
        <v>49.15</v>
      </c>
      <c r="S3">
        <v>0.85</v>
      </c>
      <c r="T3" s="2">
        <v>0</v>
      </c>
      <c r="U3">
        <v>22.88</v>
      </c>
      <c r="V3">
        <v>37.29</v>
      </c>
      <c r="W3">
        <v>33.9</v>
      </c>
      <c r="X3">
        <v>2.54</v>
      </c>
      <c r="Y3">
        <v>0</v>
      </c>
      <c r="Z3">
        <v>3.39</v>
      </c>
      <c r="AA3" s="2">
        <v>0</v>
      </c>
      <c r="AB3">
        <f>ROUND( B3*(Q3/100), 0)</f>
        <v>59</v>
      </c>
      <c r="AC3">
        <f xml:space="preserve"> ROUND(B3 * (R3/100), 0)</f>
        <v>58</v>
      </c>
      <c r="AD3">
        <f>ROUND(B3 * (S3/100), 0)</f>
        <v>1</v>
      </c>
      <c r="AE3" s="2">
        <f>ROUND(B3*(T3/100),0)</f>
        <v>0</v>
      </c>
      <c r="AF3">
        <f>ROUND(B3 * (U3/100),0)</f>
        <v>27</v>
      </c>
      <c r="AG3">
        <f>ROUND(B3 * (V3/100),0)</f>
        <v>44</v>
      </c>
      <c r="AH3">
        <f>ROUND(B3 * (W3/100),0)</f>
        <v>40</v>
      </c>
      <c r="AI3">
        <f>ROUND(B3 * (X3/100),0)</f>
        <v>3</v>
      </c>
      <c r="AJ3">
        <f>ROUND(B3 * (Y3/100),0)</f>
        <v>0</v>
      </c>
      <c r="AK3">
        <f>ROUND(B3 * (Z3/100),0)</f>
        <v>4</v>
      </c>
      <c r="AL3" s="2">
        <f>ROUND(B3 * (AA3/100),0)</f>
        <v>0</v>
      </c>
    </row>
    <row r="4" spans="1:39" x14ac:dyDescent="0.2">
      <c r="A4" t="s">
        <v>2</v>
      </c>
      <c r="B4">
        <v>107</v>
      </c>
      <c r="C4" s="2">
        <v>83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2">
        <f t="shared" ref="P4:P9" si="0">B4-SUM(D4:O4)</f>
        <v>107</v>
      </c>
      <c r="Q4" s="3">
        <v>43.93</v>
      </c>
      <c r="R4" s="3">
        <v>56.07</v>
      </c>
      <c r="S4" s="3">
        <v>0</v>
      </c>
      <c r="T4" s="2">
        <v>0</v>
      </c>
      <c r="U4" s="3">
        <v>36.450000000000003</v>
      </c>
      <c r="V4" s="3">
        <v>34.58</v>
      </c>
      <c r="W4" s="3">
        <v>21.5</v>
      </c>
      <c r="X4" s="3">
        <v>6.54</v>
      </c>
      <c r="Y4" s="3">
        <v>0.93</v>
      </c>
      <c r="Z4" s="3">
        <v>0</v>
      </c>
      <c r="AA4" s="8">
        <v>0</v>
      </c>
      <c r="AB4">
        <f t="shared" ref="AB4:AB9" si="1">ROUND( B4*(Q4/100), 0)</f>
        <v>47</v>
      </c>
      <c r="AC4">
        <f t="shared" ref="AC4:AC9" si="2" xml:space="preserve"> ROUND(B4 * (R4/100), 0)</f>
        <v>60</v>
      </c>
      <c r="AD4">
        <f t="shared" ref="AD4:AD9" si="3">ROUND(B4 * (S4/100), 0)</f>
        <v>0</v>
      </c>
      <c r="AE4" s="2">
        <f t="shared" ref="AE4:AE9" si="4">ROUND(B4*(T4/100),0)</f>
        <v>0</v>
      </c>
      <c r="AF4">
        <f t="shared" ref="AF4:AF9" si="5">ROUND(B4 * (U4/100),0)</f>
        <v>39</v>
      </c>
      <c r="AG4">
        <f t="shared" ref="AG4:AG9" si="6">ROUND(B4 * (V4/100),0)</f>
        <v>37</v>
      </c>
      <c r="AH4">
        <f t="shared" ref="AH4:AH9" si="7">ROUND(B4 * (W4/100),0)</f>
        <v>23</v>
      </c>
      <c r="AI4">
        <f t="shared" ref="AI4:AI9" si="8">ROUND(B4 * (X4/100),0)</f>
        <v>7</v>
      </c>
      <c r="AJ4">
        <f t="shared" ref="AJ4:AJ9" si="9">ROUND(B4 * (Y4/100),0)</f>
        <v>1</v>
      </c>
      <c r="AK4">
        <f t="shared" ref="AK4:AK9" si="10">ROUND(B4 * (Z4/100),0)</f>
        <v>0</v>
      </c>
      <c r="AL4" s="2">
        <f t="shared" ref="AL4:AL9" si="11">ROUND(B4 * (AA4/100),0)</f>
        <v>0</v>
      </c>
    </row>
    <row r="5" spans="1:39" x14ac:dyDescent="0.2">
      <c r="A5" t="s">
        <v>3</v>
      </c>
      <c r="B5">
        <v>82</v>
      </c>
      <c r="C5" s="2">
        <v>74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82</v>
      </c>
      <c r="M5">
        <v>0</v>
      </c>
      <c r="N5">
        <v>0</v>
      </c>
      <c r="O5">
        <v>0</v>
      </c>
      <c r="P5" s="2">
        <f t="shared" si="0"/>
        <v>0</v>
      </c>
      <c r="Q5" s="3">
        <v>39.020000000000003</v>
      </c>
      <c r="R5" s="3">
        <v>59.76</v>
      </c>
      <c r="S5" s="3">
        <v>1.22</v>
      </c>
      <c r="T5" s="2">
        <v>0</v>
      </c>
      <c r="U5" s="3">
        <v>30.49</v>
      </c>
      <c r="V5" s="3">
        <v>35.369999999999997</v>
      </c>
      <c r="W5" s="3">
        <v>21.95</v>
      </c>
      <c r="X5" s="3">
        <v>4.88</v>
      </c>
      <c r="Y5" s="3">
        <v>0</v>
      </c>
      <c r="Z5">
        <v>4.88</v>
      </c>
      <c r="AA5" s="2">
        <v>2.4300000000000002</v>
      </c>
      <c r="AB5">
        <f t="shared" si="1"/>
        <v>32</v>
      </c>
      <c r="AC5">
        <f t="shared" si="2"/>
        <v>49</v>
      </c>
      <c r="AD5">
        <f t="shared" si="3"/>
        <v>1</v>
      </c>
      <c r="AE5" s="2">
        <f t="shared" si="4"/>
        <v>0</v>
      </c>
      <c r="AF5">
        <f t="shared" si="5"/>
        <v>25</v>
      </c>
      <c r="AG5">
        <f t="shared" si="6"/>
        <v>29</v>
      </c>
      <c r="AH5">
        <f t="shared" si="7"/>
        <v>18</v>
      </c>
      <c r="AI5">
        <f t="shared" si="8"/>
        <v>4</v>
      </c>
      <c r="AJ5">
        <f t="shared" si="9"/>
        <v>0</v>
      </c>
      <c r="AK5">
        <f t="shared" si="10"/>
        <v>4</v>
      </c>
      <c r="AL5" s="2">
        <f t="shared" si="11"/>
        <v>2</v>
      </c>
    </row>
    <row r="6" spans="1:39" x14ac:dyDescent="0.2">
      <c r="A6" t="s">
        <v>4</v>
      </c>
      <c r="B6">
        <v>22</v>
      </c>
      <c r="C6" s="2">
        <v>62</v>
      </c>
      <c r="D6">
        <v>0</v>
      </c>
      <c r="E6">
        <v>0</v>
      </c>
      <c r="F6">
        <v>0</v>
      </c>
      <c r="G6">
        <v>0</v>
      </c>
      <c r="H6">
        <v>3</v>
      </c>
      <c r="I6">
        <v>2</v>
      </c>
      <c r="J6">
        <v>9</v>
      </c>
      <c r="K6">
        <v>4</v>
      </c>
      <c r="L6">
        <v>3</v>
      </c>
      <c r="M6">
        <v>0</v>
      </c>
      <c r="N6">
        <v>0</v>
      </c>
      <c r="O6">
        <v>1</v>
      </c>
      <c r="P6" s="2">
        <f t="shared" si="0"/>
        <v>0</v>
      </c>
      <c r="Q6" s="3">
        <v>18.18</v>
      </c>
      <c r="R6" s="3">
        <v>40.909999999999997</v>
      </c>
      <c r="S6" s="3">
        <v>0</v>
      </c>
      <c r="T6" s="2">
        <v>40.909999999999997</v>
      </c>
      <c r="U6" s="3">
        <v>27.27</v>
      </c>
      <c r="V6" s="3">
        <v>18.18</v>
      </c>
      <c r="W6" s="3">
        <v>13.64</v>
      </c>
      <c r="X6" s="3">
        <v>0</v>
      </c>
      <c r="Y6" s="3">
        <v>0</v>
      </c>
      <c r="Z6" s="3">
        <v>0</v>
      </c>
      <c r="AA6" s="8">
        <v>40.909999999999997</v>
      </c>
      <c r="AB6">
        <f t="shared" si="1"/>
        <v>4</v>
      </c>
      <c r="AC6">
        <f t="shared" si="2"/>
        <v>9</v>
      </c>
      <c r="AD6">
        <f t="shared" si="3"/>
        <v>0</v>
      </c>
      <c r="AE6" s="2">
        <f t="shared" si="4"/>
        <v>9</v>
      </c>
      <c r="AF6">
        <f t="shared" si="5"/>
        <v>6</v>
      </c>
      <c r="AG6">
        <f t="shared" si="6"/>
        <v>4</v>
      </c>
      <c r="AH6">
        <f t="shared" si="7"/>
        <v>3</v>
      </c>
      <c r="AI6">
        <f t="shared" si="8"/>
        <v>0</v>
      </c>
      <c r="AJ6">
        <f t="shared" si="9"/>
        <v>0</v>
      </c>
      <c r="AK6">
        <f t="shared" si="10"/>
        <v>0</v>
      </c>
      <c r="AL6" s="2">
        <f t="shared" si="11"/>
        <v>9</v>
      </c>
    </row>
    <row r="7" spans="1:39" x14ac:dyDescent="0.2">
      <c r="A7" t="s">
        <v>5</v>
      </c>
      <c r="B7">
        <v>113</v>
      </c>
      <c r="C7" s="2">
        <v>79</v>
      </c>
      <c r="D7">
        <v>0</v>
      </c>
      <c r="E7">
        <v>0</v>
      </c>
      <c r="F7">
        <v>1</v>
      </c>
      <c r="G7">
        <v>0</v>
      </c>
      <c r="H7">
        <v>4</v>
      </c>
      <c r="I7">
        <v>17</v>
      </c>
      <c r="J7">
        <v>49</v>
      </c>
      <c r="K7">
        <v>35</v>
      </c>
      <c r="L7">
        <v>4</v>
      </c>
      <c r="M7">
        <v>0</v>
      </c>
      <c r="N7">
        <v>1</v>
      </c>
      <c r="O7">
        <v>0</v>
      </c>
      <c r="P7" s="2">
        <f t="shared" si="0"/>
        <v>2</v>
      </c>
      <c r="Q7" s="3">
        <v>36.28</v>
      </c>
      <c r="R7" s="3">
        <v>60.18</v>
      </c>
      <c r="S7" s="3">
        <v>0</v>
      </c>
      <c r="T7" s="2">
        <v>3.54</v>
      </c>
      <c r="U7" s="3">
        <v>43.36</v>
      </c>
      <c r="V7" s="3">
        <v>18.579999999999998</v>
      </c>
      <c r="W7" s="3">
        <v>25.66</v>
      </c>
      <c r="X7" s="3">
        <v>7.96</v>
      </c>
      <c r="Y7" s="3">
        <v>0</v>
      </c>
      <c r="Z7" s="3">
        <v>1.77</v>
      </c>
      <c r="AA7" s="8">
        <v>2.67</v>
      </c>
      <c r="AB7">
        <f t="shared" si="1"/>
        <v>41</v>
      </c>
      <c r="AC7">
        <f t="shared" si="2"/>
        <v>68</v>
      </c>
      <c r="AD7">
        <f t="shared" si="3"/>
        <v>0</v>
      </c>
      <c r="AE7" s="2">
        <f t="shared" si="4"/>
        <v>4</v>
      </c>
      <c r="AF7">
        <f t="shared" si="5"/>
        <v>49</v>
      </c>
      <c r="AG7">
        <f t="shared" si="6"/>
        <v>21</v>
      </c>
      <c r="AH7">
        <f t="shared" si="7"/>
        <v>29</v>
      </c>
      <c r="AI7">
        <f t="shared" si="8"/>
        <v>9</v>
      </c>
      <c r="AJ7">
        <f t="shared" si="9"/>
        <v>0</v>
      </c>
      <c r="AK7">
        <f t="shared" si="10"/>
        <v>2</v>
      </c>
      <c r="AL7" s="2">
        <f t="shared" si="11"/>
        <v>3</v>
      </c>
    </row>
    <row r="8" spans="1:39" x14ac:dyDescent="0.2">
      <c r="A8" t="s">
        <v>6</v>
      </c>
      <c r="B8">
        <v>9</v>
      </c>
      <c r="C8" s="2">
        <v>58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5</v>
      </c>
      <c r="K8">
        <v>1</v>
      </c>
      <c r="L8">
        <v>2</v>
      </c>
      <c r="M8">
        <v>0</v>
      </c>
      <c r="N8">
        <v>0</v>
      </c>
      <c r="O8">
        <v>0</v>
      </c>
      <c r="P8" s="2">
        <f t="shared" si="0"/>
        <v>0</v>
      </c>
      <c r="Q8" s="3">
        <v>33.33</v>
      </c>
      <c r="R8" s="3">
        <v>66.67</v>
      </c>
      <c r="S8" s="3">
        <v>0</v>
      </c>
      <c r="T8" s="2">
        <v>0</v>
      </c>
      <c r="U8" s="3">
        <v>44.44</v>
      </c>
      <c r="V8" s="3">
        <v>22.22</v>
      </c>
      <c r="W8" s="3">
        <v>22.22</v>
      </c>
      <c r="X8" s="3">
        <v>0</v>
      </c>
      <c r="Y8" s="3">
        <v>0</v>
      </c>
      <c r="Z8" s="3">
        <v>0</v>
      </c>
      <c r="AA8" s="8">
        <v>11.12</v>
      </c>
      <c r="AB8">
        <f t="shared" si="1"/>
        <v>3</v>
      </c>
      <c r="AC8">
        <f t="shared" si="2"/>
        <v>6</v>
      </c>
      <c r="AD8">
        <f t="shared" si="3"/>
        <v>0</v>
      </c>
      <c r="AE8" s="2">
        <f t="shared" si="4"/>
        <v>0</v>
      </c>
      <c r="AF8">
        <f t="shared" si="5"/>
        <v>4</v>
      </c>
      <c r="AG8">
        <f t="shared" si="6"/>
        <v>2</v>
      </c>
      <c r="AH8">
        <f t="shared" si="7"/>
        <v>2</v>
      </c>
      <c r="AI8">
        <f t="shared" si="8"/>
        <v>0</v>
      </c>
      <c r="AJ8">
        <f t="shared" si="9"/>
        <v>0</v>
      </c>
      <c r="AK8">
        <f t="shared" si="10"/>
        <v>0</v>
      </c>
      <c r="AL8" s="2">
        <f t="shared" si="11"/>
        <v>1</v>
      </c>
    </row>
    <row r="9" spans="1:39" x14ac:dyDescent="0.2">
      <c r="A9" t="s">
        <v>7</v>
      </c>
      <c r="B9">
        <v>81</v>
      </c>
      <c r="C9" s="2">
        <v>78</v>
      </c>
      <c r="D9">
        <v>1</v>
      </c>
      <c r="E9">
        <v>0</v>
      </c>
      <c r="F9">
        <v>1</v>
      </c>
      <c r="G9">
        <v>0</v>
      </c>
      <c r="H9">
        <v>1</v>
      </c>
      <c r="I9">
        <v>6</v>
      </c>
      <c r="J9">
        <v>26</v>
      </c>
      <c r="K9">
        <v>36</v>
      </c>
      <c r="L9">
        <v>4</v>
      </c>
      <c r="M9">
        <v>1</v>
      </c>
      <c r="N9">
        <v>0</v>
      </c>
      <c r="O9">
        <v>0</v>
      </c>
      <c r="P9" s="2">
        <f t="shared" si="0"/>
        <v>5</v>
      </c>
      <c r="Q9" s="3">
        <v>37.04</v>
      </c>
      <c r="R9" s="3">
        <v>56.79</v>
      </c>
      <c r="S9" s="3">
        <v>0</v>
      </c>
      <c r="T9" s="2">
        <v>6.17</v>
      </c>
      <c r="U9" s="3">
        <v>27.16</v>
      </c>
      <c r="V9" s="3">
        <v>32.1</v>
      </c>
      <c r="W9" s="3">
        <v>27.16</v>
      </c>
      <c r="X9" s="3">
        <v>6.17</v>
      </c>
      <c r="Y9" s="3">
        <v>0</v>
      </c>
      <c r="Z9" s="3">
        <v>0</v>
      </c>
      <c r="AA9" s="8">
        <v>7.41</v>
      </c>
      <c r="AB9">
        <f t="shared" si="1"/>
        <v>30</v>
      </c>
      <c r="AC9">
        <f t="shared" si="2"/>
        <v>46</v>
      </c>
      <c r="AD9">
        <f t="shared" si="3"/>
        <v>0</v>
      </c>
      <c r="AE9" s="2">
        <f t="shared" si="4"/>
        <v>5</v>
      </c>
      <c r="AF9">
        <f t="shared" si="5"/>
        <v>22</v>
      </c>
      <c r="AG9">
        <f t="shared" si="6"/>
        <v>26</v>
      </c>
      <c r="AH9">
        <f t="shared" si="7"/>
        <v>22</v>
      </c>
      <c r="AI9">
        <f t="shared" si="8"/>
        <v>5</v>
      </c>
      <c r="AJ9">
        <f t="shared" si="9"/>
        <v>0</v>
      </c>
      <c r="AK9">
        <f t="shared" si="10"/>
        <v>0</v>
      </c>
      <c r="AL9" s="2">
        <f t="shared" si="11"/>
        <v>6</v>
      </c>
    </row>
  </sheetData>
  <mergeCells count="8">
    <mergeCell ref="AB1:AE1"/>
    <mergeCell ref="AF1:AL1"/>
    <mergeCell ref="D1:P1"/>
    <mergeCell ref="Q1:T1"/>
    <mergeCell ref="U1:AA1"/>
    <mergeCell ref="B1:B2"/>
    <mergeCell ref="C1:C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 Quam</dc:creator>
  <cp:lastModifiedBy>McKenna Quam</cp:lastModifiedBy>
  <dcterms:created xsi:type="dcterms:W3CDTF">2023-03-01T02:21:10Z</dcterms:created>
  <dcterms:modified xsi:type="dcterms:W3CDTF">2023-03-01T03:33:47Z</dcterms:modified>
</cp:coreProperties>
</file>