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ureka\OneDrive\Documents\East Orange NJ\tables\"/>
    </mc:Choice>
  </mc:AlternateContent>
  <xr:revisionPtr revIDLastSave="0" documentId="8_{4408C1CE-F7F1-4C58-9DD5-66B4693BFF2F}" xr6:coauthVersionLast="47" xr6:coauthVersionMax="47" xr10:uidLastSave="{00000000-0000-0000-0000-000000000000}"/>
  <bookViews>
    <workbookView xWindow="-120" yWindow="-120" windowWidth="29040" windowHeight="15720" tabRatio="770" activeTab="5" xr2:uid="{00000000-000D-0000-FFFF-FFFF00000000}"/>
  </bookViews>
  <sheets>
    <sheet name="Sheet1" sheetId="1" r:id="rId1"/>
    <sheet name="Cultural Sites" sheetId="2" r:id="rId2"/>
    <sheet name="Community Centers" sheetId="3" r:id="rId3"/>
    <sheet name="Religious" sheetId="4" r:id="rId4"/>
    <sheet name="k-12 Schools" sheetId="5" r:id="rId5"/>
    <sheet name="Vocational Schools" sheetId="6" r:id="rId6"/>
    <sheet name="Groce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5" l="1"/>
  <c r="D37" i="5"/>
  <c r="D4" i="5"/>
  <c r="D33" i="5"/>
  <c r="D51" i="5"/>
  <c r="D56" i="5"/>
  <c r="D43" i="5"/>
  <c r="D50" i="5"/>
  <c r="D49" i="5"/>
  <c r="D16" i="5"/>
  <c r="D3" i="5"/>
  <c r="D45" i="5"/>
  <c r="D72" i="1"/>
  <c r="D43" i="1"/>
  <c r="D8" i="1"/>
  <c r="D39" i="1"/>
  <c r="D70" i="1"/>
  <c r="D73" i="1"/>
  <c r="D51" i="1"/>
  <c r="D61" i="1"/>
  <c r="D59" i="1"/>
  <c r="D20" i="1"/>
  <c r="D2" i="1"/>
  <c r="D54" i="1"/>
</calcChain>
</file>

<file path=xl/sharedStrings.xml><?xml version="1.0" encoding="utf-8"?>
<sst xmlns="http://schemas.openxmlformats.org/spreadsheetml/2006/main" count="883" uniqueCount="282">
  <si>
    <t>TYPE</t>
  </si>
  <si>
    <t>NAME</t>
  </si>
  <si>
    <t>ADDRESS</t>
  </si>
  <si>
    <t>PHONE NUMBER</t>
  </si>
  <si>
    <t>EMAIL</t>
  </si>
  <si>
    <t>Community Center</t>
  </si>
  <si>
    <t>Fellowship Civic Center</t>
  </si>
  <si>
    <t>1 Fellowship Cir, East Orange, NJ 07017</t>
  </si>
  <si>
    <t>(973)414-4141</t>
  </si>
  <si>
    <t>l.schumacher@eastorange-nj.org</t>
  </si>
  <si>
    <t>East Orange Family Success Center</t>
  </si>
  <si>
    <t>132 S Harrison St, East Orange, NJ 07018</t>
  </si>
  <si>
    <t>(973)395-1442</t>
  </si>
  <si>
    <t>eastorangeFSC@centerffs.org</t>
  </si>
  <si>
    <t>Joi's Angels</t>
  </si>
  <si>
    <t>114 South Arlington Avenue, East Orange, NJ 07018</t>
  </si>
  <si>
    <t>(973)395-4348</t>
  </si>
  <si>
    <t>joisangels@gmail.com</t>
  </si>
  <si>
    <t>Church</t>
  </si>
  <si>
    <t>New Hope Baptist Church of East Orange</t>
  </si>
  <si>
    <t>144 Norman St, East Orange, NJ 07017</t>
  </si>
  <si>
    <t>(973) 678-6710</t>
  </si>
  <si>
    <t>N/A</t>
  </si>
  <si>
    <t>Mt Olive Baptist Church</t>
  </si>
  <si>
    <t>11 Ashland Ave, East Orange, NJ 07017</t>
  </si>
  <si>
    <t>(973) 673-3321</t>
  </si>
  <si>
    <t>The New Life Church</t>
  </si>
  <si>
    <t>622 Thomas Blvd, East Orange, NJ 07017</t>
  </si>
  <si>
    <t>(973) 678-9091</t>
  </si>
  <si>
    <t>newlifechurcheastorange@gmail.com</t>
  </si>
  <si>
    <t>Calvary Baptist Church</t>
  </si>
  <si>
    <t>66 S Grove St, East Orange, NJ 07018</t>
  </si>
  <si>
    <t>(973) 676-6467</t>
  </si>
  <si>
    <t>Heart of Worship Church</t>
  </si>
  <si>
    <t>60 Franklin St, East Orange, NJ 07017</t>
  </si>
  <si>
    <t>(732) 646-5401</t>
  </si>
  <si>
    <t>info@howchurchonline.org</t>
  </si>
  <si>
    <t>New Ephesus Baptist Church</t>
  </si>
  <si>
    <t>175 Brookwood St, East Orange, NJ 07018</t>
  </si>
  <si>
    <t>(973) 673-4646</t>
  </si>
  <si>
    <t>Greater Cornerstone Baptist Church</t>
  </si>
  <si>
    <t>237 N 18th St, East Orange, NJ 07017</t>
  </si>
  <si>
    <t>(973) 414-0422</t>
  </si>
  <si>
    <t>gmail.com@GreatercornerstoneBC</t>
  </si>
  <si>
    <t>Temple Of Unified Christians Brick Church</t>
  </si>
  <si>
    <t>7 Prospect St, East Orange, NJ 07017</t>
  </si>
  <si>
    <t>(973) 673-1904</t>
  </si>
  <si>
    <t>churchadmin@tucbcnj.org</t>
  </si>
  <si>
    <t>Church of the New Covenant</t>
  </si>
  <si>
    <t>343 Dodd St, East Orange, NJ 07017</t>
  </si>
  <si>
    <t>(973) 673-5156</t>
  </si>
  <si>
    <t>pastorcnc@gmail.com</t>
  </si>
  <si>
    <t>Bethlehem Community Church</t>
  </si>
  <si>
    <t>77 N 14th St, East Orange, NJ 07017</t>
  </si>
  <si>
    <t>(973) 674-6554</t>
  </si>
  <si>
    <t>East Orange Church of Christ</t>
  </si>
  <si>
    <t>18 Ridgewood Ave, East Orange, NJ 07017</t>
  </si>
  <si>
    <t>(256) 777-8980</t>
  </si>
  <si>
    <t>contact@eococ.com</t>
  </si>
  <si>
    <t>Living Water Christian Center Church</t>
  </si>
  <si>
    <t>374 Dodd St, East Orange, NJ 07017</t>
  </si>
  <si>
    <t>(973) 672-1260</t>
  </si>
  <si>
    <t>LivingWater374@gmail.com</t>
  </si>
  <si>
    <t>Grace UAME Church</t>
  </si>
  <si>
    <t>450 N Maple Ave, East Orange, NJ 07017</t>
  </si>
  <si>
    <t>(973) 677-0989</t>
  </si>
  <si>
    <t>Messiah Baptist Church</t>
  </si>
  <si>
    <t>13 Oak St, East Orange, NJ 07018</t>
  </si>
  <si>
    <t>(973) 676-7374</t>
  </si>
  <si>
    <t>messiahfb@gmail.com</t>
  </si>
  <si>
    <t>Imani Baptist Church of Christ</t>
  </si>
  <si>
    <t>113-115 Elmwood Ave, East Orange, NJ 07018</t>
  </si>
  <si>
    <t>(973) 678-7222</t>
  </si>
  <si>
    <t>ImaniBaptist113@Gmail.com</t>
  </si>
  <si>
    <t>Peaceful Zion Baptist Church</t>
  </si>
  <si>
    <t>213 Rhode Island Ave, East Orange, NJ 07018</t>
  </si>
  <si>
    <t>(973) 674-4048</t>
  </si>
  <si>
    <t>sassybjb@aol.com</t>
  </si>
  <si>
    <t>St Paul Ame Church Inc</t>
  </si>
  <si>
    <t>15-21 Sanford St, East Orange, NJ 07018</t>
  </si>
  <si>
    <t>(973) 677-1797</t>
  </si>
  <si>
    <t xml:space="preserve">admin@stpaulamechurch-eonj.org </t>
  </si>
  <si>
    <t>Divinity Baptist Church</t>
  </si>
  <si>
    <t>227 Tremont Ave, East Orange, NJ 07018</t>
  </si>
  <si>
    <t>(973) 677-0864</t>
  </si>
  <si>
    <t>Divinitybapt@yahoo.com</t>
  </si>
  <si>
    <t>Faith Temple #1 OFWB Church</t>
  </si>
  <si>
    <t>499 Main Street, East Orange, NJ 07018</t>
  </si>
  <si>
    <t>(973) 673-6435</t>
  </si>
  <si>
    <t>Bethel Presbyterian Church</t>
  </si>
  <si>
    <t>290-294 Dodd St, East Orange, NJ 07017</t>
  </si>
  <si>
    <t>(973) 676-7089</t>
  </si>
  <si>
    <t>betheleastorange@yahoo.com</t>
  </si>
  <si>
    <t>Bethel Haitian Baptist Church</t>
  </si>
  <si>
    <t>320 Springdale Ave, East Orange, NJ 07017</t>
  </si>
  <si>
    <t>(973) 202-8659</t>
  </si>
  <si>
    <t>St. Mark A.M.E. Church</t>
  </si>
  <si>
    <t>587 Springdale Ave, East Orange, NJ 3599</t>
  </si>
  <si>
    <t>(973) 674-5859</t>
  </si>
  <si>
    <t>revpaul@saintmarkame.org</t>
  </si>
  <si>
    <t>Elmwood United Presbyterian Church</t>
  </si>
  <si>
    <t>135 Elmwood Ave, East Orange, NJ 07018</t>
  </si>
  <si>
    <t>(973) 678-0055</t>
  </si>
  <si>
    <t xml:space="preserve">ELMWOODUPC@GMAIL.COM  </t>
  </si>
  <si>
    <t>Eglise Baptiste Maranatha</t>
  </si>
  <si>
    <t>592 Main St, East Orange, NJ 07017</t>
  </si>
  <si>
    <t>(973) 454 4137</t>
  </si>
  <si>
    <t>Christ Church in East Orange</t>
  </si>
  <si>
    <t>422 Main St, East Orange, NJ 07018</t>
  </si>
  <si>
    <t>(973) 678-1160</t>
  </si>
  <si>
    <t>Star House International Church</t>
  </si>
  <si>
    <t>404 Central Ave, East Orange, NJ 07018</t>
  </si>
  <si>
    <t>(973) 570-7766</t>
  </si>
  <si>
    <t>starhouse.church@gmail.com</t>
  </si>
  <si>
    <t>St John's United Methodist Church</t>
  </si>
  <si>
    <t>230 Park Avenue, East Orange, NJ 07017</t>
  </si>
  <si>
    <t>(973) 673-7244</t>
  </si>
  <si>
    <t>Calvary-Rosebille United Methodist Church</t>
  </si>
  <si>
    <t>400 Main St, East Orange, NJ</t>
  </si>
  <si>
    <t>(973) 673-1745</t>
  </si>
  <si>
    <t>Bethany Baptist Church of The New Alliance</t>
  </si>
  <si>
    <t>10 S Oraton Pkwy, East Orange, NJ</t>
  </si>
  <si>
    <t>(973) 373-5865</t>
  </si>
  <si>
    <t>Indonesian Presbyterian Church</t>
  </si>
  <si>
    <t>30 Park End Pl, East Orange, NJ 07018</t>
  </si>
  <si>
    <t>973-672-4055</t>
  </si>
  <si>
    <t>Holy Trinity Lutheran Church</t>
  </si>
  <si>
    <t>153 Glenwood Ave, East Orange, NJ 3599</t>
  </si>
  <si>
    <t>(973) 678-1484</t>
  </si>
  <si>
    <t>St. Paul A.M.E. Church</t>
  </si>
  <si>
    <t>15-21 Sanford St, East Orange, NJ</t>
  </si>
  <si>
    <t>info@stpaulamechurch-eonj.org</t>
  </si>
  <si>
    <t>St. Joseph Catholic Church</t>
  </si>
  <si>
    <t>110 Telford Street, East Orange, NJ 07018</t>
  </si>
  <si>
    <t>(973) 678-4030</t>
  </si>
  <si>
    <t>Salem French Church</t>
  </si>
  <si>
    <t>10 S. Oraton Parkway, East Orange, NJ 07018</t>
  </si>
  <si>
    <t>(973) 266-1488</t>
  </si>
  <si>
    <t>info@salemfrench.org</t>
  </si>
  <si>
    <t>Saint Luke Church of Christ</t>
  </si>
  <si>
    <t>94 Steuben St, East Orange, NJ</t>
  </si>
  <si>
    <t>(973) 673-8606</t>
  </si>
  <si>
    <t>Mision Bautista Hispana Faro De Vida</t>
  </si>
  <si>
    <t>20 Vernon Pl, East Orange, NJ</t>
  </si>
  <si>
    <t>Holy Spirit &amp;Our Lady Help of Christians Catholic Church</t>
  </si>
  <si>
    <t>17 N Clinton St, East Orange, NJ 07017</t>
  </si>
  <si>
    <t>(973) 673-1077</t>
  </si>
  <si>
    <t>Renaissance Assemblies of God</t>
  </si>
  <si>
    <t>9 S Munn Ave, East Orange, NJ</t>
  </si>
  <si>
    <t>(908) 477-1233</t>
  </si>
  <si>
    <t>info@ag.org</t>
  </si>
  <si>
    <t>Bethlehem Seventh-day Adventist Church</t>
  </si>
  <si>
    <t>30 N Clinton St, East Orange, NJ</t>
  </si>
  <si>
    <t>(973) 672-2929</t>
  </si>
  <si>
    <t>St. Agnes and St. Paul's</t>
  </si>
  <si>
    <t>206 Renshaw Ave, East Orange, NJ</t>
  </si>
  <si>
    <t>(973) 678-6716</t>
  </si>
  <si>
    <t>New Vision Full Gospel Baptist Church</t>
  </si>
  <si>
    <t>100 Warrington Pl, East Orange, NJ 07017</t>
  </si>
  <si>
    <t>(973) 672-5211</t>
  </si>
  <si>
    <t>East Orange Church of God of Prophecy</t>
  </si>
  <si>
    <t>230 Park Ave, East Orange, NJ 07017</t>
  </si>
  <si>
    <t>(973) 634-2238</t>
  </si>
  <si>
    <t>Yes Lord' Ministries</t>
  </si>
  <si>
    <t>10 S Oraton Pkwy, East Orange, NJ 07018</t>
  </si>
  <si>
    <t>(973) 399-0416</t>
  </si>
  <si>
    <t>Day Care</t>
  </si>
  <si>
    <t>Kids Foundation Daycare Center</t>
  </si>
  <si>
    <t>382 Central Ave, East Orange, NJ 07018</t>
  </si>
  <si>
    <t>(973) 672-1933</t>
  </si>
  <si>
    <t>Norjenes Day Care Center II</t>
  </si>
  <si>
    <t>61 N Arlington Ave, East Orange, NJ 07017</t>
  </si>
  <si>
    <t>(973) 675-9330</t>
  </si>
  <si>
    <t>Three Stages Childcare &amp; Learning Centers</t>
  </si>
  <si>
    <t>91 S Harrison St, East Orange, NJ 07018</t>
  </si>
  <si>
    <t>(973) 672-2430</t>
  </si>
  <si>
    <t>3stagesdaycare@gmail.com</t>
  </si>
  <si>
    <t>Harambee Child Care Center</t>
  </si>
  <si>
    <t>60 Glenwood Ave, East Orange, NJ 07017</t>
  </si>
  <si>
    <t>(973) 675-4411</t>
  </si>
  <si>
    <t>Little Treasures Daycare of East Orange</t>
  </si>
  <si>
    <t>67 S Clinton St, East Orange, NJ 07018</t>
  </si>
  <si>
    <t>(973) 674-5437</t>
  </si>
  <si>
    <t>Smiling Babies Family Day Care</t>
  </si>
  <si>
    <t>163 N Park St, East Orange, NJ 07017</t>
  </si>
  <si>
    <t>(973) 677-7854</t>
  </si>
  <si>
    <t>Jamas Day Care</t>
  </si>
  <si>
    <t>141 Hoffman Blvd, East Orange, NJ 07017</t>
  </si>
  <si>
    <t>(862) 520-2632</t>
  </si>
  <si>
    <t>joanalwilliams@live.com</t>
  </si>
  <si>
    <t>NURSERY RHYME ACADEMY, LLC</t>
  </si>
  <si>
    <t>520 William St, East Orange, NJ 07017</t>
  </si>
  <si>
    <t>(862) 520-5455</t>
  </si>
  <si>
    <t>Buzzing Bees Learning Center</t>
  </si>
  <si>
    <t>122 Brighton Ave, East Orange, NJ 07017</t>
  </si>
  <si>
    <t>(973) 676-2899</t>
  </si>
  <si>
    <t>Carlotta's Kids II</t>
  </si>
  <si>
    <t>239 Freeway Dr E, East Orange, NJ 07018</t>
  </si>
  <si>
    <t>(973) 414-1050</t>
  </si>
  <si>
    <t>Zadie's Early Childhood Center</t>
  </si>
  <si>
    <t>280 S Harrison St, East Orange, NJ 07018</t>
  </si>
  <si>
    <t>(973) 395-5100</t>
  </si>
  <si>
    <t>info@zadiesecc.com</t>
  </si>
  <si>
    <t>VINA'S LITTLE BUNCH DAYCARE</t>
  </si>
  <si>
    <t>Elliott Pl, East Orange, NJ 07018</t>
  </si>
  <si>
    <t>(973) 932-6598</t>
  </si>
  <si>
    <t>East Orange Child Development</t>
  </si>
  <si>
    <t>106 Washington St, East Orange, NJ 07017</t>
  </si>
  <si>
    <t>(973) 674-1388</t>
  </si>
  <si>
    <t>Halsted Family Daycare</t>
  </si>
  <si>
    <t>241 Halsted St, East Orange, NJ 07018</t>
  </si>
  <si>
    <t>(973) 676-5553</t>
  </si>
  <si>
    <t>School</t>
  </si>
  <si>
    <t>Pride Academy Charter School</t>
  </si>
  <si>
    <t>117 Elmwood Ave, East Orange, NJ 07018</t>
  </si>
  <si>
    <t>info@prideacs.org</t>
  </si>
  <si>
    <t>Langston Hughes Elementary School</t>
  </si>
  <si>
    <t>160 Rhode Island Ave, East Orange, NJ 07018</t>
  </si>
  <si>
    <t>Benjamin Banneker Academy East Orange, East Orange</t>
  </si>
  <si>
    <t>500 S Clinton St, East Orange, NJ 07018</t>
  </si>
  <si>
    <t>Ecole Toussaint Louverture Elementary School</t>
  </si>
  <si>
    <t>330 Central Ave, East Orange, NJ 07018</t>
  </si>
  <si>
    <t>Speedway Academies</t>
  </si>
  <si>
    <t>701 S Orange Ave, Newark, NJ 07106</t>
  </si>
  <si>
    <t>St Joseph School</t>
  </si>
  <si>
    <t>115 Telford St, East Orange, NJ 07018</t>
  </si>
  <si>
    <t>Orange Preparatory Academy</t>
  </si>
  <si>
    <t>400 Central Ave, City of Orange, NJ 07050</t>
  </si>
  <si>
    <t>Uncommon Schools North Star Academy Vailsburg Campus</t>
  </si>
  <si>
    <t>24 Hazelwood Ave, Newark, NJ 07106</t>
  </si>
  <si>
    <t>Thirteenth Avenue School</t>
  </si>
  <si>
    <t>359 13th Ave, Newark, NJ 07103</t>
  </si>
  <si>
    <t>LEAD Charter School</t>
  </si>
  <si>
    <t>571 Central Ave, Newark, NJ 07107</t>
  </si>
  <si>
    <t>Lincoln Avenue School</t>
  </si>
  <si>
    <t>216 Lincoln Ave, City of Orange, NJ 07050</t>
  </si>
  <si>
    <t>yearwopa@orange.k12.nj.u</t>
  </si>
  <si>
    <t>Boylan Street School</t>
  </si>
  <si>
    <t>15 Boylan St, Newark, NJ 07106</t>
  </si>
  <si>
    <t>Philips Academy Charter SChool</t>
  </si>
  <si>
    <t>Central Ave, East Orange, NJ 07018</t>
  </si>
  <si>
    <t>Mildred Barry Garvin School</t>
  </si>
  <si>
    <t>1 Grove Pl, East Orange, NJ 07017</t>
  </si>
  <si>
    <t>Tyson Elementary School</t>
  </si>
  <si>
    <t>45 N Arlington Ave, East Orange, NJ 07017</t>
  </si>
  <si>
    <t>1 museum</t>
  </si>
  <si>
    <t>3 art studios/centers</t>
  </si>
  <si>
    <t>12 Greenspaces</t>
  </si>
  <si>
    <t>Jersey Explorer Children's Museum</t>
  </si>
  <si>
    <t>The Creative Mind Art Studio</t>
  </si>
  <si>
    <t>Elmwood park</t>
  </si>
  <si>
    <t>Manufactureres Village Artists</t>
  </si>
  <si>
    <t>Holy Sepulchre Cemetery</t>
  </si>
  <si>
    <t>Rapheal Bernadin Studio</t>
  </si>
  <si>
    <t>Monte Irvin Orange Park</t>
  </si>
  <si>
    <t>Soverel Park</t>
  </si>
  <si>
    <t>Watsessing Park</t>
  </si>
  <si>
    <t>St. Johns Cemetery</t>
  </si>
  <si>
    <t>Rowley Park</t>
  </si>
  <si>
    <t>Oval Park</t>
  </si>
  <si>
    <t>Columbian Playgroud</t>
  </si>
  <si>
    <t>St. Mary's Cemetery</t>
  </si>
  <si>
    <t>Paul Robeson Stadium</t>
  </si>
  <si>
    <t>Fairmount Cemetery</t>
  </si>
  <si>
    <t>Hope for Change</t>
  </si>
  <si>
    <t>Mosque</t>
  </si>
  <si>
    <t>Islamic Center of America</t>
  </si>
  <si>
    <t>East Orange Campus High School</t>
  </si>
  <si>
    <t>344 Prospect Street, East Orange, NJ 07017</t>
  </si>
  <si>
    <t>Cicely L. Tyson Communication School of Performing &amp; Fine Arts</t>
  </si>
  <si>
    <t>Gordon Parks Academy</t>
  </si>
  <si>
    <t>G.W Carver Institute</t>
  </si>
  <si>
    <t>Edward T. Bowser School of Excellence</t>
  </si>
  <si>
    <t>15 grocery stores</t>
  </si>
  <si>
    <t>Best East Orange Supermarket</t>
  </si>
  <si>
    <t>35 Winans St, East Orange, NJ 07017</t>
  </si>
  <si>
    <t>98 Greenwood Ave, East Orange, NJ 07017</t>
  </si>
  <si>
    <t>410 N Grove St, East Orange, NJ 07017</t>
  </si>
  <si>
    <t>180 Lincoln St, East Orange, NJ 07017</t>
  </si>
  <si>
    <t>70 Dodd St, East Orange, NJ 07017</t>
  </si>
  <si>
    <t>137 Evergreen Pl, East Orange, NJ 07018</t>
  </si>
  <si>
    <t>It Takes A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</si>
</sst>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1"/>
      <color rgb="FF202124"/>
      <name val="Roboto"/>
    </font>
    <font>
      <sz val="11"/>
      <color rgb="FF050505"/>
      <name val="System-ui"/>
    </font>
    <font>
      <sz val="10"/>
      <color rgb="FF000000"/>
      <name val="&quot;Google Sans&quot;"/>
    </font>
    <font>
      <sz val="10"/>
      <color rgb="FF000000"/>
      <name val="Roboto"/>
    </font>
    <font>
      <u/>
      <sz val="14"/>
      <color rgb="FF000000"/>
      <name val="&quot;Noto Serif&quot;"/>
    </font>
    <font>
      <sz val="11"/>
      <color rgb="FF000000"/>
      <name val="Arial"/>
    </font>
    <font>
      <sz val="11"/>
      <color rgb="FF000000"/>
      <name val="&quot;Helvetica Neue&quot;"/>
    </font>
    <font>
      <sz val="10"/>
      <color theme="1"/>
      <name val="Arial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1" fillId="2" borderId="0" xfId="0" applyFont="1" applyFill="1"/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1" fillId="0" borderId="0" xfId="0" applyFont="1" applyBorder="1"/>
    <xf numFmtId="0" fontId="4" fillId="2" borderId="0" xfId="0" applyFont="1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ange.k12.nj.us/Domain/74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ange.k12.nj.us/Domain/7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opLeftCell="A56" workbookViewId="0">
      <selection activeCell="E1" sqref="E1:E1048576"/>
    </sheetView>
  </sheetViews>
  <sheetFormatPr defaultColWidth="12.5703125" defaultRowHeight="15.75" customHeight="1"/>
  <cols>
    <col min="1" max="1" width="23.85546875" style="18" customWidth="1"/>
    <col min="2" max="2" width="38.42578125" style="18" customWidth="1"/>
    <col min="3" max="3" width="50.7109375" style="18" bestFit="1" customWidth="1"/>
    <col min="4" max="4" width="19.140625" style="18" bestFit="1" customWidth="1"/>
    <col min="5" max="16384" width="12.5703125" style="18"/>
  </cols>
  <sheetData>
    <row r="1" spans="1:26" s="27" customFormat="1" ht="1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4.25">
      <c r="A2" s="16" t="s">
        <v>212</v>
      </c>
      <c r="B2" s="19" t="s">
        <v>218</v>
      </c>
      <c r="C2" s="17" t="s">
        <v>219</v>
      </c>
      <c r="D2" s="17">
        <f>19732664320</f>
        <v>19732664320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4.25">
      <c r="A3" s="16" t="s">
        <v>18</v>
      </c>
      <c r="B3" s="16" t="s">
        <v>120</v>
      </c>
      <c r="C3" s="16" t="s">
        <v>121</v>
      </c>
      <c r="D3" s="16" t="s">
        <v>122</v>
      </c>
      <c r="E3" s="16" t="s">
        <v>22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4.25">
      <c r="A4" s="16" t="s">
        <v>18</v>
      </c>
      <c r="B4" s="16" t="s">
        <v>93</v>
      </c>
      <c r="C4" s="16" t="s">
        <v>94</v>
      </c>
      <c r="D4" s="16" t="s">
        <v>95</v>
      </c>
      <c r="E4" s="16" t="s">
        <v>22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4.25">
      <c r="A5" s="16" t="s">
        <v>18</v>
      </c>
      <c r="B5" s="16" t="s">
        <v>89</v>
      </c>
      <c r="C5" s="16" t="s">
        <v>90</v>
      </c>
      <c r="D5" s="16" t="s">
        <v>91</v>
      </c>
      <c r="E5" s="16" t="s">
        <v>92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4.25">
      <c r="A6" s="16" t="s">
        <v>18</v>
      </c>
      <c r="B6" s="16" t="s">
        <v>52</v>
      </c>
      <c r="C6" s="16" t="s">
        <v>53</v>
      </c>
      <c r="D6" s="16" t="s">
        <v>54</v>
      </c>
      <c r="E6" s="16" t="s">
        <v>22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4.25">
      <c r="A7" s="16" t="s">
        <v>18</v>
      </c>
      <c r="B7" s="16" t="s">
        <v>151</v>
      </c>
      <c r="C7" s="16" t="s">
        <v>152</v>
      </c>
      <c r="D7" s="16" t="s">
        <v>153</v>
      </c>
      <c r="E7" s="16" t="s">
        <v>22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4.25">
      <c r="A8" s="20" t="s">
        <v>212</v>
      </c>
      <c r="B8" s="19" t="s">
        <v>237</v>
      </c>
      <c r="C8" s="17" t="s">
        <v>238</v>
      </c>
      <c r="D8" s="17">
        <f>17323742490</f>
        <v>17323742490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4.25">
      <c r="A9" s="16" t="s">
        <v>166</v>
      </c>
      <c r="B9" s="16" t="s">
        <v>193</v>
      </c>
      <c r="C9" s="16" t="s">
        <v>194</v>
      </c>
      <c r="D9" s="16" t="s">
        <v>195</v>
      </c>
      <c r="E9" s="16" t="s">
        <v>22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4.25">
      <c r="A10" s="16" t="s">
        <v>18</v>
      </c>
      <c r="B10" s="16" t="s">
        <v>30</v>
      </c>
      <c r="C10" s="16" t="s">
        <v>31</v>
      </c>
      <c r="D10" s="16" t="s">
        <v>32</v>
      </c>
      <c r="E10" s="16" t="s">
        <v>22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4.25">
      <c r="A11" s="16" t="s">
        <v>18</v>
      </c>
      <c r="B11" s="16" t="s">
        <v>117</v>
      </c>
      <c r="C11" s="16" t="s">
        <v>118</v>
      </c>
      <c r="D11" s="16" t="s">
        <v>119</v>
      </c>
      <c r="E11" s="16" t="s">
        <v>22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4.25">
      <c r="A12" s="16" t="s">
        <v>166</v>
      </c>
      <c r="B12" s="16" t="s">
        <v>196</v>
      </c>
      <c r="C12" s="16" t="s">
        <v>197</v>
      </c>
      <c r="D12" s="16" t="s">
        <v>198</v>
      </c>
      <c r="E12" s="16" t="s">
        <v>22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4.25">
      <c r="A13" s="16" t="s">
        <v>18</v>
      </c>
      <c r="B13" s="16" t="s">
        <v>107</v>
      </c>
      <c r="C13" s="16" t="s">
        <v>108</v>
      </c>
      <c r="D13" s="16" t="s">
        <v>109</v>
      </c>
      <c r="E13" s="16" t="s">
        <v>22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4.25">
      <c r="A14" s="16" t="s">
        <v>18</v>
      </c>
      <c r="B14" s="16" t="s">
        <v>48</v>
      </c>
      <c r="C14" s="16" t="s">
        <v>49</v>
      </c>
      <c r="D14" s="16" t="s">
        <v>50</v>
      </c>
      <c r="E14" s="16" t="s">
        <v>51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4.25">
      <c r="A15" s="16" t="s">
        <v>18</v>
      </c>
      <c r="B15" s="16" t="s">
        <v>82</v>
      </c>
      <c r="C15" s="16" t="s">
        <v>83</v>
      </c>
      <c r="D15" s="16" t="s">
        <v>84</v>
      </c>
      <c r="E15" s="16" t="s">
        <v>85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4.25">
      <c r="A16" s="16" t="s">
        <v>166</v>
      </c>
      <c r="B16" s="16" t="s">
        <v>206</v>
      </c>
      <c r="C16" s="16" t="s">
        <v>207</v>
      </c>
      <c r="D16" s="16" t="s">
        <v>208</v>
      </c>
      <c r="E16" s="16" t="s">
        <v>22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>
      <c r="A17" s="16" t="s">
        <v>18</v>
      </c>
      <c r="B17" s="16" t="s">
        <v>55</v>
      </c>
      <c r="C17" s="16" t="s">
        <v>56</v>
      </c>
      <c r="D17" s="16" t="s">
        <v>57</v>
      </c>
      <c r="E17" s="16" t="s">
        <v>58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4.25">
      <c r="A18" s="16" t="s">
        <v>18</v>
      </c>
      <c r="B18" s="16" t="s">
        <v>160</v>
      </c>
      <c r="C18" s="16" t="s">
        <v>161</v>
      </c>
      <c r="D18" s="16" t="s">
        <v>162</v>
      </c>
      <c r="E18" s="16" t="s">
        <v>22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">
      <c r="A19" s="16" t="s">
        <v>5</v>
      </c>
      <c r="B19" s="16" t="s">
        <v>10</v>
      </c>
      <c r="C19" s="21" t="s">
        <v>11</v>
      </c>
      <c r="D19" s="16" t="s">
        <v>12</v>
      </c>
      <c r="E19" s="16" t="s">
        <v>13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>
      <c r="A20" s="16" t="s">
        <v>212</v>
      </c>
      <c r="B20" s="22" t="s">
        <v>220</v>
      </c>
      <c r="C20" s="17" t="s">
        <v>221</v>
      </c>
      <c r="D20" s="17">
        <f>19732665940</f>
        <v>19732665940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>
      <c r="A21" s="16" t="s">
        <v>18</v>
      </c>
      <c r="B21" s="16" t="s">
        <v>104</v>
      </c>
      <c r="C21" s="16" t="s">
        <v>105</v>
      </c>
      <c r="D21" s="16" t="s">
        <v>106</v>
      </c>
      <c r="E21" s="16" t="s">
        <v>22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>
      <c r="A22" s="16" t="s">
        <v>18</v>
      </c>
      <c r="B22" s="16" t="s">
        <v>100</v>
      </c>
      <c r="C22" s="16" t="s">
        <v>101</v>
      </c>
      <c r="D22" s="16" t="s">
        <v>102</v>
      </c>
      <c r="E22" s="16" t="s">
        <v>103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4.25">
      <c r="A23" s="16" t="s">
        <v>18</v>
      </c>
      <c r="B23" s="16" t="s">
        <v>86</v>
      </c>
      <c r="C23" s="16" t="s">
        <v>87</v>
      </c>
      <c r="D23" s="16" t="s">
        <v>88</v>
      </c>
      <c r="E23" s="16" t="s">
        <v>22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">
      <c r="A24" s="16" t="s">
        <v>5</v>
      </c>
      <c r="B24" s="16" t="s">
        <v>6</v>
      </c>
      <c r="C24" s="21" t="s">
        <v>7</v>
      </c>
      <c r="D24" s="16" t="s">
        <v>8</v>
      </c>
      <c r="E24" s="16" t="s">
        <v>9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4.25">
      <c r="A25" s="16" t="s">
        <v>18</v>
      </c>
      <c r="B25" s="16" t="s">
        <v>63</v>
      </c>
      <c r="C25" s="16" t="s">
        <v>64</v>
      </c>
      <c r="D25" s="16" t="s">
        <v>65</v>
      </c>
      <c r="E25" s="16" t="s">
        <v>22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4.25">
      <c r="A26" s="16" t="s">
        <v>18</v>
      </c>
      <c r="B26" s="16" t="s">
        <v>40</v>
      </c>
      <c r="C26" s="16" t="s">
        <v>41</v>
      </c>
      <c r="D26" s="16" t="s">
        <v>42</v>
      </c>
      <c r="E26" s="16" t="s">
        <v>43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4.25">
      <c r="A27" s="16" t="s">
        <v>166</v>
      </c>
      <c r="B27" s="16" t="s">
        <v>209</v>
      </c>
      <c r="C27" s="16" t="s">
        <v>210</v>
      </c>
      <c r="D27" s="16" t="s">
        <v>211</v>
      </c>
      <c r="E27" s="16" t="s">
        <v>22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4.25">
      <c r="A28" s="16" t="s">
        <v>166</v>
      </c>
      <c r="B28" s="16" t="s">
        <v>177</v>
      </c>
      <c r="C28" s="16" t="s">
        <v>178</v>
      </c>
      <c r="D28" s="16" t="s">
        <v>179</v>
      </c>
      <c r="E28" s="16" t="s">
        <v>22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4.25">
      <c r="A29" s="16" t="s">
        <v>18</v>
      </c>
      <c r="B29" s="16" t="s">
        <v>33</v>
      </c>
      <c r="C29" s="16" t="s">
        <v>34</v>
      </c>
      <c r="D29" s="16" t="s">
        <v>35</v>
      </c>
      <c r="E29" s="16" t="s">
        <v>36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4.25">
      <c r="A30" s="16" t="s">
        <v>18</v>
      </c>
      <c r="B30" s="16" t="s">
        <v>144</v>
      </c>
      <c r="C30" s="16" t="s">
        <v>145</v>
      </c>
      <c r="D30" s="16" t="s">
        <v>146</v>
      </c>
      <c r="E30" s="16" t="s">
        <v>22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4.25">
      <c r="A31" s="16" t="s">
        <v>18</v>
      </c>
      <c r="B31" s="16" t="s">
        <v>126</v>
      </c>
      <c r="C31" s="16" t="s">
        <v>127</v>
      </c>
      <c r="D31" s="16" t="s">
        <v>128</v>
      </c>
      <c r="E31" s="16" t="s">
        <v>22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4.25">
      <c r="A32" s="16" t="s">
        <v>18</v>
      </c>
      <c r="B32" s="16" t="s">
        <v>70</v>
      </c>
      <c r="C32" s="16" t="s">
        <v>71</v>
      </c>
      <c r="D32" s="16" t="s">
        <v>72</v>
      </c>
      <c r="E32" s="16" t="s">
        <v>73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4.25">
      <c r="A33" s="16" t="s">
        <v>18</v>
      </c>
      <c r="B33" s="16" t="s">
        <v>123</v>
      </c>
      <c r="C33" s="16" t="s">
        <v>124</v>
      </c>
      <c r="D33" s="16" t="s">
        <v>125</v>
      </c>
      <c r="E33" s="16" t="s">
        <v>22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4.25">
      <c r="A34" s="16" t="s">
        <v>166</v>
      </c>
      <c r="B34" s="16" t="s">
        <v>186</v>
      </c>
      <c r="C34" s="16" t="s">
        <v>187</v>
      </c>
      <c r="D34" s="16" t="s">
        <v>188</v>
      </c>
      <c r="E34" s="16" t="s">
        <v>189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4.25">
      <c r="A35" s="16" t="s">
        <v>5</v>
      </c>
      <c r="B35" s="16" t="s">
        <v>14</v>
      </c>
      <c r="C35" s="16" t="s">
        <v>15</v>
      </c>
      <c r="D35" s="16" t="s">
        <v>16</v>
      </c>
      <c r="E35" s="16" t="s">
        <v>17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4.25">
      <c r="A36" s="16" t="s">
        <v>166</v>
      </c>
      <c r="B36" s="16" t="s">
        <v>167</v>
      </c>
      <c r="C36" s="16" t="s">
        <v>168</v>
      </c>
      <c r="D36" s="16" t="s">
        <v>169</v>
      </c>
      <c r="E36" s="16" t="s">
        <v>22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4.25">
      <c r="A37" s="16" t="s">
        <v>212</v>
      </c>
      <c r="B37" s="19" t="s">
        <v>216</v>
      </c>
      <c r="C37" s="17" t="s">
        <v>217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4.25">
      <c r="A38" s="16" t="s">
        <v>212</v>
      </c>
      <c r="B38" s="17" t="s">
        <v>232</v>
      </c>
      <c r="C38" s="17" t="s">
        <v>233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8">
      <c r="A39" s="16" t="s">
        <v>212</v>
      </c>
      <c r="B39" s="19" t="s">
        <v>234</v>
      </c>
      <c r="C39" s="17" t="s">
        <v>235</v>
      </c>
      <c r="D39" s="17">
        <f>19736774130</f>
        <v>19736774130</v>
      </c>
      <c r="E39" s="23" t="s">
        <v>236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4.25">
      <c r="A40" s="16" t="s">
        <v>166</v>
      </c>
      <c r="B40" s="16" t="s">
        <v>180</v>
      </c>
      <c r="C40" s="16" t="s">
        <v>181</v>
      </c>
      <c r="D40" s="16" t="s">
        <v>182</v>
      </c>
      <c r="E40" s="16" t="s">
        <v>22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4.25">
      <c r="A41" s="16" t="s">
        <v>18</v>
      </c>
      <c r="B41" s="16" t="s">
        <v>59</v>
      </c>
      <c r="C41" s="16" t="s">
        <v>60</v>
      </c>
      <c r="D41" s="16" t="s">
        <v>61</v>
      </c>
      <c r="E41" s="16" t="s">
        <v>62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4.25">
      <c r="A42" s="16" t="s">
        <v>18</v>
      </c>
      <c r="B42" s="16" t="s">
        <v>66</v>
      </c>
      <c r="C42" s="16" t="s">
        <v>67</v>
      </c>
      <c r="D42" s="16" t="s">
        <v>68</v>
      </c>
      <c r="E42" s="16" t="s">
        <v>69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4.25">
      <c r="A43" s="20" t="s">
        <v>212</v>
      </c>
      <c r="B43" s="17" t="s">
        <v>241</v>
      </c>
      <c r="C43" s="17" t="s">
        <v>242</v>
      </c>
      <c r="D43" s="17">
        <f>19736735410</f>
        <v>19736735410</v>
      </c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4.25">
      <c r="A44" s="16" t="s">
        <v>18</v>
      </c>
      <c r="B44" s="16" t="s">
        <v>142</v>
      </c>
      <c r="C44" s="16" t="s">
        <v>143</v>
      </c>
      <c r="D44" s="16" t="s">
        <v>22</v>
      </c>
      <c r="E44" s="16" t="s">
        <v>22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4.25">
      <c r="A45" s="16" t="s">
        <v>18</v>
      </c>
      <c r="B45" s="16" t="s">
        <v>23</v>
      </c>
      <c r="C45" s="16" t="s">
        <v>24</v>
      </c>
      <c r="D45" s="16" t="s">
        <v>25</v>
      </c>
      <c r="E45" s="16" t="s">
        <v>22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4.25">
      <c r="A46" s="16" t="s">
        <v>18</v>
      </c>
      <c r="B46" s="16" t="s">
        <v>37</v>
      </c>
      <c r="C46" s="16" t="s">
        <v>38</v>
      </c>
      <c r="D46" s="16" t="s">
        <v>39</v>
      </c>
      <c r="E46" s="16" t="s">
        <v>22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4.25">
      <c r="A47" s="16" t="s">
        <v>18</v>
      </c>
      <c r="B47" s="16" t="s">
        <v>19</v>
      </c>
      <c r="C47" s="16" t="s">
        <v>20</v>
      </c>
      <c r="D47" s="16" t="s">
        <v>21</v>
      </c>
      <c r="E47" s="16" t="s">
        <v>22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4.25">
      <c r="A48" s="16" t="s">
        <v>18</v>
      </c>
      <c r="B48" s="16" t="s">
        <v>157</v>
      </c>
      <c r="C48" s="16" t="s">
        <v>158</v>
      </c>
      <c r="D48" s="16" t="s">
        <v>159</v>
      </c>
      <c r="E48" s="16" t="s">
        <v>22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4.25">
      <c r="A49" s="16" t="s">
        <v>166</v>
      </c>
      <c r="B49" s="16" t="s">
        <v>170</v>
      </c>
      <c r="C49" s="16" t="s">
        <v>171</v>
      </c>
      <c r="D49" s="16" t="s">
        <v>172</v>
      </c>
      <c r="E49" s="16" t="s">
        <v>22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4.25">
      <c r="A50" s="16" t="s">
        <v>166</v>
      </c>
      <c r="B50" s="16" t="s">
        <v>190</v>
      </c>
      <c r="C50" s="16" t="s">
        <v>191</v>
      </c>
      <c r="D50" s="16" t="s">
        <v>192</v>
      </c>
      <c r="E50" s="16" t="s">
        <v>22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4.25">
      <c r="A51" s="16" t="s">
        <v>212</v>
      </c>
      <c r="B51" s="22" t="s">
        <v>226</v>
      </c>
      <c r="C51" s="17" t="s">
        <v>227</v>
      </c>
      <c r="D51" s="17">
        <f>19736774135</f>
        <v>19736774135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4.25">
      <c r="A52" s="16" t="s">
        <v>18</v>
      </c>
      <c r="B52" s="16" t="s">
        <v>74</v>
      </c>
      <c r="C52" s="16" t="s">
        <v>75</v>
      </c>
      <c r="D52" s="16" t="s">
        <v>76</v>
      </c>
      <c r="E52" s="16" t="s">
        <v>77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4.25">
      <c r="A53" s="20" t="s">
        <v>212</v>
      </c>
      <c r="B53" s="19" t="s">
        <v>239</v>
      </c>
      <c r="C53" s="17" t="s">
        <v>240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4.25">
      <c r="A54" s="16" t="s">
        <v>212</v>
      </c>
      <c r="B54" s="17" t="s">
        <v>213</v>
      </c>
      <c r="C54" s="17" t="s">
        <v>214</v>
      </c>
      <c r="D54" s="17">
        <f>19736723200</f>
        <v>19736723200</v>
      </c>
      <c r="E54" s="17" t="s">
        <v>215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4.25">
      <c r="A55" s="16" t="s">
        <v>18</v>
      </c>
      <c r="B55" s="16" t="s">
        <v>147</v>
      </c>
      <c r="C55" s="16" t="s">
        <v>148</v>
      </c>
      <c r="D55" s="16" t="s">
        <v>149</v>
      </c>
      <c r="E55" s="16" t="s">
        <v>150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4.25">
      <c r="A56" s="16" t="s">
        <v>18</v>
      </c>
      <c r="B56" s="16" t="s">
        <v>139</v>
      </c>
      <c r="C56" s="16" t="s">
        <v>140</v>
      </c>
      <c r="D56" s="16" t="s">
        <v>141</v>
      </c>
      <c r="E56" s="16" t="s">
        <v>22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4.25">
      <c r="A57" s="16" t="s">
        <v>18</v>
      </c>
      <c r="B57" s="16" t="s">
        <v>135</v>
      </c>
      <c r="C57" s="16" t="s">
        <v>136</v>
      </c>
      <c r="D57" s="16" t="s">
        <v>137</v>
      </c>
      <c r="E57" s="16" t="s">
        <v>138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4.25">
      <c r="A58" s="16" t="s">
        <v>166</v>
      </c>
      <c r="B58" s="16" t="s">
        <v>183</v>
      </c>
      <c r="C58" s="16" t="s">
        <v>184</v>
      </c>
      <c r="D58" s="16" t="s">
        <v>185</v>
      </c>
      <c r="E58" s="16" t="s">
        <v>22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4.25">
      <c r="A59" s="16" t="s">
        <v>212</v>
      </c>
      <c r="B59" s="19" t="s">
        <v>222</v>
      </c>
      <c r="C59" s="17" t="s">
        <v>223</v>
      </c>
      <c r="D59" s="17">
        <f>19733742740</f>
        <v>19733742740</v>
      </c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4.25">
      <c r="A60" s="16" t="s">
        <v>18</v>
      </c>
      <c r="B60" s="16" t="s">
        <v>114</v>
      </c>
      <c r="C60" s="16" t="s">
        <v>115</v>
      </c>
      <c r="D60" s="16" t="s">
        <v>116</v>
      </c>
      <c r="E60" s="16" t="s">
        <v>22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4.25">
      <c r="A61" s="16" t="s">
        <v>212</v>
      </c>
      <c r="B61" s="19" t="s">
        <v>224</v>
      </c>
      <c r="C61" s="17" t="s">
        <v>225</v>
      </c>
      <c r="D61" s="17">
        <f>19736742326</f>
        <v>19736742326</v>
      </c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4.25">
      <c r="A62" s="16" t="s">
        <v>18</v>
      </c>
      <c r="B62" s="16" t="s">
        <v>78</v>
      </c>
      <c r="C62" s="16" t="s">
        <v>79</v>
      </c>
      <c r="D62" s="16" t="s">
        <v>80</v>
      </c>
      <c r="E62" s="16" t="s">
        <v>81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4.25">
      <c r="A63" s="16" t="s">
        <v>18</v>
      </c>
      <c r="B63" s="16" t="s">
        <v>154</v>
      </c>
      <c r="C63" s="16" t="s">
        <v>155</v>
      </c>
      <c r="D63" s="16" t="s">
        <v>156</v>
      </c>
      <c r="E63" s="16" t="s">
        <v>22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4.25">
      <c r="A64" s="16" t="s">
        <v>18</v>
      </c>
      <c r="B64" s="16" t="s">
        <v>132</v>
      </c>
      <c r="C64" s="16" t="s">
        <v>133</v>
      </c>
      <c r="D64" s="16" t="s">
        <v>134</v>
      </c>
      <c r="E64" s="16" t="s">
        <v>22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4.25">
      <c r="A65" s="16" t="s">
        <v>18</v>
      </c>
      <c r="B65" s="16" t="s">
        <v>96</v>
      </c>
      <c r="C65" s="16" t="s">
        <v>97</v>
      </c>
      <c r="D65" s="16" t="s">
        <v>98</v>
      </c>
      <c r="E65" s="24" t="s">
        <v>99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4.25">
      <c r="A66" s="16" t="s">
        <v>18</v>
      </c>
      <c r="B66" s="16" t="s">
        <v>129</v>
      </c>
      <c r="C66" s="16" t="s">
        <v>130</v>
      </c>
      <c r="D66" s="16" t="s">
        <v>80</v>
      </c>
      <c r="E66" s="16" t="s">
        <v>131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4.25">
      <c r="A67" s="16" t="s">
        <v>18</v>
      </c>
      <c r="B67" s="16" t="s">
        <v>110</v>
      </c>
      <c r="C67" s="16" t="s">
        <v>111</v>
      </c>
      <c r="D67" s="16" t="s">
        <v>112</v>
      </c>
      <c r="E67" s="16" t="s">
        <v>113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4.25">
      <c r="A68" s="16" t="s">
        <v>18</v>
      </c>
      <c r="B68" s="16" t="s">
        <v>44</v>
      </c>
      <c r="C68" s="16" t="s">
        <v>45</v>
      </c>
      <c r="D68" s="16" t="s">
        <v>46</v>
      </c>
      <c r="E68" s="16" t="s">
        <v>47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4.25">
      <c r="A69" s="16" t="s">
        <v>18</v>
      </c>
      <c r="B69" s="16" t="s">
        <v>26</v>
      </c>
      <c r="C69" s="16" t="s">
        <v>27</v>
      </c>
      <c r="D69" s="16" t="s">
        <v>28</v>
      </c>
      <c r="E69" s="16" t="s">
        <v>29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4.25">
      <c r="A70" s="16" t="s">
        <v>212</v>
      </c>
      <c r="B70" s="19" t="s">
        <v>230</v>
      </c>
      <c r="C70" s="17" t="s">
        <v>231</v>
      </c>
      <c r="D70" s="17">
        <f>19737337045</f>
        <v>19737337045</v>
      </c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4.25">
      <c r="A71" s="16" t="s">
        <v>166</v>
      </c>
      <c r="B71" s="16" t="s">
        <v>173</v>
      </c>
      <c r="C71" s="16" t="s">
        <v>174</v>
      </c>
      <c r="D71" s="16" t="s">
        <v>175</v>
      </c>
      <c r="E71" s="16" t="s">
        <v>176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>
      <c r="A72" s="20" t="s">
        <v>212</v>
      </c>
      <c r="B72" s="19" t="s">
        <v>243</v>
      </c>
      <c r="C72" s="17" t="s">
        <v>244</v>
      </c>
      <c r="D72" s="17">
        <f>19734149222</f>
        <v>19734149222</v>
      </c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4.25">
      <c r="A73" s="16" t="s">
        <v>212</v>
      </c>
      <c r="B73" s="17" t="s">
        <v>228</v>
      </c>
      <c r="C73" s="17" t="s">
        <v>229</v>
      </c>
      <c r="D73" s="17">
        <f>19733738150</f>
        <v>19733738150</v>
      </c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4.25">
      <c r="A74" s="16" t="s">
        <v>166</v>
      </c>
      <c r="B74" s="16" t="s">
        <v>203</v>
      </c>
      <c r="C74" s="16" t="s">
        <v>204</v>
      </c>
      <c r="D74" s="16" t="s">
        <v>205</v>
      </c>
      <c r="E74" s="16" t="s">
        <v>22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4.25">
      <c r="A75" s="16" t="s">
        <v>18</v>
      </c>
      <c r="B75" s="16" t="s">
        <v>163</v>
      </c>
      <c r="C75" s="16" t="s">
        <v>164</v>
      </c>
      <c r="D75" s="16" t="s">
        <v>165</v>
      </c>
      <c r="E75" s="16" t="s">
        <v>22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4.25">
      <c r="A76" s="16" t="s">
        <v>166</v>
      </c>
      <c r="B76" s="16" t="s">
        <v>199</v>
      </c>
      <c r="C76" s="16" t="s">
        <v>200</v>
      </c>
      <c r="D76" s="16" t="s">
        <v>201</v>
      </c>
      <c r="E76" s="16" t="s">
        <v>202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2.7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2.7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2.7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2.7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2.7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2.7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2.7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2.7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2.7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2.7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2.7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2.7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2.7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2.7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2.7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2.7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2.7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2.7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2.7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2.7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2.7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2.7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2.7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2.7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2.7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2.7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2.7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2.7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2.7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2.7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2.7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2.7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2.7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2.7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2.7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2.7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2.7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2.7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2.7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2.7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2.7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2.7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2.7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2.7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2.7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2.7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2.7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2.7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2.7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2.7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2.7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2.7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2.7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2.7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2.7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2.7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2.7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2.7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2.7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2.7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2.7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2.7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2.7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2.7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2.7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2.7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2.7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2.7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2.7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2.7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2.7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2.7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2.7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2.7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2.7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2.7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2.7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2.7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2.7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2.7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2.7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2.7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2.7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2.7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2.7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2.7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2.7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2.7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2.7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2.7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2.7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2.7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2.7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2.7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2.7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2.7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2.7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2.7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2.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2.7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2.7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2.7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2.7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2.7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2.7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2.7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2.7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2.7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2.7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2.7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2.7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2.7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2.7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2.7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2.7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2.7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2.7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2.7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2.7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2.7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2.7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2.7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2.7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2.7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2.7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2.7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2.7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2.7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2.7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2.7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2.7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2.7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2.7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2.7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2.7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2.7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2.7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2.7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2.7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2.7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2.7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2.7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2.7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2.7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2.7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2.7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2.7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2.7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2.7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2.7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2.7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2.7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2.7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2.7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2.7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2.7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2.7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2.7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2.7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2.7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2.7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2.7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2.7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2.7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2.7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2.7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2.7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2.7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2.7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2.7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2.7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2.7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2.7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2.7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2.7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2.7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2.7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2.7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2.7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2.7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2.7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2.7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2.7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2.7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2.7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2.7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2.7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2.7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2.7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2.7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2.7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2.7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2.7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2.7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2.7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2.7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2.7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2.7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2.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2.7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2.7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2.7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2.7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2.7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2.7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2.7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2.7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2.7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2.7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2.7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2.7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2.7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2.7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2.7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2.7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2.7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2.7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2.7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2.7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2.7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2.7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2.7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2.7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2.7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2.7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2.7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2.7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2.7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2.7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2.7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2.7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2.7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2.7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2.7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2.7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2.7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2.7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2.7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2.7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2.7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2.7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2.7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2.7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2.7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2.7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2.7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2.7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2.7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2.7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2.7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2.7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2.7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2.7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2.7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2.7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2.7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2.7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2.7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2.7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2.7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2.7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2.7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2.7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2.7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2.7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2.7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2.7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2.7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2.7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2.7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2.7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2.7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2.7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2.7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2.7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2.7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2.7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2.7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2.7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2.7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2.7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2.7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2.7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2.7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2.7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2.7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2.7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2.7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2.7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2.7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2.7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2.7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2.7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2.7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2.7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2.7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2.7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2.7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2.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2.7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2.7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2.7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2.7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2.7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2.7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2.7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2.7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2.7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2.7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2.7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2.7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2.7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2.7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2.7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2.7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2.7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2.7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2.7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2.7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2.7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2.7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2.7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2.7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2.7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2.7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2.7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2.7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2.7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2.7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2.7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2.7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2.7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2.7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2.7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2.7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2.7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2.7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2.7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2.7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2.7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2.7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2.7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2.7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2.7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2.7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2.7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2.7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2.7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2.7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2.7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2.7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2.7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2.7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2.7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2.7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2.7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2.7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2.7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2.7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2.7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2.7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2.7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2.7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2.7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2.7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2.7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2.7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2.7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2.7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2.7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2.7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2.7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2.7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2.7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2.7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2.7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2.7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2.7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2.7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2.7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2.7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2.7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2.7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2.7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2.7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2.7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2.7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2.7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2.7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2.7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2.7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2.7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2.7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2.7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2.7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2.7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2.7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2.7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2.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2.7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2.7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2.7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2.7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2.7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2.7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2.7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2.7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2.7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2.7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2.7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2.7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2.7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2.7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2.7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2.7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2.7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2.7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2.7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2.7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2.7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2.7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2.7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2.7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2.7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2.7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2.7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2.7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2.7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2.7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2.7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2.7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2.7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2.7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2.7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2.7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2.7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2.7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2.7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2.7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2.7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2.7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2.7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2.7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2.7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2.7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2.7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2.7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2.7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2.7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2.7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2.7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2.7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2.7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2.7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2.7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2.7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2.7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2.7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2.7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2.7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2.7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2.7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2.7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2.7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2.7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2.7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2.7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2.7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2.7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2.7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2.7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2.7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2.7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2.7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2.7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2.7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2.7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2.7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2.7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2.7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2.7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2.7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2.7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2.7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2.7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2.7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2.7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2.7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2.7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2.7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2.7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2.7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2.7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2.7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2.7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2.7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2.7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2.7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2.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2.7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2.7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2.7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2.7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2.7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2.7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2.7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2.7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2.7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2.7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2.7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2.7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2.7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2.7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2.7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2.7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2.7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2.7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2.7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2.7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2.7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2.7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2.7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2.7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2.7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2.7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2.7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2.7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2.7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2.7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2.7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2.7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2.7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2.7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2.7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2.7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2.7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2.7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2.7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2.7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2.7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2.7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2.7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2.7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2.7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2.7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2.7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2.7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2.7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2.7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2.7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2.7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2.7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2.7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2.7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2.7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2.7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2.7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2.7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2.7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2.7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2.7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2.7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2.7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2.7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2.7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2.7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2.7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2.7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2.7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2.7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2.7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2.7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2.7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2.7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2.7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2.7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2.7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2.7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2.7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2.7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2.7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2.7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2.7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2.7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2.7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2.7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2.7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2.7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2.7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2.7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2.7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2.7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2.7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2.7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2.7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2.7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2.7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2.7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2.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2.7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2.7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2.7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2.7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2.7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2.7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2.7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2.7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2.7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2.7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2.7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2.7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2.7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2.7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2.7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2.7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2.7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2.7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2.7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2.7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2.7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2.7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2.7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2.7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2.7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2.7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2.7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2.7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2.7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2.7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2.7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2.7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2.7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2.7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2.7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2.7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2.7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2.7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2.7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2.7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2.7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2.7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2.7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2.7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2.7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2.7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2.7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2.7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2.7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2.7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2.7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2.7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2.7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2.7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2.7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2.7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2.7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2.7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2.7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2.7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2.7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2.7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2.7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2.7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2.7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2.7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2.7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2.7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2.7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2.7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2.7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2.7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2.7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2.7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2.7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2.7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2.7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2.7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2.7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2.7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2.7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2.7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2.7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2.7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2.7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2.7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2.7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2.7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2.7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2.7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2.7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2.7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2.7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2.7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2.7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2.7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2.7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2.7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2.7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2.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2.7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2.7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2.7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2.7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2.7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2.7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2.7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2.7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2.7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2.7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2.7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2.7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2.7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2.7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2.7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2.7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2.7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2.7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2.7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2.7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2.7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2.7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2.7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2.7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2.7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2.7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2.7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2.7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2.7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2.7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2.7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2.7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2.7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2.7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2.7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2.7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2.7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2.7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2.7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2.7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2.7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2.7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2.7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2.7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2.7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2.7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2.7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2.7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2.7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2.7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2.7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2.7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2.7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2.7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2.7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2.7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2.7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2.7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2.7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2.7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2.7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2.7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2.7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2.7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2.7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2.7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2.7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2.7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2.7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2.7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2.7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2.7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2.7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2.7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2.7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2.7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2.7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2.7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2.7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2.7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2.7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2.7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2.7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2.7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2.7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2.7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2.7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2.7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2.7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2.7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2.7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2.7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2.7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2.7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2.7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2.7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2.7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2.7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2.7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2.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2.7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2.7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2.7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2.7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2.7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2.7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2.7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2.7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2.7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2.7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2.7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2.7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2.7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2.7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2.7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2.7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2.7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2.7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2.7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2.7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2.7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2.7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2.7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2.7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2.7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2.7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2.7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2.7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2.7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2.7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2.7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2.7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2.7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2.7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2.7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2.7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2.7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2.7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2.7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2.7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2.7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2.7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2.7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2.7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2.7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2.7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2.7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2.7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2.7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2.7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2.7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2.7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2.7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2.7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2.7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2.7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2.7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2.7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2.7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2.7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2.7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2.7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2.7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2.7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2.7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2.7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2.7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2.7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2.7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2.7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2.7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2.7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2.7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2.7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2.7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2.7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2.7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2.7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2.7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2.7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2.7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2.7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2.7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2.7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2.7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2.7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2.7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2.7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2.7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2.7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2.7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2.7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2.7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2.7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2.7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2.7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2.7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2.7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2.7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2.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2.7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2.7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2.7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2.7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2.7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2.7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2.7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2.7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2.7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2.7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2.7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2.7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2.7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2.7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2.7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2.7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2.7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2.7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2.7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2.7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2.7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2.7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2.7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2.7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</sheetData>
  <sortState xmlns:xlrd2="http://schemas.microsoft.com/office/spreadsheetml/2017/richdata2" ref="A2:E999">
    <sortCondition ref="B1:B999"/>
  </sortState>
  <hyperlinks>
    <hyperlink ref="E39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/>
  </sheetViews>
  <sheetFormatPr defaultColWidth="12.5703125" defaultRowHeight="15.75" customHeight="1"/>
  <cols>
    <col min="1" max="1" width="26.140625" customWidth="1"/>
    <col min="2" max="2" width="26.42578125" customWidth="1"/>
  </cols>
  <sheetData>
    <row r="1" spans="1:3">
      <c r="A1" s="12" t="s">
        <v>245</v>
      </c>
      <c r="B1" s="12" t="s">
        <v>246</v>
      </c>
      <c r="C1" s="12" t="s">
        <v>247</v>
      </c>
    </row>
    <row r="2" spans="1:3">
      <c r="A2" s="12" t="s">
        <v>248</v>
      </c>
      <c r="B2" s="13" t="s">
        <v>249</v>
      </c>
      <c r="C2" s="13" t="s">
        <v>250</v>
      </c>
    </row>
    <row r="3" spans="1:3">
      <c r="A3" s="12"/>
      <c r="B3" s="13" t="s">
        <v>251</v>
      </c>
      <c r="C3" s="13" t="s">
        <v>252</v>
      </c>
    </row>
    <row r="4" spans="1:3">
      <c r="A4" s="12"/>
      <c r="B4" s="13" t="s">
        <v>253</v>
      </c>
      <c r="C4" s="13" t="s">
        <v>254</v>
      </c>
    </row>
    <row r="5" spans="1:3">
      <c r="A5" s="12"/>
      <c r="C5" s="13" t="s">
        <v>255</v>
      </c>
    </row>
    <row r="6" spans="1:3">
      <c r="A6" s="2"/>
      <c r="C6" s="13" t="s">
        <v>256</v>
      </c>
    </row>
    <row r="7" spans="1:3">
      <c r="A7" s="2"/>
      <c r="C7" s="13" t="s">
        <v>257</v>
      </c>
    </row>
    <row r="8" spans="1:3">
      <c r="A8" s="2"/>
      <c r="C8" s="13" t="s">
        <v>258</v>
      </c>
    </row>
    <row r="9" spans="1:3">
      <c r="A9" s="2"/>
      <c r="C9" s="13" t="s">
        <v>259</v>
      </c>
    </row>
    <row r="10" spans="1:3">
      <c r="A10" s="2"/>
      <c r="C10" s="13" t="s">
        <v>260</v>
      </c>
    </row>
    <row r="11" spans="1:3">
      <c r="A11" s="2"/>
      <c r="C11" s="13" t="s">
        <v>261</v>
      </c>
    </row>
    <row r="12" spans="1:3">
      <c r="A12" s="11"/>
      <c r="C12" s="13" t="s">
        <v>262</v>
      </c>
    </row>
    <row r="13" spans="1:3">
      <c r="A13" s="11"/>
      <c r="C13" s="13" t="s">
        <v>263</v>
      </c>
    </row>
    <row r="14" spans="1:3">
      <c r="A14" s="11"/>
    </row>
    <row r="15" spans="1:3">
      <c r="A1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5"/>
  <sheetViews>
    <sheetView workbookViewId="0">
      <selection activeCell="B10" sqref="B10"/>
    </sheetView>
  </sheetViews>
  <sheetFormatPr defaultColWidth="12.5703125" defaultRowHeight="15.75" customHeight="1"/>
  <cols>
    <col min="1" max="1" width="22.85546875" customWidth="1"/>
    <col min="2" max="2" width="38.5703125" customWidth="1"/>
    <col min="3" max="3" width="50.7109375" bestFit="1" customWidth="1"/>
  </cols>
  <sheetData>
    <row r="1" spans="1:5" ht="15.75" customHeight="1">
      <c r="A1" s="2" t="s">
        <v>5</v>
      </c>
      <c r="B1" s="2" t="s">
        <v>6</v>
      </c>
      <c r="C1" s="3" t="s">
        <v>7</v>
      </c>
      <c r="D1" s="2" t="s">
        <v>8</v>
      </c>
      <c r="E1" s="4" t="s">
        <v>9</v>
      </c>
    </row>
    <row r="2" spans="1:5" ht="15.75" customHeight="1">
      <c r="A2" s="2" t="s">
        <v>5</v>
      </c>
      <c r="B2" s="2" t="s">
        <v>10</v>
      </c>
      <c r="C2" s="3" t="s">
        <v>11</v>
      </c>
      <c r="D2" s="2" t="s">
        <v>12</v>
      </c>
      <c r="E2" s="4" t="s">
        <v>13</v>
      </c>
    </row>
    <row r="3" spans="1:5">
      <c r="A3" s="2" t="s">
        <v>5</v>
      </c>
      <c r="B3" s="2" t="s">
        <v>14</v>
      </c>
      <c r="C3" s="2" t="s">
        <v>15</v>
      </c>
      <c r="D3" s="2" t="s">
        <v>16</v>
      </c>
      <c r="E3" s="4" t="s">
        <v>17</v>
      </c>
    </row>
    <row r="4" spans="1:5">
      <c r="A4" s="2" t="s">
        <v>5</v>
      </c>
      <c r="B4" s="1" t="s">
        <v>264</v>
      </c>
      <c r="C4" t="s">
        <v>279</v>
      </c>
    </row>
    <row r="5" spans="1:5">
      <c r="A5" s="2" t="s">
        <v>5</v>
      </c>
      <c r="B5" s="1" t="s">
        <v>281</v>
      </c>
      <c r="C5" t="s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44"/>
  <sheetViews>
    <sheetView topLeftCell="A10" workbookViewId="0">
      <selection activeCell="B1" sqref="B1:B1048576"/>
    </sheetView>
  </sheetViews>
  <sheetFormatPr defaultColWidth="12.5703125" defaultRowHeight="15.75" customHeight="1"/>
  <cols>
    <col min="2" max="2" width="55" bestFit="1" customWidth="1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s="2" t="s">
        <v>18</v>
      </c>
      <c r="B2" s="2" t="s">
        <v>23</v>
      </c>
      <c r="C2" s="2" t="s">
        <v>24</v>
      </c>
      <c r="D2" s="2" t="s">
        <v>25</v>
      </c>
      <c r="E2" s="2" t="s">
        <v>22</v>
      </c>
    </row>
    <row r="3" spans="1:5">
      <c r="A3" s="2" t="s">
        <v>18</v>
      </c>
      <c r="B3" s="2" t="s">
        <v>120</v>
      </c>
      <c r="C3" s="2" t="s">
        <v>121</v>
      </c>
      <c r="D3" s="2" t="s">
        <v>122</v>
      </c>
      <c r="E3" s="4" t="s">
        <v>22</v>
      </c>
    </row>
    <row r="4" spans="1:5">
      <c r="A4" s="2" t="s">
        <v>18</v>
      </c>
      <c r="B4" s="2" t="s">
        <v>93</v>
      </c>
      <c r="C4" s="2" t="s">
        <v>94</v>
      </c>
      <c r="D4" s="2" t="s">
        <v>95</v>
      </c>
      <c r="E4" s="2" t="s">
        <v>22</v>
      </c>
    </row>
    <row r="5" spans="1:5">
      <c r="A5" s="2" t="s">
        <v>18</v>
      </c>
      <c r="B5" s="2" t="s">
        <v>89</v>
      </c>
      <c r="C5" s="2" t="s">
        <v>90</v>
      </c>
      <c r="D5" s="2" t="s">
        <v>91</v>
      </c>
      <c r="E5" s="4" t="s">
        <v>92</v>
      </c>
    </row>
    <row r="6" spans="1:5">
      <c r="A6" s="6" t="s">
        <v>18</v>
      </c>
      <c r="B6" s="2" t="s">
        <v>52</v>
      </c>
      <c r="C6" s="2" t="s">
        <v>53</v>
      </c>
      <c r="D6" s="2" t="s">
        <v>54</v>
      </c>
      <c r="E6" s="2" t="s">
        <v>22</v>
      </c>
    </row>
    <row r="7" spans="1:5">
      <c r="A7" s="2" t="s">
        <v>18</v>
      </c>
      <c r="B7" s="2" t="s">
        <v>151</v>
      </c>
      <c r="C7" s="2" t="s">
        <v>152</v>
      </c>
      <c r="D7" s="2" t="s">
        <v>153</v>
      </c>
      <c r="E7" s="4" t="s">
        <v>22</v>
      </c>
    </row>
    <row r="8" spans="1:5">
      <c r="A8" s="2" t="s">
        <v>18</v>
      </c>
      <c r="B8" s="2" t="s">
        <v>30</v>
      </c>
      <c r="C8" s="2" t="s">
        <v>31</v>
      </c>
      <c r="D8" s="2" t="s">
        <v>32</v>
      </c>
      <c r="E8" s="4" t="s">
        <v>22</v>
      </c>
    </row>
    <row r="9" spans="1:5">
      <c r="A9" s="2" t="s">
        <v>18</v>
      </c>
      <c r="B9" s="2" t="s">
        <v>117</v>
      </c>
      <c r="C9" s="14" t="s">
        <v>118</v>
      </c>
      <c r="D9" s="14" t="s">
        <v>119</v>
      </c>
      <c r="E9" s="4" t="s">
        <v>22</v>
      </c>
    </row>
    <row r="10" spans="1:5">
      <c r="A10" s="2" t="s">
        <v>18</v>
      </c>
      <c r="B10" s="2" t="s">
        <v>107</v>
      </c>
      <c r="C10" s="2" t="s">
        <v>108</v>
      </c>
      <c r="D10" s="2" t="s">
        <v>109</v>
      </c>
      <c r="E10" s="2" t="s">
        <v>22</v>
      </c>
    </row>
    <row r="11" spans="1:5">
      <c r="A11" s="6" t="s">
        <v>18</v>
      </c>
      <c r="B11" s="2" t="s">
        <v>48</v>
      </c>
      <c r="C11" s="2" t="s">
        <v>49</v>
      </c>
      <c r="D11" s="2" t="s">
        <v>50</v>
      </c>
      <c r="E11" s="4" t="s">
        <v>51</v>
      </c>
    </row>
    <row r="12" spans="1:5">
      <c r="A12" s="2" t="s">
        <v>18</v>
      </c>
      <c r="B12" s="2" t="s">
        <v>82</v>
      </c>
      <c r="C12" s="2" t="s">
        <v>83</v>
      </c>
      <c r="D12" s="2" t="s">
        <v>84</v>
      </c>
      <c r="E12" s="4" t="s">
        <v>85</v>
      </c>
    </row>
    <row r="13" spans="1:5">
      <c r="A13" s="6" t="s">
        <v>18</v>
      </c>
      <c r="B13" s="2" t="s">
        <v>55</v>
      </c>
      <c r="C13" s="2" t="s">
        <v>56</v>
      </c>
      <c r="D13" s="2" t="s">
        <v>57</v>
      </c>
      <c r="E13" s="14" t="s">
        <v>58</v>
      </c>
    </row>
    <row r="14" spans="1:5">
      <c r="A14" s="2" t="s">
        <v>18</v>
      </c>
      <c r="B14" s="2" t="s">
        <v>160</v>
      </c>
      <c r="C14" s="2" t="s">
        <v>161</v>
      </c>
      <c r="D14" s="2" t="s">
        <v>162</v>
      </c>
      <c r="E14" s="4" t="s">
        <v>22</v>
      </c>
    </row>
    <row r="15" spans="1:5">
      <c r="A15" s="2" t="s">
        <v>18</v>
      </c>
      <c r="B15" s="2" t="s">
        <v>104</v>
      </c>
      <c r="C15" s="2" t="s">
        <v>105</v>
      </c>
      <c r="D15" s="2" t="s">
        <v>106</v>
      </c>
      <c r="E15" s="4" t="s">
        <v>22</v>
      </c>
    </row>
    <row r="16" spans="1:5">
      <c r="A16" s="2" t="s">
        <v>18</v>
      </c>
      <c r="B16" s="2" t="s">
        <v>100</v>
      </c>
      <c r="C16" s="2" t="s">
        <v>101</v>
      </c>
      <c r="D16" s="2" t="s">
        <v>102</v>
      </c>
      <c r="E16" s="4" t="s">
        <v>103</v>
      </c>
    </row>
    <row r="17" spans="1:5">
      <c r="A17" s="2" t="s">
        <v>18</v>
      </c>
      <c r="B17" s="2" t="s">
        <v>86</v>
      </c>
      <c r="C17" s="2" t="s">
        <v>87</v>
      </c>
      <c r="D17" s="2" t="s">
        <v>88</v>
      </c>
      <c r="E17" s="4" t="s">
        <v>22</v>
      </c>
    </row>
    <row r="18" spans="1:5">
      <c r="A18" s="6" t="s">
        <v>18</v>
      </c>
      <c r="B18" s="2" t="s">
        <v>63</v>
      </c>
      <c r="C18" s="2" t="s">
        <v>64</v>
      </c>
      <c r="D18" s="2" t="s">
        <v>65</v>
      </c>
      <c r="E18" s="4" t="s">
        <v>22</v>
      </c>
    </row>
    <row r="19" spans="1:5">
      <c r="A19" s="6" t="s">
        <v>18</v>
      </c>
      <c r="B19" s="2" t="s">
        <v>40</v>
      </c>
      <c r="C19" s="2" t="s">
        <v>41</v>
      </c>
      <c r="D19" s="2" t="s">
        <v>42</v>
      </c>
      <c r="E19" s="14" t="s">
        <v>43</v>
      </c>
    </row>
    <row r="20" spans="1:5">
      <c r="A20" s="2" t="s">
        <v>18</v>
      </c>
      <c r="B20" s="2" t="s">
        <v>33</v>
      </c>
      <c r="C20" s="2" t="s">
        <v>34</v>
      </c>
      <c r="D20" s="2" t="s">
        <v>35</v>
      </c>
      <c r="E20" s="4" t="s">
        <v>36</v>
      </c>
    </row>
    <row r="21" spans="1:5">
      <c r="A21" s="2" t="s">
        <v>18</v>
      </c>
      <c r="B21" s="2" t="s">
        <v>144</v>
      </c>
      <c r="C21" s="2" t="s">
        <v>145</v>
      </c>
      <c r="D21" s="2" t="s">
        <v>146</v>
      </c>
      <c r="E21" s="2" t="s">
        <v>22</v>
      </c>
    </row>
    <row r="22" spans="1:5">
      <c r="A22" s="2" t="s">
        <v>18</v>
      </c>
      <c r="B22" s="2" t="s">
        <v>126</v>
      </c>
      <c r="C22" s="2" t="s">
        <v>127</v>
      </c>
      <c r="D22" s="2" t="s">
        <v>128</v>
      </c>
      <c r="E22" s="4" t="s">
        <v>22</v>
      </c>
    </row>
    <row r="23" spans="1:5">
      <c r="A23" s="6" t="s">
        <v>18</v>
      </c>
      <c r="B23" s="2" t="s">
        <v>70</v>
      </c>
      <c r="C23" s="2" t="s">
        <v>71</v>
      </c>
      <c r="D23" s="2" t="s">
        <v>72</v>
      </c>
      <c r="E23" s="4" t="s">
        <v>73</v>
      </c>
    </row>
    <row r="24" spans="1:5">
      <c r="A24" s="2" t="s">
        <v>18</v>
      </c>
      <c r="B24" s="2" t="s">
        <v>123</v>
      </c>
      <c r="C24" s="2" t="s">
        <v>124</v>
      </c>
      <c r="D24" s="2" t="s">
        <v>125</v>
      </c>
      <c r="E24" s="2" t="s">
        <v>22</v>
      </c>
    </row>
    <row r="25" spans="1:5">
      <c r="A25" s="13" t="s">
        <v>265</v>
      </c>
      <c r="B25" s="13" t="s">
        <v>266</v>
      </c>
    </row>
    <row r="26" spans="1:5">
      <c r="A26" s="6" t="s">
        <v>18</v>
      </c>
      <c r="B26" s="2" t="s">
        <v>59</v>
      </c>
      <c r="C26" s="2" t="s">
        <v>60</v>
      </c>
      <c r="D26" s="2" t="s">
        <v>61</v>
      </c>
      <c r="E26" s="4" t="s">
        <v>62</v>
      </c>
    </row>
    <row r="27" spans="1:5">
      <c r="A27" s="6" t="s">
        <v>18</v>
      </c>
      <c r="B27" s="2" t="s">
        <v>66</v>
      </c>
      <c r="C27" s="2" t="s">
        <v>67</v>
      </c>
      <c r="D27" s="4" t="s">
        <v>68</v>
      </c>
      <c r="E27" s="14" t="s">
        <v>69</v>
      </c>
    </row>
    <row r="28" spans="1:5">
      <c r="A28" s="2" t="s">
        <v>18</v>
      </c>
      <c r="B28" s="2" t="s">
        <v>142</v>
      </c>
      <c r="C28" s="4" t="s">
        <v>143</v>
      </c>
      <c r="D28" s="4" t="s">
        <v>22</v>
      </c>
      <c r="E28" s="2" t="s">
        <v>22</v>
      </c>
    </row>
    <row r="29" spans="1:5">
      <c r="A29" s="2" t="s">
        <v>18</v>
      </c>
      <c r="B29" s="2" t="s">
        <v>37</v>
      </c>
      <c r="C29" s="2" t="s">
        <v>38</v>
      </c>
      <c r="D29" s="2" t="s">
        <v>39</v>
      </c>
      <c r="E29" s="2" t="s">
        <v>22</v>
      </c>
    </row>
    <row r="30" spans="1:5">
      <c r="A30" s="2" t="s">
        <v>18</v>
      </c>
      <c r="B30" s="2" t="s">
        <v>157</v>
      </c>
      <c r="C30" s="2" t="s">
        <v>158</v>
      </c>
      <c r="D30" s="2" t="s">
        <v>159</v>
      </c>
      <c r="E30" s="2" t="s">
        <v>22</v>
      </c>
    </row>
    <row r="31" spans="1:5">
      <c r="A31" s="2" t="s">
        <v>18</v>
      </c>
      <c r="B31" s="2" t="s">
        <v>74</v>
      </c>
      <c r="C31" s="2" t="s">
        <v>75</v>
      </c>
      <c r="D31" s="2" t="s">
        <v>76</v>
      </c>
      <c r="E31" s="14" t="s">
        <v>77</v>
      </c>
    </row>
    <row r="32" spans="1:5">
      <c r="A32" s="2" t="s">
        <v>18</v>
      </c>
      <c r="B32" s="2" t="s">
        <v>147</v>
      </c>
      <c r="C32" s="2" t="s">
        <v>148</v>
      </c>
      <c r="D32" s="2" t="s">
        <v>149</v>
      </c>
      <c r="E32" s="4" t="s">
        <v>150</v>
      </c>
    </row>
    <row r="33" spans="1:5">
      <c r="A33" s="2" t="s">
        <v>18</v>
      </c>
      <c r="B33" s="2" t="s">
        <v>139</v>
      </c>
      <c r="C33" s="2" t="s">
        <v>140</v>
      </c>
      <c r="D33" s="2" t="s">
        <v>141</v>
      </c>
      <c r="E33" s="2" t="s">
        <v>22</v>
      </c>
    </row>
    <row r="34" spans="1:5">
      <c r="A34" s="2" t="s">
        <v>18</v>
      </c>
      <c r="B34" s="2" t="s">
        <v>135</v>
      </c>
      <c r="C34" s="2" t="s">
        <v>136</v>
      </c>
      <c r="D34" s="2" t="s">
        <v>137</v>
      </c>
      <c r="E34" s="4" t="s">
        <v>138</v>
      </c>
    </row>
    <row r="35" spans="1:5">
      <c r="A35" s="2" t="s">
        <v>18</v>
      </c>
      <c r="B35" s="2" t="s">
        <v>114</v>
      </c>
      <c r="C35" s="2" t="s">
        <v>115</v>
      </c>
      <c r="D35" s="14" t="s">
        <v>116</v>
      </c>
      <c r="E35" s="2" t="s">
        <v>22</v>
      </c>
    </row>
    <row r="36" spans="1:5">
      <c r="A36" s="2" t="s">
        <v>18</v>
      </c>
      <c r="B36" s="2" t="s">
        <v>78</v>
      </c>
      <c r="C36" s="2" t="s">
        <v>79</v>
      </c>
      <c r="D36" s="2" t="s">
        <v>80</v>
      </c>
      <c r="E36" s="14" t="s">
        <v>81</v>
      </c>
    </row>
    <row r="37" spans="1:5">
      <c r="A37" s="2" t="s">
        <v>18</v>
      </c>
      <c r="B37" s="2" t="s">
        <v>154</v>
      </c>
      <c r="C37" s="2" t="s">
        <v>155</v>
      </c>
      <c r="D37" s="2" t="s">
        <v>156</v>
      </c>
      <c r="E37" s="2" t="s">
        <v>22</v>
      </c>
    </row>
    <row r="38" spans="1:5">
      <c r="A38" s="2" t="s">
        <v>18</v>
      </c>
      <c r="B38" s="2" t="s">
        <v>132</v>
      </c>
      <c r="C38" s="2" t="s">
        <v>133</v>
      </c>
      <c r="D38" s="2" t="s">
        <v>134</v>
      </c>
      <c r="E38" s="2" t="s">
        <v>22</v>
      </c>
    </row>
    <row r="39" spans="1:5">
      <c r="A39" s="2" t="s">
        <v>18</v>
      </c>
      <c r="B39" s="2" t="s">
        <v>96</v>
      </c>
      <c r="C39" s="2" t="s">
        <v>97</v>
      </c>
      <c r="D39" s="2" t="s">
        <v>98</v>
      </c>
      <c r="E39" s="15" t="s">
        <v>99</v>
      </c>
    </row>
    <row r="40" spans="1:5">
      <c r="A40" s="2" t="s">
        <v>18</v>
      </c>
      <c r="B40" s="2" t="s">
        <v>129</v>
      </c>
      <c r="C40" s="2" t="s">
        <v>130</v>
      </c>
      <c r="D40" s="2" t="s">
        <v>80</v>
      </c>
      <c r="E40" s="14" t="s">
        <v>131</v>
      </c>
    </row>
    <row r="41" spans="1:5">
      <c r="A41" s="2" t="s">
        <v>18</v>
      </c>
      <c r="B41" s="2" t="s">
        <v>110</v>
      </c>
      <c r="C41" s="2" t="s">
        <v>111</v>
      </c>
      <c r="D41" s="2" t="s">
        <v>112</v>
      </c>
      <c r="E41" s="14" t="s">
        <v>113</v>
      </c>
    </row>
    <row r="42" spans="1:5">
      <c r="A42" s="6" t="s">
        <v>18</v>
      </c>
      <c r="B42" s="2" t="s">
        <v>44</v>
      </c>
      <c r="C42" s="2" t="s">
        <v>45</v>
      </c>
      <c r="D42" s="2" t="s">
        <v>46</v>
      </c>
      <c r="E42" s="14" t="s">
        <v>47</v>
      </c>
    </row>
    <row r="43" spans="1:5">
      <c r="A43" s="2" t="s">
        <v>18</v>
      </c>
      <c r="B43" s="2" t="s">
        <v>26</v>
      </c>
      <c r="C43" s="2" t="s">
        <v>27</v>
      </c>
      <c r="D43" s="2" t="s">
        <v>28</v>
      </c>
      <c r="E43" s="14" t="s">
        <v>29</v>
      </c>
    </row>
    <row r="44" spans="1:5">
      <c r="A44" s="2" t="s">
        <v>18</v>
      </c>
      <c r="B44" s="2" t="s">
        <v>163</v>
      </c>
      <c r="C44" s="2" t="s">
        <v>164</v>
      </c>
      <c r="D44" s="2" t="s">
        <v>165</v>
      </c>
      <c r="E44" s="2" t="s">
        <v>22</v>
      </c>
    </row>
  </sheetData>
  <sortState xmlns:xlrd2="http://schemas.microsoft.com/office/spreadsheetml/2017/richdata2" ref="A3:E44">
    <sortCondition ref="B1:B4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62"/>
  <sheetViews>
    <sheetView workbookViewId="0">
      <selection activeCell="L13" sqref="L13"/>
    </sheetView>
  </sheetViews>
  <sheetFormatPr defaultColWidth="12.5703125" defaultRowHeight="15.75" customHeight="1"/>
  <cols>
    <col min="2" max="2" width="56.5703125" bestFit="1" customWidth="1"/>
    <col min="3" max="3" width="42.7109375" bestFit="1" customWidth="1"/>
  </cols>
  <sheetData>
    <row r="1" spans="1:5" ht="14.25">
      <c r="A1" s="2" t="s">
        <v>166</v>
      </c>
      <c r="B1" s="2" t="s">
        <v>167</v>
      </c>
      <c r="C1" s="2" t="s">
        <v>168</v>
      </c>
      <c r="D1" s="2" t="s">
        <v>169</v>
      </c>
      <c r="E1" s="2" t="s">
        <v>22</v>
      </c>
    </row>
    <row r="2" spans="1:5" ht="14.25">
      <c r="A2" s="2" t="s">
        <v>166</v>
      </c>
      <c r="B2" s="2" t="s">
        <v>170</v>
      </c>
      <c r="C2" s="2" t="s">
        <v>171</v>
      </c>
      <c r="D2" s="2" t="s">
        <v>172</v>
      </c>
      <c r="E2" s="2" t="s">
        <v>22</v>
      </c>
    </row>
    <row r="3" spans="1:5" ht="14.25">
      <c r="A3" s="2" t="s">
        <v>212</v>
      </c>
      <c r="B3" s="8" t="s">
        <v>218</v>
      </c>
      <c r="C3" s="1" t="s">
        <v>219</v>
      </c>
      <c r="D3" s="1">
        <f>19732664320</f>
        <v>19732664320</v>
      </c>
      <c r="E3" s="5"/>
    </row>
    <row r="4" spans="1:5" ht="14.25">
      <c r="A4" s="11" t="s">
        <v>212</v>
      </c>
      <c r="B4" s="7" t="s">
        <v>237</v>
      </c>
      <c r="C4" s="1" t="s">
        <v>238</v>
      </c>
      <c r="D4" s="1">
        <f>17323742490</f>
        <v>17323742490</v>
      </c>
      <c r="E4" s="1"/>
    </row>
    <row r="5" spans="1:5" ht="14.25">
      <c r="A5" s="2" t="s">
        <v>166</v>
      </c>
      <c r="B5" s="2" t="s">
        <v>193</v>
      </c>
      <c r="C5" s="2" t="s">
        <v>194</v>
      </c>
      <c r="D5" s="2" t="s">
        <v>195</v>
      </c>
      <c r="E5" s="2" t="s">
        <v>22</v>
      </c>
    </row>
    <row r="6" spans="1:5" ht="14.25">
      <c r="A6" s="2" t="s">
        <v>166</v>
      </c>
      <c r="B6" s="2" t="s">
        <v>193</v>
      </c>
      <c r="C6" s="2" t="s">
        <v>194</v>
      </c>
      <c r="D6" s="2" t="s">
        <v>195</v>
      </c>
      <c r="E6" s="2" t="s">
        <v>22</v>
      </c>
    </row>
    <row r="7" spans="1:5" ht="14.25">
      <c r="A7" s="2" t="s">
        <v>166</v>
      </c>
      <c r="B7" s="2" t="s">
        <v>193</v>
      </c>
      <c r="C7" s="2" t="s">
        <v>194</v>
      </c>
      <c r="D7" s="2" t="s">
        <v>195</v>
      </c>
      <c r="E7" s="4" t="s">
        <v>22</v>
      </c>
    </row>
    <row r="8" spans="1:5" ht="14.25">
      <c r="A8" s="2" t="s">
        <v>166</v>
      </c>
      <c r="B8" s="2" t="s">
        <v>196</v>
      </c>
      <c r="C8" s="2" t="s">
        <v>197</v>
      </c>
      <c r="D8" s="2" t="s">
        <v>198</v>
      </c>
      <c r="E8" s="2" t="s">
        <v>22</v>
      </c>
    </row>
    <row r="9" spans="1:5" ht="14.25">
      <c r="A9" s="2" t="s">
        <v>166</v>
      </c>
      <c r="B9" s="2" t="s">
        <v>196</v>
      </c>
      <c r="C9" s="2" t="s">
        <v>197</v>
      </c>
      <c r="D9" s="2" t="s">
        <v>198</v>
      </c>
      <c r="E9" s="2" t="s">
        <v>22</v>
      </c>
    </row>
    <row r="10" spans="1:5" ht="14.25">
      <c r="A10" s="2" t="s">
        <v>166</v>
      </c>
      <c r="B10" s="2" t="s">
        <v>196</v>
      </c>
      <c r="C10" s="2" t="s">
        <v>197</v>
      </c>
      <c r="D10" s="2" t="s">
        <v>198</v>
      </c>
      <c r="E10" s="2" t="s">
        <v>22</v>
      </c>
    </row>
    <row r="11" spans="1:5" ht="14.25">
      <c r="A11" s="11" t="s">
        <v>212</v>
      </c>
      <c r="B11" s="13" t="s">
        <v>269</v>
      </c>
      <c r="C11" s="13" t="s">
        <v>275</v>
      </c>
      <c r="E11" s="28"/>
    </row>
    <row r="12" spans="1:5" ht="12.75">
      <c r="A12" s="13" t="s">
        <v>212</v>
      </c>
      <c r="B12" s="13" t="s">
        <v>267</v>
      </c>
      <c r="C12" s="13" t="s">
        <v>268</v>
      </c>
    </row>
    <row r="13" spans="1:5" ht="14.25">
      <c r="A13" s="2" t="s">
        <v>166</v>
      </c>
      <c r="B13" s="2" t="s">
        <v>206</v>
      </c>
      <c r="C13" s="2" t="s">
        <v>207</v>
      </c>
      <c r="D13" s="2" t="s">
        <v>208</v>
      </c>
      <c r="E13" s="2" t="s">
        <v>22</v>
      </c>
    </row>
    <row r="14" spans="1:5" ht="14.25">
      <c r="A14" s="2" t="s">
        <v>166</v>
      </c>
      <c r="B14" s="2" t="s">
        <v>206</v>
      </c>
      <c r="C14" s="2" t="s">
        <v>207</v>
      </c>
      <c r="D14" s="2" t="s">
        <v>208</v>
      </c>
      <c r="E14" s="2" t="s">
        <v>22</v>
      </c>
    </row>
    <row r="15" spans="1:5" ht="14.25">
      <c r="A15" s="2" t="s">
        <v>166</v>
      </c>
      <c r="B15" s="2" t="s">
        <v>206</v>
      </c>
      <c r="C15" s="2" t="s">
        <v>207</v>
      </c>
      <c r="D15" s="2" t="s">
        <v>208</v>
      </c>
      <c r="E15" s="2" t="s">
        <v>22</v>
      </c>
    </row>
    <row r="16" spans="1:5" ht="14.25">
      <c r="A16" s="2" t="s">
        <v>212</v>
      </c>
      <c r="B16" s="9" t="s">
        <v>220</v>
      </c>
      <c r="C16" s="1" t="s">
        <v>221</v>
      </c>
      <c r="D16" s="1">
        <f>19732665940</f>
        <v>19732665940</v>
      </c>
      <c r="E16" s="1"/>
    </row>
    <row r="17" spans="1:5" ht="14.25">
      <c r="A17" s="11" t="s">
        <v>212</v>
      </c>
      <c r="B17" s="13" t="s">
        <v>272</v>
      </c>
      <c r="C17" s="13" t="s">
        <v>278</v>
      </c>
      <c r="E17" s="28"/>
    </row>
    <row r="18" spans="1:5" ht="14.25">
      <c r="A18" s="11" t="s">
        <v>212</v>
      </c>
      <c r="B18" s="13" t="s">
        <v>271</v>
      </c>
      <c r="C18" s="13" t="s">
        <v>277</v>
      </c>
    </row>
    <row r="19" spans="1:5" ht="14.25">
      <c r="A19" s="11" t="s">
        <v>212</v>
      </c>
      <c r="B19" s="13" t="s">
        <v>270</v>
      </c>
      <c r="C19" s="13" t="s">
        <v>276</v>
      </c>
    </row>
    <row r="20" spans="1:5" ht="14.25">
      <c r="A20" s="2" t="s">
        <v>166</v>
      </c>
      <c r="B20" s="2" t="s">
        <v>209</v>
      </c>
      <c r="C20" s="2" t="s">
        <v>210</v>
      </c>
      <c r="D20" s="2" t="s">
        <v>211</v>
      </c>
      <c r="E20" s="2" t="s">
        <v>22</v>
      </c>
    </row>
    <row r="21" spans="1:5" ht="14.25">
      <c r="A21" s="2" t="s">
        <v>166</v>
      </c>
      <c r="B21" s="2" t="s">
        <v>209</v>
      </c>
      <c r="C21" s="2" t="s">
        <v>210</v>
      </c>
      <c r="D21" s="2" t="s">
        <v>211</v>
      </c>
      <c r="E21" s="4" t="s">
        <v>22</v>
      </c>
    </row>
    <row r="22" spans="1:5" ht="14.25">
      <c r="A22" s="2" t="s">
        <v>166</v>
      </c>
      <c r="B22" s="2" t="s">
        <v>209</v>
      </c>
      <c r="C22" s="2" t="s">
        <v>210</v>
      </c>
      <c r="D22" s="2" t="s">
        <v>211</v>
      </c>
      <c r="E22" s="2" t="s">
        <v>22</v>
      </c>
    </row>
    <row r="23" spans="1:5" ht="14.25">
      <c r="A23" s="2" t="s">
        <v>166</v>
      </c>
      <c r="B23" s="2" t="s">
        <v>177</v>
      </c>
      <c r="C23" s="2" t="s">
        <v>178</v>
      </c>
      <c r="D23" s="2" t="s">
        <v>179</v>
      </c>
      <c r="E23" s="2" t="s">
        <v>22</v>
      </c>
    </row>
    <row r="24" spans="1:5" ht="14.25">
      <c r="A24" s="2" t="s">
        <v>166</v>
      </c>
      <c r="B24" s="2" t="s">
        <v>177</v>
      </c>
      <c r="C24" s="2" t="s">
        <v>178</v>
      </c>
      <c r="D24" s="2" t="s">
        <v>179</v>
      </c>
      <c r="E24" s="2" t="s">
        <v>22</v>
      </c>
    </row>
    <row r="25" spans="1:5" ht="14.25">
      <c r="A25" s="2" t="s">
        <v>166</v>
      </c>
      <c r="B25" s="2" t="s">
        <v>177</v>
      </c>
      <c r="C25" s="2" t="s">
        <v>178</v>
      </c>
      <c r="D25" s="2" t="s">
        <v>179</v>
      </c>
      <c r="E25" s="4" t="s">
        <v>22</v>
      </c>
    </row>
    <row r="26" spans="1:5" ht="14.25">
      <c r="A26" s="2" t="s">
        <v>166</v>
      </c>
      <c r="B26" s="2" t="s">
        <v>186</v>
      </c>
      <c r="C26" s="2" t="s">
        <v>187</v>
      </c>
      <c r="D26" s="2" t="s">
        <v>188</v>
      </c>
      <c r="E26" s="14" t="s">
        <v>189</v>
      </c>
    </row>
    <row r="27" spans="1:5" ht="14.25">
      <c r="A27" s="2" t="s">
        <v>166</v>
      </c>
      <c r="B27" s="2" t="s">
        <v>186</v>
      </c>
      <c r="C27" s="2" t="s">
        <v>187</v>
      </c>
      <c r="D27" s="2" t="s">
        <v>188</v>
      </c>
      <c r="E27" s="14" t="s">
        <v>189</v>
      </c>
    </row>
    <row r="28" spans="1:5" ht="14.25">
      <c r="A28" s="2" t="s">
        <v>166</v>
      </c>
      <c r="B28" s="2" t="s">
        <v>186</v>
      </c>
      <c r="C28" s="2" t="s">
        <v>187</v>
      </c>
      <c r="D28" s="2" t="s">
        <v>188</v>
      </c>
      <c r="E28" s="14" t="s">
        <v>189</v>
      </c>
    </row>
    <row r="29" spans="1:5" ht="14.25">
      <c r="A29" s="2" t="s">
        <v>166</v>
      </c>
      <c r="B29" s="2" t="s">
        <v>167</v>
      </c>
      <c r="C29" s="2" t="s">
        <v>168</v>
      </c>
      <c r="D29" s="2" t="s">
        <v>169</v>
      </c>
      <c r="E29" s="2" t="s">
        <v>22</v>
      </c>
    </row>
    <row r="30" spans="1:5" ht="14.25">
      <c r="A30" s="2" t="s">
        <v>166</v>
      </c>
      <c r="B30" s="2" t="s">
        <v>167</v>
      </c>
      <c r="C30" s="2" t="s">
        <v>168</v>
      </c>
      <c r="D30" s="2" t="s">
        <v>169</v>
      </c>
      <c r="E30" s="2" t="s">
        <v>22</v>
      </c>
    </row>
    <row r="31" spans="1:5" ht="14.25">
      <c r="A31" s="2" t="s">
        <v>212</v>
      </c>
      <c r="B31" s="7" t="s">
        <v>216</v>
      </c>
      <c r="C31" s="1" t="s">
        <v>217</v>
      </c>
      <c r="D31" s="1"/>
      <c r="E31" s="5"/>
    </row>
    <row r="32" spans="1:5" ht="14.25">
      <c r="A32" s="2" t="s">
        <v>212</v>
      </c>
      <c r="B32" s="1" t="s">
        <v>232</v>
      </c>
      <c r="C32" s="1" t="s">
        <v>233</v>
      </c>
      <c r="D32" s="1"/>
      <c r="E32" s="1"/>
    </row>
    <row r="33" spans="1:5" ht="18">
      <c r="A33" s="2" t="s">
        <v>212</v>
      </c>
      <c r="B33" s="7" t="s">
        <v>234</v>
      </c>
      <c r="C33" s="1" t="s">
        <v>235</v>
      </c>
      <c r="D33" s="1">
        <f>19736774130</f>
        <v>19736774130</v>
      </c>
      <c r="E33" s="10" t="s">
        <v>236</v>
      </c>
    </row>
    <row r="34" spans="1:5" ht="14.25">
      <c r="A34" s="2" t="s">
        <v>166</v>
      </c>
      <c r="B34" s="2" t="s">
        <v>180</v>
      </c>
      <c r="C34" s="2" t="s">
        <v>181</v>
      </c>
      <c r="D34" s="2" t="s">
        <v>182</v>
      </c>
      <c r="E34" s="2" t="s">
        <v>22</v>
      </c>
    </row>
    <row r="35" spans="1:5" ht="14.25">
      <c r="A35" s="2" t="s">
        <v>166</v>
      </c>
      <c r="B35" s="2" t="s">
        <v>180</v>
      </c>
      <c r="C35" s="2" t="s">
        <v>181</v>
      </c>
      <c r="D35" s="2" t="s">
        <v>182</v>
      </c>
      <c r="E35" s="4" t="s">
        <v>22</v>
      </c>
    </row>
    <row r="36" spans="1:5" ht="14.25">
      <c r="A36" s="2" t="s">
        <v>166</v>
      </c>
      <c r="B36" s="2" t="s">
        <v>180</v>
      </c>
      <c r="C36" s="2" t="s">
        <v>181</v>
      </c>
      <c r="D36" s="2" t="s">
        <v>182</v>
      </c>
      <c r="E36" s="2" t="s">
        <v>22</v>
      </c>
    </row>
    <row r="37" spans="1:5" ht="14.25">
      <c r="A37" s="11" t="s">
        <v>212</v>
      </c>
      <c r="B37" s="1" t="s">
        <v>241</v>
      </c>
      <c r="C37" s="1" t="s">
        <v>242</v>
      </c>
      <c r="D37" s="1">
        <f>19736735410</f>
        <v>19736735410</v>
      </c>
      <c r="E37" s="1"/>
    </row>
    <row r="38" spans="1:5" ht="14.25">
      <c r="A38" s="2" t="s">
        <v>166</v>
      </c>
      <c r="B38" s="2" t="s">
        <v>170</v>
      </c>
      <c r="C38" s="2" t="s">
        <v>171</v>
      </c>
      <c r="D38" s="2" t="s">
        <v>172</v>
      </c>
      <c r="E38" s="2" t="s">
        <v>22</v>
      </c>
    </row>
    <row r="39" spans="1:5" ht="14.25">
      <c r="A39" s="2" t="s">
        <v>166</v>
      </c>
      <c r="B39" s="2" t="s">
        <v>170</v>
      </c>
      <c r="C39" s="2" t="s">
        <v>171</v>
      </c>
      <c r="D39" s="2" t="s">
        <v>172</v>
      </c>
      <c r="E39" s="4" t="s">
        <v>22</v>
      </c>
    </row>
    <row r="40" spans="1:5" ht="14.25">
      <c r="A40" s="2" t="s">
        <v>166</v>
      </c>
      <c r="B40" s="2" t="s">
        <v>190</v>
      </c>
      <c r="C40" s="2" t="s">
        <v>191</v>
      </c>
      <c r="D40" s="2" t="s">
        <v>192</v>
      </c>
      <c r="E40" s="2" t="s">
        <v>22</v>
      </c>
    </row>
    <row r="41" spans="1:5" ht="14.25">
      <c r="A41" s="2" t="s">
        <v>166</v>
      </c>
      <c r="B41" s="2" t="s">
        <v>190</v>
      </c>
      <c r="C41" s="2" t="s">
        <v>191</v>
      </c>
      <c r="D41" s="2" t="s">
        <v>192</v>
      </c>
      <c r="E41" s="2" t="s">
        <v>22</v>
      </c>
    </row>
    <row r="42" spans="1:5" ht="14.25">
      <c r="A42" s="2" t="s">
        <v>166</v>
      </c>
      <c r="B42" s="2" t="s">
        <v>190</v>
      </c>
      <c r="C42" s="2" t="s">
        <v>191</v>
      </c>
      <c r="D42" s="2" t="s">
        <v>192</v>
      </c>
      <c r="E42" s="2" t="s">
        <v>22</v>
      </c>
    </row>
    <row r="43" spans="1:5" ht="14.25">
      <c r="A43" s="2" t="s">
        <v>212</v>
      </c>
      <c r="B43" s="9" t="s">
        <v>226</v>
      </c>
      <c r="C43" s="1" t="s">
        <v>227</v>
      </c>
      <c r="D43" s="1">
        <f>19736774135</f>
        <v>19736774135</v>
      </c>
      <c r="E43" s="1"/>
    </row>
    <row r="44" spans="1:5" ht="14.25">
      <c r="A44" s="11" t="s">
        <v>212</v>
      </c>
      <c r="B44" s="7" t="s">
        <v>239</v>
      </c>
      <c r="C44" s="1" t="s">
        <v>240</v>
      </c>
      <c r="D44" s="1"/>
      <c r="E44" s="1"/>
    </row>
    <row r="45" spans="1:5" ht="14.25">
      <c r="A45" s="2" t="s">
        <v>212</v>
      </c>
      <c r="B45" s="1" t="s">
        <v>213</v>
      </c>
      <c r="C45" s="1" t="s">
        <v>214</v>
      </c>
      <c r="D45" s="1">
        <f>19736723200</f>
        <v>19736723200</v>
      </c>
      <c r="E45" s="1" t="s">
        <v>215</v>
      </c>
    </row>
    <row r="46" spans="1:5" ht="14.25">
      <c r="A46" s="2" t="s">
        <v>166</v>
      </c>
      <c r="B46" s="2" t="s">
        <v>183</v>
      </c>
      <c r="C46" s="2" t="s">
        <v>184</v>
      </c>
      <c r="D46" s="2" t="s">
        <v>185</v>
      </c>
      <c r="E46" s="2" t="s">
        <v>22</v>
      </c>
    </row>
    <row r="47" spans="1:5" ht="14.25">
      <c r="A47" s="2" t="s">
        <v>166</v>
      </c>
      <c r="B47" s="2" t="s">
        <v>183</v>
      </c>
      <c r="C47" s="2" t="s">
        <v>184</v>
      </c>
      <c r="D47" s="2" t="s">
        <v>185</v>
      </c>
      <c r="E47" s="2" t="s">
        <v>22</v>
      </c>
    </row>
    <row r="48" spans="1:5" ht="14.25">
      <c r="A48" s="2" t="s">
        <v>166</v>
      </c>
      <c r="B48" s="2" t="s">
        <v>183</v>
      </c>
      <c r="C48" s="2" t="s">
        <v>184</v>
      </c>
      <c r="D48" s="2" t="s">
        <v>185</v>
      </c>
      <c r="E48" s="2" t="s">
        <v>22</v>
      </c>
    </row>
    <row r="49" spans="1:5" ht="14.25">
      <c r="A49" s="2" t="s">
        <v>212</v>
      </c>
      <c r="B49" s="7" t="s">
        <v>222</v>
      </c>
      <c r="C49" s="1" t="s">
        <v>223</v>
      </c>
      <c r="D49" s="1">
        <f>19733742740</f>
        <v>19733742740</v>
      </c>
      <c r="E49" s="1"/>
    </row>
    <row r="50" spans="1:5" ht="14.25">
      <c r="A50" s="2" t="s">
        <v>212</v>
      </c>
      <c r="B50" s="8" t="s">
        <v>224</v>
      </c>
      <c r="C50" s="1" t="s">
        <v>225</v>
      </c>
      <c r="D50" s="1">
        <f>19736742326</f>
        <v>19736742326</v>
      </c>
      <c r="E50" s="1"/>
    </row>
    <row r="51" spans="1:5" ht="14.25">
      <c r="A51" s="2" t="s">
        <v>212</v>
      </c>
      <c r="B51" s="7" t="s">
        <v>230</v>
      </c>
      <c r="C51" s="1" t="s">
        <v>231</v>
      </c>
      <c r="D51" s="1">
        <f>19737337045</f>
        <v>19737337045</v>
      </c>
      <c r="E51" s="1"/>
    </row>
    <row r="52" spans="1:5" ht="14.25">
      <c r="A52" s="2" t="s">
        <v>166</v>
      </c>
      <c r="B52" s="2" t="s">
        <v>173</v>
      </c>
      <c r="C52" s="2" t="s">
        <v>174</v>
      </c>
      <c r="D52" s="2" t="s">
        <v>175</v>
      </c>
      <c r="E52" s="14" t="s">
        <v>176</v>
      </c>
    </row>
    <row r="53" spans="1:5" ht="15.75" customHeight="1">
      <c r="A53" s="2" t="s">
        <v>166</v>
      </c>
      <c r="B53" s="2" t="s">
        <v>173</v>
      </c>
      <c r="C53" s="2" t="s">
        <v>174</v>
      </c>
      <c r="D53" s="2" t="s">
        <v>175</v>
      </c>
      <c r="E53" s="14" t="s">
        <v>176</v>
      </c>
    </row>
    <row r="54" spans="1:5" ht="14.25">
      <c r="A54" s="2" t="s">
        <v>166</v>
      </c>
      <c r="B54" s="2" t="s">
        <v>173</v>
      </c>
      <c r="C54" s="2" t="s">
        <v>174</v>
      </c>
      <c r="D54" s="2" t="s">
        <v>175</v>
      </c>
      <c r="E54" s="14" t="s">
        <v>176</v>
      </c>
    </row>
    <row r="55" spans="1:5" ht="14.25">
      <c r="A55" s="11" t="s">
        <v>212</v>
      </c>
      <c r="B55" s="7" t="s">
        <v>243</v>
      </c>
      <c r="C55" s="1" t="s">
        <v>244</v>
      </c>
      <c r="D55" s="1">
        <f>19734149222</f>
        <v>19734149222</v>
      </c>
      <c r="E55" s="1"/>
    </row>
    <row r="56" spans="1:5" ht="14.25">
      <c r="A56" s="2" t="s">
        <v>212</v>
      </c>
      <c r="B56" s="1" t="s">
        <v>228</v>
      </c>
      <c r="C56" s="1" t="s">
        <v>229</v>
      </c>
      <c r="D56" s="1">
        <f>19733738150</f>
        <v>19733738150</v>
      </c>
      <c r="E56" s="1"/>
    </row>
    <row r="57" spans="1:5" ht="14.25">
      <c r="A57" s="2" t="s">
        <v>166</v>
      </c>
      <c r="B57" s="2" t="s">
        <v>203</v>
      </c>
      <c r="C57" s="2" t="s">
        <v>204</v>
      </c>
      <c r="D57" s="2" t="s">
        <v>205</v>
      </c>
      <c r="E57" s="2" t="s">
        <v>22</v>
      </c>
    </row>
    <row r="58" spans="1:5" ht="14.25">
      <c r="A58" s="2" t="s">
        <v>166</v>
      </c>
      <c r="B58" s="2" t="s">
        <v>203</v>
      </c>
      <c r="C58" s="2" t="s">
        <v>204</v>
      </c>
      <c r="D58" s="2" t="s">
        <v>205</v>
      </c>
      <c r="E58" s="2" t="s">
        <v>22</v>
      </c>
    </row>
    <row r="59" spans="1:5" ht="14.25">
      <c r="A59" s="2" t="s">
        <v>166</v>
      </c>
      <c r="B59" s="2" t="s">
        <v>203</v>
      </c>
      <c r="C59" s="2" t="s">
        <v>204</v>
      </c>
      <c r="D59" s="2" t="s">
        <v>205</v>
      </c>
      <c r="E59" s="2" t="s">
        <v>22</v>
      </c>
    </row>
    <row r="60" spans="1:5" ht="14.25">
      <c r="A60" s="2" t="s">
        <v>166</v>
      </c>
      <c r="B60" s="2" t="s">
        <v>199</v>
      </c>
      <c r="C60" s="2" t="s">
        <v>200</v>
      </c>
      <c r="D60" s="2" t="s">
        <v>201</v>
      </c>
      <c r="E60" s="14" t="s">
        <v>202</v>
      </c>
    </row>
    <row r="61" spans="1:5" ht="14.25">
      <c r="A61" s="2" t="s">
        <v>166</v>
      </c>
      <c r="B61" s="2" t="s">
        <v>199</v>
      </c>
      <c r="C61" s="2" t="s">
        <v>200</v>
      </c>
      <c r="D61" s="2" t="s">
        <v>201</v>
      </c>
      <c r="E61" s="14" t="s">
        <v>202</v>
      </c>
    </row>
    <row r="62" spans="1:5" ht="14.25">
      <c r="A62" s="2" t="s">
        <v>166</v>
      </c>
      <c r="B62" s="2" t="s">
        <v>199</v>
      </c>
      <c r="C62" s="2" t="s">
        <v>200</v>
      </c>
      <c r="D62" s="2" t="s">
        <v>201</v>
      </c>
      <c r="E62" s="14" t="s">
        <v>202</v>
      </c>
    </row>
  </sheetData>
  <sortState xmlns:xlrd2="http://schemas.microsoft.com/office/spreadsheetml/2017/richdata2" ref="A3:E62">
    <sortCondition ref="B33:B62"/>
  </sortState>
  <hyperlinks>
    <hyperlink ref="E33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tabSelected="1" workbookViewId="0"/>
  </sheetViews>
  <sheetFormatPr defaultColWidth="12.57031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2"/>
  <sheetViews>
    <sheetView workbookViewId="0"/>
  </sheetViews>
  <sheetFormatPr defaultColWidth="12.5703125" defaultRowHeight="15.75" customHeight="1"/>
  <sheetData>
    <row r="1" spans="1:1">
      <c r="A1" s="12" t="s">
        <v>273</v>
      </c>
    </row>
    <row r="2" spans="1:1">
      <c r="A2" s="13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Cultural Sites</vt:lpstr>
      <vt:lpstr>Community Centers</vt:lpstr>
      <vt:lpstr>Religious</vt:lpstr>
      <vt:lpstr>k-12 Schools</vt:lpstr>
      <vt:lpstr>Vocational Schools</vt:lpstr>
      <vt:lpstr>Grocery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shine lee</cp:lastModifiedBy>
  <dcterms:created xsi:type="dcterms:W3CDTF">2022-10-31T23:54:47Z</dcterms:created>
  <dcterms:modified xsi:type="dcterms:W3CDTF">2022-10-31T23:54:47Z</dcterms:modified>
</cp:coreProperties>
</file>