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kyf\Documents\GitHub\cyanophycin\transcriptomes\mcdaniel2021\results\"/>
    </mc:Choice>
  </mc:AlternateContent>
  <xr:revisionPtr revIDLastSave="0" documentId="13_ncr:40009_{EBAF83B1-361C-4578-8214-CF274497F692}" xr6:coauthVersionLast="47" xr6:coauthVersionMax="47" xr10:uidLastSave="{00000000-0000-0000-0000-000000000000}"/>
  <bookViews>
    <workbookView xWindow="-110" yWindow="-110" windowWidth="19420" windowHeight="10420"/>
  </bookViews>
  <sheets>
    <sheet name="annotations" sheetId="1" r:id="rId1"/>
    <sheet name="chemical" sheetId="2" r:id="rId2"/>
  </sheets>
  <calcPr calcId="0"/>
</workbook>
</file>

<file path=xl/calcChain.xml><?xml version="1.0" encoding="utf-8"?>
<calcChain xmlns="http://schemas.openxmlformats.org/spreadsheetml/2006/main">
  <c r="P66" i="1" l="1"/>
  <c r="P23" i="1"/>
  <c r="P24" i="1"/>
  <c r="P2" i="1"/>
  <c r="P3" i="1"/>
  <c r="P44" i="1"/>
  <c r="P45" i="1"/>
  <c r="P67" i="1"/>
  <c r="P25" i="1"/>
  <c r="P4" i="1"/>
  <c r="P46" i="1"/>
  <c r="P68" i="1"/>
  <c r="P69" i="1"/>
  <c r="P26" i="1"/>
  <c r="P27" i="1"/>
  <c r="P5" i="1"/>
  <c r="P6" i="1"/>
  <c r="P47" i="1"/>
  <c r="P48" i="1"/>
  <c r="P70" i="1"/>
  <c r="P28" i="1"/>
  <c r="P7" i="1"/>
  <c r="P49" i="1"/>
  <c r="P71" i="1"/>
  <c r="P72" i="1"/>
  <c r="P29" i="1"/>
  <c r="P30" i="1"/>
  <c r="P8" i="1"/>
  <c r="P9" i="1"/>
  <c r="P50" i="1"/>
  <c r="P51" i="1"/>
  <c r="P73" i="1"/>
  <c r="P31" i="1"/>
  <c r="P10" i="1"/>
  <c r="P52" i="1"/>
  <c r="P74" i="1"/>
  <c r="P75" i="1"/>
  <c r="P32" i="1"/>
  <c r="P33" i="1"/>
  <c r="P11" i="1"/>
  <c r="P12" i="1"/>
  <c r="P53" i="1"/>
  <c r="P54" i="1"/>
  <c r="P76" i="1"/>
  <c r="P34" i="1"/>
  <c r="P13" i="1"/>
  <c r="P55" i="1"/>
  <c r="P77" i="1"/>
  <c r="P78" i="1"/>
  <c r="P35" i="1"/>
  <c r="P36" i="1"/>
  <c r="P14" i="1"/>
  <c r="P15" i="1"/>
  <c r="P56" i="1"/>
  <c r="P57" i="1"/>
  <c r="P79" i="1"/>
  <c r="P37" i="1"/>
  <c r="P16" i="1"/>
  <c r="P58" i="1"/>
  <c r="P80" i="1"/>
  <c r="P81" i="1"/>
  <c r="P38" i="1"/>
  <c r="P39" i="1"/>
  <c r="P17" i="1"/>
  <c r="P18" i="1"/>
  <c r="P59" i="1"/>
  <c r="P60" i="1"/>
  <c r="P82" i="1"/>
  <c r="P40" i="1"/>
  <c r="P19" i="1"/>
  <c r="P61" i="1"/>
  <c r="P83" i="1"/>
  <c r="P84" i="1"/>
  <c r="P41" i="1"/>
  <c r="P42" i="1"/>
  <c r="P20" i="1"/>
  <c r="P21" i="1"/>
  <c r="P62" i="1"/>
  <c r="P63" i="1"/>
  <c r="P85" i="1"/>
  <c r="P43" i="1"/>
  <c r="P22" i="1"/>
  <c r="P64" i="1"/>
  <c r="P65" i="1"/>
  <c r="N66" i="1"/>
  <c r="O66" i="1"/>
  <c r="N23" i="1"/>
  <c r="O23" i="1"/>
  <c r="N24" i="1"/>
  <c r="O24" i="1"/>
  <c r="N2" i="1"/>
  <c r="O2" i="1"/>
  <c r="N3" i="1"/>
  <c r="O3" i="1"/>
  <c r="N44" i="1"/>
  <c r="O44" i="1"/>
  <c r="N45" i="1"/>
  <c r="O45" i="1"/>
  <c r="N67" i="1"/>
  <c r="O67" i="1"/>
  <c r="N25" i="1"/>
  <c r="O25" i="1"/>
  <c r="N4" i="1"/>
  <c r="O4" i="1"/>
  <c r="N46" i="1"/>
  <c r="O46" i="1"/>
  <c r="N68" i="1"/>
  <c r="O68" i="1"/>
  <c r="N69" i="1"/>
  <c r="O69" i="1"/>
  <c r="N26" i="1"/>
  <c r="O26" i="1"/>
  <c r="N27" i="1"/>
  <c r="O27" i="1"/>
  <c r="N5" i="1"/>
  <c r="O5" i="1"/>
  <c r="N6" i="1"/>
  <c r="O6" i="1"/>
  <c r="N47" i="1"/>
  <c r="O47" i="1"/>
  <c r="N48" i="1"/>
  <c r="O48" i="1"/>
  <c r="N70" i="1"/>
  <c r="O70" i="1"/>
  <c r="N28" i="1"/>
  <c r="O28" i="1"/>
  <c r="N7" i="1"/>
  <c r="O7" i="1"/>
  <c r="N49" i="1"/>
  <c r="O49" i="1"/>
  <c r="N71" i="1"/>
  <c r="O71" i="1"/>
  <c r="N72" i="1"/>
  <c r="O72" i="1"/>
  <c r="N29" i="1"/>
  <c r="O29" i="1"/>
  <c r="N30" i="1"/>
  <c r="O30" i="1"/>
  <c r="N8" i="1"/>
  <c r="O8" i="1"/>
  <c r="N9" i="1"/>
  <c r="O9" i="1"/>
  <c r="N50" i="1"/>
  <c r="O50" i="1"/>
  <c r="N51" i="1"/>
  <c r="O51" i="1"/>
  <c r="N73" i="1"/>
  <c r="O73" i="1"/>
  <c r="N31" i="1"/>
  <c r="O31" i="1"/>
  <c r="N10" i="1"/>
  <c r="O10" i="1"/>
  <c r="N52" i="1"/>
  <c r="O52" i="1"/>
  <c r="N74" i="1"/>
  <c r="O74" i="1"/>
  <c r="N75" i="1"/>
  <c r="O75" i="1"/>
  <c r="N32" i="1"/>
  <c r="O32" i="1"/>
  <c r="N33" i="1"/>
  <c r="O33" i="1"/>
  <c r="N11" i="1"/>
  <c r="O11" i="1"/>
  <c r="N12" i="1"/>
  <c r="O12" i="1"/>
  <c r="N53" i="1"/>
  <c r="O53" i="1"/>
  <c r="N54" i="1"/>
  <c r="O54" i="1"/>
  <c r="N76" i="1"/>
  <c r="O76" i="1"/>
  <c r="N34" i="1"/>
  <c r="O34" i="1"/>
  <c r="N13" i="1"/>
  <c r="O13" i="1"/>
  <c r="N55" i="1"/>
  <c r="O55" i="1"/>
  <c r="N77" i="1"/>
  <c r="O77" i="1"/>
  <c r="N78" i="1"/>
  <c r="O78" i="1"/>
  <c r="N35" i="1"/>
  <c r="O35" i="1"/>
  <c r="N36" i="1"/>
  <c r="O36" i="1"/>
  <c r="N14" i="1"/>
  <c r="O14" i="1"/>
  <c r="N15" i="1"/>
  <c r="O15" i="1"/>
  <c r="N56" i="1"/>
  <c r="O56" i="1"/>
  <c r="N57" i="1"/>
  <c r="O57" i="1"/>
  <c r="N79" i="1"/>
  <c r="O79" i="1"/>
  <c r="N37" i="1"/>
  <c r="O37" i="1"/>
  <c r="N16" i="1"/>
  <c r="O16" i="1"/>
  <c r="N58" i="1"/>
  <c r="O58" i="1"/>
  <c r="N80" i="1"/>
  <c r="O80" i="1"/>
  <c r="N81" i="1"/>
  <c r="O81" i="1"/>
  <c r="N38" i="1"/>
  <c r="O38" i="1"/>
  <c r="N39" i="1"/>
  <c r="O39" i="1"/>
  <c r="N17" i="1"/>
  <c r="O17" i="1"/>
  <c r="N18" i="1"/>
  <c r="O18" i="1"/>
  <c r="N59" i="1"/>
  <c r="O59" i="1"/>
  <c r="N60" i="1"/>
  <c r="O60" i="1"/>
  <c r="N82" i="1"/>
  <c r="O82" i="1"/>
  <c r="N40" i="1"/>
  <c r="O40" i="1"/>
  <c r="N19" i="1"/>
  <c r="O19" i="1"/>
  <c r="N61" i="1"/>
  <c r="O61" i="1"/>
  <c r="N83" i="1"/>
  <c r="O83" i="1"/>
  <c r="N84" i="1"/>
  <c r="O84" i="1"/>
  <c r="N41" i="1"/>
  <c r="O41" i="1"/>
  <c r="N42" i="1"/>
  <c r="O42" i="1"/>
  <c r="N20" i="1"/>
  <c r="O20" i="1"/>
  <c r="N21" i="1"/>
  <c r="O21" i="1"/>
  <c r="N62" i="1"/>
  <c r="O62" i="1"/>
  <c r="N63" i="1"/>
  <c r="O63" i="1"/>
  <c r="N85" i="1"/>
  <c r="O85" i="1"/>
  <c r="N43" i="1"/>
  <c r="O43" i="1"/>
  <c r="N22" i="1"/>
  <c r="O22" i="1"/>
  <c r="N64" i="1"/>
  <c r="O64" i="1"/>
  <c r="O65" i="1"/>
  <c r="N65" i="1"/>
</calcChain>
</file>

<file path=xl/sharedStrings.xml><?xml version="1.0" encoding="utf-8"?>
<sst xmlns="http://schemas.openxmlformats.org/spreadsheetml/2006/main" count="527" uniqueCount="47">
  <si>
    <t>source</t>
  </si>
  <si>
    <t>target_id</t>
  </si>
  <si>
    <t>length</t>
  </si>
  <si>
    <t>eff_length</t>
  </si>
  <si>
    <t>est_counts</t>
  </si>
  <si>
    <t>tpm</t>
  </si>
  <si>
    <t>ftype</t>
  </si>
  <si>
    <t>length_bp</t>
  </si>
  <si>
    <t>gene</t>
  </si>
  <si>
    <t>product</t>
  </si>
  <si>
    <t>bin</t>
  </si>
  <si>
    <t>EEIKLKKP_02274</t>
  </si>
  <si>
    <t>CDS</t>
  </si>
  <si>
    <t>cphA_1</t>
  </si>
  <si>
    <t>Cyanophycin synthetase</t>
  </si>
  <si>
    <t>UW7-IIF</t>
  </si>
  <si>
    <t>EEIKLKKP_02275</t>
  </si>
  <si>
    <t>cphA_2</t>
  </si>
  <si>
    <t>FCNOHOGK_03863</t>
  </si>
  <si>
    <t>UW5-IIA</t>
  </si>
  <si>
    <t>FCNOHOGK_03864</t>
  </si>
  <si>
    <t>MBECJGJC_00837</t>
  </si>
  <si>
    <t>UW4-IA</t>
  </si>
  <si>
    <t>MBECJGJC_00838</t>
  </si>
  <si>
    <t>POCFKNDN_00727</t>
  </si>
  <si>
    <t>UW6-IIC</t>
  </si>
  <si>
    <t>POCFKNDN_00728</t>
  </si>
  <si>
    <t>EEIKLKKP_00661</t>
  </si>
  <si>
    <t>ppk</t>
  </si>
  <si>
    <t>Polyphosphate kinase</t>
  </si>
  <si>
    <t>FCNOHOGK_01031</t>
  </si>
  <si>
    <t>MBECJGJC_00378</t>
  </si>
  <si>
    <t>POCFKNDN_02327</t>
  </si>
  <si>
    <t>aer</t>
  </si>
  <si>
    <t>ana</t>
  </si>
  <si>
    <t>time</t>
  </si>
  <si>
    <t>minutes</t>
  </si>
  <si>
    <t>Time</t>
  </si>
  <si>
    <t>Minutes</t>
  </si>
  <si>
    <t>Acetate</t>
  </si>
  <si>
    <t>P</t>
  </si>
  <si>
    <t>TSS</t>
  </si>
  <si>
    <t>VSS</t>
  </si>
  <si>
    <t>DO</t>
  </si>
  <si>
    <t>acetate</t>
  </si>
  <si>
    <t>do</t>
  </si>
  <si>
    <t>phos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</si>
</sst>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h:m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1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workbookViewId="0">
      <selection activeCell="O2" sqref="O2"/>
    </sheetView>
  </sheetViews>
  <sheetFormatPr defaultRowHeight="14.5"/>
  <cols>
    <col min="1" max="1" width="10.26953125" customWidth="1"/>
    <col min="2" max="2" width="8.54296875" customWidth="1"/>
    <col min="3" max="3" width="11.1796875" customWidth="1"/>
  </cols>
  <sheetData>
    <row r="1" spans="1:16">
      <c r="A1" t="s">
        <v>0</v>
      </c>
      <c r="B1" t="s">
        <v>35</v>
      </c>
      <c r="C1" t="s">
        <v>36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44</v>
      </c>
      <c r="O1" t="s">
        <v>46</v>
      </c>
      <c r="P1" t="s">
        <v>45</v>
      </c>
    </row>
    <row r="2" spans="1:16">
      <c r="A2" t="s">
        <v>34</v>
      </c>
      <c r="B2" s="1">
        <v>0.44791666666666669</v>
      </c>
      <c r="C2" s="2">
        <v>0</v>
      </c>
      <c r="D2" t="s">
        <v>21</v>
      </c>
      <c r="E2">
        <v>2583</v>
      </c>
      <c r="F2">
        <v>2431.6799999999998</v>
      </c>
      <c r="G2">
        <v>361.56900000000002</v>
      </c>
      <c r="H2">
        <v>7.2185600000000001</v>
      </c>
      <c r="I2" t="s">
        <v>12</v>
      </c>
      <c r="J2">
        <v>2583</v>
      </c>
      <c r="K2" t="s">
        <v>13</v>
      </c>
      <c r="L2" t="s">
        <v>14</v>
      </c>
      <c r="M2" t="s">
        <v>22</v>
      </c>
      <c r="N2">
        <f>INDEX(chemical!C$2:C$17,MATCH(annotations!$C6,chemical!$B$2:$B$17))</f>
        <v>40.325470539999998</v>
      </c>
      <c r="O2">
        <f>INDEX(chemical!D$2:D$17,MATCH(annotations!$C6,chemical!$B$2:$B$17))</f>
        <v>36.14</v>
      </c>
      <c r="P2">
        <f>INDEX(chemical!G$2:G$17,MATCH(annotations!$C6,chemical!$B$2:$B$17))</f>
        <v>7.0000000000000007E-2</v>
      </c>
    </row>
    <row r="3" spans="1:16">
      <c r="A3" t="s">
        <v>34</v>
      </c>
      <c r="B3" s="1">
        <v>0.44791666666666669</v>
      </c>
      <c r="C3" s="2">
        <v>0</v>
      </c>
      <c r="D3" t="s">
        <v>23</v>
      </c>
      <c r="E3">
        <v>1884</v>
      </c>
      <c r="F3">
        <v>1732.68</v>
      </c>
      <c r="G3">
        <v>592</v>
      </c>
      <c r="H3">
        <v>16.5871</v>
      </c>
      <c r="I3" t="s">
        <v>12</v>
      </c>
      <c r="J3">
        <v>1884</v>
      </c>
      <c r="K3" t="s">
        <v>17</v>
      </c>
      <c r="L3" t="s">
        <v>14</v>
      </c>
      <c r="M3" t="s">
        <v>22</v>
      </c>
      <c r="N3">
        <f>INDEX(chemical!C$2:C$17,MATCH(annotations!$C7,chemical!$B$2:$B$17))</f>
        <v>40.325470539999998</v>
      </c>
      <c r="O3">
        <f>INDEX(chemical!D$2:D$17,MATCH(annotations!$C7,chemical!$B$2:$B$17))</f>
        <v>36.14</v>
      </c>
      <c r="P3">
        <f>INDEX(chemical!G$2:G$17,MATCH(annotations!$C7,chemical!$B$2:$B$17))</f>
        <v>7.0000000000000007E-2</v>
      </c>
    </row>
    <row r="4" spans="1:16">
      <c r="A4" t="s">
        <v>34</v>
      </c>
      <c r="B4" s="1">
        <v>0.44791666666666669</v>
      </c>
      <c r="C4" s="2">
        <v>0</v>
      </c>
      <c r="D4" t="s">
        <v>31</v>
      </c>
      <c r="E4">
        <v>2121</v>
      </c>
      <c r="F4">
        <v>1969.68</v>
      </c>
      <c r="G4">
        <v>2003</v>
      </c>
      <c r="H4">
        <v>49.368600000000001</v>
      </c>
      <c r="I4" t="s">
        <v>12</v>
      </c>
      <c r="J4">
        <v>2121</v>
      </c>
      <c r="K4" t="s">
        <v>28</v>
      </c>
      <c r="L4" t="s">
        <v>29</v>
      </c>
      <c r="M4" t="s">
        <v>22</v>
      </c>
      <c r="N4">
        <f>INDEX(chemical!C$2:C$17,MATCH(annotations!$C12,chemical!$B$2:$B$17))</f>
        <v>0</v>
      </c>
      <c r="O4">
        <f>INDEX(chemical!D$2:D$17,MATCH(annotations!$C12,chemical!$B$2:$B$17))</f>
        <v>45.7</v>
      </c>
      <c r="P4">
        <f>INDEX(chemical!G$2:G$17,MATCH(annotations!$C12,chemical!$B$2:$B$17))</f>
        <v>4.66</v>
      </c>
    </row>
    <row r="5" spans="1:16">
      <c r="A5" t="s">
        <v>34</v>
      </c>
      <c r="B5" s="1">
        <v>0.4694444444444445</v>
      </c>
      <c r="C5" s="2">
        <v>31.00000000000005</v>
      </c>
      <c r="D5" t="s">
        <v>21</v>
      </c>
      <c r="E5">
        <v>2583</v>
      </c>
      <c r="F5">
        <v>2429.7399999999998</v>
      </c>
      <c r="G5">
        <v>508.28</v>
      </c>
      <c r="H5">
        <v>7.8399200000000002</v>
      </c>
      <c r="I5" t="s">
        <v>12</v>
      </c>
      <c r="J5">
        <v>2583</v>
      </c>
      <c r="K5" t="s">
        <v>13</v>
      </c>
      <c r="L5" t="s">
        <v>14</v>
      </c>
      <c r="M5" t="s">
        <v>22</v>
      </c>
      <c r="N5">
        <f>INDEX(chemical!C$2:C$17,MATCH(annotations!$C18,chemical!$B$2:$B$17))</f>
        <v>0</v>
      </c>
      <c r="O5">
        <f>INDEX(chemical!D$2:D$17,MATCH(annotations!$C18,chemical!$B$2:$B$17))</f>
        <v>11.47</v>
      </c>
      <c r="P5">
        <f>INDEX(chemical!G$2:G$17,MATCH(annotations!$C18,chemical!$B$2:$B$17))</f>
        <v>6.61</v>
      </c>
    </row>
    <row r="6" spans="1:16">
      <c r="A6" t="s">
        <v>34</v>
      </c>
      <c r="B6" s="1">
        <v>0.4694444444444445</v>
      </c>
      <c r="C6" s="2">
        <v>31.00000000000005</v>
      </c>
      <c r="D6" t="s">
        <v>23</v>
      </c>
      <c r="E6">
        <v>1884</v>
      </c>
      <c r="F6">
        <v>1730.74</v>
      </c>
      <c r="G6">
        <v>646</v>
      </c>
      <c r="H6">
        <v>13.9884</v>
      </c>
      <c r="I6" t="s">
        <v>12</v>
      </c>
      <c r="J6">
        <v>1884</v>
      </c>
      <c r="K6" t="s">
        <v>17</v>
      </c>
      <c r="L6" t="s">
        <v>14</v>
      </c>
      <c r="M6" t="s">
        <v>22</v>
      </c>
      <c r="N6">
        <f>INDEX(chemical!C$2:C$17,MATCH(annotations!$C19,chemical!$B$2:$B$17))</f>
        <v>0</v>
      </c>
      <c r="O6">
        <f>INDEX(chemical!D$2:D$17,MATCH(annotations!$C19,chemical!$B$2:$B$17))</f>
        <v>11.47</v>
      </c>
      <c r="P6">
        <f>INDEX(chemical!G$2:G$17,MATCH(annotations!$C19,chemical!$B$2:$B$17))</f>
        <v>6.61</v>
      </c>
    </row>
    <row r="7" spans="1:16">
      <c r="A7" t="s">
        <v>34</v>
      </c>
      <c r="B7" s="1">
        <v>0.4694444444444445</v>
      </c>
      <c r="C7" s="2">
        <v>31.00000000000005</v>
      </c>
      <c r="D7" t="s">
        <v>31</v>
      </c>
      <c r="E7">
        <v>2121</v>
      </c>
      <c r="F7">
        <v>1967.74</v>
      </c>
      <c r="G7">
        <v>3162</v>
      </c>
      <c r="H7">
        <v>60.222999999999999</v>
      </c>
      <c r="I7" t="s">
        <v>12</v>
      </c>
      <c r="J7">
        <v>2121</v>
      </c>
      <c r="K7" t="s">
        <v>28</v>
      </c>
      <c r="L7" t="s">
        <v>29</v>
      </c>
      <c r="M7" t="s">
        <v>22</v>
      </c>
      <c r="N7">
        <f>INDEX(chemical!C$2:C$17,MATCH(annotations!$C24,chemical!$B$2:$B$17))</f>
        <v>0</v>
      </c>
      <c r="O7">
        <f>INDEX(chemical!D$2:D$17,MATCH(annotations!$C24,chemical!$B$2:$B$17))</f>
        <v>6.65</v>
      </c>
      <c r="P7">
        <f>INDEX(chemical!G$2:G$17,MATCH(annotations!$C24,chemical!$B$2:$B$17))</f>
        <v>0.34</v>
      </c>
    </row>
    <row r="8" spans="1:16">
      <c r="A8" t="s">
        <v>34</v>
      </c>
      <c r="B8" s="1">
        <v>0.49652777777777773</v>
      </c>
      <c r="C8" s="2">
        <v>69.999999999999915</v>
      </c>
      <c r="D8" t="s">
        <v>21</v>
      </c>
      <c r="E8">
        <v>2583</v>
      </c>
      <c r="F8">
        <v>2430.5100000000002</v>
      </c>
      <c r="G8">
        <v>769.26900000000001</v>
      </c>
      <c r="H8">
        <v>11.410299999999999</v>
      </c>
      <c r="I8" t="s">
        <v>12</v>
      </c>
      <c r="J8">
        <v>2583</v>
      </c>
      <c r="K8" t="s">
        <v>13</v>
      </c>
      <c r="L8" t="s">
        <v>14</v>
      </c>
      <c r="M8" t="s">
        <v>22</v>
      </c>
      <c r="N8">
        <f>INDEX(chemical!C$2:C$17,MATCH(annotations!$C30,chemical!$B$2:$B$17))</f>
        <v>18.81785923</v>
      </c>
      <c r="O8">
        <f>INDEX(chemical!D$2:D$17,MATCH(annotations!$C30,chemical!$B$2:$B$17))</f>
        <v>53.01</v>
      </c>
      <c r="P8">
        <f>INDEX(chemical!G$2:G$17,MATCH(annotations!$C30,chemical!$B$2:$B$17))</f>
        <v>0.18</v>
      </c>
    </row>
    <row r="9" spans="1:16">
      <c r="A9" t="s">
        <v>34</v>
      </c>
      <c r="B9" s="1">
        <v>0.49652777777777773</v>
      </c>
      <c r="C9" s="2">
        <v>69.999999999999915</v>
      </c>
      <c r="D9" t="s">
        <v>23</v>
      </c>
      <c r="E9">
        <v>1884</v>
      </c>
      <c r="F9">
        <v>1731.51</v>
      </c>
      <c r="G9">
        <v>729</v>
      </c>
      <c r="H9">
        <v>15.1782</v>
      </c>
      <c r="I9" t="s">
        <v>12</v>
      </c>
      <c r="J9">
        <v>1884</v>
      </c>
      <c r="K9" t="s">
        <v>17</v>
      </c>
      <c r="L9" t="s">
        <v>14</v>
      </c>
      <c r="M9" t="s">
        <v>22</v>
      </c>
      <c r="N9">
        <f>INDEX(chemical!C$2:C$17,MATCH(annotations!$C31,chemical!$B$2:$B$17))</f>
        <v>18.81785923</v>
      </c>
      <c r="O9">
        <f>INDEX(chemical!D$2:D$17,MATCH(annotations!$C31,chemical!$B$2:$B$17))</f>
        <v>53.01</v>
      </c>
      <c r="P9">
        <f>INDEX(chemical!G$2:G$17,MATCH(annotations!$C31,chemical!$B$2:$B$17))</f>
        <v>0.18</v>
      </c>
    </row>
    <row r="10" spans="1:16">
      <c r="A10" t="s">
        <v>34</v>
      </c>
      <c r="B10" s="1">
        <v>0.49652777777777773</v>
      </c>
      <c r="C10" s="2">
        <v>69.999999999999915</v>
      </c>
      <c r="D10" t="s">
        <v>31</v>
      </c>
      <c r="E10">
        <v>2121</v>
      </c>
      <c r="F10">
        <v>1968.51</v>
      </c>
      <c r="G10">
        <v>3517</v>
      </c>
      <c r="H10">
        <v>64.409800000000004</v>
      </c>
      <c r="I10" t="s">
        <v>12</v>
      </c>
      <c r="J10">
        <v>2121</v>
      </c>
      <c r="K10" t="s">
        <v>28</v>
      </c>
      <c r="L10" t="s">
        <v>29</v>
      </c>
      <c r="M10" t="s">
        <v>22</v>
      </c>
      <c r="N10">
        <f>INDEX(chemical!C$2:C$17,MATCH(annotations!$C36,chemical!$B$2:$B$17))</f>
        <v>0</v>
      </c>
      <c r="O10">
        <f>INDEX(chemical!D$2:D$17,MATCH(annotations!$C36,chemical!$B$2:$B$17))</f>
        <v>11.47</v>
      </c>
      <c r="P10">
        <f>INDEX(chemical!G$2:G$17,MATCH(annotations!$C36,chemical!$B$2:$B$17))</f>
        <v>6.61</v>
      </c>
    </row>
    <row r="11" spans="1:16">
      <c r="A11" t="s">
        <v>33</v>
      </c>
      <c r="B11" s="1">
        <v>0.52777777777777779</v>
      </c>
      <c r="C11" s="2">
        <v>114.99999999999999</v>
      </c>
      <c r="D11" t="s">
        <v>21</v>
      </c>
      <c r="E11">
        <v>2583</v>
      </c>
      <c r="F11">
        <v>2435.27</v>
      </c>
      <c r="G11">
        <v>712.51</v>
      </c>
      <c r="H11">
        <v>8.0172899999999991</v>
      </c>
      <c r="I11" t="s">
        <v>12</v>
      </c>
      <c r="J11">
        <v>2583</v>
      </c>
      <c r="K11" t="s">
        <v>13</v>
      </c>
      <c r="L11" t="s">
        <v>14</v>
      </c>
      <c r="M11" t="s">
        <v>22</v>
      </c>
      <c r="N11">
        <f>INDEX(chemical!C$2:C$17,MATCH(annotations!$C42,chemical!$B$2:$B$17))</f>
        <v>0</v>
      </c>
      <c r="O11">
        <f>INDEX(chemical!D$2:D$17,MATCH(annotations!$C42,chemical!$B$2:$B$17))</f>
        <v>7.0000000000000007E-2</v>
      </c>
      <c r="P11">
        <f>INDEX(chemical!G$2:G$17,MATCH(annotations!$C42,chemical!$B$2:$B$17))</f>
        <v>7.27</v>
      </c>
    </row>
    <row r="12" spans="1:16">
      <c r="A12" t="s">
        <v>33</v>
      </c>
      <c r="B12" s="1">
        <v>0.52777777777777779</v>
      </c>
      <c r="C12" s="2">
        <v>114.99999999999999</v>
      </c>
      <c r="D12" t="s">
        <v>23</v>
      </c>
      <c r="E12">
        <v>1884</v>
      </c>
      <c r="F12">
        <v>1736.27</v>
      </c>
      <c r="G12">
        <v>1217</v>
      </c>
      <c r="H12">
        <v>19.206900000000001</v>
      </c>
      <c r="I12" t="s">
        <v>12</v>
      </c>
      <c r="J12">
        <v>1884</v>
      </c>
      <c r="K12" t="s">
        <v>17</v>
      </c>
      <c r="L12" t="s">
        <v>14</v>
      </c>
      <c r="M12" t="s">
        <v>22</v>
      </c>
      <c r="N12">
        <f>INDEX(chemical!C$2:C$17,MATCH(annotations!$C43,chemical!$B$2:$B$17))</f>
        <v>0</v>
      </c>
      <c r="O12">
        <f>INDEX(chemical!D$2:D$17,MATCH(annotations!$C43,chemical!$B$2:$B$17))</f>
        <v>7.0000000000000007E-2</v>
      </c>
      <c r="P12">
        <f>INDEX(chemical!G$2:G$17,MATCH(annotations!$C43,chemical!$B$2:$B$17))</f>
        <v>7.27</v>
      </c>
    </row>
    <row r="13" spans="1:16">
      <c r="A13" t="s">
        <v>33</v>
      </c>
      <c r="B13" s="1">
        <v>0.52777777777777779</v>
      </c>
      <c r="C13" s="2">
        <v>114.99999999999999</v>
      </c>
      <c r="D13" t="s">
        <v>31</v>
      </c>
      <c r="E13">
        <v>2121</v>
      </c>
      <c r="F13">
        <v>1973.27</v>
      </c>
      <c r="G13">
        <v>5688</v>
      </c>
      <c r="H13">
        <v>78.987200000000001</v>
      </c>
      <c r="I13" t="s">
        <v>12</v>
      </c>
      <c r="J13">
        <v>2121</v>
      </c>
      <c r="K13" t="s">
        <v>28</v>
      </c>
      <c r="L13" t="s">
        <v>29</v>
      </c>
      <c r="M13" t="s">
        <v>22</v>
      </c>
      <c r="N13">
        <f>INDEX(chemical!C$2:C$17,MATCH(annotations!$C48,chemical!$B$2:$B$17))</f>
        <v>40.325470539999998</v>
      </c>
      <c r="O13">
        <f>INDEX(chemical!D$2:D$17,MATCH(annotations!$C48,chemical!$B$2:$B$17))</f>
        <v>36.14</v>
      </c>
      <c r="P13">
        <f>INDEX(chemical!G$2:G$17,MATCH(annotations!$C48,chemical!$B$2:$B$17))</f>
        <v>7.0000000000000007E-2</v>
      </c>
    </row>
    <row r="14" spans="1:16">
      <c r="A14" t="s">
        <v>33</v>
      </c>
      <c r="B14" s="1">
        <v>0.55208333333333337</v>
      </c>
      <c r="C14" s="2">
        <v>150.00000000000003</v>
      </c>
      <c r="D14" t="s">
        <v>21</v>
      </c>
      <c r="E14">
        <v>2583</v>
      </c>
      <c r="F14">
        <v>2437.75</v>
      </c>
      <c r="G14">
        <v>304.226</v>
      </c>
      <c r="H14">
        <v>4.5171900000000003</v>
      </c>
      <c r="I14" t="s">
        <v>12</v>
      </c>
      <c r="J14">
        <v>2583</v>
      </c>
      <c r="K14" t="s">
        <v>13</v>
      </c>
      <c r="L14" t="s">
        <v>14</v>
      </c>
      <c r="M14" t="s">
        <v>22</v>
      </c>
      <c r="N14">
        <f>INDEX(chemical!C$2:C$17,MATCH(annotations!$C54,chemical!$B$2:$B$17))</f>
        <v>0</v>
      </c>
      <c r="O14">
        <f>INDEX(chemical!D$2:D$17,MATCH(annotations!$C54,chemical!$B$2:$B$17))</f>
        <v>45.7</v>
      </c>
      <c r="P14">
        <f>INDEX(chemical!G$2:G$17,MATCH(annotations!$C54,chemical!$B$2:$B$17))</f>
        <v>4.66</v>
      </c>
    </row>
    <row r="15" spans="1:16">
      <c r="A15" t="s">
        <v>33</v>
      </c>
      <c r="B15" s="1">
        <v>0.55208333333333337</v>
      </c>
      <c r="C15" s="2">
        <v>150.00000000000003</v>
      </c>
      <c r="D15" t="s">
        <v>23</v>
      </c>
      <c r="E15">
        <v>1884</v>
      </c>
      <c r="F15">
        <v>1738.75</v>
      </c>
      <c r="G15">
        <v>561</v>
      </c>
      <c r="H15">
        <v>11.6785</v>
      </c>
      <c r="I15" t="s">
        <v>12</v>
      </c>
      <c r="J15">
        <v>1884</v>
      </c>
      <c r="K15" t="s">
        <v>17</v>
      </c>
      <c r="L15" t="s">
        <v>14</v>
      </c>
      <c r="M15" t="s">
        <v>22</v>
      </c>
      <c r="N15">
        <f>INDEX(chemical!C$2:C$17,MATCH(annotations!$C55,chemical!$B$2:$B$17))</f>
        <v>0</v>
      </c>
      <c r="O15">
        <f>INDEX(chemical!D$2:D$17,MATCH(annotations!$C55,chemical!$B$2:$B$17))</f>
        <v>45.7</v>
      </c>
      <c r="P15">
        <f>INDEX(chemical!G$2:G$17,MATCH(annotations!$C55,chemical!$B$2:$B$17))</f>
        <v>4.66</v>
      </c>
    </row>
    <row r="16" spans="1:16">
      <c r="A16" t="s">
        <v>33</v>
      </c>
      <c r="B16" s="1">
        <v>0.55208333333333337</v>
      </c>
      <c r="C16" s="2">
        <v>150.00000000000003</v>
      </c>
      <c r="D16" t="s">
        <v>31</v>
      </c>
      <c r="E16">
        <v>2121</v>
      </c>
      <c r="F16">
        <v>1975.75</v>
      </c>
      <c r="G16">
        <v>2270</v>
      </c>
      <c r="H16">
        <v>41.5867</v>
      </c>
      <c r="I16" t="s">
        <v>12</v>
      </c>
      <c r="J16">
        <v>2121</v>
      </c>
      <c r="K16" t="s">
        <v>28</v>
      </c>
      <c r="L16" t="s">
        <v>29</v>
      </c>
      <c r="M16" t="s">
        <v>22</v>
      </c>
      <c r="N16">
        <f>INDEX(chemical!C$2:C$17,MATCH(annotations!$C60,chemical!$B$2:$B$17))</f>
        <v>0</v>
      </c>
      <c r="O16">
        <f>INDEX(chemical!D$2:D$17,MATCH(annotations!$C60,chemical!$B$2:$B$17))</f>
        <v>11.47</v>
      </c>
      <c r="P16">
        <f>INDEX(chemical!G$2:G$17,MATCH(annotations!$C60,chemical!$B$2:$B$17))</f>
        <v>6.61</v>
      </c>
    </row>
    <row r="17" spans="1:16">
      <c r="A17" t="s">
        <v>33</v>
      </c>
      <c r="B17" s="1">
        <v>0.57986111111111105</v>
      </c>
      <c r="C17" s="2">
        <v>189.99999999999989</v>
      </c>
      <c r="D17" t="s">
        <v>21</v>
      </c>
      <c r="E17">
        <v>2583</v>
      </c>
      <c r="F17">
        <v>2433.91</v>
      </c>
      <c r="G17">
        <v>221.84800000000001</v>
      </c>
      <c r="H17">
        <v>3.2692000000000001</v>
      </c>
      <c r="I17" t="s">
        <v>12</v>
      </c>
      <c r="J17">
        <v>2583</v>
      </c>
      <c r="K17" t="s">
        <v>13</v>
      </c>
      <c r="L17" t="s">
        <v>14</v>
      </c>
      <c r="M17" t="s">
        <v>22</v>
      </c>
      <c r="N17">
        <f>INDEX(chemical!C$2:C$17,MATCH(annotations!$C66,chemical!$B$2:$B$17))</f>
        <v>0</v>
      </c>
      <c r="O17">
        <f>INDEX(chemical!D$2:D$17,MATCH(annotations!$C66,chemical!$B$2:$B$17))</f>
        <v>6.65</v>
      </c>
      <c r="P17">
        <f>INDEX(chemical!G$2:G$17,MATCH(annotations!$C66,chemical!$B$2:$B$17))</f>
        <v>0.34</v>
      </c>
    </row>
    <row r="18" spans="1:16">
      <c r="A18" t="s">
        <v>33</v>
      </c>
      <c r="B18" s="1">
        <v>0.57986111111111105</v>
      </c>
      <c r="C18" s="2">
        <v>189.99999999999989</v>
      </c>
      <c r="D18" t="s">
        <v>23</v>
      </c>
      <c r="E18">
        <v>1884</v>
      </c>
      <c r="F18">
        <v>1734.91</v>
      </c>
      <c r="G18">
        <v>350</v>
      </c>
      <c r="H18">
        <v>7.2357199999999997</v>
      </c>
      <c r="I18" t="s">
        <v>12</v>
      </c>
      <c r="J18">
        <v>1884</v>
      </c>
      <c r="K18" t="s">
        <v>17</v>
      </c>
      <c r="L18" t="s">
        <v>14</v>
      </c>
      <c r="M18" t="s">
        <v>22</v>
      </c>
      <c r="N18">
        <f>INDEX(chemical!C$2:C$17,MATCH(annotations!$C67,chemical!$B$2:$B$17))</f>
        <v>0</v>
      </c>
      <c r="O18">
        <f>INDEX(chemical!D$2:D$17,MATCH(annotations!$C67,chemical!$B$2:$B$17))</f>
        <v>6.65</v>
      </c>
      <c r="P18">
        <f>INDEX(chemical!G$2:G$17,MATCH(annotations!$C67,chemical!$B$2:$B$17))</f>
        <v>0.34</v>
      </c>
    </row>
    <row r="19" spans="1:16">
      <c r="A19" t="s">
        <v>33</v>
      </c>
      <c r="B19" s="1">
        <v>0.57986111111111105</v>
      </c>
      <c r="C19" s="2">
        <v>189.99999999999989</v>
      </c>
      <c r="D19" t="s">
        <v>31</v>
      </c>
      <c r="E19">
        <v>2121</v>
      </c>
      <c r="F19">
        <v>1971.91</v>
      </c>
      <c r="G19">
        <v>1554.95</v>
      </c>
      <c r="H19">
        <v>28.282599999999999</v>
      </c>
      <c r="I19" t="s">
        <v>12</v>
      </c>
      <c r="J19">
        <v>2121</v>
      </c>
      <c r="K19" t="s">
        <v>28</v>
      </c>
      <c r="L19" t="s">
        <v>29</v>
      </c>
      <c r="M19" t="s">
        <v>22</v>
      </c>
      <c r="N19">
        <f>INDEX(chemical!C$2:C$17,MATCH(annotations!$C72,chemical!$B$2:$B$17))</f>
        <v>18.81785923</v>
      </c>
      <c r="O19">
        <f>INDEX(chemical!D$2:D$17,MATCH(annotations!$C72,chemical!$B$2:$B$17))</f>
        <v>53.01</v>
      </c>
      <c r="P19">
        <f>INDEX(chemical!G$2:G$17,MATCH(annotations!$C72,chemical!$B$2:$B$17))</f>
        <v>0.18</v>
      </c>
    </row>
    <row r="20" spans="1:16">
      <c r="A20" t="s">
        <v>33</v>
      </c>
      <c r="B20" s="1">
        <v>0.62152777777777779</v>
      </c>
      <c r="C20" s="2">
        <v>249.99999999999997</v>
      </c>
      <c r="D20" t="s">
        <v>21</v>
      </c>
      <c r="E20">
        <v>2583</v>
      </c>
      <c r="F20">
        <v>2443.77</v>
      </c>
      <c r="G20">
        <v>169.29400000000001</v>
      </c>
      <c r="H20">
        <v>3.89317</v>
      </c>
      <c r="I20" t="s">
        <v>12</v>
      </c>
      <c r="J20">
        <v>2583</v>
      </c>
      <c r="K20" t="s">
        <v>13</v>
      </c>
      <c r="L20" t="s">
        <v>14</v>
      </c>
      <c r="M20" t="s">
        <v>22</v>
      </c>
      <c r="N20">
        <f>INDEX(chemical!C$2:C$17,MATCH(annotations!$C78,chemical!$B$2:$B$17))</f>
        <v>0</v>
      </c>
      <c r="O20">
        <f>INDEX(chemical!D$2:D$17,MATCH(annotations!$C78,chemical!$B$2:$B$17))</f>
        <v>11.47</v>
      </c>
      <c r="P20">
        <f>INDEX(chemical!G$2:G$17,MATCH(annotations!$C78,chemical!$B$2:$B$17))</f>
        <v>6.61</v>
      </c>
    </row>
    <row r="21" spans="1:16">
      <c r="A21" t="s">
        <v>33</v>
      </c>
      <c r="B21" s="1">
        <v>0.62152777777777779</v>
      </c>
      <c r="C21" s="2">
        <v>249.99999999999997</v>
      </c>
      <c r="D21" t="s">
        <v>23</v>
      </c>
      <c r="E21">
        <v>1884</v>
      </c>
      <c r="F21">
        <v>1744.77</v>
      </c>
      <c r="G21">
        <v>228</v>
      </c>
      <c r="H21">
        <v>7.3437700000000001</v>
      </c>
      <c r="I21" t="s">
        <v>12</v>
      </c>
      <c r="J21">
        <v>1884</v>
      </c>
      <c r="K21" t="s">
        <v>17</v>
      </c>
      <c r="L21" t="s">
        <v>14</v>
      </c>
      <c r="M21" t="s">
        <v>22</v>
      </c>
      <c r="N21">
        <f>INDEX(chemical!C$2:C$17,MATCH(annotations!$C79,chemical!$B$2:$B$17))</f>
        <v>0</v>
      </c>
      <c r="O21">
        <f>INDEX(chemical!D$2:D$17,MATCH(annotations!$C79,chemical!$B$2:$B$17))</f>
        <v>11.47</v>
      </c>
      <c r="P21">
        <f>INDEX(chemical!G$2:G$17,MATCH(annotations!$C79,chemical!$B$2:$B$17))</f>
        <v>6.61</v>
      </c>
    </row>
    <row r="22" spans="1:16">
      <c r="A22" t="s">
        <v>33</v>
      </c>
      <c r="B22" s="1">
        <v>0.62152777777777779</v>
      </c>
      <c r="C22" s="2">
        <v>249.99999999999997</v>
      </c>
      <c r="D22" t="s">
        <v>31</v>
      </c>
      <c r="E22">
        <v>2121</v>
      </c>
      <c r="F22">
        <v>1981.77</v>
      </c>
      <c r="G22">
        <v>1174.96</v>
      </c>
      <c r="H22">
        <v>33.318899999999999</v>
      </c>
      <c r="I22" t="s">
        <v>12</v>
      </c>
      <c r="J22">
        <v>2121</v>
      </c>
      <c r="K22" t="s">
        <v>28</v>
      </c>
      <c r="L22" t="s">
        <v>29</v>
      </c>
      <c r="M22" t="s">
        <v>22</v>
      </c>
      <c r="N22">
        <f>INDEX(chemical!C$2:C$17,MATCH(annotations!$C84,chemical!$B$2:$B$17))</f>
        <v>0</v>
      </c>
      <c r="O22">
        <f>INDEX(chemical!D$2:D$17,MATCH(annotations!$C84,chemical!$B$2:$B$17))</f>
        <v>7.0000000000000007E-2</v>
      </c>
      <c r="P22">
        <f>INDEX(chemical!G$2:G$17,MATCH(annotations!$C84,chemical!$B$2:$B$17))</f>
        <v>7.27</v>
      </c>
    </row>
    <row r="23" spans="1:16">
      <c r="A23" t="s">
        <v>34</v>
      </c>
      <c r="B23" s="1">
        <v>0.44791666666666669</v>
      </c>
      <c r="C23" s="2">
        <v>0</v>
      </c>
      <c r="D23" t="s">
        <v>18</v>
      </c>
      <c r="E23">
        <v>2583</v>
      </c>
      <c r="F23">
        <v>2431.6799999999998</v>
      </c>
      <c r="G23">
        <v>9.0063800000000001</v>
      </c>
      <c r="H23">
        <v>0.179808</v>
      </c>
      <c r="I23" t="s">
        <v>12</v>
      </c>
      <c r="J23">
        <v>2583</v>
      </c>
      <c r="K23" t="s">
        <v>13</v>
      </c>
      <c r="L23" t="s">
        <v>14</v>
      </c>
      <c r="M23" t="s">
        <v>19</v>
      </c>
      <c r="N23">
        <f>INDEX(chemical!C$2:C$17,MATCH(annotations!$C4,chemical!$B$2:$B$17))</f>
        <v>0</v>
      </c>
      <c r="O23">
        <f>INDEX(chemical!D$2:D$17,MATCH(annotations!$C4,chemical!$B$2:$B$17))</f>
        <v>6.65</v>
      </c>
      <c r="P23">
        <f>INDEX(chemical!G$2:G$17,MATCH(annotations!$C4,chemical!$B$2:$B$17))</f>
        <v>0.34</v>
      </c>
    </row>
    <row r="24" spans="1:16">
      <c r="A24" t="s">
        <v>34</v>
      </c>
      <c r="B24" s="1">
        <v>0.44791666666666669</v>
      </c>
      <c r="C24" s="2">
        <v>0</v>
      </c>
      <c r="D24" t="s">
        <v>20</v>
      </c>
      <c r="E24">
        <v>2172</v>
      </c>
      <c r="F24">
        <v>2020.68</v>
      </c>
      <c r="G24">
        <v>35.896799999999999</v>
      </c>
      <c r="H24">
        <v>0.86243099999999995</v>
      </c>
      <c r="I24" t="s">
        <v>12</v>
      </c>
      <c r="J24">
        <v>2172</v>
      </c>
      <c r="K24" t="s">
        <v>17</v>
      </c>
      <c r="L24" t="s">
        <v>14</v>
      </c>
      <c r="M24" t="s">
        <v>19</v>
      </c>
      <c r="N24">
        <f>INDEX(chemical!C$2:C$17,MATCH(annotations!$C5,chemical!$B$2:$B$17))</f>
        <v>40.325470539999998</v>
      </c>
      <c r="O24">
        <f>INDEX(chemical!D$2:D$17,MATCH(annotations!$C5,chemical!$B$2:$B$17))</f>
        <v>36.14</v>
      </c>
      <c r="P24">
        <f>INDEX(chemical!G$2:G$17,MATCH(annotations!$C5,chemical!$B$2:$B$17))</f>
        <v>7.0000000000000007E-2</v>
      </c>
    </row>
    <row r="25" spans="1:16">
      <c r="A25" t="s">
        <v>34</v>
      </c>
      <c r="B25" s="1">
        <v>0.44791666666666669</v>
      </c>
      <c r="C25" s="2">
        <v>0</v>
      </c>
      <c r="D25" t="s">
        <v>30</v>
      </c>
      <c r="E25">
        <v>2121</v>
      </c>
      <c r="F25">
        <v>1969.68</v>
      </c>
      <c r="G25">
        <v>69</v>
      </c>
      <c r="H25">
        <v>1.7006699999999999</v>
      </c>
      <c r="I25" t="s">
        <v>12</v>
      </c>
      <c r="J25">
        <v>2121</v>
      </c>
      <c r="K25" t="s">
        <v>28</v>
      </c>
      <c r="L25" t="s">
        <v>29</v>
      </c>
      <c r="M25" t="s">
        <v>19</v>
      </c>
      <c r="N25">
        <f>INDEX(chemical!C$2:C$17,MATCH(annotations!$C11,chemical!$B$2:$B$17))</f>
        <v>0</v>
      </c>
      <c r="O25">
        <f>INDEX(chemical!D$2:D$17,MATCH(annotations!$C11,chemical!$B$2:$B$17))</f>
        <v>45.7</v>
      </c>
      <c r="P25">
        <f>INDEX(chemical!G$2:G$17,MATCH(annotations!$C11,chemical!$B$2:$B$17))</f>
        <v>4.66</v>
      </c>
    </row>
    <row r="26" spans="1:16">
      <c r="A26" t="s">
        <v>34</v>
      </c>
      <c r="B26" s="1">
        <v>0.4694444444444445</v>
      </c>
      <c r="C26" s="2">
        <v>31.00000000000005</v>
      </c>
      <c r="D26" t="s">
        <v>18</v>
      </c>
      <c r="E26">
        <v>2583</v>
      </c>
      <c r="F26">
        <v>2429.7399999999998</v>
      </c>
      <c r="G26">
        <v>23.009399999999999</v>
      </c>
      <c r="H26">
        <v>0.354906</v>
      </c>
      <c r="I26" t="s">
        <v>12</v>
      </c>
      <c r="J26">
        <v>2583</v>
      </c>
      <c r="K26" t="s">
        <v>13</v>
      </c>
      <c r="L26" t="s">
        <v>14</v>
      </c>
      <c r="M26" t="s">
        <v>19</v>
      </c>
      <c r="N26">
        <f>INDEX(chemical!C$2:C$17,MATCH(annotations!$C16,chemical!$B$2:$B$17))</f>
        <v>0</v>
      </c>
      <c r="O26">
        <f>INDEX(chemical!D$2:D$17,MATCH(annotations!$C16,chemical!$B$2:$B$17))</f>
        <v>11.47</v>
      </c>
      <c r="P26">
        <f>INDEX(chemical!G$2:G$17,MATCH(annotations!$C16,chemical!$B$2:$B$17))</f>
        <v>6.61</v>
      </c>
    </row>
    <row r="27" spans="1:16">
      <c r="A27" t="s">
        <v>34</v>
      </c>
      <c r="B27" s="1">
        <v>0.4694444444444445</v>
      </c>
      <c r="C27" s="2">
        <v>31.00000000000005</v>
      </c>
      <c r="D27" t="s">
        <v>20</v>
      </c>
      <c r="E27">
        <v>2172</v>
      </c>
      <c r="F27">
        <v>2018.74</v>
      </c>
      <c r="G27">
        <v>32.128799999999998</v>
      </c>
      <c r="H27">
        <v>0.59646100000000002</v>
      </c>
      <c r="I27" t="s">
        <v>12</v>
      </c>
      <c r="J27">
        <v>2172</v>
      </c>
      <c r="K27" t="s">
        <v>17</v>
      </c>
      <c r="L27" t="s">
        <v>14</v>
      </c>
      <c r="M27" t="s">
        <v>19</v>
      </c>
      <c r="N27">
        <f>INDEX(chemical!C$2:C$17,MATCH(annotations!$C17,chemical!$B$2:$B$17))</f>
        <v>0</v>
      </c>
      <c r="O27">
        <f>INDEX(chemical!D$2:D$17,MATCH(annotations!$C17,chemical!$B$2:$B$17))</f>
        <v>11.47</v>
      </c>
      <c r="P27">
        <f>INDEX(chemical!G$2:G$17,MATCH(annotations!$C17,chemical!$B$2:$B$17))</f>
        <v>6.61</v>
      </c>
    </row>
    <row r="28" spans="1:16">
      <c r="A28" t="s">
        <v>34</v>
      </c>
      <c r="B28" s="1">
        <v>0.4694444444444445</v>
      </c>
      <c r="C28" s="2">
        <v>31.00000000000005</v>
      </c>
      <c r="D28" t="s">
        <v>30</v>
      </c>
      <c r="E28">
        <v>2121</v>
      </c>
      <c r="F28">
        <v>1967.74</v>
      </c>
      <c r="G28">
        <v>190</v>
      </c>
      <c r="H28">
        <v>3.6187100000000001</v>
      </c>
      <c r="I28" t="s">
        <v>12</v>
      </c>
      <c r="J28">
        <v>2121</v>
      </c>
      <c r="K28" t="s">
        <v>28</v>
      </c>
      <c r="L28" t="s">
        <v>29</v>
      </c>
      <c r="M28" t="s">
        <v>19</v>
      </c>
      <c r="N28">
        <f>INDEX(chemical!C$2:C$17,MATCH(annotations!$C23,chemical!$B$2:$B$17))</f>
        <v>0</v>
      </c>
      <c r="O28">
        <f>INDEX(chemical!D$2:D$17,MATCH(annotations!$C23,chemical!$B$2:$B$17))</f>
        <v>6.65</v>
      </c>
      <c r="P28">
        <f>INDEX(chemical!G$2:G$17,MATCH(annotations!$C23,chemical!$B$2:$B$17))</f>
        <v>0.34</v>
      </c>
    </row>
    <row r="29" spans="1:16">
      <c r="A29" t="s">
        <v>34</v>
      </c>
      <c r="B29" s="1">
        <v>0.49652777777777773</v>
      </c>
      <c r="C29" s="2">
        <v>69.999999999999915</v>
      </c>
      <c r="D29" t="s">
        <v>18</v>
      </c>
      <c r="E29">
        <v>2583</v>
      </c>
      <c r="F29">
        <v>2430.5100000000002</v>
      </c>
      <c r="G29">
        <v>26</v>
      </c>
      <c r="H29">
        <v>0.38564999999999999</v>
      </c>
      <c r="I29" t="s">
        <v>12</v>
      </c>
      <c r="J29">
        <v>2583</v>
      </c>
      <c r="K29" t="s">
        <v>13</v>
      </c>
      <c r="L29" t="s">
        <v>14</v>
      </c>
      <c r="M29" t="s">
        <v>19</v>
      </c>
      <c r="N29">
        <f>INDEX(chemical!C$2:C$17,MATCH(annotations!$C28,chemical!$B$2:$B$17))</f>
        <v>40.325470539999998</v>
      </c>
      <c r="O29">
        <f>INDEX(chemical!D$2:D$17,MATCH(annotations!$C28,chemical!$B$2:$B$17))</f>
        <v>36.14</v>
      </c>
      <c r="P29">
        <f>INDEX(chemical!G$2:G$17,MATCH(annotations!$C28,chemical!$B$2:$B$17))</f>
        <v>7.0000000000000007E-2</v>
      </c>
    </row>
    <row r="30" spans="1:16">
      <c r="A30" t="s">
        <v>34</v>
      </c>
      <c r="B30" s="1">
        <v>0.49652777777777773</v>
      </c>
      <c r="C30" s="2">
        <v>69.999999999999915</v>
      </c>
      <c r="D30" t="s">
        <v>20</v>
      </c>
      <c r="E30">
        <v>2172</v>
      </c>
      <c r="F30">
        <v>2019.51</v>
      </c>
      <c r="G30">
        <v>29.629899999999999</v>
      </c>
      <c r="H30">
        <v>0.52893400000000002</v>
      </c>
      <c r="I30" t="s">
        <v>12</v>
      </c>
      <c r="J30">
        <v>2172</v>
      </c>
      <c r="K30" t="s">
        <v>17</v>
      </c>
      <c r="L30" t="s">
        <v>14</v>
      </c>
      <c r="M30" t="s">
        <v>19</v>
      </c>
      <c r="N30">
        <f>INDEX(chemical!C$2:C$17,MATCH(annotations!$C29,chemical!$B$2:$B$17))</f>
        <v>18.81785923</v>
      </c>
      <c r="O30">
        <f>INDEX(chemical!D$2:D$17,MATCH(annotations!$C29,chemical!$B$2:$B$17))</f>
        <v>53.01</v>
      </c>
      <c r="P30">
        <f>INDEX(chemical!G$2:G$17,MATCH(annotations!$C29,chemical!$B$2:$B$17))</f>
        <v>0.18</v>
      </c>
    </row>
    <row r="31" spans="1:16">
      <c r="A31" t="s">
        <v>34</v>
      </c>
      <c r="B31" s="1">
        <v>0.49652777777777773</v>
      </c>
      <c r="C31" s="2">
        <v>69.999999999999915</v>
      </c>
      <c r="D31" t="s">
        <v>30</v>
      </c>
      <c r="E31">
        <v>2121</v>
      </c>
      <c r="F31">
        <v>1968.51</v>
      </c>
      <c r="G31">
        <v>169</v>
      </c>
      <c r="H31">
        <v>3.09504</v>
      </c>
      <c r="I31" t="s">
        <v>12</v>
      </c>
      <c r="J31">
        <v>2121</v>
      </c>
      <c r="K31" t="s">
        <v>28</v>
      </c>
      <c r="L31" t="s">
        <v>29</v>
      </c>
      <c r="M31" t="s">
        <v>19</v>
      </c>
      <c r="N31">
        <f>INDEX(chemical!C$2:C$17,MATCH(annotations!$C35,chemical!$B$2:$B$17))</f>
        <v>0</v>
      </c>
      <c r="O31">
        <f>INDEX(chemical!D$2:D$17,MATCH(annotations!$C35,chemical!$B$2:$B$17))</f>
        <v>11.47</v>
      </c>
      <c r="P31">
        <f>INDEX(chemical!G$2:G$17,MATCH(annotations!$C35,chemical!$B$2:$B$17))</f>
        <v>6.61</v>
      </c>
    </row>
    <row r="32" spans="1:16">
      <c r="A32" t="s">
        <v>33</v>
      </c>
      <c r="B32" s="1">
        <v>0.52777777777777779</v>
      </c>
      <c r="C32" s="2">
        <v>114.99999999999999</v>
      </c>
      <c r="D32" t="s">
        <v>18</v>
      </c>
      <c r="E32">
        <v>2583</v>
      </c>
      <c r="F32">
        <v>2435.27</v>
      </c>
      <c r="G32">
        <v>13.0062</v>
      </c>
      <c r="H32">
        <v>0.14634800000000001</v>
      </c>
      <c r="I32" t="s">
        <v>12</v>
      </c>
      <c r="J32">
        <v>2583</v>
      </c>
      <c r="K32" t="s">
        <v>13</v>
      </c>
      <c r="L32" t="s">
        <v>14</v>
      </c>
      <c r="M32" t="s">
        <v>19</v>
      </c>
      <c r="N32">
        <f>INDEX(chemical!C$2:C$17,MATCH(annotations!$C40,chemical!$B$2:$B$17))</f>
        <v>0</v>
      </c>
      <c r="O32">
        <f>INDEX(chemical!D$2:D$17,MATCH(annotations!$C40,chemical!$B$2:$B$17))</f>
        <v>11.47</v>
      </c>
      <c r="P32">
        <f>INDEX(chemical!G$2:G$17,MATCH(annotations!$C40,chemical!$B$2:$B$17))</f>
        <v>6.61</v>
      </c>
    </row>
    <row r="33" spans="1:16">
      <c r="A33" t="s">
        <v>33</v>
      </c>
      <c r="B33" s="1">
        <v>0.52777777777777779</v>
      </c>
      <c r="C33" s="2">
        <v>114.99999999999999</v>
      </c>
      <c r="D33" t="s">
        <v>20</v>
      </c>
      <c r="E33">
        <v>2172</v>
      </c>
      <c r="F33">
        <v>2024.27</v>
      </c>
      <c r="G33">
        <v>19.1631</v>
      </c>
      <c r="H33">
        <v>0.25940600000000003</v>
      </c>
      <c r="I33" t="s">
        <v>12</v>
      </c>
      <c r="J33">
        <v>2172</v>
      </c>
      <c r="K33" t="s">
        <v>17</v>
      </c>
      <c r="L33" t="s">
        <v>14</v>
      </c>
      <c r="M33" t="s">
        <v>19</v>
      </c>
      <c r="N33">
        <f>INDEX(chemical!C$2:C$17,MATCH(annotations!$C41,chemical!$B$2:$B$17))</f>
        <v>0</v>
      </c>
      <c r="O33">
        <f>INDEX(chemical!D$2:D$17,MATCH(annotations!$C41,chemical!$B$2:$B$17))</f>
        <v>7.0000000000000007E-2</v>
      </c>
      <c r="P33">
        <f>INDEX(chemical!G$2:G$17,MATCH(annotations!$C41,chemical!$B$2:$B$17))</f>
        <v>7.27</v>
      </c>
    </row>
    <row r="34" spans="1:16">
      <c r="A34" t="s">
        <v>33</v>
      </c>
      <c r="B34" s="1">
        <v>0.52777777777777779</v>
      </c>
      <c r="C34" s="2">
        <v>114.99999999999999</v>
      </c>
      <c r="D34" t="s">
        <v>30</v>
      </c>
      <c r="E34">
        <v>2121</v>
      </c>
      <c r="F34">
        <v>1973.27</v>
      </c>
      <c r="G34">
        <v>128</v>
      </c>
      <c r="H34">
        <v>1.77749</v>
      </c>
      <c r="I34" t="s">
        <v>12</v>
      </c>
      <c r="J34">
        <v>2121</v>
      </c>
      <c r="K34" t="s">
        <v>28</v>
      </c>
      <c r="L34" t="s">
        <v>29</v>
      </c>
      <c r="M34" t="s">
        <v>19</v>
      </c>
      <c r="N34">
        <f>INDEX(chemical!C$2:C$17,MATCH(annotations!$C47,chemical!$B$2:$B$17))</f>
        <v>40.325470539999998</v>
      </c>
      <c r="O34">
        <f>INDEX(chemical!D$2:D$17,MATCH(annotations!$C47,chemical!$B$2:$B$17))</f>
        <v>36.14</v>
      </c>
      <c r="P34">
        <f>INDEX(chemical!G$2:G$17,MATCH(annotations!$C47,chemical!$B$2:$B$17))</f>
        <v>7.0000000000000007E-2</v>
      </c>
    </row>
    <row r="35" spans="1:16">
      <c r="A35" t="s">
        <v>33</v>
      </c>
      <c r="B35" s="1">
        <v>0.55208333333333337</v>
      </c>
      <c r="C35" s="2">
        <v>150.00000000000003</v>
      </c>
      <c r="D35" t="s">
        <v>18</v>
      </c>
      <c r="E35">
        <v>2583</v>
      </c>
      <c r="F35">
        <v>2437.75</v>
      </c>
      <c r="G35">
        <v>5.0144000000000002</v>
      </c>
      <c r="H35">
        <v>7.4454500000000007E-2</v>
      </c>
      <c r="I35" t="s">
        <v>12</v>
      </c>
      <c r="J35">
        <v>2583</v>
      </c>
      <c r="K35" t="s">
        <v>13</v>
      </c>
      <c r="L35" t="s">
        <v>14</v>
      </c>
      <c r="M35" t="s">
        <v>19</v>
      </c>
      <c r="N35">
        <f>INDEX(chemical!C$2:C$17,MATCH(annotations!$C52,chemical!$B$2:$B$17))</f>
        <v>18.81785923</v>
      </c>
      <c r="O35">
        <f>INDEX(chemical!D$2:D$17,MATCH(annotations!$C52,chemical!$B$2:$B$17))</f>
        <v>53.01</v>
      </c>
      <c r="P35">
        <f>INDEX(chemical!G$2:G$17,MATCH(annotations!$C52,chemical!$B$2:$B$17))</f>
        <v>0.18</v>
      </c>
    </row>
    <row r="36" spans="1:16">
      <c r="A36" t="s">
        <v>33</v>
      </c>
      <c r="B36" s="1">
        <v>0.55208333333333337</v>
      </c>
      <c r="C36" s="2">
        <v>150.00000000000003</v>
      </c>
      <c r="D36" t="s">
        <v>20</v>
      </c>
      <c r="E36">
        <v>2172</v>
      </c>
      <c r="F36">
        <v>2026.75</v>
      </c>
      <c r="G36">
        <v>13.024100000000001</v>
      </c>
      <c r="H36">
        <v>0.232599</v>
      </c>
      <c r="I36" t="s">
        <v>12</v>
      </c>
      <c r="J36">
        <v>2172</v>
      </c>
      <c r="K36" t="s">
        <v>17</v>
      </c>
      <c r="L36" t="s">
        <v>14</v>
      </c>
      <c r="M36" t="s">
        <v>19</v>
      </c>
      <c r="N36">
        <f>INDEX(chemical!C$2:C$17,MATCH(annotations!$C53,chemical!$B$2:$B$17))</f>
        <v>0</v>
      </c>
      <c r="O36">
        <f>INDEX(chemical!D$2:D$17,MATCH(annotations!$C53,chemical!$B$2:$B$17))</f>
        <v>45.7</v>
      </c>
      <c r="P36">
        <f>INDEX(chemical!G$2:G$17,MATCH(annotations!$C53,chemical!$B$2:$B$17))</f>
        <v>4.66</v>
      </c>
    </row>
    <row r="37" spans="1:16">
      <c r="A37" t="s">
        <v>33</v>
      </c>
      <c r="B37" s="1">
        <v>0.55208333333333337</v>
      </c>
      <c r="C37" s="2">
        <v>150.00000000000003</v>
      </c>
      <c r="D37" t="s">
        <v>30</v>
      </c>
      <c r="E37">
        <v>2121</v>
      </c>
      <c r="F37">
        <v>1975.75</v>
      </c>
      <c r="G37">
        <v>58</v>
      </c>
      <c r="H37">
        <v>1.06257</v>
      </c>
      <c r="I37" t="s">
        <v>12</v>
      </c>
      <c r="J37">
        <v>2121</v>
      </c>
      <c r="K37" t="s">
        <v>28</v>
      </c>
      <c r="L37" t="s">
        <v>29</v>
      </c>
      <c r="M37" t="s">
        <v>19</v>
      </c>
      <c r="N37">
        <f>INDEX(chemical!C$2:C$17,MATCH(annotations!$C59,chemical!$B$2:$B$17))</f>
        <v>0</v>
      </c>
      <c r="O37">
        <f>INDEX(chemical!D$2:D$17,MATCH(annotations!$C59,chemical!$B$2:$B$17))</f>
        <v>11.47</v>
      </c>
      <c r="P37">
        <f>INDEX(chemical!G$2:G$17,MATCH(annotations!$C59,chemical!$B$2:$B$17))</f>
        <v>6.61</v>
      </c>
    </row>
    <row r="38" spans="1:16">
      <c r="A38" t="s">
        <v>33</v>
      </c>
      <c r="B38" s="1">
        <v>0.57986111111111105</v>
      </c>
      <c r="C38" s="2">
        <v>189.99999999999989</v>
      </c>
      <c r="D38" t="s">
        <v>18</v>
      </c>
      <c r="E38">
        <v>2583</v>
      </c>
      <c r="F38">
        <v>2433.91</v>
      </c>
      <c r="G38">
        <v>4</v>
      </c>
      <c r="H38">
        <v>5.8944900000000001E-2</v>
      </c>
      <c r="I38" t="s">
        <v>12</v>
      </c>
      <c r="J38">
        <v>2583</v>
      </c>
      <c r="K38" t="s">
        <v>13</v>
      </c>
      <c r="L38" t="s">
        <v>14</v>
      </c>
      <c r="M38" t="s">
        <v>19</v>
      </c>
      <c r="N38">
        <f>INDEX(chemical!C$2:C$17,MATCH(annotations!$C64,chemical!$B$2:$B$17))</f>
        <v>0</v>
      </c>
      <c r="O38">
        <f>INDEX(chemical!D$2:D$17,MATCH(annotations!$C64,chemical!$B$2:$B$17))</f>
        <v>7.0000000000000007E-2</v>
      </c>
      <c r="P38">
        <f>INDEX(chemical!G$2:G$17,MATCH(annotations!$C64,chemical!$B$2:$B$17))</f>
        <v>7.27</v>
      </c>
    </row>
    <row r="39" spans="1:16">
      <c r="A39" t="s">
        <v>33</v>
      </c>
      <c r="B39" s="1">
        <v>0.57986111111111105</v>
      </c>
      <c r="C39" s="2">
        <v>189.99999999999989</v>
      </c>
      <c r="D39" t="s">
        <v>20</v>
      </c>
      <c r="E39">
        <v>2172</v>
      </c>
      <c r="F39">
        <v>2022.91</v>
      </c>
      <c r="G39">
        <v>10.395799999999999</v>
      </c>
      <c r="H39">
        <v>0.18431900000000001</v>
      </c>
      <c r="I39" t="s">
        <v>12</v>
      </c>
      <c r="J39">
        <v>2172</v>
      </c>
      <c r="K39" t="s">
        <v>17</v>
      </c>
      <c r="L39" t="s">
        <v>14</v>
      </c>
      <c r="M39" t="s">
        <v>19</v>
      </c>
      <c r="N39">
        <f>INDEX(chemical!C$2:C$17,MATCH(annotations!$C65,chemical!$B$2:$B$17))</f>
        <v>0</v>
      </c>
      <c r="O39">
        <f>INDEX(chemical!D$2:D$17,MATCH(annotations!$C65,chemical!$B$2:$B$17))</f>
        <v>6.65</v>
      </c>
      <c r="P39">
        <f>INDEX(chemical!G$2:G$17,MATCH(annotations!$C65,chemical!$B$2:$B$17))</f>
        <v>0.34</v>
      </c>
    </row>
    <row r="40" spans="1:16">
      <c r="A40" t="s">
        <v>33</v>
      </c>
      <c r="B40" s="1">
        <v>0.57986111111111105</v>
      </c>
      <c r="C40" s="2">
        <v>189.99999999999989</v>
      </c>
      <c r="D40" t="s">
        <v>30</v>
      </c>
      <c r="E40">
        <v>2121</v>
      </c>
      <c r="F40">
        <v>1971.91</v>
      </c>
      <c r="G40">
        <v>85.051900000000003</v>
      </c>
      <c r="H40">
        <v>1.5469900000000001</v>
      </c>
      <c r="I40" t="s">
        <v>12</v>
      </c>
      <c r="J40">
        <v>2121</v>
      </c>
      <c r="K40" t="s">
        <v>28</v>
      </c>
      <c r="L40" t="s">
        <v>29</v>
      </c>
      <c r="M40" t="s">
        <v>19</v>
      </c>
      <c r="N40">
        <f>INDEX(chemical!C$2:C$17,MATCH(annotations!$C71,chemical!$B$2:$B$17))</f>
        <v>18.81785923</v>
      </c>
      <c r="O40">
        <f>INDEX(chemical!D$2:D$17,MATCH(annotations!$C71,chemical!$B$2:$B$17))</f>
        <v>53.01</v>
      </c>
      <c r="P40">
        <f>INDEX(chemical!G$2:G$17,MATCH(annotations!$C71,chemical!$B$2:$B$17))</f>
        <v>0.18</v>
      </c>
    </row>
    <row r="41" spans="1:16">
      <c r="A41" t="s">
        <v>33</v>
      </c>
      <c r="B41" s="1">
        <v>0.62152777777777779</v>
      </c>
      <c r="C41" s="2">
        <v>249.99999999999997</v>
      </c>
      <c r="D41" t="s">
        <v>18</v>
      </c>
      <c r="E41">
        <v>2583</v>
      </c>
      <c r="F41">
        <v>2443.77</v>
      </c>
      <c r="G41">
        <v>9.0090800000000009</v>
      </c>
      <c r="H41">
        <v>0.207178</v>
      </c>
      <c r="I41" t="s">
        <v>12</v>
      </c>
      <c r="J41">
        <v>2583</v>
      </c>
      <c r="K41" t="s">
        <v>13</v>
      </c>
      <c r="L41" t="s">
        <v>14</v>
      </c>
      <c r="M41" t="s">
        <v>19</v>
      </c>
      <c r="N41">
        <f>INDEX(chemical!C$2:C$17,MATCH(annotations!$C76,chemical!$B$2:$B$17))</f>
        <v>0</v>
      </c>
      <c r="O41">
        <f>INDEX(chemical!D$2:D$17,MATCH(annotations!$C76,chemical!$B$2:$B$17))</f>
        <v>45.7</v>
      </c>
      <c r="P41">
        <f>INDEX(chemical!G$2:G$17,MATCH(annotations!$C76,chemical!$B$2:$B$17))</f>
        <v>4.66</v>
      </c>
    </row>
    <row r="42" spans="1:16">
      <c r="A42" t="s">
        <v>33</v>
      </c>
      <c r="B42" s="1">
        <v>0.62152777777777779</v>
      </c>
      <c r="C42" s="2">
        <v>249.99999999999997</v>
      </c>
      <c r="D42" t="s">
        <v>20</v>
      </c>
      <c r="E42">
        <v>2172</v>
      </c>
      <c r="F42">
        <v>2032.77</v>
      </c>
      <c r="G42">
        <v>8.3975200000000001</v>
      </c>
      <c r="H42">
        <v>0.232159</v>
      </c>
      <c r="I42" t="s">
        <v>12</v>
      </c>
      <c r="J42">
        <v>2172</v>
      </c>
      <c r="K42" t="s">
        <v>17</v>
      </c>
      <c r="L42" t="s">
        <v>14</v>
      </c>
      <c r="M42" t="s">
        <v>19</v>
      </c>
      <c r="N42">
        <f>INDEX(chemical!C$2:C$17,MATCH(annotations!$C77,chemical!$B$2:$B$17))</f>
        <v>0</v>
      </c>
      <c r="O42">
        <f>INDEX(chemical!D$2:D$17,MATCH(annotations!$C77,chemical!$B$2:$B$17))</f>
        <v>11.47</v>
      </c>
      <c r="P42">
        <f>INDEX(chemical!G$2:G$17,MATCH(annotations!$C77,chemical!$B$2:$B$17))</f>
        <v>6.61</v>
      </c>
    </row>
    <row r="43" spans="1:16">
      <c r="A43" t="s">
        <v>33</v>
      </c>
      <c r="B43" s="1">
        <v>0.62152777777777779</v>
      </c>
      <c r="C43" s="2">
        <v>249.99999999999997</v>
      </c>
      <c r="D43" t="s">
        <v>30</v>
      </c>
      <c r="E43">
        <v>2121</v>
      </c>
      <c r="F43">
        <v>1981.77</v>
      </c>
      <c r="G43">
        <v>55.044800000000002</v>
      </c>
      <c r="H43">
        <v>1.56094</v>
      </c>
      <c r="I43" t="s">
        <v>12</v>
      </c>
      <c r="J43">
        <v>2121</v>
      </c>
      <c r="K43" t="s">
        <v>28</v>
      </c>
      <c r="L43" t="s">
        <v>29</v>
      </c>
      <c r="M43" t="s">
        <v>19</v>
      </c>
      <c r="N43">
        <f>INDEX(chemical!C$2:C$17,MATCH(annotations!$C83,chemical!$B$2:$B$17))</f>
        <v>0</v>
      </c>
      <c r="O43">
        <f>INDEX(chemical!D$2:D$17,MATCH(annotations!$C83,chemical!$B$2:$B$17))</f>
        <v>7.0000000000000007E-2</v>
      </c>
      <c r="P43">
        <f>INDEX(chemical!G$2:G$17,MATCH(annotations!$C83,chemical!$B$2:$B$17))</f>
        <v>7.27</v>
      </c>
    </row>
    <row r="44" spans="1:16">
      <c r="A44" t="s">
        <v>34</v>
      </c>
      <c r="B44" s="1">
        <v>0.44791666666666669</v>
      </c>
      <c r="C44" s="2">
        <v>0</v>
      </c>
      <c r="D44" t="s">
        <v>24</v>
      </c>
      <c r="E44">
        <v>2172</v>
      </c>
      <c r="F44">
        <v>2020.68</v>
      </c>
      <c r="G44">
        <v>2886.1</v>
      </c>
      <c r="H44">
        <v>69.339399999999998</v>
      </c>
      <c r="I44" t="s">
        <v>12</v>
      </c>
      <c r="J44">
        <v>2172</v>
      </c>
      <c r="K44" t="s">
        <v>13</v>
      </c>
      <c r="L44" t="s">
        <v>14</v>
      </c>
      <c r="M44" t="s">
        <v>25</v>
      </c>
      <c r="N44">
        <f>INDEX(chemical!C$2:C$17,MATCH(annotations!$C8,chemical!$B$2:$B$17))</f>
        <v>18.81785923</v>
      </c>
      <c r="O44">
        <f>INDEX(chemical!D$2:D$17,MATCH(annotations!$C8,chemical!$B$2:$B$17))</f>
        <v>53.01</v>
      </c>
      <c r="P44">
        <f>INDEX(chemical!G$2:G$17,MATCH(annotations!$C8,chemical!$B$2:$B$17))</f>
        <v>0.18</v>
      </c>
    </row>
    <row r="45" spans="1:16">
      <c r="A45" t="s">
        <v>34</v>
      </c>
      <c r="B45" s="1">
        <v>0.44791666666666669</v>
      </c>
      <c r="C45" s="2">
        <v>0</v>
      </c>
      <c r="D45" t="s">
        <v>26</v>
      </c>
      <c r="E45">
        <v>2583</v>
      </c>
      <c r="F45">
        <v>2431.6799999999998</v>
      </c>
      <c r="G45">
        <v>2816.42</v>
      </c>
      <c r="H45">
        <v>56.228700000000003</v>
      </c>
      <c r="I45" t="s">
        <v>12</v>
      </c>
      <c r="J45">
        <v>2583</v>
      </c>
      <c r="K45" t="s">
        <v>17</v>
      </c>
      <c r="L45" t="s">
        <v>14</v>
      </c>
      <c r="M45" t="s">
        <v>25</v>
      </c>
      <c r="N45">
        <f>INDEX(chemical!C$2:C$17,MATCH(annotations!$C9,chemical!$B$2:$B$17))</f>
        <v>18.81785923</v>
      </c>
      <c r="O45">
        <f>INDEX(chemical!D$2:D$17,MATCH(annotations!$C9,chemical!$B$2:$B$17))</f>
        <v>53.01</v>
      </c>
      <c r="P45">
        <f>INDEX(chemical!G$2:G$17,MATCH(annotations!$C9,chemical!$B$2:$B$17))</f>
        <v>0.18</v>
      </c>
    </row>
    <row r="46" spans="1:16">
      <c r="A46" t="s">
        <v>34</v>
      </c>
      <c r="B46" s="1">
        <v>0.44791666666666669</v>
      </c>
      <c r="C46" s="2">
        <v>0</v>
      </c>
      <c r="D46" t="s">
        <v>32</v>
      </c>
      <c r="E46">
        <v>1875</v>
      </c>
      <c r="F46">
        <v>1723.68</v>
      </c>
      <c r="G46">
        <v>4658</v>
      </c>
      <c r="H46">
        <v>131.19200000000001</v>
      </c>
      <c r="I46" t="s">
        <v>12</v>
      </c>
      <c r="J46">
        <v>1875</v>
      </c>
      <c r="K46" t="s">
        <v>28</v>
      </c>
      <c r="L46" t="s">
        <v>29</v>
      </c>
      <c r="M46" t="s">
        <v>25</v>
      </c>
      <c r="N46">
        <f>INDEX(chemical!C$2:C$17,MATCH(annotations!$C13,chemical!$B$2:$B$17))</f>
        <v>0</v>
      </c>
      <c r="O46">
        <f>INDEX(chemical!D$2:D$17,MATCH(annotations!$C13,chemical!$B$2:$B$17))</f>
        <v>45.7</v>
      </c>
      <c r="P46">
        <f>INDEX(chemical!G$2:G$17,MATCH(annotations!$C13,chemical!$B$2:$B$17))</f>
        <v>4.66</v>
      </c>
    </row>
    <row r="47" spans="1:16">
      <c r="A47" t="s">
        <v>34</v>
      </c>
      <c r="B47" s="1">
        <v>0.4694444444444445</v>
      </c>
      <c r="C47" s="2">
        <v>31.00000000000005</v>
      </c>
      <c r="D47" t="s">
        <v>24</v>
      </c>
      <c r="E47">
        <v>2172</v>
      </c>
      <c r="F47">
        <v>2018.74</v>
      </c>
      <c r="G47">
        <v>2301.87</v>
      </c>
      <c r="H47">
        <v>42.733499999999999</v>
      </c>
      <c r="I47" t="s">
        <v>12</v>
      </c>
      <c r="J47">
        <v>2172</v>
      </c>
      <c r="K47" t="s">
        <v>13</v>
      </c>
      <c r="L47" t="s">
        <v>14</v>
      </c>
      <c r="M47" t="s">
        <v>25</v>
      </c>
      <c r="N47">
        <f>INDEX(chemical!C$2:C$17,MATCH(annotations!$C20,chemical!$B$2:$B$17))</f>
        <v>0</v>
      </c>
      <c r="O47">
        <f>INDEX(chemical!D$2:D$17,MATCH(annotations!$C20,chemical!$B$2:$B$17))</f>
        <v>7.0000000000000007E-2</v>
      </c>
      <c r="P47">
        <f>INDEX(chemical!G$2:G$17,MATCH(annotations!$C20,chemical!$B$2:$B$17))</f>
        <v>7.27</v>
      </c>
    </row>
    <row r="48" spans="1:16">
      <c r="A48" t="s">
        <v>34</v>
      </c>
      <c r="B48" s="1">
        <v>0.4694444444444445</v>
      </c>
      <c r="C48" s="2">
        <v>31.00000000000005</v>
      </c>
      <c r="D48" t="s">
        <v>26</v>
      </c>
      <c r="E48">
        <v>2583</v>
      </c>
      <c r="F48">
        <v>2429.7399999999998</v>
      </c>
      <c r="G48">
        <v>2435.71</v>
      </c>
      <c r="H48">
        <v>37.569400000000002</v>
      </c>
      <c r="I48" t="s">
        <v>12</v>
      </c>
      <c r="J48">
        <v>2583</v>
      </c>
      <c r="K48" t="s">
        <v>17</v>
      </c>
      <c r="L48" t="s">
        <v>14</v>
      </c>
      <c r="M48" t="s">
        <v>25</v>
      </c>
      <c r="N48">
        <f>INDEX(chemical!C$2:C$17,MATCH(annotations!$C21,chemical!$B$2:$B$17))</f>
        <v>0</v>
      </c>
      <c r="O48">
        <f>INDEX(chemical!D$2:D$17,MATCH(annotations!$C21,chemical!$B$2:$B$17))</f>
        <v>7.0000000000000007E-2</v>
      </c>
      <c r="P48">
        <f>INDEX(chemical!G$2:G$17,MATCH(annotations!$C21,chemical!$B$2:$B$17))</f>
        <v>7.27</v>
      </c>
    </row>
    <row r="49" spans="1:16">
      <c r="A49" t="s">
        <v>34</v>
      </c>
      <c r="B49" s="1">
        <v>0.4694444444444445</v>
      </c>
      <c r="C49" s="2">
        <v>31.00000000000005</v>
      </c>
      <c r="D49" t="s">
        <v>32</v>
      </c>
      <c r="E49">
        <v>1875</v>
      </c>
      <c r="F49">
        <v>1721.74</v>
      </c>
      <c r="G49">
        <v>6280</v>
      </c>
      <c r="H49">
        <v>136.697</v>
      </c>
      <c r="I49" t="s">
        <v>12</v>
      </c>
      <c r="J49">
        <v>1875</v>
      </c>
      <c r="K49" t="s">
        <v>28</v>
      </c>
      <c r="L49" t="s">
        <v>29</v>
      </c>
      <c r="M49" t="s">
        <v>25</v>
      </c>
      <c r="N49">
        <f>INDEX(chemical!C$2:C$17,MATCH(annotations!$C25,chemical!$B$2:$B$17))</f>
        <v>0</v>
      </c>
      <c r="O49">
        <f>INDEX(chemical!D$2:D$17,MATCH(annotations!$C25,chemical!$B$2:$B$17))</f>
        <v>6.65</v>
      </c>
      <c r="P49">
        <f>INDEX(chemical!G$2:G$17,MATCH(annotations!$C25,chemical!$B$2:$B$17))</f>
        <v>0.34</v>
      </c>
    </row>
    <row r="50" spans="1:16">
      <c r="A50" t="s">
        <v>34</v>
      </c>
      <c r="B50" s="1">
        <v>0.49652777777777773</v>
      </c>
      <c r="C50" s="2">
        <v>69.999999999999915</v>
      </c>
      <c r="D50" t="s">
        <v>24</v>
      </c>
      <c r="E50">
        <v>2172</v>
      </c>
      <c r="F50">
        <v>2019.51</v>
      </c>
      <c r="G50">
        <v>1697.37</v>
      </c>
      <c r="H50">
        <v>30.3003</v>
      </c>
      <c r="I50" t="s">
        <v>12</v>
      </c>
      <c r="J50">
        <v>2172</v>
      </c>
      <c r="K50" t="s">
        <v>13</v>
      </c>
      <c r="L50" t="s">
        <v>14</v>
      </c>
      <c r="M50" t="s">
        <v>25</v>
      </c>
      <c r="N50">
        <f>INDEX(chemical!C$2:C$17,MATCH(annotations!$C32,chemical!$B$2:$B$17))</f>
        <v>0</v>
      </c>
      <c r="O50">
        <f>INDEX(chemical!D$2:D$17,MATCH(annotations!$C32,chemical!$B$2:$B$17))</f>
        <v>45.7</v>
      </c>
      <c r="P50">
        <f>INDEX(chemical!G$2:G$17,MATCH(annotations!$C32,chemical!$B$2:$B$17))</f>
        <v>4.66</v>
      </c>
    </row>
    <row r="51" spans="1:16">
      <c r="A51" t="s">
        <v>34</v>
      </c>
      <c r="B51" s="1">
        <v>0.49652777777777773</v>
      </c>
      <c r="C51" s="2">
        <v>69.999999999999915</v>
      </c>
      <c r="D51" t="s">
        <v>26</v>
      </c>
      <c r="E51">
        <v>2583</v>
      </c>
      <c r="F51">
        <v>2430.5100000000002</v>
      </c>
      <c r="G51">
        <v>1933.73</v>
      </c>
      <c r="H51">
        <v>28.682400000000001</v>
      </c>
      <c r="I51" t="s">
        <v>12</v>
      </c>
      <c r="J51">
        <v>2583</v>
      </c>
      <c r="K51" t="s">
        <v>17</v>
      </c>
      <c r="L51" t="s">
        <v>14</v>
      </c>
      <c r="M51" t="s">
        <v>25</v>
      </c>
      <c r="N51">
        <f>INDEX(chemical!C$2:C$17,MATCH(annotations!$C33,chemical!$B$2:$B$17))</f>
        <v>0</v>
      </c>
      <c r="O51">
        <f>INDEX(chemical!D$2:D$17,MATCH(annotations!$C33,chemical!$B$2:$B$17))</f>
        <v>45.7</v>
      </c>
      <c r="P51">
        <f>INDEX(chemical!G$2:G$17,MATCH(annotations!$C33,chemical!$B$2:$B$17))</f>
        <v>4.66</v>
      </c>
    </row>
    <row r="52" spans="1:16">
      <c r="A52" t="s">
        <v>34</v>
      </c>
      <c r="B52" s="1">
        <v>0.49652777777777773</v>
      </c>
      <c r="C52" s="2">
        <v>69.999999999999915</v>
      </c>
      <c r="D52" t="s">
        <v>32</v>
      </c>
      <c r="E52">
        <v>1875</v>
      </c>
      <c r="F52">
        <v>1722.51</v>
      </c>
      <c r="G52">
        <v>5423</v>
      </c>
      <c r="H52">
        <v>113.5</v>
      </c>
      <c r="I52" t="s">
        <v>12</v>
      </c>
      <c r="J52">
        <v>1875</v>
      </c>
      <c r="K52" t="s">
        <v>28</v>
      </c>
      <c r="L52" t="s">
        <v>29</v>
      </c>
      <c r="M52" t="s">
        <v>25</v>
      </c>
      <c r="N52">
        <f>INDEX(chemical!C$2:C$17,MATCH(annotations!$C37,chemical!$B$2:$B$17))</f>
        <v>0</v>
      </c>
      <c r="O52">
        <f>INDEX(chemical!D$2:D$17,MATCH(annotations!$C37,chemical!$B$2:$B$17))</f>
        <v>11.47</v>
      </c>
      <c r="P52">
        <f>INDEX(chemical!G$2:G$17,MATCH(annotations!$C37,chemical!$B$2:$B$17))</f>
        <v>6.61</v>
      </c>
    </row>
    <row r="53" spans="1:16">
      <c r="A53" t="s">
        <v>33</v>
      </c>
      <c r="B53" s="1">
        <v>0.52777777777777779</v>
      </c>
      <c r="C53" s="2">
        <v>114.99999999999999</v>
      </c>
      <c r="D53" t="s">
        <v>24</v>
      </c>
      <c r="E53">
        <v>2172</v>
      </c>
      <c r="F53">
        <v>2024.27</v>
      </c>
      <c r="G53">
        <v>2056.84</v>
      </c>
      <c r="H53">
        <v>27.843</v>
      </c>
      <c r="I53" t="s">
        <v>12</v>
      </c>
      <c r="J53">
        <v>2172</v>
      </c>
      <c r="K53" t="s">
        <v>13</v>
      </c>
      <c r="L53" t="s">
        <v>14</v>
      </c>
      <c r="M53" t="s">
        <v>25</v>
      </c>
      <c r="N53">
        <f>INDEX(chemical!C$2:C$17,MATCH(annotations!$C44,chemical!$B$2:$B$17))</f>
        <v>0</v>
      </c>
      <c r="O53">
        <f>INDEX(chemical!D$2:D$17,MATCH(annotations!$C44,chemical!$B$2:$B$17))</f>
        <v>6.65</v>
      </c>
      <c r="P53">
        <f>INDEX(chemical!G$2:G$17,MATCH(annotations!$C44,chemical!$B$2:$B$17))</f>
        <v>0.34</v>
      </c>
    </row>
    <row r="54" spans="1:16">
      <c r="A54" t="s">
        <v>33</v>
      </c>
      <c r="B54" s="1">
        <v>0.52777777777777779</v>
      </c>
      <c r="C54" s="2">
        <v>114.99999999999999</v>
      </c>
      <c r="D54" t="s">
        <v>26</v>
      </c>
      <c r="E54">
        <v>2583</v>
      </c>
      <c r="F54">
        <v>2435.27</v>
      </c>
      <c r="G54">
        <v>2081.48</v>
      </c>
      <c r="H54">
        <v>23.421199999999999</v>
      </c>
      <c r="I54" t="s">
        <v>12</v>
      </c>
      <c r="J54">
        <v>2583</v>
      </c>
      <c r="K54" t="s">
        <v>17</v>
      </c>
      <c r="L54" t="s">
        <v>14</v>
      </c>
      <c r="M54" t="s">
        <v>25</v>
      </c>
      <c r="N54">
        <f>INDEX(chemical!C$2:C$17,MATCH(annotations!$C45,chemical!$B$2:$B$17))</f>
        <v>0</v>
      </c>
      <c r="O54">
        <f>INDEX(chemical!D$2:D$17,MATCH(annotations!$C45,chemical!$B$2:$B$17))</f>
        <v>6.65</v>
      </c>
      <c r="P54">
        <f>INDEX(chemical!G$2:G$17,MATCH(annotations!$C45,chemical!$B$2:$B$17))</f>
        <v>0.34</v>
      </c>
    </row>
    <row r="55" spans="1:16">
      <c r="A55" t="s">
        <v>33</v>
      </c>
      <c r="B55" s="1">
        <v>0.52777777777777779</v>
      </c>
      <c r="C55" s="2">
        <v>114.99999999999999</v>
      </c>
      <c r="D55" t="s">
        <v>32</v>
      </c>
      <c r="E55">
        <v>1875</v>
      </c>
      <c r="F55">
        <v>1727.27</v>
      </c>
      <c r="G55">
        <v>8211</v>
      </c>
      <c r="H55">
        <v>130.26300000000001</v>
      </c>
      <c r="I55" t="s">
        <v>12</v>
      </c>
      <c r="J55">
        <v>1875</v>
      </c>
      <c r="K55" t="s">
        <v>28</v>
      </c>
      <c r="L55" t="s">
        <v>29</v>
      </c>
      <c r="M55" t="s">
        <v>25</v>
      </c>
      <c r="N55">
        <f>INDEX(chemical!C$2:C$17,MATCH(annotations!$C49,chemical!$B$2:$B$17))</f>
        <v>40.325470539999998</v>
      </c>
      <c r="O55">
        <f>INDEX(chemical!D$2:D$17,MATCH(annotations!$C49,chemical!$B$2:$B$17))</f>
        <v>36.14</v>
      </c>
      <c r="P55">
        <f>INDEX(chemical!G$2:G$17,MATCH(annotations!$C49,chemical!$B$2:$B$17))</f>
        <v>7.0000000000000007E-2</v>
      </c>
    </row>
    <row r="56" spans="1:16">
      <c r="A56" t="s">
        <v>33</v>
      </c>
      <c r="B56" s="1">
        <v>0.55208333333333337</v>
      </c>
      <c r="C56" s="2">
        <v>150.00000000000003</v>
      </c>
      <c r="D56" t="s">
        <v>24</v>
      </c>
      <c r="E56">
        <v>2172</v>
      </c>
      <c r="F56">
        <v>2026.75</v>
      </c>
      <c r="G56">
        <v>978.976</v>
      </c>
      <c r="H56">
        <v>17.483699999999999</v>
      </c>
      <c r="I56" t="s">
        <v>12</v>
      </c>
      <c r="J56">
        <v>2172</v>
      </c>
      <c r="K56" t="s">
        <v>13</v>
      </c>
      <c r="L56" t="s">
        <v>14</v>
      </c>
      <c r="M56" t="s">
        <v>25</v>
      </c>
      <c r="N56">
        <f>INDEX(chemical!C$2:C$17,MATCH(annotations!$C56,chemical!$B$2:$B$17))</f>
        <v>0</v>
      </c>
      <c r="O56">
        <f>INDEX(chemical!D$2:D$17,MATCH(annotations!$C56,chemical!$B$2:$B$17))</f>
        <v>11.47</v>
      </c>
      <c r="P56">
        <f>INDEX(chemical!G$2:G$17,MATCH(annotations!$C56,chemical!$B$2:$B$17))</f>
        <v>6.61</v>
      </c>
    </row>
    <row r="57" spans="1:16">
      <c r="A57" t="s">
        <v>33</v>
      </c>
      <c r="B57" s="1">
        <v>0.55208333333333337</v>
      </c>
      <c r="C57" s="2">
        <v>150.00000000000003</v>
      </c>
      <c r="D57" t="s">
        <v>26</v>
      </c>
      <c r="E57">
        <v>2583</v>
      </c>
      <c r="F57">
        <v>2437.75</v>
      </c>
      <c r="G57">
        <v>1039.76</v>
      </c>
      <c r="H57">
        <v>15.438499999999999</v>
      </c>
      <c r="I57" t="s">
        <v>12</v>
      </c>
      <c r="J57">
        <v>2583</v>
      </c>
      <c r="K57" t="s">
        <v>17</v>
      </c>
      <c r="L57" t="s">
        <v>14</v>
      </c>
      <c r="M57" t="s">
        <v>25</v>
      </c>
      <c r="N57">
        <f>INDEX(chemical!C$2:C$17,MATCH(annotations!$C57,chemical!$B$2:$B$17))</f>
        <v>0</v>
      </c>
      <c r="O57">
        <f>INDEX(chemical!D$2:D$17,MATCH(annotations!$C57,chemical!$B$2:$B$17))</f>
        <v>11.47</v>
      </c>
      <c r="P57">
        <f>INDEX(chemical!G$2:G$17,MATCH(annotations!$C57,chemical!$B$2:$B$17))</f>
        <v>6.61</v>
      </c>
    </row>
    <row r="58" spans="1:16">
      <c r="A58" t="s">
        <v>33</v>
      </c>
      <c r="B58" s="1">
        <v>0.55208333333333337</v>
      </c>
      <c r="C58" s="2">
        <v>150.00000000000003</v>
      </c>
      <c r="D58" t="s">
        <v>32</v>
      </c>
      <c r="E58">
        <v>1875</v>
      </c>
      <c r="F58">
        <v>1729.75</v>
      </c>
      <c r="G58">
        <v>4856</v>
      </c>
      <c r="H58">
        <v>101.61499999999999</v>
      </c>
      <c r="I58" t="s">
        <v>12</v>
      </c>
      <c r="J58">
        <v>1875</v>
      </c>
      <c r="K58" t="s">
        <v>28</v>
      </c>
      <c r="L58" t="s">
        <v>29</v>
      </c>
      <c r="M58" t="s">
        <v>25</v>
      </c>
      <c r="N58">
        <f>INDEX(chemical!C$2:C$17,MATCH(annotations!$C61,chemical!$B$2:$B$17))</f>
        <v>0</v>
      </c>
      <c r="O58">
        <f>INDEX(chemical!D$2:D$17,MATCH(annotations!$C61,chemical!$B$2:$B$17))</f>
        <v>11.47</v>
      </c>
      <c r="P58">
        <f>INDEX(chemical!G$2:G$17,MATCH(annotations!$C61,chemical!$B$2:$B$17))</f>
        <v>6.61</v>
      </c>
    </row>
    <row r="59" spans="1:16">
      <c r="A59" t="s">
        <v>33</v>
      </c>
      <c r="B59" s="1">
        <v>0.57986111111111105</v>
      </c>
      <c r="C59" s="2">
        <v>189.99999999999989</v>
      </c>
      <c r="D59" t="s">
        <v>24</v>
      </c>
      <c r="E59">
        <v>2172</v>
      </c>
      <c r="F59">
        <v>2022.91</v>
      </c>
      <c r="G59">
        <v>1460.6</v>
      </c>
      <c r="H59">
        <v>25.896799999999999</v>
      </c>
      <c r="I59" t="s">
        <v>12</v>
      </c>
      <c r="J59">
        <v>2172</v>
      </c>
      <c r="K59" t="s">
        <v>13</v>
      </c>
      <c r="L59" t="s">
        <v>14</v>
      </c>
      <c r="M59" t="s">
        <v>25</v>
      </c>
      <c r="N59">
        <f>INDEX(chemical!C$2:C$17,MATCH(annotations!$C68,chemical!$B$2:$B$17))</f>
        <v>40.325470539999998</v>
      </c>
      <c r="O59">
        <f>INDEX(chemical!D$2:D$17,MATCH(annotations!$C68,chemical!$B$2:$B$17))</f>
        <v>36.14</v>
      </c>
      <c r="P59">
        <f>INDEX(chemical!G$2:G$17,MATCH(annotations!$C68,chemical!$B$2:$B$17))</f>
        <v>7.0000000000000007E-2</v>
      </c>
    </row>
    <row r="60" spans="1:16">
      <c r="A60" t="s">
        <v>33</v>
      </c>
      <c r="B60" s="1">
        <v>0.57986111111111105</v>
      </c>
      <c r="C60" s="2">
        <v>189.99999999999989</v>
      </c>
      <c r="D60" t="s">
        <v>26</v>
      </c>
      <c r="E60">
        <v>2583</v>
      </c>
      <c r="F60">
        <v>2433.91</v>
      </c>
      <c r="G60">
        <v>1609.15</v>
      </c>
      <c r="H60">
        <v>23.712800000000001</v>
      </c>
      <c r="I60" t="s">
        <v>12</v>
      </c>
      <c r="J60">
        <v>2583</v>
      </c>
      <c r="K60" t="s">
        <v>17</v>
      </c>
      <c r="L60" t="s">
        <v>14</v>
      </c>
      <c r="M60" t="s">
        <v>25</v>
      </c>
      <c r="N60">
        <f>INDEX(chemical!C$2:C$17,MATCH(annotations!$C69,chemical!$B$2:$B$17))</f>
        <v>40.325470539999998</v>
      </c>
      <c r="O60">
        <f>INDEX(chemical!D$2:D$17,MATCH(annotations!$C69,chemical!$B$2:$B$17))</f>
        <v>36.14</v>
      </c>
      <c r="P60">
        <f>INDEX(chemical!G$2:G$17,MATCH(annotations!$C69,chemical!$B$2:$B$17))</f>
        <v>7.0000000000000007E-2</v>
      </c>
    </row>
    <row r="61" spans="1:16">
      <c r="A61" t="s">
        <v>33</v>
      </c>
      <c r="B61" s="1">
        <v>0.57986111111111105</v>
      </c>
      <c r="C61" s="2">
        <v>189.99999999999989</v>
      </c>
      <c r="D61" t="s">
        <v>32</v>
      </c>
      <c r="E61">
        <v>1875</v>
      </c>
      <c r="F61">
        <v>1725.91</v>
      </c>
      <c r="G61">
        <v>6320</v>
      </c>
      <c r="H61">
        <v>131.33799999999999</v>
      </c>
      <c r="I61" t="s">
        <v>12</v>
      </c>
      <c r="J61">
        <v>1875</v>
      </c>
      <c r="K61" t="s">
        <v>28</v>
      </c>
      <c r="L61" t="s">
        <v>29</v>
      </c>
      <c r="M61" t="s">
        <v>25</v>
      </c>
      <c r="N61">
        <f>INDEX(chemical!C$2:C$17,MATCH(annotations!$C73,chemical!$B$2:$B$17))</f>
        <v>18.81785923</v>
      </c>
      <c r="O61">
        <f>INDEX(chemical!D$2:D$17,MATCH(annotations!$C73,chemical!$B$2:$B$17))</f>
        <v>53.01</v>
      </c>
      <c r="P61">
        <f>INDEX(chemical!G$2:G$17,MATCH(annotations!$C73,chemical!$B$2:$B$17))</f>
        <v>0.18</v>
      </c>
    </row>
    <row r="62" spans="1:16">
      <c r="A62" t="s">
        <v>33</v>
      </c>
      <c r="B62" s="1">
        <v>0.62152777777777779</v>
      </c>
      <c r="C62" s="2">
        <v>249.99999999999997</v>
      </c>
      <c r="D62" t="s">
        <v>24</v>
      </c>
      <c r="E62">
        <v>2172</v>
      </c>
      <c r="F62">
        <v>2032.77</v>
      </c>
      <c r="G62">
        <v>836.60199999999998</v>
      </c>
      <c r="H62">
        <v>23.128799999999998</v>
      </c>
      <c r="I62" t="s">
        <v>12</v>
      </c>
      <c r="J62">
        <v>2172</v>
      </c>
      <c r="K62" t="s">
        <v>13</v>
      </c>
      <c r="L62" t="s">
        <v>14</v>
      </c>
      <c r="M62" t="s">
        <v>25</v>
      </c>
      <c r="N62">
        <f>INDEX(chemical!C$2:C$17,MATCH(annotations!$C80,chemical!$B$2:$B$17))</f>
        <v>0</v>
      </c>
      <c r="O62">
        <f>INDEX(chemical!D$2:D$17,MATCH(annotations!$C80,chemical!$B$2:$B$17))</f>
        <v>11.47</v>
      </c>
      <c r="P62">
        <f>INDEX(chemical!G$2:G$17,MATCH(annotations!$C80,chemical!$B$2:$B$17))</f>
        <v>6.61</v>
      </c>
    </row>
    <row r="63" spans="1:16">
      <c r="A63" t="s">
        <v>33</v>
      </c>
      <c r="B63" s="1">
        <v>0.62152777777777779</v>
      </c>
      <c r="C63" s="2">
        <v>249.99999999999997</v>
      </c>
      <c r="D63" t="s">
        <v>26</v>
      </c>
      <c r="E63">
        <v>2583</v>
      </c>
      <c r="F63">
        <v>2443.77</v>
      </c>
      <c r="G63">
        <v>982.697</v>
      </c>
      <c r="H63">
        <v>22.598600000000001</v>
      </c>
      <c r="I63" t="s">
        <v>12</v>
      </c>
      <c r="J63">
        <v>2583</v>
      </c>
      <c r="K63" t="s">
        <v>17</v>
      </c>
      <c r="L63" t="s">
        <v>14</v>
      </c>
      <c r="M63" t="s">
        <v>25</v>
      </c>
      <c r="N63">
        <f>INDEX(chemical!C$2:C$17,MATCH(annotations!$C81,chemical!$B$2:$B$17))</f>
        <v>0</v>
      </c>
      <c r="O63">
        <f>INDEX(chemical!D$2:D$17,MATCH(annotations!$C81,chemical!$B$2:$B$17))</f>
        <v>11.47</v>
      </c>
      <c r="P63">
        <f>INDEX(chemical!G$2:G$17,MATCH(annotations!$C81,chemical!$B$2:$B$17))</f>
        <v>6.61</v>
      </c>
    </row>
    <row r="64" spans="1:16">
      <c r="A64" t="s">
        <v>33</v>
      </c>
      <c r="B64" s="1">
        <v>0.62152777777777779</v>
      </c>
      <c r="C64" s="2">
        <v>249.99999999999997</v>
      </c>
      <c r="D64" t="s">
        <v>32</v>
      </c>
      <c r="E64">
        <v>1875</v>
      </c>
      <c r="F64">
        <v>1735.77</v>
      </c>
      <c r="G64">
        <v>3333</v>
      </c>
      <c r="H64">
        <v>107.911</v>
      </c>
      <c r="I64" t="s">
        <v>12</v>
      </c>
      <c r="J64">
        <v>1875</v>
      </c>
      <c r="K64" t="s">
        <v>28</v>
      </c>
      <c r="L64" t="s">
        <v>29</v>
      </c>
      <c r="M64" t="s">
        <v>25</v>
      </c>
      <c r="N64">
        <f>INDEX(chemical!C$2:C$17,MATCH(annotations!$C85,chemical!$B$2:$B$17))</f>
        <v>0</v>
      </c>
      <c r="O64">
        <f>INDEX(chemical!D$2:D$17,MATCH(annotations!$C85,chemical!$B$2:$B$17))</f>
        <v>7.0000000000000007E-2</v>
      </c>
      <c r="P64">
        <f>INDEX(chemical!G$2:G$17,MATCH(annotations!$C85,chemical!$B$2:$B$17))</f>
        <v>7.27</v>
      </c>
    </row>
    <row r="65" spans="1:16">
      <c r="A65" t="s">
        <v>34</v>
      </c>
      <c r="B65" s="1">
        <v>0.44791666666666669</v>
      </c>
      <c r="C65" s="2">
        <v>0</v>
      </c>
      <c r="D65" t="s">
        <v>11</v>
      </c>
      <c r="E65">
        <v>2172</v>
      </c>
      <c r="F65">
        <v>2020.68</v>
      </c>
      <c r="G65">
        <v>2</v>
      </c>
      <c r="H65">
        <v>4.8050599999999999E-2</v>
      </c>
      <c r="I65" t="s">
        <v>12</v>
      </c>
      <c r="J65">
        <v>2172</v>
      </c>
      <c r="K65" t="s">
        <v>13</v>
      </c>
      <c r="L65" t="s">
        <v>14</v>
      </c>
      <c r="M65" t="s">
        <v>15</v>
      </c>
      <c r="N65">
        <f>INDEX(chemical!C$2:C$17,MATCH(annotations!$C2,chemical!$B$2:$B$17))</f>
        <v>0</v>
      </c>
      <c r="O65">
        <f>INDEX(chemical!D$2:D$17,MATCH(annotations!$C2,chemical!$B$2:$B$17))</f>
        <v>6.65</v>
      </c>
      <c r="P65">
        <f>INDEX(chemical!G$2:G$17,MATCH(annotations!$C2,chemical!$B$2:$B$17))</f>
        <v>0.34</v>
      </c>
    </row>
    <row r="66" spans="1:16">
      <c r="A66" t="s">
        <v>34</v>
      </c>
      <c r="B66" s="1">
        <v>0.44791666666666669</v>
      </c>
      <c r="C66" s="2">
        <v>0</v>
      </c>
      <c r="D66" t="s">
        <v>16</v>
      </c>
      <c r="E66">
        <v>2583</v>
      </c>
      <c r="F66">
        <v>2431.6799999999998</v>
      </c>
      <c r="G66">
        <v>4</v>
      </c>
      <c r="H66">
        <v>7.9858200000000004E-2</v>
      </c>
      <c r="I66" t="s">
        <v>12</v>
      </c>
      <c r="J66">
        <v>2583</v>
      </c>
      <c r="K66" t="s">
        <v>17</v>
      </c>
      <c r="L66" t="s">
        <v>14</v>
      </c>
      <c r="M66" t="s">
        <v>15</v>
      </c>
      <c r="N66">
        <f>INDEX(chemical!C$2:C$17,MATCH(annotations!$C3,chemical!$B$2:$B$17))</f>
        <v>0</v>
      </c>
      <c r="O66">
        <f>INDEX(chemical!D$2:D$17,MATCH(annotations!$C3,chemical!$B$2:$B$17))</f>
        <v>6.65</v>
      </c>
      <c r="P66">
        <f>INDEX(chemical!G$2:G$17,MATCH(annotations!$C3,chemical!$B$2:$B$17))</f>
        <v>0.34</v>
      </c>
    </row>
    <row r="67" spans="1:16">
      <c r="A67" t="s">
        <v>34</v>
      </c>
      <c r="B67" s="1">
        <v>0.44791666666666669</v>
      </c>
      <c r="C67" s="2">
        <v>0</v>
      </c>
      <c r="D67" t="s">
        <v>27</v>
      </c>
      <c r="E67">
        <v>2121</v>
      </c>
      <c r="F67">
        <v>1969.68</v>
      </c>
      <c r="G67">
        <v>0</v>
      </c>
      <c r="H67">
        <v>0</v>
      </c>
      <c r="I67" t="s">
        <v>12</v>
      </c>
      <c r="J67">
        <v>2121</v>
      </c>
      <c r="K67" t="s">
        <v>28</v>
      </c>
      <c r="L67" t="s">
        <v>29</v>
      </c>
      <c r="M67" t="s">
        <v>15</v>
      </c>
      <c r="N67">
        <f>INDEX(chemical!C$2:C$17,MATCH(annotations!$C10,chemical!$B$2:$B$17))</f>
        <v>18.81785923</v>
      </c>
      <c r="O67">
        <f>INDEX(chemical!D$2:D$17,MATCH(annotations!$C10,chemical!$B$2:$B$17))</f>
        <v>53.01</v>
      </c>
      <c r="P67">
        <f>INDEX(chemical!G$2:G$17,MATCH(annotations!$C10,chemical!$B$2:$B$17))</f>
        <v>0.18</v>
      </c>
    </row>
    <row r="68" spans="1:16">
      <c r="A68" t="s">
        <v>34</v>
      </c>
      <c r="B68" s="1">
        <v>0.4694444444444445</v>
      </c>
      <c r="C68" s="2">
        <v>31.00000000000005</v>
      </c>
      <c r="D68" t="s">
        <v>11</v>
      </c>
      <c r="E68">
        <v>2172</v>
      </c>
      <c r="F68">
        <v>2018.74</v>
      </c>
      <c r="G68">
        <v>0</v>
      </c>
      <c r="H68">
        <v>0</v>
      </c>
      <c r="I68" t="s">
        <v>12</v>
      </c>
      <c r="J68">
        <v>2172</v>
      </c>
      <c r="K68" t="s">
        <v>13</v>
      </c>
      <c r="L68" t="s">
        <v>14</v>
      </c>
      <c r="M68" t="s">
        <v>15</v>
      </c>
      <c r="N68">
        <f>INDEX(chemical!C$2:C$17,MATCH(annotations!$C14,chemical!$B$2:$B$17))</f>
        <v>0</v>
      </c>
      <c r="O68">
        <f>INDEX(chemical!D$2:D$17,MATCH(annotations!$C14,chemical!$B$2:$B$17))</f>
        <v>11.47</v>
      </c>
      <c r="P68">
        <f>INDEX(chemical!G$2:G$17,MATCH(annotations!$C14,chemical!$B$2:$B$17))</f>
        <v>6.61</v>
      </c>
    </row>
    <row r="69" spans="1:16">
      <c r="A69" t="s">
        <v>34</v>
      </c>
      <c r="B69" s="1">
        <v>0.4694444444444445</v>
      </c>
      <c r="C69" s="2">
        <v>31.00000000000005</v>
      </c>
      <c r="D69" t="s">
        <v>16</v>
      </c>
      <c r="E69">
        <v>2583</v>
      </c>
      <c r="F69">
        <v>2429.7399999999998</v>
      </c>
      <c r="G69">
        <v>2</v>
      </c>
      <c r="H69">
        <v>3.0848799999999999E-2</v>
      </c>
      <c r="I69" t="s">
        <v>12</v>
      </c>
      <c r="J69">
        <v>2583</v>
      </c>
      <c r="K69" t="s">
        <v>17</v>
      </c>
      <c r="L69" t="s">
        <v>14</v>
      </c>
      <c r="M69" t="s">
        <v>15</v>
      </c>
      <c r="N69">
        <f>INDEX(chemical!C$2:C$17,MATCH(annotations!$C15,chemical!$B$2:$B$17))</f>
        <v>0</v>
      </c>
      <c r="O69">
        <f>INDEX(chemical!D$2:D$17,MATCH(annotations!$C15,chemical!$B$2:$B$17))</f>
        <v>11.47</v>
      </c>
      <c r="P69">
        <f>INDEX(chemical!G$2:G$17,MATCH(annotations!$C15,chemical!$B$2:$B$17))</f>
        <v>6.61</v>
      </c>
    </row>
    <row r="70" spans="1:16">
      <c r="A70" t="s">
        <v>34</v>
      </c>
      <c r="B70" s="1">
        <v>0.4694444444444445</v>
      </c>
      <c r="C70" s="2">
        <v>31.00000000000005</v>
      </c>
      <c r="D70" t="s">
        <v>27</v>
      </c>
      <c r="E70">
        <v>2121</v>
      </c>
      <c r="F70">
        <v>1967.74</v>
      </c>
      <c r="G70">
        <v>3</v>
      </c>
      <c r="H70">
        <v>5.7137599999999997E-2</v>
      </c>
      <c r="I70" t="s">
        <v>12</v>
      </c>
      <c r="J70">
        <v>2121</v>
      </c>
      <c r="K70" t="s">
        <v>28</v>
      </c>
      <c r="L70" t="s">
        <v>29</v>
      </c>
      <c r="M70" t="s">
        <v>15</v>
      </c>
      <c r="N70">
        <f>INDEX(chemical!C$2:C$17,MATCH(annotations!$C22,chemical!$B$2:$B$17))</f>
        <v>0</v>
      </c>
      <c r="O70">
        <f>INDEX(chemical!D$2:D$17,MATCH(annotations!$C22,chemical!$B$2:$B$17))</f>
        <v>7.0000000000000007E-2</v>
      </c>
      <c r="P70">
        <f>INDEX(chemical!G$2:G$17,MATCH(annotations!$C22,chemical!$B$2:$B$17))</f>
        <v>7.27</v>
      </c>
    </row>
    <row r="71" spans="1:16">
      <c r="A71" t="s">
        <v>34</v>
      </c>
      <c r="B71" s="1">
        <v>0.49652777777777773</v>
      </c>
      <c r="C71" s="2">
        <v>69.999999999999915</v>
      </c>
      <c r="D71" t="s">
        <v>11</v>
      </c>
      <c r="E71">
        <v>2172</v>
      </c>
      <c r="F71">
        <v>2019.51</v>
      </c>
      <c r="G71">
        <v>0</v>
      </c>
      <c r="H71">
        <v>0</v>
      </c>
      <c r="I71" t="s">
        <v>12</v>
      </c>
      <c r="J71">
        <v>2172</v>
      </c>
      <c r="K71" t="s">
        <v>13</v>
      </c>
      <c r="L71" t="s">
        <v>14</v>
      </c>
      <c r="M71" t="s">
        <v>15</v>
      </c>
      <c r="N71">
        <f>INDEX(chemical!C$2:C$17,MATCH(annotations!$C26,chemical!$B$2:$B$17))</f>
        <v>40.325470539999998</v>
      </c>
      <c r="O71">
        <f>INDEX(chemical!D$2:D$17,MATCH(annotations!$C26,chemical!$B$2:$B$17))</f>
        <v>36.14</v>
      </c>
      <c r="P71">
        <f>INDEX(chemical!G$2:G$17,MATCH(annotations!$C26,chemical!$B$2:$B$17))</f>
        <v>7.0000000000000007E-2</v>
      </c>
    </row>
    <row r="72" spans="1:16">
      <c r="A72" t="s">
        <v>34</v>
      </c>
      <c r="B72" s="1">
        <v>0.49652777777777773</v>
      </c>
      <c r="C72" s="2">
        <v>69.999999999999915</v>
      </c>
      <c r="D72" t="s">
        <v>16</v>
      </c>
      <c r="E72">
        <v>2583</v>
      </c>
      <c r="F72">
        <v>2430.5100000000002</v>
      </c>
      <c r="G72">
        <v>8</v>
      </c>
      <c r="H72">
        <v>0.118661</v>
      </c>
      <c r="I72" t="s">
        <v>12</v>
      </c>
      <c r="J72">
        <v>2583</v>
      </c>
      <c r="K72" t="s">
        <v>17</v>
      </c>
      <c r="L72" t="s">
        <v>14</v>
      </c>
      <c r="M72" t="s">
        <v>15</v>
      </c>
      <c r="N72">
        <f>INDEX(chemical!C$2:C$17,MATCH(annotations!$C27,chemical!$B$2:$B$17))</f>
        <v>40.325470539999998</v>
      </c>
      <c r="O72">
        <f>INDEX(chemical!D$2:D$17,MATCH(annotations!$C27,chemical!$B$2:$B$17))</f>
        <v>36.14</v>
      </c>
      <c r="P72">
        <f>INDEX(chemical!G$2:G$17,MATCH(annotations!$C27,chemical!$B$2:$B$17))</f>
        <v>7.0000000000000007E-2</v>
      </c>
    </row>
    <row r="73" spans="1:16">
      <c r="A73" t="s">
        <v>34</v>
      </c>
      <c r="B73" s="1">
        <v>0.49652777777777773</v>
      </c>
      <c r="C73" s="2">
        <v>69.999999999999915</v>
      </c>
      <c r="D73" t="s">
        <v>27</v>
      </c>
      <c r="E73">
        <v>2121</v>
      </c>
      <c r="F73">
        <v>1968.51</v>
      </c>
      <c r="G73">
        <v>2</v>
      </c>
      <c r="H73">
        <v>3.6627699999999999E-2</v>
      </c>
      <c r="I73" t="s">
        <v>12</v>
      </c>
      <c r="J73">
        <v>2121</v>
      </c>
      <c r="K73" t="s">
        <v>28</v>
      </c>
      <c r="L73" t="s">
        <v>29</v>
      </c>
      <c r="M73" t="s">
        <v>15</v>
      </c>
      <c r="N73">
        <f>INDEX(chemical!C$2:C$17,MATCH(annotations!$C34,chemical!$B$2:$B$17))</f>
        <v>0</v>
      </c>
      <c r="O73">
        <f>INDEX(chemical!D$2:D$17,MATCH(annotations!$C34,chemical!$B$2:$B$17))</f>
        <v>45.7</v>
      </c>
      <c r="P73">
        <f>INDEX(chemical!G$2:G$17,MATCH(annotations!$C34,chemical!$B$2:$B$17))</f>
        <v>4.66</v>
      </c>
    </row>
    <row r="74" spans="1:16">
      <c r="A74" t="s">
        <v>33</v>
      </c>
      <c r="B74" s="1">
        <v>0.52777777777777779</v>
      </c>
      <c r="C74" s="2">
        <v>114.99999999999999</v>
      </c>
      <c r="D74" t="s">
        <v>11</v>
      </c>
      <c r="E74">
        <v>2172</v>
      </c>
      <c r="F74">
        <v>2024.27</v>
      </c>
      <c r="G74">
        <v>0</v>
      </c>
      <c r="H74">
        <v>0</v>
      </c>
      <c r="I74" t="s">
        <v>12</v>
      </c>
      <c r="J74">
        <v>2172</v>
      </c>
      <c r="K74" t="s">
        <v>13</v>
      </c>
      <c r="L74" t="s">
        <v>14</v>
      </c>
      <c r="M74" t="s">
        <v>15</v>
      </c>
      <c r="N74">
        <f>INDEX(chemical!C$2:C$17,MATCH(annotations!$C38,chemical!$B$2:$B$17))</f>
        <v>0</v>
      </c>
      <c r="O74">
        <f>INDEX(chemical!D$2:D$17,MATCH(annotations!$C38,chemical!$B$2:$B$17))</f>
        <v>11.47</v>
      </c>
      <c r="P74">
        <f>INDEX(chemical!G$2:G$17,MATCH(annotations!$C38,chemical!$B$2:$B$17))</f>
        <v>6.61</v>
      </c>
    </row>
    <row r="75" spans="1:16">
      <c r="A75" t="s">
        <v>33</v>
      </c>
      <c r="B75" s="1">
        <v>0.52777777777777779</v>
      </c>
      <c r="C75" s="2">
        <v>114.99999999999999</v>
      </c>
      <c r="D75" t="s">
        <v>16</v>
      </c>
      <c r="E75">
        <v>2583</v>
      </c>
      <c r="F75">
        <v>2435.27</v>
      </c>
      <c r="G75">
        <v>4</v>
      </c>
      <c r="H75">
        <v>4.5008699999999999E-2</v>
      </c>
      <c r="I75" t="s">
        <v>12</v>
      </c>
      <c r="J75">
        <v>2583</v>
      </c>
      <c r="K75" t="s">
        <v>17</v>
      </c>
      <c r="L75" t="s">
        <v>14</v>
      </c>
      <c r="M75" t="s">
        <v>15</v>
      </c>
      <c r="N75">
        <f>INDEX(chemical!C$2:C$17,MATCH(annotations!$C39,chemical!$B$2:$B$17))</f>
        <v>0</v>
      </c>
      <c r="O75">
        <f>INDEX(chemical!D$2:D$17,MATCH(annotations!$C39,chemical!$B$2:$B$17))</f>
        <v>11.47</v>
      </c>
      <c r="P75">
        <f>INDEX(chemical!G$2:G$17,MATCH(annotations!$C39,chemical!$B$2:$B$17))</f>
        <v>6.61</v>
      </c>
    </row>
    <row r="76" spans="1:16">
      <c r="A76" t="s">
        <v>33</v>
      </c>
      <c r="B76" s="1">
        <v>0.52777777777777779</v>
      </c>
      <c r="C76" s="2">
        <v>114.99999999999999</v>
      </c>
      <c r="D76" t="s">
        <v>27</v>
      </c>
      <c r="E76">
        <v>2121</v>
      </c>
      <c r="F76">
        <v>1973.27</v>
      </c>
      <c r="G76">
        <v>3</v>
      </c>
      <c r="H76">
        <v>4.16599E-2</v>
      </c>
      <c r="I76" t="s">
        <v>12</v>
      </c>
      <c r="J76">
        <v>2121</v>
      </c>
      <c r="K76" t="s">
        <v>28</v>
      </c>
      <c r="L76" t="s">
        <v>29</v>
      </c>
      <c r="M76" t="s">
        <v>15</v>
      </c>
      <c r="N76">
        <f>INDEX(chemical!C$2:C$17,MATCH(annotations!$C46,chemical!$B$2:$B$17))</f>
        <v>0</v>
      </c>
      <c r="O76">
        <f>INDEX(chemical!D$2:D$17,MATCH(annotations!$C46,chemical!$B$2:$B$17))</f>
        <v>6.65</v>
      </c>
      <c r="P76">
        <f>INDEX(chemical!G$2:G$17,MATCH(annotations!$C46,chemical!$B$2:$B$17))</f>
        <v>0.34</v>
      </c>
    </row>
    <row r="77" spans="1:16">
      <c r="A77" t="s">
        <v>33</v>
      </c>
      <c r="B77" s="1">
        <v>0.55208333333333337</v>
      </c>
      <c r="C77" s="2">
        <v>150.00000000000003</v>
      </c>
      <c r="D77" t="s">
        <v>11</v>
      </c>
      <c r="E77">
        <v>2172</v>
      </c>
      <c r="F77">
        <v>2026.75</v>
      </c>
      <c r="G77">
        <v>0</v>
      </c>
      <c r="H77">
        <v>0</v>
      </c>
      <c r="I77" t="s">
        <v>12</v>
      </c>
      <c r="J77">
        <v>2172</v>
      </c>
      <c r="K77" t="s">
        <v>13</v>
      </c>
      <c r="L77" t="s">
        <v>14</v>
      </c>
      <c r="M77" t="s">
        <v>15</v>
      </c>
      <c r="N77">
        <f>INDEX(chemical!C$2:C$17,MATCH(annotations!$C50,chemical!$B$2:$B$17))</f>
        <v>18.81785923</v>
      </c>
      <c r="O77">
        <f>INDEX(chemical!D$2:D$17,MATCH(annotations!$C50,chemical!$B$2:$B$17))</f>
        <v>53.01</v>
      </c>
      <c r="P77">
        <f>INDEX(chemical!G$2:G$17,MATCH(annotations!$C50,chemical!$B$2:$B$17))</f>
        <v>0.18</v>
      </c>
    </row>
    <row r="78" spans="1:16">
      <c r="A78" t="s">
        <v>33</v>
      </c>
      <c r="B78" s="1">
        <v>0.55208333333333337</v>
      </c>
      <c r="C78" s="2">
        <v>150.00000000000003</v>
      </c>
      <c r="D78" t="s">
        <v>16</v>
      </c>
      <c r="E78">
        <v>2583</v>
      </c>
      <c r="F78">
        <v>2437.75</v>
      </c>
      <c r="G78">
        <v>2</v>
      </c>
      <c r="H78">
        <v>2.9696299999999998E-2</v>
      </c>
      <c r="I78" t="s">
        <v>12</v>
      </c>
      <c r="J78">
        <v>2583</v>
      </c>
      <c r="K78" t="s">
        <v>17</v>
      </c>
      <c r="L78" t="s">
        <v>14</v>
      </c>
      <c r="M78" t="s">
        <v>15</v>
      </c>
      <c r="N78">
        <f>INDEX(chemical!C$2:C$17,MATCH(annotations!$C51,chemical!$B$2:$B$17))</f>
        <v>18.81785923</v>
      </c>
      <c r="O78">
        <f>INDEX(chemical!D$2:D$17,MATCH(annotations!$C51,chemical!$B$2:$B$17))</f>
        <v>53.01</v>
      </c>
      <c r="P78">
        <f>INDEX(chemical!G$2:G$17,MATCH(annotations!$C51,chemical!$B$2:$B$17))</f>
        <v>0.18</v>
      </c>
    </row>
    <row r="79" spans="1:16">
      <c r="A79" t="s">
        <v>33</v>
      </c>
      <c r="B79" s="1">
        <v>0.55208333333333337</v>
      </c>
      <c r="C79" s="2">
        <v>150.00000000000003</v>
      </c>
      <c r="D79" t="s">
        <v>27</v>
      </c>
      <c r="E79">
        <v>2121</v>
      </c>
      <c r="F79">
        <v>1975.75</v>
      </c>
      <c r="G79">
        <v>5</v>
      </c>
      <c r="H79">
        <v>9.1600799999999996E-2</v>
      </c>
      <c r="I79" t="s">
        <v>12</v>
      </c>
      <c r="J79">
        <v>2121</v>
      </c>
      <c r="K79" t="s">
        <v>28</v>
      </c>
      <c r="L79" t="s">
        <v>29</v>
      </c>
      <c r="M79" t="s">
        <v>15</v>
      </c>
      <c r="N79">
        <f>INDEX(chemical!C$2:C$17,MATCH(annotations!$C58,chemical!$B$2:$B$17))</f>
        <v>0</v>
      </c>
      <c r="O79">
        <f>INDEX(chemical!D$2:D$17,MATCH(annotations!$C58,chemical!$B$2:$B$17))</f>
        <v>11.47</v>
      </c>
      <c r="P79">
        <f>INDEX(chemical!G$2:G$17,MATCH(annotations!$C58,chemical!$B$2:$B$17))</f>
        <v>6.61</v>
      </c>
    </row>
    <row r="80" spans="1:16">
      <c r="A80" t="s">
        <v>33</v>
      </c>
      <c r="B80" s="1">
        <v>0.57986111111111105</v>
      </c>
      <c r="C80" s="2">
        <v>189.99999999999989</v>
      </c>
      <c r="D80" t="s">
        <v>11</v>
      </c>
      <c r="E80">
        <v>2172</v>
      </c>
      <c r="F80">
        <v>2022.91</v>
      </c>
      <c r="G80">
        <v>0</v>
      </c>
      <c r="H80">
        <v>0</v>
      </c>
      <c r="I80" t="s">
        <v>12</v>
      </c>
      <c r="J80">
        <v>2172</v>
      </c>
      <c r="K80" t="s">
        <v>13</v>
      </c>
      <c r="L80" t="s">
        <v>14</v>
      </c>
      <c r="M80" t="s">
        <v>15</v>
      </c>
      <c r="N80">
        <f>INDEX(chemical!C$2:C$17,MATCH(annotations!$C62,chemical!$B$2:$B$17))</f>
        <v>0</v>
      </c>
      <c r="O80">
        <f>INDEX(chemical!D$2:D$17,MATCH(annotations!$C62,chemical!$B$2:$B$17))</f>
        <v>7.0000000000000007E-2</v>
      </c>
      <c r="P80">
        <f>INDEX(chemical!G$2:G$17,MATCH(annotations!$C62,chemical!$B$2:$B$17))</f>
        <v>7.27</v>
      </c>
    </row>
    <row r="81" spans="1:16">
      <c r="A81" t="s">
        <v>33</v>
      </c>
      <c r="B81" s="1">
        <v>0.57986111111111105</v>
      </c>
      <c r="C81" s="2">
        <v>189.99999999999989</v>
      </c>
      <c r="D81" t="s">
        <v>16</v>
      </c>
      <c r="E81">
        <v>2583</v>
      </c>
      <c r="F81">
        <v>2433.91</v>
      </c>
      <c r="G81">
        <v>1</v>
      </c>
      <c r="H81">
        <v>1.47362E-2</v>
      </c>
      <c r="I81" t="s">
        <v>12</v>
      </c>
      <c r="J81">
        <v>2583</v>
      </c>
      <c r="K81" t="s">
        <v>17</v>
      </c>
      <c r="L81" t="s">
        <v>14</v>
      </c>
      <c r="M81" t="s">
        <v>15</v>
      </c>
      <c r="N81">
        <f>INDEX(chemical!C$2:C$17,MATCH(annotations!$C63,chemical!$B$2:$B$17))</f>
        <v>0</v>
      </c>
      <c r="O81">
        <f>INDEX(chemical!D$2:D$17,MATCH(annotations!$C63,chemical!$B$2:$B$17))</f>
        <v>7.0000000000000007E-2</v>
      </c>
      <c r="P81">
        <f>INDEX(chemical!G$2:G$17,MATCH(annotations!$C63,chemical!$B$2:$B$17))</f>
        <v>7.27</v>
      </c>
    </row>
    <row r="82" spans="1:16">
      <c r="A82" t="s">
        <v>33</v>
      </c>
      <c r="B82" s="1">
        <v>0.57986111111111105</v>
      </c>
      <c r="C82" s="2">
        <v>189.99999999999989</v>
      </c>
      <c r="D82" t="s">
        <v>27</v>
      </c>
      <c r="E82">
        <v>2121</v>
      </c>
      <c r="F82">
        <v>1971.91</v>
      </c>
      <c r="G82">
        <v>4</v>
      </c>
      <c r="H82">
        <v>7.2755100000000003E-2</v>
      </c>
      <c r="I82" t="s">
        <v>12</v>
      </c>
      <c r="J82">
        <v>2121</v>
      </c>
      <c r="K82" t="s">
        <v>28</v>
      </c>
      <c r="L82" t="s">
        <v>29</v>
      </c>
      <c r="M82" t="s">
        <v>15</v>
      </c>
      <c r="N82">
        <f>INDEX(chemical!C$2:C$17,MATCH(annotations!$C70,chemical!$B$2:$B$17))</f>
        <v>40.325470539999998</v>
      </c>
      <c r="O82">
        <f>INDEX(chemical!D$2:D$17,MATCH(annotations!$C70,chemical!$B$2:$B$17))</f>
        <v>36.14</v>
      </c>
      <c r="P82">
        <f>INDEX(chemical!G$2:G$17,MATCH(annotations!$C70,chemical!$B$2:$B$17))</f>
        <v>7.0000000000000007E-2</v>
      </c>
    </row>
    <row r="83" spans="1:16">
      <c r="A83" t="s">
        <v>33</v>
      </c>
      <c r="B83" s="1">
        <v>0.62152777777777779</v>
      </c>
      <c r="C83" s="2">
        <v>249.99999999999997</v>
      </c>
      <c r="D83" t="s">
        <v>11</v>
      </c>
      <c r="E83">
        <v>2172</v>
      </c>
      <c r="F83">
        <v>2032.77</v>
      </c>
      <c r="G83">
        <v>0</v>
      </c>
      <c r="H83">
        <v>0</v>
      </c>
      <c r="I83" t="s">
        <v>12</v>
      </c>
      <c r="J83">
        <v>2172</v>
      </c>
      <c r="K83" t="s">
        <v>13</v>
      </c>
      <c r="L83" t="s">
        <v>14</v>
      </c>
      <c r="M83" t="s">
        <v>15</v>
      </c>
      <c r="N83">
        <f>INDEX(chemical!C$2:C$17,MATCH(annotations!$C74,chemical!$B$2:$B$17))</f>
        <v>0</v>
      </c>
      <c r="O83">
        <f>INDEX(chemical!D$2:D$17,MATCH(annotations!$C74,chemical!$B$2:$B$17))</f>
        <v>45.7</v>
      </c>
      <c r="P83">
        <f>INDEX(chemical!G$2:G$17,MATCH(annotations!$C74,chemical!$B$2:$B$17))</f>
        <v>4.66</v>
      </c>
    </row>
    <row r="84" spans="1:16">
      <c r="A84" t="s">
        <v>33</v>
      </c>
      <c r="B84" s="1">
        <v>0.62152777777777779</v>
      </c>
      <c r="C84" s="2">
        <v>249.99999999999997</v>
      </c>
      <c r="D84" t="s">
        <v>16</v>
      </c>
      <c r="E84">
        <v>2583</v>
      </c>
      <c r="F84">
        <v>2443.77</v>
      </c>
      <c r="G84">
        <v>1</v>
      </c>
      <c r="H84">
        <v>2.29965E-2</v>
      </c>
      <c r="I84" t="s">
        <v>12</v>
      </c>
      <c r="J84">
        <v>2583</v>
      </c>
      <c r="K84" t="s">
        <v>17</v>
      </c>
      <c r="L84" t="s">
        <v>14</v>
      </c>
      <c r="M84" t="s">
        <v>15</v>
      </c>
      <c r="N84">
        <f>INDEX(chemical!C$2:C$17,MATCH(annotations!$C75,chemical!$B$2:$B$17))</f>
        <v>0</v>
      </c>
      <c r="O84">
        <f>INDEX(chemical!D$2:D$17,MATCH(annotations!$C75,chemical!$B$2:$B$17))</f>
        <v>45.7</v>
      </c>
      <c r="P84">
        <f>INDEX(chemical!G$2:G$17,MATCH(annotations!$C75,chemical!$B$2:$B$17))</f>
        <v>4.66</v>
      </c>
    </row>
    <row r="85" spans="1:16">
      <c r="A85" t="s">
        <v>33</v>
      </c>
      <c r="B85" s="1">
        <v>0.62152777777777779</v>
      </c>
      <c r="C85" s="2">
        <v>249.99999999999997</v>
      </c>
      <c r="D85" t="s">
        <v>27</v>
      </c>
      <c r="E85">
        <v>2121</v>
      </c>
      <c r="F85">
        <v>1981.77</v>
      </c>
      <c r="G85">
        <v>2</v>
      </c>
      <c r="H85">
        <v>5.67152E-2</v>
      </c>
      <c r="I85" t="s">
        <v>12</v>
      </c>
      <c r="J85">
        <v>2121</v>
      </c>
      <c r="K85" t="s">
        <v>28</v>
      </c>
      <c r="L85" t="s">
        <v>29</v>
      </c>
      <c r="M85" t="s">
        <v>15</v>
      </c>
      <c r="N85">
        <f>INDEX(chemical!C$2:C$17,MATCH(annotations!$C82,chemical!$B$2:$B$17))</f>
        <v>0</v>
      </c>
      <c r="O85">
        <f>INDEX(chemical!D$2:D$17,MATCH(annotations!$C82,chemical!$B$2:$B$17))</f>
        <v>11.47</v>
      </c>
      <c r="P85">
        <f>INDEX(chemical!G$2:G$17,MATCH(annotations!$C82,chemical!$B$2:$B$17))</f>
        <v>6.61</v>
      </c>
    </row>
  </sheetData>
  <sortState xmlns:xlrd2="http://schemas.microsoft.com/office/spreadsheetml/2017/richdata2" ref="A2:P85">
    <sortCondition ref="M2:M85"/>
    <sortCondition ref="B2:B8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H19" sqref="H19"/>
    </sheetView>
  </sheetViews>
  <sheetFormatPr defaultRowHeight="14.5"/>
  <sheetData>
    <row r="1" spans="1:7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>
      <c r="A2" s="3">
        <v>0.44791666666666669</v>
      </c>
      <c r="B2">
        <v>0</v>
      </c>
      <c r="C2">
        <v>0</v>
      </c>
      <c r="D2">
        <v>6.65</v>
      </c>
      <c r="E2">
        <v>777.3</v>
      </c>
      <c r="F2">
        <v>500</v>
      </c>
      <c r="G2">
        <v>0.34</v>
      </c>
    </row>
    <row r="3" spans="1:7">
      <c r="A3" s="3">
        <v>0.45555555555555555</v>
      </c>
      <c r="B3">
        <v>11</v>
      </c>
      <c r="C3">
        <v>82.461451170000004</v>
      </c>
      <c r="D3">
        <v>5.35</v>
      </c>
      <c r="E3">
        <v>777.3</v>
      </c>
      <c r="F3">
        <v>500</v>
      </c>
      <c r="G3">
        <v>0.35</v>
      </c>
    </row>
    <row r="4" spans="1:7">
      <c r="A4" s="3">
        <v>0.45902777777777781</v>
      </c>
      <c r="B4">
        <v>16</v>
      </c>
      <c r="C4">
        <v>79.672849409999998</v>
      </c>
      <c r="D4">
        <v>11.54</v>
      </c>
      <c r="E4">
        <v>777.3</v>
      </c>
      <c r="F4">
        <v>500</v>
      </c>
      <c r="G4">
        <v>0.21</v>
      </c>
    </row>
    <row r="5" spans="1:7">
      <c r="A5" s="3">
        <v>0.46597222222222223</v>
      </c>
      <c r="B5">
        <v>26</v>
      </c>
      <c r="C5">
        <v>54.297093699999998</v>
      </c>
      <c r="D5">
        <v>21.47</v>
      </c>
      <c r="E5">
        <v>777.3</v>
      </c>
      <c r="F5">
        <v>500</v>
      </c>
      <c r="G5">
        <v>0.19</v>
      </c>
    </row>
    <row r="6" spans="1:7">
      <c r="A6" s="3">
        <v>0.4694444444444445</v>
      </c>
      <c r="B6">
        <v>31</v>
      </c>
      <c r="C6">
        <v>40.325470539999998</v>
      </c>
      <c r="D6">
        <v>36.14</v>
      </c>
      <c r="E6">
        <v>777.3</v>
      </c>
      <c r="F6">
        <v>500</v>
      </c>
      <c r="G6">
        <v>7.0000000000000007E-2</v>
      </c>
    </row>
    <row r="7" spans="1:7">
      <c r="A7" s="3">
        <v>0.47986111111111113</v>
      </c>
      <c r="B7">
        <v>46</v>
      </c>
      <c r="C7">
        <v>18.81785923</v>
      </c>
      <c r="D7">
        <v>53.01</v>
      </c>
      <c r="E7">
        <v>777.3</v>
      </c>
      <c r="F7">
        <v>500</v>
      </c>
      <c r="G7">
        <v>0.18</v>
      </c>
    </row>
    <row r="8" spans="1:7">
      <c r="A8" s="3">
        <v>0.49652777777777773</v>
      </c>
      <c r="B8">
        <v>70</v>
      </c>
      <c r="C8">
        <v>0</v>
      </c>
      <c r="D8">
        <v>59.05</v>
      </c>
      <c r="E8">
        <v>777.3</v>
      </c>
      <c r="F8">
        <v>500</v>
      </c>
      <c r="G8">
        <v>0.31</v>
      </c>
    </row>
    <row r="9" spans="1:7">
      <c r="A9" s="3">
        <v>0.51736111111111105</v>
      </c>
      <c r="B9">
        <v>100</v>
      </c>
      <c r="C9">
        <v>0</v>
      </c>
      <c r="D9">
        <v>59.55</v>
      </c>
      <c r="E9">
        <v>777.3</v>
      </c>
      <c r="F9">
        <v>500</v>
      </c>
      <c r="G9">
        <v>1.48</v>
      </c>
    </row>
    <row r="10" spans="1:7">
      <c r="A10" s="3">
        <v>0.52083333333333337</v>
      </c>
      <c r="B10">
        <v>105</v>
      </c>
      <c r="C10">
        <v>0</v>
      </c>
      <c r="D10">
        <v>45.7</v>
      </c>
      <c r="E10">
        <v>777.3</v>
      </c>
      <c r="F10">
        <v>500</v>
      </c>
      <c r="G10">
        <v>4.66</v>
      </c>
    </row>
    <row r="11" spans="1:7">
      <c r="A11" s="3">
        <v>0.52777777777777779</v>
      </c>
      <c r="B11">
        <v>115</v>
      </c>
      <c r="C11">
        <v>0</v>
      </c>
      <c r="D11">
        <v>37.65</v>
      </c>
      <c r="E11">
        <v>777.3</v>
      </c>
      <c r="F11">
        <v>500</v>
      </c>
      <c r="G11">
        <v>6.15</v>
      </c>
    </row>
    <row r="12" spans="1:7">
      <c r="A12" s="3">
        <v>0.53819444444444442</v>
      </c>
      <c r="B12">
        <v>130</v>
      </c>
      <c r="C12">
        <v>0</v>
      </c>
      <c r="D12">
        <v>34.369999999999997</v>
      </c>
      <c r="E12">
        <v>777.3</v>
      </c>
      <c r="F12">
        <v>500</v>
      </c>
      <c r="G12">
        <v>6.47</v>
      </c>
    </row>
    <row r="13" spans="1:7">
      <c r="A13" s="3">
        <v>0.55208333333333337</v>
      </c>
      <c r="B13">
        <v>150</v>
      </c>
      <c r="C13">
        <v>0</v>
      </c>
      <c r="D13">
        <v>11.47</v>
      </c>
      <c r="E13">
        <v>777.3</v>
      </c>
      <c r="F13">
        <v>500</v>
      </c>
      <c r="G13">
        <v>6.61</v>
      </c>
    </row>
    <row r="14" spans="1:7">
      <c r="A14" s="3">
        <v>0.57986111111111105</v>
      </c>
      <c r="B14">
        <v>190</v>
      </c>
      <c r="C14">
        <v>0</v>
      </c>
      <c r="D14">
        <v>0.48</v>
      </c>
      <c r="E14">
        <v>777.3</v>
      </c>
      <c r="F14">
        <v>500</v>
      </c>
      <c r="G14">
        <v>7.11</v>
      </c>
    </row>
    <row r="15" spans="1:7">
      <c r="A15" s="3">
        <v>0.60069444444444442</v>
      </c>
      <c r="B15">
        <v>220</v>
      </c>
      <c r="C15">
        <v>0</v>
      </c>
      <c r="D15">
        <v>7.0000000000000007E-2</v>
      </c>
      <c r="E15">
        <v>777.3</v>
      </c>
      <c r="F15">
        <v>500</v>
      </c>
      <c r="G15">
        <v>7.27</v>
      </c>
    </row>
    <row r="16" spans="1:7">
      <c r="A16" s="3">
        <v>0.62152777777777779</v>
      </c>
      <c r="B16">
        <v>250</v>
      </c>
      <c r="C16">
        <v>0</v>
      </c>
      <c r="D16">
        <v>0.22</v>
      </c>
      <c r="E16">
        <v>777.3</v>
      </c>
      <c r="F16">
        <v>500</v>
      </c>
      <c r="G16">
        <v>7.42</v>
      </c>
    </row>
    <row r="17" spans="1:7">
      <c r="A17" s="3">
        <v>0.64236111111111105</v>
      </c>
      <c r="B17">
        <v>280</v>
      </c>
      <c r="C17">
        <v>0</v>
      </c>
      <c r="D17">
        <v>0.41</v>
      </c>
      <c r="E17">
        <v>777.3</v>
      </c>
      <c r="F17">
        <v>500</v>
      </c>
      <c r="G17">
        <v>7.42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annotations</vt:lpstr>
      <vt:lpstr>chemical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McKenna</cp:lastModifiedBy>
  <dcterms:created xsi:type="dcterms:W3CDTF">2021-12-14T15:41:42Z</dcterms:created>
  <dcterms:modified xsi:type="dcterms:W3CDTF">2021-12-14T21:46:43Z</dcterms:modified>
</cp:coreProperties>
</file>