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50" windowWidth="23550" windowHeight="9525" activeTab="1"/>
  </bookViews>
  <sheets>
    <sheet name="Pivot" sheetId="2" r:id="rId1"/>
    <sheet name="ContractsWithDocAdministration" sheetId="1" r:id="rId2"/>
    <sheet name="Issues" sheetId="3" r:id="rId3"/>
    <sheet name="UpdateHistory" sheetId="4" r:id="rId4"/>
  </sheets>
  <definedNames>
    <definedName name="DocAdminHistory" localSheetId="3" hidden="1">UpdateHistory!$A$1:$Q$62</definedName>
    <definedName name="DocAdminIssues" localSheetId="2" hidden="1">Issues!$A$1:$J$13</definedName>
    <definedName name="mvwJCCMContractAdminLegal" localSheetId="1" hidden="1">ContractsWithDocAdministration!$A$1:$Z$42</definedName>
  </definedNames>
  <calcPr calcId="145621"/>
  <pivotCaches>
    <pivotCache cacheId="21" r:id="rId5"/>
  </pivotCaches>
</workbook>
</file>

<file path=xl/calcChain.xml><?xml version="1.0" encoding="utf-8"?>
<calcChain xmlns="http://schemas.openxmlformats.org/spreadsheetml/2006/main">
  <c r="E63" i="4" l="1"/>
  <c r="Q63" i="4"/>
  <c r="B14" i="3"/>
  <c r="J14" i="3"/>
  <c r="B43" i="1"/>
  <c r="Z43" i="1"/>
</calcChain>
</file>

<file path=xl/connections.xml><?xml version="1.0" encoding="utf-8"?>
<connections xmlns="http://schemas.openxmlformats.org/spreadsheetml/2006/main">
  <connection id="1" keepAlive="1" name="DocAdminHistory" type="5" refreshedVersion="4" background="1" saveData="1">
    <dbPr connection="Provider=SQLOLEDB.1;Integrated Security=SSPI;Persist Security Info=True;Initial Catalog=Viewpoint;Data Source=MCKTESTSQL04\VIEWPOINT;Use Procedure for Prepare=1;Auto Translate=True;Packet Size=4096;Workstation ID=SEABILLOXPS;Use Encryption for Data=False;Tag with column collation when possible=False" command="SELECT distinct_x000d__x000a__x0009_t2.* _x000d__x000a_FROM _x0009__x000d__x000a__x0009_mvwJCCMContractAdminLegal t1 JOIN_x000d__x000a__x0009_udLegalDocHistory t2 ON_x000d__x000a__x0009__x0009_t1.JCCo=t2.Co_x000d__x000a__x0009_AND t1.Contract=t2.Contract_x000d__x000a__x0009_AND t1.Project=t2.Project_x000d__x000a__x0009_AND t1.Seq=t2.Seq"/>
  </connection>
  <connection id="2" keepAlive="1" name="DocAdminIssues" type="5" refreshedVersion="4" background="1" saveData="1">
    <dbPr connection="Provider=SQLOLEDB.1;Integrated Security=SSPI;Persist Security Info=True;Initial Catalog=Viewpoint;Data Source=MCKTESTSQL04\VIEWPOINT;Use Procedure for Prepare=1;Auto Translate=True;Packet Size=4096;Workstation ID=SEABILLOXPS;Use Encryption for Data=False;Tag with column collation when possible=False" command="SELECT distinct_x000d__x000a__x0009_t2.* _x000d__x000a_FROM _x0009__x000d__x000a__x0009_mvwJCCMContractAdminLegal t1 JOIN_x000d__x000a__x0009_udIssueReview t2 ON_x000d__x000a__x0009__x0009_t1.JCCo=t2.Co_x000d__x000a__x0009_AND t1.Contract=t2.Contract_x000d__x000a__x0009_AND t1.Project=t2.Project_x000d__x000a__x0009_AND t1.Seq=t2.Seq"/>
  </connection>
  <connection id="3" odcFile="C:\Users\billo.MCKINSTRY\Documents\My Data Sources\mvwJCCMContractAdminLegal.odc" keepAlive="1" name="mvwJCCMContractAdminLegal" type="5" refreshedVersion="4" background="1" saveData="1">
    <dbPr connection="Provider=SQLOLEDB.1;Integrated Security=SSPI;Persist Security Info=True;Initial Catalog=Viewpoint;Data Source=MCKTESTSQL04\VIEWPOINT;Use Procedure for Prepare=1;Auto Translate=True;Packet Size=4096;Workstation ID=SEABILLOXPS;Use Encryption for Data=False;Tag with column collation when possible=False" command="&quot;Viewpoint&quot;.&quot;dbo&quot;.&quot;mvwJCCMContractAdminLegal&quot;" commandType="3"/>
  </connection>
  <connection id="4" odcFile="C:\Users\billo.MCKINSTRY\Documents\My Data Sources\mvwJCCMContractAdminLegal.odc" keepAlive="1" name="mvwJCCMContractAdminLegal1" type="5" refreshedVersion="4" saveData="1">
    <dbPr connection="Provider=SQLOLEDB.1;Integrated Security=SSPI;Persist Security Info=True;Initial Catalog=Viewpoint;Data Source=MCKTESTSQL04\VIEWPOINT;Use Procedure for Prepare=1;Auto Translate=True;Packet Size=4096;Workstation ID=SEABILLOXPS;Use Encryption for Data=False;Tag with column collation when possible=False" command="&quot;Viewpoint&quot;.&quot;dbo&quot;.&quot;mvwJCCMContractAdminLegal&quot;" commandType="3"/>
  </connection>
</connections>
</file>

<file path=xl/sharedStrings.xml><?xml version="1.0" encoding="utf-8"?>
<sst xmlns="http://schemas.openxmlformats.org/spreadsheetml/2006/main" count="1385" uniqueCount="320">
  <si>
    <t>JCCo</t>
  </si>
  <si>
    <t>Contract</t>
  </si>
  <si>
    <t>ContractDesc</t>
  </si>
  <si>
    <t>ContractPOC</t>
  </si>
  <si>
    <t>Project</t>
  </si>
  <si>
    <t>JobDesc</t>
  </si>
  <si>
    <t>JobPOC</t>
  </si>
  <si>
    <t>DocType</t>
  </si>
  <si>
    <t>McKSigner</t>
  </si>
  <si>
    <t>McKSignerDesc</t>
  </si>
  <si>
    <t>RefNum</t>
  </si>
  <si>
    <t>Seq</t>
  </si>
  <si>
    <t>Status</t>
  </si>
  <si>
    <t>StatusDate</t>
  </si>
  <si>
    <t>StatusDesc</t>
  </si>
  <si>
    <t>StatusDocType</t>
  </si>
  <si>
    <t>StatusSeq</t>
  </si>
  <si>
    <t>Value</t>
  </si>
  <si>
    <t>Notes</t>
  </si>
  <si>
    <t>AssignedTo</t>
  </si>
  <si>
    <t>AssingedToFirstName</t>
  </si>
  <si>
    <t>AssingedToLastName</t>
  </si>
  <si>
    <t>Comments</t>
  </si>
  <si>
    <t>DocFeedback</t>
  </si>
  <si>
    <t>LegalFeedback</t>
  </si>
  <si>
    <t>Issue</t>
  </si>
  <si>
    <t>KeyID</t>
  </si>
  <si>
    <t>IssueGuide</t>
  </si>
  <si>
    <t xml:space="preserve">   111-</t>
  </si>
  <si>
    <t>New Test Job</t>
  </si>
  <si>
    <t>JOSEPH HAGAR</t>
  </si>
  <si>
    <t>Certificate of Insurance</t>
  </si>
  <si>
    <t>BUM</t>
  </si>
  <si>
    <t>Business Unit Manager</t>
  </si>
  <si>
    <t>POCREV</t>
  </si>
  <si>
    <t>POC/Project Team Review</t>
  </si>
  <si>
    <t>TEST Notes</t>
  </si>
  <si>
    <t>HILLARY</t>
  </si>
  <si>
    <t>RITENBURG</t>
  </si>
  <si>
    <t>TEST123_x000D_
Feedback</t>
  </si>
  <si>
    <t>TEST 123 Legal Feedback_x000D_
_x000D_
skip</t>
  </si>
  <si>
    <t>Damages Categories</t>
  </si>
  <si>
    <t>123</t>
  </si>
  <si>
    <t>TEST</t>
  </si>
  <si>
    <t>Invalid Status</t>
  </si>
  <si>
    <t>234230</t>
  </si>
  <si>
    <t>INSBONDR</t>
  </si>
  <si>
    <t>2391203012</t>
  </si>
  <si>
    <t>1234</t>
  </si>
  <si>
    <t>Change Order Contract</t>
  </si>
  <si>
    <t>O</t>
  </si>
  <si>
    <t>Invalid Signer</t>
  </si>
  <si>
    <t>OD</t>
  </si>
  <si>
    <t>JAMIE</t>
  </si>
  <si>
    <t>ABRAHAMSE</t>
  </si>
  <si>
    <t>080600-</t>
  </si>
  <si>
    <t>Contract Salmon Bay School</t>
  </si>
  <si>
    <t>LARISA ABERNETHY</t>
  </si>
  <si>
    <t>080600-000</t>
  </si>
  <si>
    <t>Project Salmon Bay School - Construction</t>
  </si>
  <si>
    <t>Ashley Ruiz</t>
  </si>
  <si>
    <t>080600-001</t>
  </si>
  <si>
    <t>Project Salmon Bay School - Sales Pursuit</t>
  </si>
  <si>
    <t>Renee Deisz</t>
  </si>
  <si>
    <t>080600-003</t>
  </si>
  <si>
    <t>Gen Test PIF 101</t>
  </si>
  <si>
    <t>998994-</t>
  </si>
  <si>
    <t>2nd Floor Stuff (Co. 101)</t>
  </si>
  <si>
    <t>LATONYA LEEK</t>
  </si>
  <si>
    <t>998994-001</t>
  </si>
  <si>
    <t>LGLREVREQ</t>
  </si>
  <si>
    <t>Legal Review-Requested</t>
  </si>
  <si>
    <t>MARC</t>
  </si>
  <si>
    <t>RAMME</t>
  </si>
  <si>
    <t>Please review.</t>
  </si>
  <si>
    <t>999015-</t>
  </si>
  <si>
    <t>Salmon Bay Part Deux</t>
  </si>
  <si>
    <t>JAMES POSTMA</t>
  </si>
  <si>
    <t>999015-001</t>
  </si>
  <si>
    <t>Bond</t>
  </si>
  <si>
    <t>#12345B</t>
  </si>
  <si>
    <t>test comment</t>
  </si>
  <si>
    <t>Testing document feedback</t>
  </si>
  <si>
    <t>earararwea</t>
  </si>
  <si>
    <t>Consequential Damages</t>
  </si>
  <si>
    <t>LIMITATION OF LIABILITY</t>
  </si>
  <si>
    <t>999041-</t>
  </si>
  <si>
    <t>Stone 34 TI</t>
  </si>
  <si>
    <t>AUDIE WALLACE</t>
  </si>
  <si>
    <t>999041-001</t>
  </si>
  <si>
    <t>OFF</t>
  </si>
  <si>
    <t>Officer</t>
  </si>
  <si>
    <t>2</t>
  </si>
  <si>
    <t>LGLREVCOM</t>
  </si>
  <si>
    <t>Legal Review-Complete</t>
  </si>
  <si>
    <t>MARY ANNE</t>
  </si>
  <si>
    <t>COURTNEY</t>
  </si>
  <si>
    <t>please review</t>
  </si>
  <si>
    <t>Master_Contract</t>
  </si>
  <si>
    <t>Limitation_of_Liability</t>
  </si>
  <si>
    <t>1</t>
  </si>
  <si>
    <t>Please review</t>
  </si>
  <si>
    <t>3</t>
  </si>
  <si>
    <t>999044-</t>
  </si>
  <si>
    <t>Batcave Replica</t>
  </si>
  <si>
    <t>NATE SMITH</t>
  </si>
  <si>
    <t>999044-001</t>
  </si>
  <si>
    <t>AuthorizationFromCustomer</t>
  </si>
  <si>
    <t>OPS</t>
  </si>
  <si>
    <t>Operations Director/Manager</t>
  </si>
  <si>
    <t>555</t>
  </si>
  <si>
    <t>OTHER</t>
  </si>
  <si>
    <t>Other-See Comments</t>
  </si>
  <si>
    <t>other notes</t>
  </si>
  <si>
    <t>GENEVIEVE</t>
  </si>
  <si>
    <t>GUINN</t>
  </si>
  <si>
    <t>PM comments for legal_x000D_
_x000D_
PM please address comments in document feedback</t>
  </si>
  <si>
    <t>Legal comments for PM</t>
  </si>
  <si>
    <t>PM will never see</t>
  </si>
  <si>
    <t xml:space="preserve">LegalEntities </t>
  </si>
  <si>
    <t>Legal_Entities</t>
  </si>
  <si>
    <t>NonDisclosureAgreement</t>
  </si>
  <si>
    <t>ImpactsOnOtherBUs</t>
  </si>
  <si>
    <t>WorkOrder</t>
  </si>
  <si>
    <t>Terminations</t>
  </si>
  <si>
    <t>LDRREVREQ</t>
  </si>
  <si>
    <t>Leadership Review-Requested</t>
  </si>
  <si>
    <t>none</t>
  </si>
  <si>
    <t>sdfd</t>
  </si>
  <si>
    <t>THIS IS FOR LEAGL EYES ONLY</t>
  </si>
  <si>
    <t>EXECUTED</t>
  </si>
  <si>
    <t>Fully Executed</t>
  </si>
  <si>
    <t>notes 4</t>
  </si>
  <si>
    <t>other comments</t>
  </si>
  <si>
    <t xml:space="preserve">1._x000D_
2._x000D_
3._x000D_
</t>
  </si>
  <si>
    <t xml:space="preserve">3 comments_x000D_
</t>
  </si>
  <si>
    <t>MasterContract</t>
  </si>
  <si>
    <t>12345</t>
  </si>
  <si>
    <t>test 3</t>
  </si>
  <si>
    <t>LEAH</t>
  </si>
  <si>
    <t>KNUTSON</t>
  </si>
  <si>
    <t>test 2</t>
  </si>
  <si>
    <t>test 1</t>
  </si>
  <si>
    <t>7</t>
  </si>
  <si>
    <t xml:space="preserve">this goes no where_x000D_
</t>
  </si>
  <si>
    <t xml:space="preserve">This is where PM talks to Legal (legal can make changes) _x000D_
_x000D_
Legal says_x000D_
X_x000D_
Y_x000D_
Z_x000D_
</t>
  </si>
  <si>
    <t xml:space="preserve">This is where legal talks to PM (PM can change this field)_x000D_
_x000D_
Legal says_x000D_
X_x000D_
Y_x000D_
Z_x000D_
</t>
  </si>
  <si>
    <t>776655</t>
  </si>
  <si>
    <t xml:space="preserve">Legal please review </t>
  </si>
  <si>
    <t xml:space="preserve">Please update _x000D_
X_x000D_
Y_x000D_
Z_x000D_
See issues for more details on these _x000D_
</t>
  </si>
  <si>
    <t>999046-</t>
  </si>
  <si>
    <t>UW Ben Hall Flluke Relocation Project</t>
  </si>
  <si>
    <t>SIMONE HRYCENKO</t>
  </si>
  <si>
    <t>999046-001</t>
  </si>
  <si>
    <t>999049-</t>
  </si>
  <si>
    <t>Earned Value Testing</t>
  </si>
  <si>
    <t>GENEVIEVE GUINN</t>
  </si>
  <si>
    <t>999049-001</t>
  </si>
  <si>
    <t>ChangeOrder</t>
  </si>
  <si>
    <t>Other</t>
  </si>
  <si>
    <t>12</t>
  </si>
  <si>
    <t>KAREN</t>
  </si>
  <si>
    <t>GRIFFUS</t>
  </si>
  <si>
    <t>should show up 2</t>
  </si>
  <si>
    <t>?</t>
  </si>
  <si>
    <t>??</t>
  </si>
  <si>
    <t>should show up for legal review</t>
  </si>
  <si>
    <t>other</t>
  </si>
  <si>
    <t>other 2</t>
  </si>
  <si>
    <t>999051-</t>
  </si>
  <si>
    <t>Personal Aquarium</t>
  </si>
  <si>
    <t>BRETT SONTRA</t>
  </si>
  <si>
    <t>999051-001</t>
  </si>
  <si>
    <t>where does this go????</t>
  </si>
  <si>
    <t>LINDA</t>
  </si>
  <si>
    <t>GIVENS</t>
  </si>
  <si>
    <t>Legal review complete waiting on business</t>
  </si>
  <si>
    <t>legal giving feedback</t>
  </si>
  <si>
    <t xml:space="preserve">should not appear anywhere_x000D_
</t>
  </si>
  <si>
    <t>waiting for legal review</t>
  </si>
  <si>
    <t>999052-</t>
  </si>
  <si>
    <t>STEVE LARSON</t>
  </si>
  <si>
    <t>999052-001</t>
  </si>
  <si>
    <t xml:space="preserve">  1637-</t>
  </si>
  <si>
    <t>PCC-MECH</t>
  </si>
  <si>
    <t>TIMOTHY MCDONALD</t>
  </si>
  <si>
    <t xml:space="preserve">  1637-001</t>
  </si>
  <si>
    <t>LDRREVCOM</t>
  </si>
  <si>
    <t>Leadership Review-Complete</t>
  </si>
  <si>
    <t xml:space="preserve"> 21370-</t>
  </si>
  <si>
    <t>Good Samaritan</t>
  </si>
  <si>
    <t>MATT EARNHARDT</t>
  </si>
  <si>
    <t xml:space="preserve"> 21370-001</t>
  </si>
  <si>
    <t xml:space="preserve"> 21553-</t>
  </si>
  <si>
    <t>PROJ DLVRY MGMT</t>
  </si>
  <si>
    <t>RANDY COOPER</t>
  </si>
  <si>
    <t xml:space="preserve"> 21553-001</t>
  </si>
  <si>
    <t>100101-</t>
  </si>
  <si>
    <t>Blue Dot 01</t>
  </si>
  <si>
    <t>100101-001</t>
  </si>
  <si>
    <t>Blue Dot 01 Sales</t>
  </si>
  <si>
    <t>100101-002</t>
  </si>
  <si>
    <t>Blue Dot 01 Deliver</t>
  </si>
  <si>
    <t>100117-</t>
  </si>
  <si>
    <t>Blue Dot 17</t>
  </si>
  <si>
    <t>100117-001</t>
  </si>
  <si>
    <t>Blue Dot 17 Sales</t>
  </si>
  <si>
    <t>Legal please review</t>
  </si>
  <si>
    <t>100171-</t>
  </si>
  <si>
    <t>Test for Project Administratiion</t>
  </si>
  <si>
    <t>HEATHER HELGEN</t>
  </si>
  <si>
    <t>100171-001</t>
  </si>
  <si>
    <t>BREQ</t>
  </si>
  <si>
    <t>Bond-Requested</t>
  </si>
  <si>
    <t>Grand Total</t>
  </si>
  <si>
    <t>Number of Docs</t>
  </si>
  <si>
    <t>(blank)</t>
  </si>
  <si>
    <t>(blank) Total</t>
  </si>
  <si>
    <t>RITENBURG Total</t>
  </si>
  <si>
    <t>GRIFFUS Total</t>
  </si>
  <si>
    <t>GIVENS Total</t>
  </si>
  <si>
    <t>ABRAHAMSE Total</t>
  </si>
  <si>
    <t>GUINN Total</t>
  </si>
  <si>
    <t>COURTNEY Total</t>
  </si>
  <si>
    <t>KNUTSON Total</t>
  </si>
  <si>
    <t>RAMME Total</t>
  </si>
  <si>
    <t>(All)</t>
  </si>
  <si>
    <t>Co</t>
  </si>
  <si>
    <t>LastCommentDate</t>
  </si>
  <si>
    <t>AuthMckSigner</t>
  </si>
  <si>
    <t>Date</t>
  </si>
  <si>
    <t>IsStatusUpdate</t>
  </si>
  <si>
    <t>PRCo</t>
  </si>
  <si>
    <t>ReferenceNum</t>
  </si>
  <si>
    <t>Time</t>
  </si>
  <si>
    <t>VPUserName</t>
  </si>
  <si>
    <t>Y</t>
  </si>
  <si>
    <t>10:06:16.4070000</t>
  </si>
  <si>
    <t>MCKINSTRY\billo</t>
  </si>
  <si>
    <t>11:11:09.9230000</t>
  </si>
  <si>
    <t>MCKINSTRY\Geng</t>
  </si>
  <si>
    <t>N</t>
  </si>
  <si>
    <t>11:12:21.1230000</t>
  </si>
  <si>
    <t>viewpointcs</t>
  </si>
  <si>
    <t>11:12:59.6130000</t>
  </si>
  <si>
    <t>11:13:43.0170000</t>
  </si>
  <si>
    <t>Viewpoint Contracts with 
Document Administration Items</t>
  </si>
  <si>
    <t>Total</t>
  </si>
  <si>
    <t>Double Click on the "Number of Docs" value (the counts 
per row or the subtotal lines) to see the detail for that item.</t>
  </si>
  <si>
    <t>12:10:26.7600000</t>
  </si>
  <si>
    <t>MCKINSTRY\LatonyaL</t>
  </si>
  <si>
    <t>08:46:29.2800000</t>
  </si>
  <si>
    <t>MCKINSTRY\KendraG</t>
  </si>
  <si>
    <t>08:52:06.0730000</t>
  </si>
  <si>
    <t>08:53:20.2470000</t>
  </si>
  <si>
    <t>08:53:36.7800000</t>
  </si>
  <si>
    <t>08:54:11.0230000</t>
  </si>
  <si>
    <t>08:54:31.0430000</t>
  </si>
  <si>
    <t>10:59:22.6530000</t>
  </si>
  <si>
    <t>10:59:50.3670000</t>
  </si>
  <si>
    <t>11:01:33.9900000</t>
  </si>
  <si>
    <t>11:01:49.3600000</t>
  </si>
  <si>
    <t>11:04:00.2570000</t>
  </si>
  <si>
    <t>11:23:02.4730000</t>
  </si>
  <si>
    <t>10:03:57.2530000</t>
  </si>
  <si>
    <t>10:04:44.5700000</t>
  </si>
  <si>
    <t>10:05:05.1870000</t>
  </si>
  <si>
    <t>10:05:45.0830000</t>
  </si>
  <si>
    <t>10:10:07.5130000</t>
  </si>
  <si>
    <t>PML2</t>
  </si>
  <si>
    <t>10:10:21.2730000</t>
  </si>
  <si>
    <t>16:10:32.8900000</t>
  </si>
  <si>
    <t>16:14:17.2530000</t>
  </si>
  <si>
    <t>16:21:01.0130000</t>
  </si>
  <si>
    <t xml:space="preserve">This is where PM talks to Legal (legal can make changes) </t>
  </si>
  <si>
    <t>16:26:39.1670000</t>
  </si>
  <si>
    <t>16:29:04.0870000</t>
  </si>
  <si>
    <t>16:30:09.3400000</t>
  </si>
  <si>
    <t>16:30:54.8330000</t>
  </si>
  <si>
    <t>PM comments for legal</t>
  </si>
  <si>
    <t>17:03:50.3400000</t>
  </si>
  <si>
    <t>17:04:35.0100000</t>
  </si>
  <si>
    <t>17:17:09.7800000</t>
  </si>
  <si>
    <t>17:21:15.2700000</t>
  </si>
  <si>
    <t>17:21:40.4130000</t>
  </si>
  <si>
    <t>11:15:49.7200000</t>
  </si>
  <si>
    <t>11:16:51.0630000</t>
  </si>
  <si>
    <t>11:25:20.0600000</t>
  </si>
  <si>
    <t>11:28:23.2300000</t>
  </si>
  <si>
    <t>10:49:58.7530000</t>
  </si>
  <si>
    <t>14:28:57.1430000</t>
  </si>
  <si>
    <t>14:30:07.7700000</t>
  </si>
  <si>
    <t>14:25:27.5230000</t>
  </si>
  <si>
    <t>14:26:14.2800000</t>
  </si>
  <si>
    <t>14:26:34.7770000</t>
  </si>
  <si>
    <t>14:27:05.1670000</t>
  </si>
  <si>
    <t>14:50:21.1800000</t>
  </si>
  <si>
    <t>14:51:28.6270000</t>
  </si>
  <si>
    <t>15:03:25.8300000</t>
  </si>
  <si>
    <t>07:34:03.9800000</t>
  </si>
  <si>
    <t>16:59:43.0670000</t>
  </si>
  <si>
    <t>MCKINSTRY\EricS</t>
  </si>
  <si>
    <t>16:54:43.5100000</t>
  </si>
  <si>
    <t>08:13:47.6330000</t>
  </si>
  <si>
    <t>08:53:17.4100000</t>
  </si>
  <si>
    <t>MCKINSTRY\LEAHK</t>
  </si>
  <si>
    <t>08:53:42.4870000</t>
  </si>
  <si>
    <t>08:54:42.2200000</t>
  </si>
  <si>
    <t>08:55:28.9600000</t>
  </si>
  <si>
    <t>12:59:47.9800000</t>
  </si>
  <si>
    <t>MCKINSTRY\tracyf</t>
  </si>
  <si>
    <t>21:42:19.7500000</t>
  </si>
  <si>
    <t>11:10:24.2600000</t>
  </si>
  <si>
    <t>please update</t>
  </si>
  <si>
    <t>notes 2</t>
  </si>
  <si>
    <t>other notes 2</t>
  </si>
  <si>
    <t xml:space="preserve">PM do this </t>
  </si>
  <si>
    <t xml:space="preserve">this goes nowhere </t>
  </si>
  <si>
    <t>THis should be ESS LLC</t>
  </si>
  <si>
    <t xml:space="preserve">Please include this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</si>
</sst>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1" fillId="0" borderId="0" xfId="0" pivotButton="1" applyFon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1" xfId="0" pivotButton="1" applyFont="1" applyBorder="1"/>
    <xf numFmtId="0" fontId="1" fillId="0" borderId="1" xfId="0" applyFont="1" applyBorder="1"/>
    <xf numFmtId="0" fontId="1" fillId="3" borderId="0" xfId="0" applyFont="1" applyFill="1"/>
    <xf numFmtId="0" fontId="1" fillId="3" borderId="0" xfId="0" applyNumberFormat="1" applyFont="1" applyFill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157">
    <dxf>
      <numFmt numFmtId="19" formatCode="m/d/yyyy"/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numFmt numFmtId="27" formatCode="m/d/yyyy\ h:mm"/>
    </dxf>
    <dxf>
      <numFmt numFmtId="27" formatCode="m/d/yyyy\ h:mm"/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ont>
        <sz val="8"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Orebaugh" refreshedDate="41915.526078819443" createdVersion="4" refreshedVersion="4" minRefreshableVersion="3" recordCount="41">
  <cacheSource type="external" connectionId="4"/>
  <cacheFields count="26">
    <cacheField name="JCCo" numFmtId="0">
      <sharedItems containsSemiMixedTypes="0" containsString="0" containsNumber="1" containsInteger="1" minValue="101" maxValue="222" count="3">
        <n v="101"/>
        <n v="201"/>
        <n v="222"/>
      </sharedItems>
    </cacheField>
    <cacheField name="Contract" numFmtId="0">
      <sharedItems count="16">
        <s v="   111-"/>
        <s v="080600-"/>
        <s v="998994-"/>
        <s v="999015-"/>
        <s v="999041-"/>
        <s v="999044-"/>
        <s v="999046-"/>
        <s v="999049-"/>
        <s v="999051-"/>
        <s v="999052-"/>
        <s v="  1637-"/>
        <s v=" 21370-"/>
        <s v=" 21553-"/>
        <s v="100101-"/>
        <s v="100117-"/>
        <s v="100171-"/>
      </sharedItems>
    </cacheField>
    <cacheField name="ContractDesc" numFmtId="0">
      <sharedItems count="16">
        <s v="New Test Job"/>
        <s v="Contract Salmon Bay School"/>
        <s v="2nd Floor Stuff (Co. 101)"/>
        <s v="Salmon Bay Part Deux"/>
        <s v="Stone 34 TI"/>
        <s v="Batcave Replica"/>
        <s v="UW Ben Hall Flluke Relocation Project"/>
        <s v="Earned Value Testing"/>
        <s v="Personal Aquarium"/>
        <s v="TEST"/>
        <s v="PCC-MECH"/>
        <s v="Good Samaritan"/>
        <s v="PROJ DLVRY MGMT"/>
        <s v="Blue Dot 01"/>
        <s v="Blue Dot 17"/>
        <s v="Test for Project Administratiion"/>
      </sharedItems>
    </cacheField>
    <cacheField name="ContractPOC" numFmtId="0">
      <sharedItems count="14">
        <s v="JOSEPH HAGAR"/>
        <s v="LARISA ABERNETHY"/>
        <s v="LATONYA LEEK"/>
        <s v="JAMES POSTMA"/>
        <s v="AUDIE WALLACE"/>
        <s v="NATE SMITH"/>
        <s v="SIMONE HRYCENKO"/>
        <s v="GENEVIEVE GUINN"/>
        <s v="BRETT SONTRA"/>
        <s v="STEVE LARSON"/>
        <s v="TIMOTHY MCDONALD"/>
        <s v="MATT EARNHARDT"/>
        <s v="RANDY COOPER"/>
        <s v="HEATHER HELGEN"/>
      </sharedItems>
    </cacheField>
    <cacheField name="Project" numFmtId="0">
      <sharedItems count="19">
        <s v="   111-"/>
        <s v="080600-000"/>
        <s v="080600-001"/>
        <s v="080600-003"/>
        <s v="998994-001"/>
        <s v="999015-001"/>
        <s v="999041-001"/>
        <s v="999044-001"/>
        <s v="999046-001"/>
        <s v="999049-001"/>
        <s v="999051-001"/>
        <s v="999052-001"/>
        <s v="  1637-001"/>
        <s v=" 21370-001"/>
        <s v=" 21553-001"/>
        <s v="100101-001"/>
        <s v="100101-002"/>
        <s v="100117-001"/>
        <s v="100171-001"/>
      </sharedItems>
    </cacheField>
    <cacheField name="JobDesc" numFmtId="0">
      <sharedItems count="19">
        <s v="New Test Job"/>
        <s v="Project Salmon Bay School - Construction"/>
        <s v="Project Salmon Bay School - Sales Pursuit"/>
        <s v="Gen Test PIF 101"/>
        <s v="2nd Floor Stuff (Co. 101)"/>
        <s v="Salmon Bay Part Deux"/>
        <s v="Stone 34 TI"/>
        <s v="Batcave Replica"/>
        <s v="UW Ben Hall Flluke Relocation Project"/>
        <s v="Earned Value Testing"/>
        <s v="Personal Aquarium"/>
        <s v="TEST"/>
        <s v="PCC-MECH"/>
        <s v="Good Samaritan"/>
        <s v="PROJ DLVRY MGMT"/>
        <s v="Blue Dot 01 Sales"/>
        <s v="Blue Dot 01 Deliver"/>
        <s v="Blue Dot 17 Sales"/>
        <s v="Test for Project Administratiion"/>
      </sharedItems>
    </cacheField>
    <cacheField name="JobPOC" numFmtId="0">
      <sharedItems containsBlank="1" count="16">
        <m/>
        <s v="Ashley Ruiz"/>
        <s v="Renee Deisz"/>
        <s v="LARISA ABERNETHY"/>
        <s v="LATONYA LEEK"/>
        <s v="JAMES POSTMA"/>
        <s v="AUDIE WALLACE"/>
        <s v="NATE SMITH"/>
        <s v="SIMONE HRYCENKO"/>
        <s v="GENEVIEVE GUINN"/>
        <s v="BRETT SONTRA"/>
        <s v="STEVE LARSON"/>
        <s v="TIMOTHY MCDONALD"/>
        <s v="MATT EARNHARDT"/>
        <s v="RANDY COOPER"/>
        <s v="HEATHER HELGEN"/>
      </sharedItems>
    </cacheField>
    <cacheField name="DocType" numFmtId="0">
      <sharedItems count="10">
        <s v="Certificate of Insurance"/>
        <s v="Change Order Contract"/>
        <s v="Contract"/>
        <s v="Bond"/>
        <s v="Master_Contract"/>
        <s v="AuthorizationFromCustomer"/>
        <s v="MasterContract"/>
        <s v="NonDisclosureAgreement"/>
        <s v="WorkOrder"/>
        <s v="ChangeOrder"/>
      </sharedItems>
    </cacheField>
    <cacheField name="McKSigner" numFmtId="0">
      <sharedItems containsBlank="1" count="7">
        <s v="BUM"/>
        <m/>
        <s v="O"/>
        <s v="OD"/>
        <s v="OFF"/>
        <s v="OPS"/>
        <s v="OTHER"/>
      </sharedItems>
    </cacheField>
    <cacheField name="McKSignerDesc" numFmtId="0">
      <sharedItems containsBlank="1" count="6">
        <s v="Business Unit Manager"/>
        <m/>
        <s v="Invalid Signer"/>
        <s v="Officer"/>
        <s v="Operations Director/Manager"/>
        <s v="Other"/>
      </sharedItems>
    </cacheField>
    <cacheField name="RefNum" numFmtId="0">
      <sharedItems containsBlank="1" count="14">
        <m/>
        <s v="123"/>
        <s v="234230"/>
        <s v="2391203012"/>
        <s v="1234"/>
        <s v="#12345B"/>
        <s v="2"/>
        <s v="1"/>
        <s v="3"/>
        <s v="555"/>
        <s v="12345"/>
        <s v="7"/>
        <s v="776655"/>
        <s v="12"/>
      </sharedItems>
    </cacheField>
    <cacheField name="Seq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Status" numFmtId="0">
      <sharedItems containsBlank="1" count="11">
        <s v="POCREV"/>
        <s v="TEST"/>
        <s v="INSBONDR"/>
        <m/>
        <s v="LGLREVREQ"/>
        <s v="LGLREVCOM"/>
        <s v="OTHER"/>
        <s v="LDRREVREQ"/>
        <s v="EXECUTED"/>
        <s v="LDRREVCOM"/>
        <s v="BREQ"/>
      </sharedItems>
    </cacheField>
    <cacheField name="StatusDate" numFmtId="0">
      <sharedItems containsNonDate="0" containsDate="1" containsString="0" containsBlank="1" minDate="2014-07-01T11:11:00" maxDate="2014-10-03T10:06:00" count="11">
        <d v="2014-10-03T10:06:00"/>
        <m/>
        <d v="2014-08-27T12:10:00"/>
        <d v="2014-07-01T11:11:00"/>
        <d v="2014-08-13T08:53:00"/>
        <d v="2014-09-11T11:16:00"/>
        <d v="2014-08-26T10:04:00"/>
        <d v="2014-08-21T14:30:00"/>
        <d v="2014-08-21T14:26:00"/>
        <d v="2014-08-26T17:00:00"/>
        <d v="2014-09-01T21:42:00"/>
      </sharedItems>
    </cacheField>
    <cacheField name="StatusDesc" numFmtId="0">
      <sharedItems containsBlank="1" count="10">
        <s v="POC/Project Team Review"/>
        <s v="Invalid Status"/>
        <m/>
        <s v="Legal Review-Requested"/>
        <s v="Legal Review-Complete"/>
        <s v="Other-See Comments"/>
        <s v="Leadership Review-Requested"/>
        <s v="Fully Executed"/>
        <s v="Leadership Review-Complete"/>
        <s v="Bond-Requested"/>
      </sharedItems>
    </cacheField>
    <cacheField name="StatusDocType" numFmtId="0">
      <sharedItems containsString="0" containsBlank="1" count="1">
        <m/>
      </sharedItems>
    </cacheField>
    <cacheField name="StatusSeq" numFmtId="0">
      <sharedItems containsString="0" containsBlank="1" containsNumber="1" containsInteger="1" minValue="1" maxValue="17" count="9">
        <n v="1"/>
        <m/>
        <n v="10"/>
        <n v="11"/>
        <n v="17"/>
        <n v="6"/>
        <n v="16"/>
        <n v="7"/>
        <n v="4"/>
      </sharedItems>
    </cacheField>
    <cacheField name="Value" numFmtId="0">
      <sharedItems containsString="0" containsBlank="1" containsNumber="1" minValue="0" maxValue="4000000" count="13">
        <m/>
        <n v="5000"/>
        <n v="10000"/>
        <n v="44444.55"/>
        <n v="100"/>
        <n v="0"/>
        <n v="2000"/>
        <n v="1000"/>
        <n v="20500"/>
        <n v="6000"/>
        <n v="300000"/>
        <n v="400000"/>
        <n v="4000000"/>
      </sharedItems>
    </cacheField>
    <cacheField name="Notes" numFmtId="0">
      <sharedItems containsBlank="1" count="7">
        <s v="TEST Notes"/>
        <m/>
        <s v="other notes"/>
        <s v="notes 4"/>
        <s v="test 3"/>
        <s v="this goes no where_x000d__x000a_"/>
        <s v="where does this go????"/>
      </sharedItems>
    </cacheField>
    <cacheField name="AssignedTo" numFmtId="0">
      <sharedItems containsString="0" containsBlank="1" containsNumber="1" containsInteger="1" minValue="249" maxValue="75938" count="9">
        <n v="249"/>
        <m/>
        <n v="1274"/>
        <n v="75938"/>
        <n v="19154"/>
        <n v="14985"/>
        <n v="49077"/>
        <n v="323"/>
        <n v="676"/>
      </sharedItems>
    </cacheField>
    <cacheField name="AssingedToFirstName" numFmtId="0">
      <sharedItems containsBlank="1" count="9">
        <s v="HILLARY"/>
        <m/>
        <s v="JAMIE"/>
        <s v="MARC"/>
        <s v="MARY ANNE"/>
        <s v="GENEVIEVE"/>
        <s v="LEAH"/>
        <s v="KAREN"/>
        <s v="LINDA"/>
      </sharedItems>
    </cacheField>
    <cacheField name="AssingedToLastName" numFmtId="0">
      <sharedItems containsBlank="1" count="9">
        <s v="RITENBURG"/>
        <m/>
        <s v="ABRAHAMSE"/>
        <s v="RAMME"/>
        <s v="COURTNEY"/>
        <s v="GUINN"/>
        <s v="KNUTSON"/>
        <s v="GRIFFUS"/>
        <s v="GIVENS"/>
      </sharedItems>
    </cacheField>
    <cacheField name="Comments" numFmtId="0">
      <sharedItems containsBlank="1" count="14">
        <m/>
        <s v="Please review."/>
        <s v="test comment"/>
        <s v="please review"/>
        <s v="PM comments for legal_x000d__x000a__x000d__x000a_PM please address comments in document feedback"/>
        <s v="other comments"/>
        <s v="test 2"/>
        <s v="This is where PM talks to Legal (legal can make changes) _x000d__x000a__x000d__x000a_Legal says_x000d__x000a_X_x000d__x000a_Y_x000d__x000a_Z_x000d__x000a_"/>
        <s v="Legal please review "/>
        <s v="should show up 2"/>
        <s v="should show up for legal review"/>
        <s v="Legal review complete waiting on business"/>
        <s v="waiting for legal review"/>
        <s v="Legal please review"/>
      </sharedItems>
    </cacheField>
    <cacheField name="DocFeedback" numFmtId="0">
      <sharedItems containsBlank="1" count="12">
        <s v="TEST123_x000d__x000a_Feedback"/>
        <m/>
        <s v="Testing document feedback"/>
        <s v="Legal comments for PM"/>
        <s v="none"/>
        <s v="1._x000d__x000a_2._x000d__x000a_3._x000d__x000a_"/>
        <s v="test 1"/>
        <s v="This is where legal talks to PM (PM can change this field)_x000d__x000a__x000d__x000a_Legal says_x000d__x000a_X_x000d__x000a_Y_x000d__x000a_Z_x000d__x000a_"/>
        <s v="Please update _x000d__x000a_X_x000d__x000a_Y_x000d__x000a_Z_x000d__x000a_See issues for more details on these _x000d__x000a_"/>
        <s v="?"/>
        <s v="other"/>
        <s v="legal giving feedback"/>
      </sharedItems>
    </cacheField>
    <cacheField name="LegalFeedback" numFmtId="0">
      <sharedItems containsBlank="1" count="10">
        <s v="TEST 123 Legal Feedback_x000d__x000a__x000d__x000a_skip"/>
        <m/>
        <s v="earararwea"/>
        <s v="PM will never see"/>
        <s v="sdfd"/>
        <s v="THIS IS FOR LEAGL EYES ONLY"/>
        <s v="3 comments_x000d__x000a_"/>
        <s v="??"/>
        <s v="other 2"/>
        <s v="should not appear anywhere_x000d__x000a_"/>
      </sharedItems>
    </cacheField>
    <cacheField name="KeyID" numFmtId="0">
      <sharedItems containsSemiMixedTypes="0" containsString="0" containsNumber="1" containsInteger="1" minValue="3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8"/>
  </r>
  <r>
    <x v="0"/>
    <x v="0"/>
    <x v="0"/>
    <x v="0"/>
    <x v="0"/>
    <x v="0"/>
    <x v="0"/>
    <x v="0"/>
    <x v="1"/>
    <x v="1"/>
    <x v="1"/>
    <x v="1"/>
    <x v="1"/>
    <x v="1"/>
    <x v="1"/>
    <x v="0"/>
    <x v="1"/>
    <x v="0"/>
    <x v="1"/>
    <x v="1"/>
    <x v="1"/>
    <x v="1"/>
    <x v="0"/>
    <x v="1"/>
    <x v="1"/>
    <n v="16"/>
  </r>
  <r>
    <x v="0"/>
    <x v="0"/>
    <x v="0"/>
    <x v="0"/>
    <x v="0"/>
    <x v="0"/>
    <x v="0"/>
    <x v="0"/>
    <x v="1"/>
    <x v="1"/>
    <x v="2"/>
    <x v="2"/>
    <x v="2"/>
    <x v="1"/>
    <x v="1"/>
    <x v="0"/>
    <x v="1"/>
    <x v="0"/>
    <x v="1"/>
    <x v="1"/>
    <x v="1"/>
    <x v="1"/>
    <x v="0"/>
    <x v="1"/>
    <x v="1"/>
    <n v="17"/>
  </r>
  <r>
    <x v="0"/>
    <x v="0"/>
    <x v="0"/>
    <x v="0"/>
    <x v="0"/>
    <x v="0"/>
    <x v="0"/>
    <x v="0"/>
    <x v="1"/>
    <x v="1"/>
    <x v="3"/>
    <x v="3"/>
    <x v="0"/>
    <x v="1"/>
    <x v="0"/>
    <x v="0"/>
    <x v="0"/>
    <x v="0"/>
    <x v="1"/>
    <x v="1"/>
    <x v="1"/>
    <x v="1"/>
    <x v="0"/>
    <x v="1"/>
    <x v="1"/>
    <n v="18"/>
  </r>
  <r>
    <x v="0"/>
    <x v="0"/>
    <x v="0"/>
    <x v="0"/>
    <x v="0"/>
    <x v="0"/>
    <x v="0"/>
    <x v="0"/>
    <x v="1"/>
    <x v="1"/>
    <x v="0"/>
    <x v="4"/>
    <x v="0"/>
    <x v="1"/>
    <x v="0"/>
    <x v="0"/>
    <x v="0"/>
    <x v="0"/>
    <x v="1"/>
    <x v="1"/>
    <x v="1"/>
    <x v="1"/>
    <x v="0"/>
    <x v="1"/>
    <x v="1"/>
    <n v="19"/>
  </r>
  <r>
    <x v="0"/>
    <x v="0"/>
    <x v="0"/>
    <x v="0"/>
    <x v="0"/>
    <x v="0"/>
    <x v="0"/>
    <x v="0"/>
    <x v="1"/>
    <x v="1"/>
    <x v="0"/>
    <x v="5"/>
    <x v="0"/>
    <x v="1"/>
    <x v="0"/>
    <x v="0"/>
    <x v="0"/>
    <x v="0"/>
    <x v="1"/>
    <x v="1"/>
    <x v="1"/>
    <x v="1"/>
    <x v="0"/>
    <x v="1"/>
    <x v="1"/>
    <n v="20"/>
  </r>
  <r>
    <x v="0"/>
    <x v="0"/>
    <x v="0"/>
    <x v="0"/>
    <x v="0"/>
    <x v="0"/>
    <x v="0"/>
    <x v="0"/>
    <x v="1"/>
    <x v="1"/>
    <x v="0"/>
    <x v="6"/>
    <x v="0"/>
    <x v="1"/>
    <x v="0"/>
    <x v="0"/>
    <x v="0"/>
    <x v="1"/>
    <x v="1"/>
    <x v="1"/>
    <x v="1"/>
    <x v="1"/>
    <x v="0"/>
    <x v="1"/>
    <x v="1"/>
    <n v="21"/>
  </r>
  <r>
    <x v="0"/>
    <x v="0"/>
    <x v="0"/>
    <x v="0"/>
    <x v="0"/>
    <x v="0"/>
    <x v="0"/>
    <x v="0"/>
    <x v="1"/>
    <x v="1"/>
    <x v="4"/>
    <x v="7"/>
    <x v="2"/>
    <x v="1"/>
    <x v="1"/>
    <x v="0"/>
    <x v="1"/>
    <x v="2"/>
    <x v="1"/>
    <x v="1"/>
    <x v="1"/>
    <x v="1"/>
    <x v="0"/>
    <x v="1"/>
    <x v="1"/>
    <n v="22"/>
  </r>
  <r>
    <x v="0"/>
    <x v="0"/>
    <x v="0"/>
    <x v="0"/>
    <x v="0"/>
    <x v="0"/>
    <x v="0"/>
    <x v="0"/>
    <x v="1"/>
    <x v="1"/>
    <x v="0"/>
    <x v="8"/>
    <x v="3"/>
    <x v="1"/>
    <x v="2"/>
    <x v="0"/>
    <x v="1"/>
    <x v="0"/>
    <x v="1"/>
    <x v="1"/>
    <x v="1"/>
    <x v="1"/>
    <x v="0"/>
    <x v="1"/>
    <x v="1"/>
    <n v="23"/>
  </r>
  <r>
    <x v="0"/>
    <x v="0"/>
    <x v="0"/>
    <x v="0"/>
    <x v="0"/>
    <x v="0"/>
    <x v="0"/>
    <x v="1"/>
    <x v="2"/>
    <x v="2"/>
    <x v="4"/>
    <x v="0"/>
    <x v="0"/>
    <x v="0"/>
    <x v="0"/>
    <x v="0"/>
    <x v="0"/>
    <x v="0"/>
    <x v="1"/>
    <x v="1"/>
    <x v="1"/>
    <x v="1"/>
    <x v="0"/>
    <x v="1"/>
    <x v="1"/>
    <n v="9"/>
  </r>
  <r>
    <x v="0"/>
    <x v="0"/>
    <x v="0"/>
    <x v="0"/>
    <x v="0"/>
    <x v="0"/>
    <x v="0"/>
    <x v="1"/>
    <x v="3"/>
    <x v="2"/>
    <x v="0"/>
    <x v="1"/>
    <x v="0"/>
    <x v="1"/>
    <x v="0"/>
    <x v="0"/>
    <x v="0"/>
    <x v="0"/>
    <x v="1"/>
    <x v="2"/>
    <x v="2"/>
    <x v="2"/>
    <x v="0"/>
    <x v="1"/>
    <x v="1"/>
    <n v="10"/>
  </r>
  <r>
    <x v="0"/>
    <x v="1"/>
    <x v="1"/>
    <x v="1"/>
    <x v="1"/>
    <x v="1"/>
    <x v="1"/>
    <x v="0"/>
    <x v="1"/>
    <x v="1"/>
    <x v="0"/>
    <x v="0"/>
    <x v="3"/>
    <x v="1"/>
    <x v="2"/>
    <x v="0"/>
    <x v="1"/>
    <x v="3"/>
    <x v="1"/>
    <x v="1"/>
    <x v="1"/>
    <x v="1"/>
    <x v="0"/>
    <x v="1"/>
    <x v="1"/>
    <n v="3"/>
  </r>
  <r>
    <x v="0"/>
    <x v="1"/>
    <x v="1"/>
    <x v="1"/>
    <x v="2"/>
    <x v="2"/>
    <x v="2"/>
    <x v="1"/>
    <x v="1"/>
    <x v="1"/>
    <x v="0"/>
    <x v="0"/>
    <x v="3"/>
    <x v="1"/>
    <x v="2"/>
    <x v="0"/>
    <x v="1"/>
    <x v="0"/>
    <x v="1"/>
    <x v="1"/>
    <x v="1"/>
    <x v="1"/>
    <x v="0"/>
    <x v="1"/>
    <x v="1"/>
    <n v="4"/>
  </r>
  <r>
    <x v="0"/>
    <x v="1"/>
    <x v="1"/>
    <x v="1"/>
    <x v="3"/>
    <x v="3"/>
    <x v="3"/>
    <x v="1"/>
    <x v="1"/>
    <x v="1"/>
    <x v="0"/>
    <x v="4"/>
    <x v="3"/>
    <x v="1"/>
    <x v="2"/>
    <x v="0"/>
    <x v="1"/>
    <x v="0"/>
    <x v="1"/>
    <x v="1"/>
    <x v="1"/>
    <x v="1"/>
    <x v="0"/>
    <x v="1"/>
    <x v="1"/>
    <n v="5"/>
  </r>
  <r>
    <x v="0"/>
    <x v="1"/>
    <x v="1"/>
    <x v="1"/>
    <x v="3"/>
    <x v="3"/>
    <x v="3"/>
    <x v="1"/>
    <x v="1"/>
    <x v="1"/>
    <x v="0"/>
    <x v="5"/>
    <x v="3"/>
    <x v="1"/>
    <x v="2"/>
    <x v="0"/>
    <x v="1"/>
    <x v="0"/>
    <x v="1"/>
    <x v="1"/>
    <x v="1"/>
    <x v="1"/>
    <x v="0"/>
    <x v="1"/>
    <x v="1"/>
    <n v="6"/>
  </r>
  <r>
    <x v="0"/>
    <x v="2"/>
    <x v="2"/>
    <x v="2"/>
    <x v="4"/>
    <x v="4"/>
    <x v="4"/>
    <x v="2"/>
    <x v="0"/>
    <x v="0"/>
    <x v="0"/>
    <x v="0"/>
    <x v="4"/>
    <x v="2"/>
    <x v="3"/>
    <x v="0"/>
    <x v="2"/>
    <x v="0"/>
    <x v="1"/>
    <x v="3"/>
    <x v="3"/>
    <x v="3"/>
    <x v="1"/>
    <x v="1"/>
    <x v="1"/>
    <n v="52"/>
  </r>
  <r>
    <x v="1"/>
    <x v="3"/>
    <x v="3"/>
    <x v="3"/>
    <x v="5"/>
    <x v="5"/>
    <x v="5"/>
    <x v="3"/>
    <x v="0"/>
    <x v="0"/>
    <x v="5"/>
    <x v="0"/>
    <x v="0"/>
    <x v="3"/>
    <x v="0"/>
    <x v="0"/>
    <x v="0"/>
    <x v="2"/>
    <x v="1"/>
    <x v="1"/>
    <x v="1"/>
    <x v="1"/>
    <x v="2"/>
    <x v="2"/>
    <x v="2"/>
    <n v="25"/>
  </r>
  <r>
    <x v="1"/>
    <x v="4"/>
    <x v="4"/>
    <x v="4"/>
    <x v="6"/>
    <x v="6"/>
    <x v="6"/>
    <x v="2"/>
    <x v="4"/>
    <x v="3"/>
    <x v="6"/>
    <x v="0"/>
    <x v="5"/>
    <x v="4"/>
    <x v="4"/>
    <x v="0"/>
    <x v="3"/>
    <x v="1"/>
    <x v="1"/>
    <x v="4"/>
    <x v="4"/>
    <x v="4"/>
    <x v="3"/>
    <x v="1"/>
    <x v="1"/>
    <n v="32"/>
  </r>
  <r>
    <x v="1"/>
    <x v="4"/>
    <x v="4"/>
    <x v="4"/>
    <x v="6"/>
    <x v="6"/>
    <x v="6"/>
    <x v="4"/>
    <x v="0"/>
    <x v="0"/>
    <x v="7"/>
    <x v="0"/>
    <x v="4"/>
    <x v="4"/>
    <x v="3"/>
    <x v="0"/>
    <x v="2"/>
    <x v="1"/>
    <x v="1"/>
    <x v="3"/>
    <x v="3"/>
    <x v="3"/>
    <x v="3"/>
    <x v="1"/>
    <x v="1"/>
    <n v="31"/>
  </r>
  <r>
    <x v="1"/>
    <x v="4"/>
    <x v="4"/>
    <x v="4"/>
    <x v="6"/>
    <x v="6"/>
    <x v="6"/>
    <x v="4"/>
    <x v="4"/>
    <x v="3"/>
    <x v="8"/>
    <x v="1"/>
    <x v="3"/>
    <x v="1"/>
    <x v="2"/>
    <x v="0"/>
    <x v="1"/>
    <x v="1"/>
    <x v="1"/>
    <x v="1"/>
    <x v="1"/>
    <x v="1"/>
    <x v="0"/>
    <x v="1"/>
    <x v="1"/>
    <n v="33"/>
  </r>
  <r>
    <x v="1"/>
    <x v="5"/>
    <x v="5"/>
    <x v="5"/>
    <x v="7"/>
    <x v="7"/>
    <x v="7"/>
    <x v="5"/>
    <x v="5"/>
    <x v="4"/>
    <x v="9"/>
    <x v="0"/>
    <x v="6"/>
    <x v="5"/>
    <x v="5"/>
    <x v="0"/>
    <x v="4"/>
    <x v="4"/>
    <x v="2"/>
    <x v="5"/>
    <x v="5"/>
    <x v="5"/>
    <x v="4"/>
    <x v="3"/>
    <x v="3"/>
    <n v="51"/>
  </r>
  <r>
    <x v="1"/>
    <x v="5"/>
    <x v="5"/>
    <x v="5"/>
    <x v="7"/>
    <x v="7"/>
    <x v="7"/>
    <x v="3"/>
    <x v="1"/>
    <x v="1"/>
    <x v="0"/>
    <x v="0"/>
    <x v="3"/>
    <x v="5"/>
    <x v="2"/>
    <x v="0"/>
    <x v="1"/>
    <x v="5"/>
    <x v="1"/>
    <x v="1"/>
    <x v="1"/>
    <x v="1"/>
    <x v="0"/>
    <x v="1"/>
    <x v="1"/>
    <n v="37"/>
  </r>
  <r>
    <x v="1"/>
    <x v="5"/>
    <x v="5"/>
    <x v="5"/>
    <x v="7"/>
    <x v="7"/>
    <x v="7"/>
    <x v="2"/>
    <x v="0"/>
    <x v="0"/>
    <x v="7"/>
    <x v="0"/>
    <x v="7"/>
    <x v="5"/>
    <x v="6"/>
    <x v="0"/>
    <x v="5"/>
    <x v="1"/>
    <x v="1"/>
    <x v="3"/>
    <x v="3"/>
    <x v="3"/>
    <x v="0"/>
    <x v="4"/>
    <x v="4"/>
    <n v="35"/>
  </r>
  <r>
    <x v="1"/>
    <x v="5"/>
    <x v="5"/>
    <x v="5"/>
    <x v="7"/>
    <x v="7"/>
    <x v="7"/>
    <x v="2"/>
    <x v="0"/>
    <x v="0"/>
    <x v="7"/>
    <x v="1"/>
    <x v="3"/>
    <x v="1"/>
    <x v="2"/>
    <x v="0"/>
    <x v="1"/>
    <x v="1"/>
    <x v="1"/>
    <x v="0"/>
    <x v="0"/>
    <x v="0"/>
    <x v="0"/>
    <x v="4"/>
    <x v="5"/>
    <n v="36"/>
  </r>
  <r>
    <x v="1"/>
    <x v="5"/>
    <x v="5"/>
    <x v="5"/>
    <x v="7"/>
    <x v="7"/>
    <x v="7"/>
    <x v="2"/>
    <x v="0"/>
    <x v="0"/>
    <x v="1"/>
    <x v="2"/>
    <x v="8"/>
    <x v="6"/>
    <x v="7"/>
    <x v="0"/>
    <x v="6"/>
    <x v="6"/>
    <x v="3"/>
    <x v="3"/>
    <x v="3"/>
    <x v="3"/>
    <x v="5"/>
    <x v="5"/>
    <x v="6"/>
    <n v="46"/>
  </r>
  <r>
    <x v="1"/>
    <x v="5"/>
    <x v="5"/>
    <x v="5"/>
    <x v="7"/>
    <x v="7"/>
    <x v="7"/>
    <x v="6"/>
    <x v="5"/>
    <x v="4"/>
    <x v="10"/>
    <x v="0"/>
    <x v="6"/>
    <x v="5"/>
    <x v="5"/>
    <x v="0"/>
    <x v="4"/>
    <x v="7"/>
    <x v="4"/>
    <x v="6"/>
    <x v="6"/>
    <x v="6"/>
    <x v="6"/>
    <x v="6"/>
    <x v="1"/>
    <n v="47"/>
  </r>
  <r>
    <x v="1"/>
    <x v="5"/>
    <x v="5"/>
    <x v="5"/>
    <x v="7"/>
    <x v="7"/>
    <x v="7"/>
    <x v="7"/>
    <x v="5"/>
    <x v="4"/>
    <x v="11"/>
    <x v="0"/>
    <x v="6"/>
    <x v="5"/>
    <x v="5"/>
    <x v="0"/>
    <x v="4"/>
    <x v="8"/>
    <x v="5"/>
    <x v="3"/>
    <x v="3"/>
    <x v="3"/>
    <x v="7"/>
    <x v="7"/>
    <x v="1"/>
    <n v="48"/>
  </r>
  <r>
    <x v="1"/>
    <x v="5"/>
    <x v="5"/>
    <x v="5"/>
    <x v="7"/>
    <x v="7"/>
    <x v="7"/>
    <x v="8"/>
    <x v="5"/>
    <x v="4"/>
    <x v="12"/>
    <x v="0"/>
    <x v="4"/>
    <x v="5"/>
    <x v="3"/>
    <x v="0"/>
    <x v="2"/>
    <x v="1"/>
    <x v="1"/>
    <x v="3"/>
    <x v="3"/>
    <x v="3"/>
    <x v="8"/>
    <x v="8"/>
    <x v="1"/>
    <n v="55"/>
  </r>
  <r>
    <x v="1"/>
    <x v="6"/>
    <x v="6"/>
    <x v="6"/>
    <x v="8"/>
    <x v="8"/>
    <x v="8"/>
    <x v="2"/>
    <x v="1"/>
    <x v="1"/>
    <x v="0"/>
    <x v="0"/>
    <x v="3"/>
    <x v="1"/>
    <x v="2"/>
    <x v="0"/>
    <x v="1"/>
    <x v="9"/>
    <x v="1"/>
    <x v="1"/>
    <x v="1"/>
    <x v="1"/>
    <x v="0"/>
    <x v="1"/>
    <x v="1"/>
    <n v="34"/>
  </r>
  <r>
    <x v="1"/>
    <x v="7"/>
    <x v="7"/>
    <x v="7"/>
    <x v="9"/>
    <x v="9"/>
    <x v="9"/>
    <x v="9"/>
    <x v="6"/>
    <x v="5"/>
    <x v="13"/>
    <x v="0"/>
    <x v="8"/>
    <x v="7"/>
    <x v="7"/>
    <x v="0"/>
    <x v="6"/>
    <x v="10"/>
    <x v="1"/>
    <x v="7"/>
    <x v="7"/>
    <x v="7"/>
    <x v="9"/>
    <x v="9"/>
    <x v="7"/>
    <n v="42"/>
  </r>
  <r>
    <x v="1"/>
    <x v="7"/>
    <x v="7"/>
    <x v="7"/>
    <x v="9"/>
    <x v="9"/>
    <x v="9"/>
    <x v="2"/>
    <x v="0"/>
    <x v="0"/>
    <x v="10"/>
    <x v="0"/>
    <x v="4"/>
    <x v="7"/>
    <x v="3"/>
    <x v="0"/>
    <x v="2"/>
    <x v="11"/>
    <x v="1"/>
    <x v="3"/>
    <x v="3"/>
    <x v="3"/>
    <x v="10"/>
    <x v="10"/>
    <x v="8"/>
    <n v="41"/>
  </r>
  <r>
    <x v="1"/>
    <x v="8"/>
    <x v="8"/>
    <x v="8"/>
    <x v="10"/>
    <x v="10"/>
    <x v="10"/>
    <x v="9"/>
    <x v="0"/>
    <x v="0"/>
    <x v="4"/>
    <x v="0"/>
    <x v="5"/>
    <x v="8"/>
    <x v="4"/>
    <x v="0"/>
    <x v="3"/>
    <x v="12"/>
    <x v="6"/>
    <x v="8"/>
    <x v="8"/>
    <x v="8"/>
    <x v="11"/>
    <x v="11"/>
    <x v="9"/>
    <n v="40"/>
  </r>
  <r>
    <x v="1"/>
    <x v="8"/>
    <x v="8"/>
    <x v="8"/>
    <x v="10"/>
    <x v="10"/>
    <x v="10"/>
    <x v="2"/>
    <x v="5"/>
    <x v="4"/>
    <x v="1"/>
    <x v="0"/>
    <x v="4"/>
    <x v="8"/>
    <x v="3"/>
    <x v="0"/>
    <x v="2"/>
    <x v="12"/>
    <x v="1"/>
    <x v="3"/>
    <x v="3"/>
    <x v="3"/>
    <x v="12"/>
    <x v="1"/>
    <x v="1"/>
    <n v="39"/>
  </r>
  <r>
    <x v="1"/>
    <x v="9"/>
    <x v="9"/>
    <x v="9"/>
    <x v="11"/>
    <x v="11"/>
    <x v="11"/>
    <x v="2"/>
    <x v="1"/>
    <x v="1"/>
    <x v="10"/>
    <x v="0"/>
    <x v="3"/>
    <x v="1"/>
    <x v="2"/>
    <x v="0"/>
    <x v="1"/>
    <x v="0"/>
    <x v="1"/>
    <x v="1"/>
    <x v="1"/>
    <x v="1"/>
    <x v="0"/>
    <x v="1"/>
    <x v="1"/>
    <n v="54"/>
  </r>
  <r>
    <x v="2"/>
    <x v="10"/>
    <x v="10"/>
    <x v="10"/>
    <x v="12"/>
    <x v="12"/>
    <x v="12"/>
    <x v="6"/>
    <x v="1"/>
    <x v="1"/>
    <x v="0"/>
    <x v="0"/>
    <x v="9"/>
    <x v="9"/>
    <x v="8"/>
    <x v="0"/>
    <x v="7"/>
    <x v="0"/>
    <x v="1"/>
    <x v="1"/>
    <x v="1"/>
    <x v="1"/>
    <x v="0"/>
    <x v="1"/>
    <x v="1"/>
    <n v="50"/>
  </r>
  <r>
    <x v="2"/>
    <x v="11"/>
    <x v="11"/>
    <x v="11"/>
    <x v="13"/>
    <x v="13"/>
    <x v="13"/>
    <x v="7"/>
    <x v="1"/>
    <x v="1"/>
    <x v="0"/>
    <x v="0"/>
    <x v="3"/>
    <x v="1"/>
    <x v="2"/>
    <x v="0"/>
    <x v="1"/>
    <x v="0"/>
    <x v="1"/>
    <x v="1"/>
    <x v="1"/>
    <x v="1"/>
    <x v="0"/>
    <x v="1"/>
    <x v="1"/>
    <n v="49"/>
  </r>
  <r>
    <x v="2"/>
    <x v="12"/>
    <x v="12"/>
    <x v="12"/>
    <x v="14"/>
    <x v="14"/>
    <x v="14"/>
    <x v="2"/>
    <x v="1"/>
    <x v="1"/>
    <x v="0"/>
    <x v="0"/>
    <x v="3"/>
    <x v="1"/>
    <x v="2"/>
    <x v="0"/>
    <x v="1"/>
    <x v="0"/>
    <x v="1"/>
    <x v="1"/>
    <x v="1"/>
    <x v="1"/>
    <x v="0"/>
    <x v="1"/>
    <x v="1"/>
    <n v="45"/>
  </r>
  <r>
    <x v="2"/>
    <x v="13"/>
    <x v="13"/>
    <x v="7"/>
    <x v="15"/>
    <x v="15"/>
    <x v="9"/>
    <x v="5"/>
    <x v="1"/>
    <x v="1"/>
    <x v="0"/>
    <x v="0"/>
    <x v="3"/>
    <x v="1"/>
    <x v="2"/>
    <x v="0"/>
    <x v="1"/>
    <x v="0"/>
    <x v="1"/>
    <x v="1"/>
    <x v="1"/>
    <x v="1"/>
    <x v="0"/>
    <x v="1"/>
    <x v="1"/>
    <n v="44"/>
  </r>
  <r>
    <x v="2"/>
    <x v="13"/>
    <x v="13"/>
    <x v="7"/>
    <x v="16"/>
    <x v="16"/>
    <x v="9"/>
    <x v="2"/>
    <x v="1"/>
    <x v="1"/>
    <x v="0"/>
    <x v="0"/>
    <x v="3"/>
    <x v="1"/>
    <x v="2"/>
    <x v="0"/>
    <x v="1"/>
    <x v="0"/>
    <x v="1"/>
    <x v="1"/>
    <x v="1"/>
    <x v="1"/>
    <x v="0"/>
    <x v="1"/>
    <x v="1"/>
    <n v="43"/>
  </r>
  <r>
    <x v="2"/>
    <x v="14"/>
    <x v="14"/>
    <x v="7"/>
    <x v="17"/>
    <x v="17"/>
    <x v="9"/>
    <x v="2"/>
    <x v="1"/>
    <x v="1"/>
    <x v="0"/>
    <x v="0"/>
    <x v="3"/>
    <x v="1"/>
    <x v="2"/>
    <x v="0"/>
    <x v="1"/>
    <x v="0"/>
    <x v="1"/>
    <x v="0"/>
    <x v="0"/>
    <x v="0"/>
    <x v="13"/>
    <x v="1"/>
    <x v="1"/>
    <n v="56"/>
  </r>
  <r>
    <x v="2"/>
    <x v="15"/>
    <x v="15"/>
    <x v="13"/>
    <x v="18"/>
    <x v="18"/>
    <x v="15"/>
    <x v="2"/>
    <x v="5"/>
    <x v="4"/>
    <x v="0"/>
    <x v="0"/>
    <x v="10"/>
    <x v="10"/>
    <x v="9"/>
    <x v="0"/>
    <x v="8"/>
    <x v="0"/>
    <x v="1"/>
    <x v="1"/>
    <x v="1"/>
    <x v="1"/>
    <x v="0"/>
    <x v="1"/>
    <x v="1"/>
    <n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 fieldListSortAscending="1">
  <location ref="A5:I49" firstHeaderRow="1" firstDataRow="1" firstDataCol="8" rowPageCount="1" colPageCount="1"/>
  <pivotFields count="26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0"/>
        <item x="10"/>
        <item x="11"/>
        <item x="12"/>
        <item x="1"/>
        <item x="13"/>
        <item x="14"/>
        <item x="15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2"/>
        <item x="5"/>
        <item x="13"/>
        <item x="14"/>
        <item x="1"/>
        <item x="7"/>
        <item x="11"/>
        <item x="0"/>
        <item x="10"/>
        <item x="8"/>
        <item x="12"/>
        <item x="3"/>
        <item x="4"/>
        <item x="9"/>
        <item x="1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 defaultSubtotal="0">
      <items count="19">
        <item x="0"/>
        <item x="12"/>
        <item x="13"/>
        <item x="14"/>
        <item x="1"/>
        <item x="2"/>
        <item x="3"/>
        <item x="15"/>
        <item x="16"/>
        <item x="17"/>
        <item x="18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0">
        <item x="4"/>
        <item x="7"/>
        <item x="16"/>
        <item x="15"/>
        <item x="17"/>
        <item x="9"/>
        <item x="3"/>
        <item x="13"/>
        <item x="0"/>
        <item x="12"/>
        <item x="10"/>
        <item x="14"/>
        <item x="1"/>
        <item x="2"/>
        <item x="5"/>
        <item x="6"/>
        <item x="11"/>
        <item x="18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multipleItemSelectionAllowed="1" showAll="0">
      <items count="12">
        <item x="10"/>
        <item x="8"/>
        <item x="2"/>
        <item x="9"/>
        <item x="7"/>
        <item x="5"/>
        <item x="4"/>
        <item x="6"/>
        <item x="0"/>
        <item x="1"/>
        <item x="3"/>
        <item t="default"/>
      </items>
    </pivotField>
    <pivotField compact="0" outline="0" showAll="0"/>
    <pivotField axis="axisRow" compact="0" outline="0" showAll="0" defaultSubtotal="0">
      <items count="10">
        <item x="9"/>
        <item x="7"/>
        <item x="1"/>
        <item x="8"/>
        <item x="6"/>
        <item x="4"/>
        <item x="3"/>
        <item x="5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5"/>
        <item x="0"/>
        <item x="2"/>
        <item x="7"/>
        <item x="6"/>
        <item x="8"/>
        <item x="3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0">
        <item x="2"/>
        <item x="4"/>
        <item x="8"/>
        <item x="7"/>
        <item x="5"/>
        <item x="6"/>
        <item x="3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8">
    <field x="21"/>
    <field x="20"/>
    <field x="14"/>
    <field x="0"/>
    <field x="1"/>
    <field x="2"/>
    <field x="4"/>
    <field x="5"/>
  </rowFields>
  <rowItems count="44">
    <i>
      <x/>
      <x v="2"/>
      <x v="8"/>
      <x/>
      <x/>
      <x v="7"/>
      <x/>
      <x v="8"/>
    </i>
    <i t="default">
      <x/>
    </i>
    <i>
      <x v="1"/>
      <x v="7"/>
      <x v="5"/>
      <x v="1"/>
      <x v="10"/>
      <x v="12"/>
      <x v="13"/>
      <x v="15"/>
    </i>
    <i t="default">
      <x v="1"/>
    </i>
    <i>
      <x v="2"/>
      <x v="5"/>
      <x v="5"/>
      <x v="1"/>
      <x v="14"/>
      <x v="9"/>
      <x v="17"/>
      <x v="10"/>
    </i>
    <i t="default">
      <x v="2"/>
    </i>
    <i>
      <x v="3"/>
      <x v="3"/>
      <x v="1"/>
      <x v="1"/>
      <x v="13"/>
      <x v="5"/>
      <x v="16"/>
      <x v="5"/>
    </i>
    <i t="default">
      <x v="3"/>
    </i>
    <i>
      <x v="4"/>
      <x/>
      <x v="7"/>
      <x v="1"/>
      <x v="11"/>
      <x v="1"/>
      <x v="14"/>
      <x v="1"/>
    </i>
    <i t="default">
      <x v="4"/>
    </i>
    <i>
      <x v="5"/>
      <x v="4"/>
      <x v="7"/>
      <x v="1"/>
      <x v="11"/>
      <x v="1"/>
      <x v="14"/>
      <x v="1"/>
    </i>
    <i t="default">
      <x v="5"/>
    </i>
    <i>
      <x v="6"/>
      <x v="6"/>
      <x v="1"/>
      <x v="1"/>
      <x v="11"/>
      <x v="1"/>
      <x v="14"/>
      <x v="1"/>
    </i>
    <i r="2">
      <x v="4"/>
      <x v="1"/>
      <x v="11"/>
      <x v="1"/>
      <x v="14"/>
      <x v="1"/>
    </i>
    <i r="2">
      <x v="6"/>
      <x/>
      <x v="8"/>
      <x/>
      <x v="11"/>
      <x/>
    </i>
    <i r="3">
      <x v="1"/>
      <x v="10"/>
      <x v="12"/>
      <x v="13"/>
      <x v="15"/>
    </i>
    <i r="4">
      <x v="11"/>
      <x v="1"/>
      <x v="14"/>
      <x v="1"/>
    </i>
    <i r="4">
      <x v="13"/>
      <x v="5"/>
      <x v="16"/>
      <x v="5"/>
    </i>
    <i r="4">
      <x v="14"/>
      <x v="9"/>
      <x v="17"/>
      <x v="10"/>
    </i>
    <i r="2">
      <x v="7"/>
      <x v="1"/>
      <x v="11"/>
      <x v="1"/>
      <x v="14"/>
      <x v="1"/>
    </i>
    <i t="default">
      <x v="6"/>
    </i>
    <i>
      <x v="7"/>
      <x v="1"/>
      <x v="8"/>
      <x/>
      <x/>
      <x v="7"/>
      <x/>
      <x v="8"/>
    </i>
    <i r="2">
      <x v="9"/>
      <x v="1"/>
      <x v="11"/>
      <x v="1"/>
      <x v="14"/>
      <x v="1"/>
    </i>
    <i r="3">
      <x v="2"/>
      <x v="6"/>
      <x v="3"/>
      <x v="9"/>
      <x v="4"/>
    </i>
    <i t="default">
      <x v="7"/>
    </i>
    <i>
      <x v="8"/>
      <x v="8"/>
      <x/>
      <x v="2"/>
      <x v="7"/>
      <x v="14"/>
      <x v="10"/>
      <x v="17"/>
    </i>
    <i r="2">
      <x v="2"/>
      <x/>
      <x/>
      <x v="7"/>
      <x/>
      <x v="8"/>
    </i>
    <i r="2">
      <x v="3"/>
      <x v="2"/>
      <x v="1"/>
      <x v="8"/>
      <x v="1"/>
      <x v="9"/>
    </i>
    <i r="2">
      <x v="8"/>
      <x/>
      <x/>
      <x v="7"/>
      <x/>
      <x v="8"/>
    </i>
    <i r="3">
      <x v="1"/>
      <x v="9"/>
      <x v="11"/>
      <x v="12"/>
      <x v="14"/>
    </i>
    <i r="2">
      <x v="9"/>
      <x/>
      <x/>
      <x v="7"/>
      <x/>
      <x v="8"/>
    </i>
    <i r="4">
      <x v="4"/>
      <x v="4"/>
      <x v="4"/>
      <x v="12"/>
    </i>
    <i r="6">
      <x v="5"/>
      <x v="13"/>
    </i>
    <i r="6">
      <x v="6"/>
      <x v="6"/>
    </i>
    <i r="3">
      <x v="1"/>
      <x v="10"/>
      <x v="12"/>
      <x v="13"/>
      <x v="15"/>
    </i>
    <i r="4">
      <x v="11"/>
      <x v="1"/>
      <x v="14"/>
      <x v="1"/>
    </i>
    <i r="4">
      <x v="12"/>
      <x v="15"/>
      <x v="15"/>
      <x v="18"/>
    </i>
    <i r="4">
      <x v="15"/>
      <x v="13"/>
      <x v="18"/>
      <x v="16"/>
    </i>
    <i r="3">
      <x v="2"/>
      <x v="2"/>
      <x v="6"/>
      <x v="2"/>
      <x v="7"/>
    </i>
    <i r="4">
      <x v="3"/>
      <x v="10"/>
      <x v="3"/>
      <x v="11"/>
    </i>
    <i r="4">
      <x v="5"/>
      <x v="2"/>
      <x v="7"/>
      <x v="3"/>
    </i>
    <i r="6">
      <x v="8"/>
      <x v="2"/>
    </i>
    <i t="default">
      <x v="8"/>
    </i>
    <i t="grand">
      <x/>
    </i>
  </rowItems>
  <colItems count="1">
    <i/>
  </colItems>
  <pageFields count="1">
    <pageField fld="12" hier="-1"/>
  </pageFields>
  <dataFields count="1">
    <dataField name="Number of Docs" fld="25" subtotal="count" baseField="5" baseItem="7"/>
  </dataFields>
  <formats count="11">
    <format dxfId="156">
      <pivotArea type="all" dataOnly="0" outline="0" fieldPosition="0"/>
    </format>
    <format dxfId="150">
      <pivotArea dataOnly="0" labelOnly="1" outline="0" fieldPosition="0">
        <references count="1">
          <reference field="0" count="0"/>
        </references>
      </pivotArea>
    </format>
    <format dxfId="149">
      <pivotArea dataOnly="0" labelOnly="1" outline="0" fieldPosition="0">
        <references count="1">
          <reference field="1" count="0"/>
        </references>
      </pivotArea>
    </format>
    <format dxfId="148">
      <pivotArea dataOnly="0" labelOnly="1" outline="0" fieldPosition="0">
        <references count="1">
          <reference field="4" count="0"/>
        </references>
      </pivotArea>
    </format>
    <format dxfId="147">
      <pivotArea dataOnly="0" labelOnly="1" outline="0" fieldPosition="0">
        <references count="1">
          <reference field="21" count="0"/>
        </references>
      </pivotArea>
    </format>
    <format dxfId="146">
      <pivotArea dataOnly="0" labelOnly="1" outline="0" fieldPosition="0">
        <references count="1">
          <reference field="20" count="0"/>
        </references>
      </pivotArea>
    </format>
    <format dxfId="145">
      <pivotArea field="12" type="button" dataOnly="0" labelOnly="1" outline="0" axis="axisPage" fieldPosition="0"/>
    </format>
    <format dxfId="144">
      <pivotArea dataOnly="0" labelOnly="1" outline="0" fieldPosition="0">
        <references count="1">
          <reference field="12" count="0"/>
        </references>
      </pivotArea>
    </format>
    <format dxfId="143">
      <pivotArea field="12" type="button" dataOnly="0" labelOnly="1" outline="0" axis="axisPage" fieldPosition="0"/>
    </format>
    <format dxfId="142">
      <pivotArea dataOnly="0" labelOnly="1" outline="0" fieldPosition="0">
        <references count="1">
          <reference field="12" count="0"/>
        </references>
      </pivotArea>
    </format>
    <format dxfId="93">
      <pivotArea dataOnly="0" outline="0" fieldPosition="0">
        <references count="1">
          <reference field="21" count="0" defaultSubtotal="1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vwJCCMContractAdminLegal" connectionId="3" autoFormatId="16" applyNumberFormats="0" applyBorderFormats="0" applyFontFormats="0" applyPatternFormats="0" applyAlignmentFormats="0" applyWidthHeightFormats="0">
  <queryTableRefresh nextId="32">
    <queryTableFields count="26">
      <queryTableField id="1" name="JCCo" tableColumnId="1"/>
      <queryTableField id="2" name="Contract" tableColumnId="2"/>
      <queryTableField id="3" name="ContractDesc" tableColumnId="3"/>
      <queryTableField id="4" name="ContractPOC" tableColumnId="4"/>
      <queryTableField id="5" name="Project" tableColumnId="5"/>
      <queryTableField id="6" name="JobDesc" tableColumnId="6"/>
      <queryTableField id="7" name="JobPOC" tableColumnId="7"/>
      <queryTableField id="8" name="DocType" tableColumnId="8"/>
      <queryTableField id="9" name="McKSigner" tableColumnId="9"/>
      <queryTableField id="10" name="McKSignerDesc" tableColumnId="10"/>
      <queryTableField id="11" name="RefNum" tableColumnId="11"/>
      <queryTableField id="12" name="Seq" tableColumnId="12"/>
      <queryTableField id="13" name="Status" tableColumnId="13"/>
      <queryTableField id="14" name="StatusDate" tableColumnId="14"/>
      <queryTableField id="15" name="StatusDesc" tableColumnId="15"/>
      <queryTableField id="16" name="StatusDocType" tableColumnId="16"/>
      <queryTableField id="17" name="StatusSeq" tableColumnId="17"/>
      <queryTableField id="18" name="Value" tableColumnId="18"/>
      <queryTableField id="19" name="Notes" tableColumnId="19"/>
      <queryTableField id="20" name="AssignedTo" tableColumnId="20"/>
      <queryTableField id="21" name="AssingedToFirstName" tableColumnId="21"/>
      <queryTableField id="22" name="AssingedToLastName" tableColumnId="22"/>
      <queryTableField id="23" name="Comments" tableColumnId="23"/>
      <queryTableField id="24" name="DocFeedback" tableColumnId="24"/>
      <queryTableField id="25" name="LegalFeedback" tableColumnId="25"/>
      <queryTableField id="29" name="KeyID" tableColumnId="29"/>
    </queryTableFields>
  </queryTableRefresh>
</queryTable>
</file>

<file path=xl/queryTables/queryTable2.xml><?xml version="1.0" encoding="utf-8"?>
<queryTable xmlns="http://schemas.openxmlformats.org/spreadsheetml/2006/main" name="DocAdminIssues" connectionId="2" autoFormatId="16" applyNumberFormats="0" applyBorderFormats="0" applyFontFormats="0" applyPatternFormats="0" applyAlignmentFormats="0" applyWidthHeightFormats="0">
  <queryTableRefresh nextId="11">
    <queryTableFields count="10">
      <queryTableField id="1" name="Co" tableColumnId="1"/>
      <queryTableField id="2" name="Contract" tableColumnId="2"/>
      <queryTableField id="3" name="DocType" tableColumnId="3"/>
      <queryTableField id="4" name="Issue" tableColumnId="4"/>
      <queryTableField id="5" name="LastCommentDate" tableColumnId="5"/>
      <queryTableField id="6" name="Project" tableColumnId="6"/>
      <queryTableField id="7" name="Seq" tableColumnId="7"/>
      <queryTableField id="8" name="Notes" tableColumnId="8"/>
      <queryTableField id="9" name="KeyID" tableColumnId="9"/>
      <queryTableField id="10" name="IssueGuide" tableColumnId="10"/>
    </queryTableFields>
  </queryTableRefresh>
</queryTable>
</file>

<file path=xl/queryTables/queryTable3.xml><?xml version="1.0" encoding="utf-8"?>
<queryTable xmlns="http://schemas.openxmlformats.org/spreadsheetml/2006/main" name="DocAdminHistory" connectionId="1" autoFormatId="16" applyNumberFormats="0" applyBorderFormats="0" applyFontFormats="0" applyPatternFormats="0" applyAlignmentFormats="0" applyWidthHeightFormats="0">
  <queryTableRefresh nextId="18">
    <queryTableFields count="17">
      <queryTableField id="1" name="Co" tableColumnId="1"/>
      <queryTableField id="2" name="AssignedTo" tableColumnId="2"/>
      <queryTableField id="3" name="AuthMckSigner" tableColumnId="3"/>
      <queryTableField id="4" name="Comments" tableColumnId="4"/>
      <queryTableField id="5" name="Contract" tableColumnId="5"/>
      <queryTableField id="6" name="Date" tableColumnId="6"/>
      <queryTableField id="7" name="DocType" tableColumnId="7"/>
      <queryTableField id="8" name="IsStatusUpdate" tableColumnId="8"/>
      <queryTableField id="9" name="PRCo" tableColumnId="9"/>
      <queryTableField id="10" name="Project" tableColumnId="10"/>
      <queryTableField id="11" name="ReferenceNum" tableColumnId="11"/>
      <queryTableField id="12" name="Seq" tableColumnId="12"/>
      <queryTableField id="13" name="Status" tableColumnId="13"/>
      <queryTableField id="14" name="Time" tableColumnId="14"/>
      <queryTableField id="15" name="VPUserName" tableColumnId="15"/>
      <queryTableField id="16" name="Value" tableColumnId="16"/>
      <queryTableField id="17" name="KeyID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_mvwJCCMContractAdminLegal" displayName="Table_mvwJCCMContractAdminLegal" ref="A1:Z43" tableType="queryTable" totalsRowCount="1">
  <autoFilter ref="A1:Z42"/>
  <tableColumns count="26">
    <tableColumn id="1" uniqueName="1" name="JCCo" totalsRowLabel="Total" queryTableFieldId="1"/>
    <tableColumn id="2" uniqueName="2" name="Contract" totalsRowFunction="count" queryTableFieldId="2"/>
    <tableColumn id="3" uniqueName="3" name="ContractDesc" queryTableFieldId="3"/>
    <tableColumn id="4" uniqueName="4" name="ContractPOC" queryTableFieldId="4"/>
    <tableColumn id="5" uniqueName="5" name="Project" queryTableFieldId="5"/>
    <tableColumn id="6" uniqueName="6" name="JobDesc" queryTableFieldId="6"/>
    <tableColumn id="7" uniqueName="7" name="JobPOC" queryTableFieldId="7"/>
    <tableColumn id="8" uniqueName="8" name="DocType" queryTableFieldId="8"/>
    <tableColumn id="9" uniqueName="9" name="McKSigner" queryTableFieldId="9"/>
    <tableColumn id="10" uniqueName="10" name="McKSignerDesc" queryTableFieldId="10"/>
    <tableColumn id="11" uniqueName="11" name="RefNum" queryTableFieldId="11"/>
    <tableColumn id="12" uniqueName="12" name="Seq" queryTableFieldId="12"/>
    <tableColumn id="13" uniqueName="13" name="Status" queryTableFieldId="13"/>
    <tableColumn id="14" uniqueName="14" name="StatusDate" queryTableFieldId="14" dataDxfId="0"/>
    <tableColumn id="15" uniqueName="15" name="StatusDesc" queryTableFieldId="15"/>
    <tableColumn id="16" uniqueName="16" name="StatusDocType" queryTableFieldId="16"/>
    <tableColumn id="17" uniqueName="17" name="StatusSeq" queryTableFieldId="17"/>
    <tableColumn id="18" uniqueName="18" name="Value" queryTableFieldId="18"/>
    <tableColumn id="19" uniqueName="19" name="Notes" queryTableFieldId="19"/>
    <tableColumn id="20" uniqueName="20" name="AssignedTo" queryTableFieldId="20"/>
    <tableColumn id="21" uniqueName="21" name="AssingedToFirstName" queryTableFieldId="21"/>
    <tableColumn id="22" uniqueName="22" name="AssingedToLastName" queryTableFieldId="22"/>
    <tableColumn id="23" uniqueName="23" name="Comments" queryTableFieldId="23"/>
    <tableColumn id="24" uniqueName="24" name="DocFeedback" queryTableFieldId="24"/>
    <tableColumn id="25" uniqueName="25" name="LegalFeedback" queryTableFieldId="25"/>
    <tableColumn id="29" uniqueName="29" name="KeyID" totalsRowFunction="sum" queryTableField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DocAdminIssues" displayName="Table_DocAdminIssues" ref="A1:J14" tableType="queryTable" totalsRowCount="1">
  <autoFilter ref="A1:J13"/>
  <tableColumns count="10">
    <tableColumn id="1" uniqueName="1" name="Co" totalsRowLabel="Total" queryTableFieldId="1"/>
    <tableColumn id="2" uniqueName="2" name="Contract" totalsRowFunction="count" queryTableFieldId="2"/>
    <tableColumn id="3" uniqueName="3" name="DocType" queryTableFieldId="3"/>
    <tableColumn id="4" uniqueName="4" name="Issue" queryTableFieldId="4"/>
    <tableColumn id="5" uniqueName="5" name="LastCommentDate" queryTableFieldId="5" dataDxfId="24"/>
    <tableColumn id="6" uniqueName="6" name="Project" queryTableFieldId="6"/>
    <tableColumn id="7" uniqueName="7" name="Seq" queryTableFieldId="7"/>
    <tableColumn id="8" uniqueName="8" name="Notes" queryTableFieldId="8"/>
    <tableColumn id="9" uniqueName="9" name="KeyID" queryTableFieldId="9"/>
    <tableColumn id="10" uniqueName="10" name="IssueGuide" totalsRowFunction="count" queryTableField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DocAdminHistory" displayName="Table_DocAdminHistory" ref="A1:Q63" tableType="queryTable" totalsRowCount="1">
  <autoFilter ref="A1:Q62"/>
  <tableColumns count="17">
    <tableColumn id="1" uniqueName="1" name="Co" totalsRowLabel="Total" queryTableFieldId="1"/>
    <tableColumn id="2" uniqueName="2" name="AssignedTo" queryTableFieldId="2"/>
    <tableColumn id="3" uniqueName="3" name="AuthMckSigner" queryTableFieldId="3"/>
    <tableColumn id="4" uniqueName="4" name="Comments" queryTableFieldId="4"/>
    <tableColumn id="5" uniqueName="5" name="Contract" totalsRowFunction="count" queryTableFieldId="5"/>
    <tableColumn id="6" uniqueName="6" name="Date" queryTableFieldId="6" dataDxfId="23"/>
    <tableColumn id="7" uniqueName="7" name="DocType" queryTableFieldId="7"/>
    <tableColumn id="8" uniqueName="8" name="IsStatusUpdate" queryTableFieldId="8"/>
    <tableColumn id="9" uniqueName="9" name="PRCo" queryTableFieldId="9"/>
    <tableColumn id="10" uniqueName="10" name="Project" queryTableFieldId="10"/>
    <tableColumn id="11" uniqueName="11" name="ReferenceNum" queryTableFieldId="11"/>
    <tableColumn id="12" uniqueName="12" name="Seq" queryTableFieldId="12"/>
    <tableColumn id="13" uniqueName="13" name="Status" queryTableFieldId="13"/>
    <tableColumn id="14" uniqueName="14" name="Time" queryTableFieldId="14"/>
    <tableColumn id="15" uniqueName="15" name="VPUserName" queryTableFieldId="15"/>
    <tableColumn id="16" uniqueName="16" name="Value" queryTableFieldId="16"/>
    <tableColumn id="17" uniqueName="17" name="KeyID" totalsRowFunction="sum" queryTableField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D13" sqref="D13"/>
    </sheetView>
  </sheetViews>
  <sheetFormatPr defaultRowHeight="11.25" x14ac:dyDescent="0.2"/>
  <cols>
    <col min="1" max="1" width="20.1640625" style="3" bestFit="1" customWidth="1"/>
    <col min="2" max="2" width="20.5" style="3" bestFit="1" customWidth="1"/>
    <col min="3" max="3" width="27.6640625" style="3" bestFit="1" customWidth="1"/>
    <col min="4" max="4" width="7.33203125" style="3" bestFit="1" customWidth="1"/>
    <col min="5" max="5" width="10.33203125" style="3" bestFit="1" customWidth="1"/>
    <col min="6" max="6" width="33.33203125" style="3" bestFit="1" customWidth="1"/>
    <col min="7" max="7" width="12.83203125" style="3" bestFit="1" customWidth="1"/>
    <col min="8" max="8" width="33.83203125" style="3" customWidth="1"/>
    <col min="9" max="9" width="13.5" style="3" customWidth="1"/>
    <col min="10" max="10" width="13.5" style="3" bestFit="1" customWidth="1"/>
    <col min="11" max="11" width="17.83203125" style="3" bestFit="1" customWidth="1"/>
    <col min="12" max="16384" width="9.33203125" style="3"/>
  </cols>
  <sheetData>
    <row r="1" spans="1:11" ht="40.5" customHeight="1" x14ac:dyDescent="0.3">
      <c r="A1" s="7" t="s">
        <v>246</v>
      </c>
      <c r="B1" s="8"/>
      <c r="C1" s="8"/>
      <c r="F1" s="13" t="s">
        <v>248</v>
      </c>
      <c r="G1" s="13"/>
      <c r="H1" s="14"/>
    </row>
    <row r="2" spans="1:11" ht="12" thickBot="1" x14ac:dyDescent="0.25"/>
    <row r="3" spans="1:11" ht="12" thickBot="1" x14ac:dyDescent="0.25">
      <c r="A3" s="9" t="s">
        <v>12</v>
      </c>
      <c r="B3" s="10" t="s">
        <v>226</v>
      </c>
    </row>
    <row r="5" spans="1:11" ht="12" x14ac:dyDescent="0.2">
      <c r="A5" s="2" t="s">
        <v>21</v>
      </c>
      <c r="B5" s="2" t="s">
        <v>20</v>
      </c>
      <c r="C5" s="2" t="s">
        <v>14</v>
      </c>
      <c r="D5" s="2" t="s">
        <v>0</v>
      </c>
      <c r="E5" s="2" t="s">
        <v>1</v>
      </c>
      <c r="F5" s="2" t="s">
        <v>2</v>
      </c>
      <c r="G5" s="2" t="s">
        <v>4</v>
      </c>
      <c r="H5" s="2" t="s">
        <v>5</v>
      </c>
      <c r="I5" s="3" t="s">
        <v>215</v>
      </c>
      <c r="J5"/>
      <c r="K5"/>
    </row>
    <row r="6" spans="1:11" ht="12" x14ac:dyDescent="0.2">
      <c r="A6" s="6" t="s">
        <v>54</v>
      </c>
      <c r="B6" s="6" t="s">
        <v>53</v>
      </c>
      <c r="C6" s="3" t="s">
        <v>35</v>
      </c>
      <c r="D6" s="5">
        <v>101</v>
      </c>
      <c r="E6" s="5" t="s">
        <v>28</v>
      </c>
      <c r="F6" s="3" t="s">
        <v>29</v>
      </c>
      <c r="G6" s="5" t="s">
        <v>28</v>
      </c>
      <c r="H6" s="3" t="s">
        <v>29</v>
      </c>
      <c r="I6" s="4">
        <v>1</v>
      </c>
      <c r="J6"/>
      <c r="K6"/>
    </row>
    <row r="7" spans="1:11" ht="12" x14ac:dyDescent="0.2">
      <c r="A7" s="11" t="s">
        <v>221</v>
      </c>
      <c r="B7" s="11"/>
      <c r="C7" s="11"/>
      <c r="D7" s="11"/>
      <c r="E7" s="11"/>
      <c r="F7" s="11"/>
      <c r="G7" s="11"/>
      <c r="H7" s="11"/>
      <c r="I7" s="12">
        <v>1</v>
      </c>
      <c r="J7"/>
      <c r="K7"/>
    </row>
    <row r="8" spans="1:11" ht="12" x14ac:dyDescent="0.2">
      <c r="A8" s="6" t="s">
        <v>96</v>
      </c>
      <c r="B8" s="6" t="s">
        <v>95</v>
      </c>
      <c r="C8" s="3" t="s">
        <v>94</v>
      </c>
      <c r="D8" s="5">
        <v>201</v>
      </c>
      <c r="E8" s="5" t="s">
        <v>86</v>
      </c>
      <c r="F8" s="3" t="s">
        <v>87</v>
      </c>
      <c r="G8" s="5" t="s">
        <v>89</v>
      </c>
      <c r="H8" s="3" t="s">
        <v>87</v>
      </c>
      <c r="I8" s="4">
        <v>1</v>
      </c>
      <c r="J8"/>
      <c r="K8"/>
    </row>
    <row r="9" spans="1:11" ht="12" x14ac:dyDescent="0.2">
      <c r="A9" s="11" t="s">
        <v>223</v>
      </c>
      <c r="B9" s="11"/>
      <c r="C9" s="11"/>
      <c r="D9" s="11"/>
      <c r="E9" s="11"/>
      <c r="F9" s="11"/>
      <c r="G9" s="11"/>
      <c r="H9" s="11"/>
      <c r="I9" s="12">
        <v>1</v>
      </c>
      <c r="J9"/>
      <c r="K9"/>
    </row>
    <row r="10" spans="1:11" ht="12" x14ac:dyDescent="0.2">
      <c r="A10" s="6" t="s">
        <v>175</v>
      </c>
      <c r="B10" s="6" t="s">
        <v>174</v>
      </c>
      <c r="C10" s="3" t="s">
        <v>94</v>
      </c>
      <c r="D10" s="5">
        <v>201</v>
      </c>
      <c r="E10" s="5" t="s">
        <v>169</v>
      </c>
      <c r="F10" s="3" t="s">
        <v>170</v>
      </c>
      <c r="G10" s="5" t="s">
        <v>172</v>
      </c>
      <c r="H10" s="3" t="s">
        <v>170</v>
      </c>
      <c r="I10" s="4">
        <v>1</v>
      </c>
      <c r="J10"/>
      <c r="K10"/>
    </row>
    <row r="11" spans="1:11" ht="12" x14ac:dyDescent="0.2">
      <c r="A11" s="11" t="s">
        <v>220</v>
      </c>
      <c r="B11" s="11"/>
      <c r="C11" s="11"/>
      <c r="D11" s="11"/>
      <c r="E11" s="11"/>
      <c r="F11" s="11"/>
      <c r="G11" s="11"/>
      <c r="H11" s="11"/>
      <c r="I11" s="12">
        <v>1</v>
      </c>
      <c r="J11"/>
      <c r="K11"/>
    </row>
    <row r="12" spans="1:11" ht="12" x14ac:dyDescent="0.2">
      <c r="A12" s="6" t="s">
        <v>162</v>
      </c>
      <c r="B12" s="6" t="s">
        <v>161</v>
      </c>
      <c r="C12" s="3" t="s">
        <v>131</v>
      </c>
      <c r="D12" s="5">
        <v>201</v>
      </c>
      <c r="E12" s="5" t="s">
        <v>154</v>
      </c>
      <c r="F12" s="3" t="s">
        <v>155</v>
      </c>
      <c r="G12" s="5" t="s">
        <v>157</v>
      </c>
      <c r="H12" s="3" t="s">
        <v>155</v>
      </c>
      <c r="I12" s="4">
        <v>1</v>
      </c>
      <c r="J12"/>
      <c r="K12"/>
    </row>
    <row r="13" spans="1:11" ht="12" x14ac:dyDescent="0.2">
      <c r="A13" s="11" t="s">
        <v>219</v>
      </c>
      <c r="B13" s="11"/>
      <c r="C13" s="11"/>
      <c r="D13" s="11"/>
      <c r="E13" s="11"/>
      <c r="F13" s="11"/>
      <c r="G13" s="11"/>
      <c r="H13" s="11"/>
      <c r="I13" s="12">
        <v>1</v>
      </c>
      <c r="J13"/>
      <c r="K13"/>
    </row>
    <row r="14" spans="1:11" ht="12" x14ac:dyDescent="0.2">
      <c r="A14" s="6" t="s">
        <v>115</v>
      </c>
      <c r="B14" s="6" t="s">
        <v>114</v>
      </c>
      <c r="C14" s="3" t="s">
        <v>112</v>
      </c>
      <c r="D14" s="5">
        <v>201</v>
      </c>
      <c r="E14" s="5" t="s">
        <v>103</v>
      </c>
      <c r="F14" s="3" t="s">
        <v>104</v>
      </c>
      <c r="G14" s="5" t="s">
        <v>106</v>
      </c>
      <c r="H14" s="3" t="s">
        <v>104</v>
      </c>
      <c r="I14" s="4">
        <v>1</v>
      </c>
      <c r="J14"/>
      <c r="K14"/>
    </row>
    <row r="15" spans="1:11" ht="12" x14ac:dyDescent="0.2">
      <c r="A15" s="11" t="s">
        <v>222</v>
      </c>
      <c r="B15" s="11"/>
      <c r="C15" s="11"/>
      <c r="D15" s="11"/>
      <c r="E15" s="11"/>
      <c r="F15" s="11"/>
      <c r="G15" s="11"/>
      <c r="H15" s="11"/>
      <c r="I15" s="12">
        <v>1</v>
      </c>
      <c r="J15"/>
      <c r="K15"/>
    </row>
    <row r="16" spans="1:11" ht="12" x14ac:dyDescent="0.2">
      <c r="A16" s="6" t="s">
        <v>140</v>
      </c>
      <c r="B16" s="6" t="s">
        <v>139</v>
      </c>
      <c r="C16" s="3" t="s">
        <v>112</v>
      </c>
      <c r="D16" s="5">
        <v>201</v>
      </c>
      <c r="E16" s="5" t="s">
        <v>103</v>
      </c>
      <c r="F16" s="3" t="s">
        <v>104</v>
      </c>
      <c r="G16" s="5" t="s">
        <v>106</v>
      </c>
      <c r="H16" s="3" t="s">
        <v>104</v>
      </c>
      <c r="I16" s="4">
        <v>1</v>
      </c>
      <c r="J16"/>
      <c r="K16"/>
    </row>
    <row r="17" spans="1:11" ht="12" x14ac:dyDescent="0.2">
      <c r="A17" s="11" t="s">
        <v>224</v>
      </c>
      <c r="B17" s="11"/>
      <c r="C17" s="11"/>
      <c r="D17" s="11"/>
      <c r="E17" s="11"/>
      <c r="F17" s="11"/>
      <c r="G17" s="11"/>
      <c r="H17" s="11"/>
      <c r="I17" s="12">
        <v>1</v>
      </c>
      <c r="J17"/>
      <c r="K17"/>
    </row>
    <row r="18" spans="1:11" ht="12" x14ac:dyDescent="0.2">
      <c r="A18" s="6" t="s">
        <v>73</v>
      </c>
      <c r="B18" s="6" t="s">
        <v>72</v>
      </c>
      <c r="C18" s="3" t="s">
        <v>131</v>
      </c>
      <c r="D18" s="5">
        <v>201</v>
      </c>
      <c r="E18" s="5" t="s">
        <v>103</v>
      </c>
      <c r="F18" s="3" t="s">
        <v>104</v>
      </c>
      <c r="G18" s="5" t="s">
        <v>106</v>
      </c>
      <c r="H18" s="3" t="s">
        <v>104</v>
      </c>
      <c r="I18" s="4">
        <v>1</v>
      </c>
      <c r="J18"/>
      <c r="K18"/>
    </row>
    <row r="19" spans="1:11" ht="12" x14ac:dyDescent="0.2">
      <c r="A19" s="6" t="s">
        <v>73</v>
      </c>
      <c r="B19" s="6" t="s">
        <v>72</v>
      </c>
      <c r="C19" s="3" t="s">
        <v>126</v>
      </c>
      <c r="D19" s="5">
        <v>201</v>
      </c>
      <c r="E19" s="5" t="s">
        <v>103</v>
      </c>
      <c r="F19" s="3" t="s">
        <v>104</v>
      </c>
      <c r="G19" s="5" t="s">
        <v>106</v>
      </c>
      <c r="H19" s="3" t="s">
        <v>104</v>
      </c>
      <c r="I19" s="4">
        <v>1</v>
      </c>
      <c r="J19"/>
      <c r="K19"/>
    </row>
    <row r="20" spans="1:11" ht="12" x14ac:dyDescent="0.2">
      <c r="A20" s="6" t="s">
        <v>73</v>
      </c>
      <c r="B20" s="6" t="s">
        <v>72</v>
      </c>
      <c r="C20" s="3" t="s">
        <v>71</v>
      </c>
      <c r="D20" s="5">
        <v>101</v>
      </c>
      <c r="E20" s="5" t="s">
        <v>66</v>
      </c>
      <c r="F20" s="3" t="s">
        <v>67</v>
      </c>
      <c r="G20" s="5" t="s">
        <v>69</v>
      </c>
      <c r="H20" s="3" t="s">
        <v>67</v>
      </c>
      <c r="I20" s="4">
        <v>1</v>
      </c>
      <c r="J20"/>
      <c r="K20"/>
    </row>
    <row r="21" spans="1:11" ht="12" x14ac:dyDescent="0.2">
      <c r="A21" s="6" t="s">
        <v>73</v>
      </c>
      <c r="B21" s="6" t="s">
        <v>72</v>
      </c>
      <c r="C21" s="3" t="s">
        <v>71</v>
      </c>
      <c r="D21" s="5">
        <v>201</v>
      </c>
      <c r="E21" s="5" t="s">
        <v>86</v>
      </c>
      <c r="F21" s="3" t="s">
        <v>87</v>
      </c>
      <c r="G21" s="5" t="s">
        <v>89</v>
      </c>
      <c r="H21" s="3" t="s">
        <v>87</v>
      </c>
      <c r="I21" s="4">
        <v>1</v>
      </c>
      <c r="J21"/>
      <c r="K21"/>
    </row>
    <row r="22" spans="1:11" ht="12" x14ac:dyDescent="0.2">
      <c r="A22" s="6" t="s">
        <v>73</v>
      </c>
      <c r="B22" s="6" t="s">
        <v>72</v>
      </c>
      <c r="C22" s="3" t="s">
        <v>71</v>
      </c>
      <c r="D22" s="5">
        <v>201</v>
      </c>
      <c r="E22" s="5" t="s">
        <v>103</v>
      </c>
      <c r="F22" s="3" t="s">
        <v>104</v>
      </c>
      <c r="G22" s="5" t="s">
        <v>106</v>
      </c>
      <c r="H22" s="3" t="s">
        <v>104</v>
      </c>
      <c r="I22" s="4">
        <v>1</v>
      </c>
      <c r="J22"/>
      <c r="K22"/>
    </row>
    <row r="23" spans="1:11" ht="12" x14ac:dyDescent="0.2">
      <c r="A23" s="6" t="s">
        <v>73</v>
      </c>
      <c r="B23" s="6" t="s">
        <v>72</v>
      </c>
      <c r="C23" s="3" t="s">
        <v>71</v>
      </c>
      <c r="D23" s="5">
        <v>201</v>
      </c>
      <c r="E23" s="5" t="s">
        <v>154</v>
      </c>
      <c r="F23" s="3" t="s">
        <v>155</v>
      </c>
      <c r="G23" s="5" t="s">
        <v>157</v>
      </c>
      <c r="H23" s="3" t="s">
        <v>155</v>
      </c>
      <c r="I23" s="4">
        <v>1</v>
      </c>
      <c r="J23"/>
      <c r="K23"/>
    </row>
    <row r="24" spans="1:11" ht="12" x14ac:dyDescent="0.2">
      <c r="A24" s="6" t="s">
        <v>73</v>
      </c>
      <c r="B24" s="6" t="s">
        <v>72</v>
      </c>
      <c r="C24" s="3" t="s">
        <v>71</v>
      </c>
      <c r="D24" s="5">
        <v>201</v>
      </c>
      <c r="E24" s="5" t="s">
        <v>169</v>
      </c>
      <c r="F24" s="3" t="s">
        <v>170</v>
      </c>
      <c r="G24" s="5" t="s">
        <v>172</v>
      </c>
      <c r="H24" s="3" t="s">
        <v>170</v>
      </c>
      <c r="I24" s="4">
        <v>1</v>
      </c>
      <c r="J24"/>
      <c r="K24"/>
    </row>
    <row r="25" spans="1:11" ht="12" x14ac:dyDescent="0.2">
      <c r="A25" s="6" t="s">
        <v>73</v>
      </c>
      <c r="B25" s="6" t="s">
        <v>72</v>
      </c>
      <c r="C25" s="3" t="s">
        <v>112</v>
      </c>
      <c r="D25" s="5">
        <v>201</v>
      </c>
      <c r="E25" s="5" t="s">
        <v>103</v>
      </c>
      <c r="F25" s="3" t="s">
        <v>104</v>
      </c>
      <c r="G25" s="5" t="s">
        <v>106</v>
      </c>
      <c r="H25" s="3" t="s">
        <v>104</v>
      </c>
      <c r="I25" s="4">
        <v>1</v>
      </c>
      <c r="J25"/>
      <c r="K25"/>
    </row>
    <row r="26" spans="1:11" ht="12" x14ac:dyDescent="0.2">
      <c r="A26" s="11" t="s">
        <v>225</v>
      </c>
      <c r="B26" s="11"/>
      <c r="C26" s="11"/>
      <c r="D26" s="11"/>
      <c r="E26" s="11"/>
      <c r="F26" s="11"/>
      <c r="G26" s="11"/>
      <c r="H26" s="11"/>
      <c r="I26" s="12">
        <v>8</v>
      </c>
      <c r="J26"/>
      <c r="K26"/>
    </row>
    <row r="27" spans="1:11" ht="12" x14ac:dyDescent="0.2">
      <c r="A27" s="6" t="s">
        <v>38</v>
      </c>
      <c r="B27" s="6" t="s">
        <v>37</v>
      </c>
      <c r="C27" s="3" t="s">
        <v>35</v>
      </c>
      <c r="D27" s="5">
        <v>101</v>
      </c>
      <c r="E27" s="5" t="s">
        <v>28</v>
      </c>
      <c r="F27" s="3" t="s">
        <v>29</v>
      </c>
      <c r="G27" s="5" t="s">
        <v>28</v>
      </c>
      <c r="H27" s="3" t="s">
        <v>29</v>
      </c>
      <c r="I27" s="4">
        <v>1</v>
      </c>
      <c r="J27"/>
      <c r="K27"/>
    </row>
    <row r="28" spans="1:11" ht="12" x14ac:dyDescent="0.2">
      <c r="A28" s="6" t="s">
        <v>38</v>
      </c>
      <c r="B28" s="6" t="s">
        <v>37</v>
      </c>
      <c r="C28" s="3" t="s">
        <v>216</v>
      </c>
      <c r="D28" s="5">
        <v>201</v>
      </c>
      <c r="E28" s="5" t="s">
        <v>103</v>
      </c>
      <c r="F28" s="3" t="s">
        <v>104</v>
      </c>
      <c r="G28" s="5" t="s">
        <v>106</v>
      </c>
      <c r="H28" s="3" t="s">
        <v>104</v>
      </c>
      <c r="I28" s="4">
        <v>1</v>
      </c>
      <c r="J28"/>
      <c r="K28"/>
    </row>
    <row r="29" spans="1:11" ht="12" x14ac:dyDescent="0.2">
      <c r="A29" s="6" t="s">
        <v>38</v>
      </c>
      <c r="B29" s="6" t="s">
        <v>37</v>
      </c>
      <c r="C29" s="3" t="s">
        <v>216</v>
      </c>
      <c r="D29" s="5">
        <v>222</v>
      </c>
      <c r="E29" s="5" t="s">
        <v>203</v>
      </c>
      <c r="F29" s="3" t="s">
        <v>204</v>
      </c>
      <c r="G29" s="5" t="s">
        <v>205</v>
      </c>
      <c r="H29" s="3" t="s">
        <v>206</v>
      </c>
      <c r="I29" s="4">
        <v>1</v>
      </c>
      <c r="J29"/>
      <c r="K29"/>
    </row>
    <row r="30" spans="1:11" ht="12" x14ac:dyDescent="0.2">
      <c r="A30" s="11" t="s">
        <v>218</v>
      </c>
      <c r="B30" s="11"/>
      <c r="C30" s="11"/>
      <c r="D30" s="11"/>
      <c r="E30" s="11"/>
      <c r="F30" s="11"/>
      <c r="G30" s="11"/>
      <c r="H30" s="11"/>
      <c r="I30" s="12">
        <v>3</v>
      </c>
      <c r="J30"/>
      <c r="K30"/>
    </row>
    <row r="31" spans="1:11" ht="12" x14ac:dyDescent="0.2">
      <c r="A31" s="6" t="s">
        <v>216</v>
      </c>
      <c r="B31" s="6" t="s">
        <v>216</v>
      </c>
      <c r="C31" s="3" t="s">
        <v>213</v>
      </c>
      <c r="D31" s="5">
        <v>222</v>
      </c>
      <c r="E31" s="5" t="s">
        <v>208</v>
      </c>
      <c r="F31" s="3" t="s">
        <v>209</v>
      </c>
      <c r="G31" s="5" t="s">
        <v>211</v>
      </c>
      <c r="H31" s="3" t="s">
        <v>209</v>
      </c>
      <c r="I31" s="4">
        <v>1</v>
      </c>
      <c r="J31"/>
      <c r="K31"/>
    </row>
    <row r="32" spans="1:11" ht="12" x14ac:dyDescent="0.2">
      <c r="A32" s="6" t="s">
        <v>216</v>
      </c>
      <c r="B32" s="6" t="s">
        <v>216</v>
      </c>
      <c r="C32" s="3" t="s">
        <v>44</v>
      </c>
      <c r="D32" s="5">
        <v>101</v>
      </c>
      <c r="E32" s="5" t="s">
        <v>28</v>
      </c>
      <c r="F32" s="3" t="s">
        <v>29</v>
      </c>
      <c r="G32" s="5" t="s">
        <v>28</v>
      </c>
      <c r="H32" s="3" t="s">
        <v>29</v>
      </c>
      <c r="I32" s="4">
        <v>3</v>
      </c>
      <c r="J32"/>
      <c r="K32"/>
    </row>
    <row r="33" spans="1:11" ht="12" x14ac:dyDescent="0.2">
      <c r="A33" s="6" t="s">
        <v>216</v>
      </c>
      <c r="B33" s="6" t="s">
        <v>216</v>
      </c>
      <c r="C33" s="3" t="s">
        <v>188</v>
      </c>
      <c r="D33" s="5">
        <v>222</v>
      </c>
      <c r="E33" s="5" t="s">
        <v>183</v>
      </c>
      <c r="F33" s="3" t="s">
        <v>184</v>
      </c>
      <c r="G33" s="5" t="s">
        <v>186</v>
      </c>
      <c r="H33" s="3" t="s">
        <v>184</v>
      </c>
      <c r="I33" s="4">
        <v>1</v>
      </c>
      <c r="J33"/>
      <c r="K33"/>
    </row>
    <row r="34" spans="1:11" ht="12" x14ac:dyDescent="0.2">
      <c r="A34" s="6" t="s">
        <v>216</v>
      </c>
      <c r="B34" s="6" t="s">
        <v>216</v>
      </c>
      <c r="C34" s="3" t="s">
        <v>35</v>
      </c>
      <c r="D34" s="5">
        <v>101</v>
      </c>
      <c r="E34" s="5" t="s">
        <v>28</v>
      </c>
      <c r="F34" s="3" t="s">
        <v>29</v>
      </c>
      <c r="G34" s="5" t="s">
        <v>28</v>
      </c>
      <c r="H34" s="3" t="s">
        <v>29</v>
      </c>
      <c r="I34" s="4">
        <v>5</v>
      </c>
      <c r="J34"/>
      <c r="K34"/>
    </row>
    <row r="35" spans="1:11" ht="12" x14ac:dyDescent="0.2">
      <c r="A35" s="6" t="s">
        <v>216</v>
      </c>
      <c r="B35" s="6" t="s">
        <v>216</v>
      </c>
      <c r="C35" s="3" t="s">
        <v>35</v>
      </c>
      <c r="D35" s="5">
        <v>201</v>
      </c>
      <c r="E35" s="5" t="s">
        <v>75</v>
      </c>
      <c r="F35" s="3" t="s">
        <v>76</v>
      </c>
      <c r="G35" s="5" t="s">
        <v>78</v>
      </c>
      <c r="H35" s="3" t="s">
        <v>76</v>
      </c>
      <c r="I35" s="4">
        <v>1</v>
      </c>
      <c r="J35"/>
      <c r="K35"/>
    </row>
    <row r="36" spans="1:11" ht="12" x14ac:dyDescent="0.2">
      <c r="A36" s="6" t="s">
        <v>216</v>
      </c>
      <c r="B36" s="6" t="s">
        <v>216</v>
      </c>
      <c r="C36" s="3" t="s">
        <v>216</v>
      </c>
      <c r="D36" s="5">
        <v>101</v>
      </c>
      <c r="E36" s="5" t="s">
        <v>28</v>
      </c>
      <c r="F36" s="3" t="s">
        <v>29</v>
      </c>
      <c r="G36" s="5" t="s">
        <v>28</v>
      </c>
      <c r="H36" s="3" t="s">
        <v>29</v>
      </c>
      <c r="I36" s="4">
        <v>1</v>
      </c>
      <c r="J36"/>
      <c r="K36"/>
    </row>
    <row r="37" spans="1:11" ht="12" x14ac:dyDescent="0.2">
      <c r="A37" s="6" t="s">
        <v>216</v>
      </c>
      <c r="B37" s="6" t="s">
        <v>216</v>
      </c>
      <c r="C37" s="3" t="s">
        <v>216</v>
      </c>
      <c r="D37" s="5">
        <v>101</v>
      </c>
      <c r="E37" s="5" t="s">
        <v>55</v>
      </c>
      <c r="F37" s="3" t="s">
        <v>56</v>
      </c>
      <c r="G37" s="5" t="s">
        <v>58</v>
      </c>
      <c r="H37" s="3" t="s">
        <v>59</v>
      </c>
      <c r="I37" s="4">
        <v>1</v>
      </c>
      <c r="J37"/>
      <c r="K37"/>
    </row>
    <row r="38" spans="1:11" ht="12" x14ac:dyDescent="0.2">
      <c r="A38" s="6" t="s">
        <v>216</v>
      </c>
      <c r="B38" s="6" t="s">
        <v>216</v>
      </c>
      <c r="C38" s="3" t="s">
        <v>216</v>
      </c>
      <c r="D38" s="5">
        <v>101</v>
      </c>
      <c r="E38" s="5" t="s">
        <v>55</v>
      </c>
      <c r="F38" s="3" t="s">
        <v>56</v>
      </c>
      <c r="G38" s="5" t="s">
        <v>61</v>
      </c>
      <c r="H38" s="3" t="s">
        <v>62</v>
      </c>
      <c r="I38" s="4">
        <v>1</v>
      </c>
      <c r="J38"/>
      <c r="K38"/>
    </row>
    <row r="39" spans="1:11" ht="12" x14ac:dyDescent="0.2">
      <c r="A39" s="6" t="s">
        <v>216</v>
      </c>
      <c r="B39" s="6" t="s">
        <v>216</v>
      </c>
      <c r="C39" s="3" t="s">
        <v>216</v>
      </c>
      <c r="D39" s="5">
        <v>101</v>
      </c>
      <c r="E39" s="5" t="s">
        <v>55</v>
      </c>
      <c r="F39" s="3" t="s">
        <v>56</v>
      </c>
      <c r="G39" s="5" t="s">
        <v>64</v>
      </c>
      <c r="H39" s="3" t="s">
        <v>65</v>
      </c>
      <c r="I39" s="4">
        <v>2</v>
      </c>
      <c r="J39"/>
      <c r="K39"/>
    </row>
    <row r="40" spans="1:11" ht="12" x14ac:dyDescent="0.2">
      <c r="A40" s="6" t="s">
        <v>216</v>
      </c>
      <c r="B40" s="6" t="s">
        <v>216</v>
      </c>
      <c r="C40" s="3" t="s">
        <v>216</v>
      </c>
      <c r="D40" s="5">
        <v>201</v>
      </c>
      <c r="E40" s="5" t="s">
        <v>86</v>
      </c>
      <c r="F40" s="3" t="s">
        <v>87</v>
      </c>
      <c r="G40" s="5" t="s">
        <v>89</v>
      </c>
      <c r="H40" s="3" t="s">
        <v>87</v>
      </c>
      <c r="I40" s="4">
        <v>1</v>
      </c>
      <c r="J40"/>
      <c r="K40"/>
    </row>
    <row r="41" spans="1:11" ht="12" x14ac:dyDescent="0.2">
      <c r="A41" s="6" t="s">
        <v>216</v>
      </c>
      <c r="B41" s="6" t="s">
        <v>216</v>
      </c>
      <c r="C41" s="3" t="s">
        <v>216</v>
      </c>
      <c r="D41" s="5">
        <v>201</v>
      </c>
      <c r="E41" s="5" t="s">
        <v>103</v>
      </c>
      <c r="F41" s="3" t="s">
        <v>104</v>
      </c>
      <c r="G41" s="5" t="s">
        <v>106</v>
      </c>
      <c r="H41" s="3" t="s">
        <v>104</v>
      </c>
      <c r="I41" s="4">
        <v>1</v>
      </c>
      <c r="J41"/>
      <c r="K41"/>
    </row>
    <row r="42" spans="1:11" ht="12" x14ac:dyDescent="0.2">
      <c r="A42" s="6" t="s">
        <v>216</v>
      </c>
      <c r="B42" s="6" t="s">
        <v>216</v>
      </c>
      <c r="C42" s="3" t="s">
        <v>216</v>
      </c>
      <c r="D42" s="5">
        <v>201</v>
      </c>
      <c r="E42" s="5" t="s">
        <v>150</v>
      </c>
      <c r="F42" s="3" t="s">
        <v>151</v>
      </c>
      <c r="G42" s="5" t="s">
        <v>153</v>
      </c>
      <c r="H42" s="3" t="s">
        <v>151</v>
      </c>
      <c r="I42" s="4">
        <v>1</v>
      </c>
      <c r="J42"/>
      <c r="K42"/>
    </row>
    <row r="43" spans="1:11" ht="12" x14ac:dyDescent="0.2">
      <c r="A43" s="6" t="s">
        <v>216</v>
      </c>
      <c r="B43" s="6" t="s">
        <v>216</v>
      </c>
      <c r="C43" s="3" t="s">
        <v>216</v>
      </c>
      <c r="D43" s="5">
        <v>201</v>
      </c>
      <c r="E43" s="5" t="s">
        <v>180</v>
      </c>
      <c r="F43" s="3" t="s">
        <v>43</v>
      </c>
      <c r="G43" s="5" t="s">
        <v>182</v>
      </c>
      <c r="H43" s="3" t="s">
        <v>43</v>
      </c>
      <c r="I43" s="4">
        <v>1</v>
      </c>
      <c r="J43"/>
      <c r="K43"/>
    </row>
    <row r="44" spans="1:11" ht="12" x14ac:dyDescent="0.2">
      <c r="A44" s="6" t="s">
        <v>216</v>
      </c>
      <c r="B44" s="6" t="s">
        <v>216</v>
      </c>
      <c r="C44" s="3" t="s">
        <v>216</v>
      </c>
      <c r="D44" s="5">
        <v>222</v>
      </c>
      <c r="E44" s="5" t="s">
        <v>189</v>
      </c>
      <c r="F44" s="3" t="s">
        <v>190</v>
      </c>
      <c r="G44" s="5" t="s">
        <v>192</v>
      </c>
      <c r="H44" s="3" t="s">
        <v>190</v>
      </c>
      <c r="I44" s="4">
        <v>1</v>
      </c>
      <c r="J44"/>
      <c r="K44"/>
    </row>
    <row r="45" spans="1:11" ht="12" x14ac:dyDescent="0.2">
      <c r="A45" s="6" t="s">
        <v>216</v>
      </c>
      <c r="B45" s="6" t="s">
        <v>216</v>
      </c>
      <c r="C45" s="3" t="s">
        <v>216</v>
      </c>
      <c r="D45" s="5">
        <v>222</v>
      </c>
      <c r="E45" s="5" t="s">
        <v>193</v>
      </c>
      <c r="F45" s="3" t="s">
        <v>194</v>
      </c>
      <c r="G45" s="5" t="s">
        <v>196</v>
      </c>
      <c r="H45" s="3" t="s">
        <v>194</v>
      </c>
      <c r="I45" s="4">
        <v>1</v>
      </c>
      <c r="J45"/>
      <c r="K45"/>
    </row>
    <row r="46" spans="1:11" ht="12" x14ac:dyDescent="0.2">
      <c r="A46" s="6" t="s">
        <v>216</v>
      </c>
      <c r="B46" s="6" t="s">
        <v>216</v>
      </c>
      <c r="C46" s="3" t="s">
        <v>216</v>
      </c>
      <c r="D46" s="5">
        <v>222</v>
      </c>
      <c r="E46" s="5" t="s">
        <v>197</v>
      </c>
      <c r="F46" s="3" t="s">
        <v>198</v>
      </c>
      <c r="G46" s="5" t="s">
        <v>199</v>
      </c>
      <c r="H46" s="3" t="s">
        <v>200</v>
      </c>
      <c r="I46" s="4">
        <v>1</v>
      </c>
      <c r="J46"/>
      <c r="K46"/>
    </row>
    <row r="47" spans="1:11" ht="12" x14ac:dyDescent="0.2">
      <c r="A47" s="6" t="s">
        <v>216</v>
      </c>
      <c r="B47" s="6" t="s">
        <v>216</v>
      </c>
      <c r="C47" s="3" t="s">
        <v>216</v>
      </c>
      <c r="D47" s="5">
        <v>222</v>
      </c>
      <c r="E47" s="5" t="s">
        <v>197</v>
      </c>
      <c r="F47" s="3" t="s">
        <v>198</v>
      </c>
      <c r="G47" s="5" t="s">
        <v>201</v>
      </c>
      <c r="H47" s="3" t="s">
        <v>202</v>
      </c>
      <c r="I47" s="4">
        <v>1</v>
      </c>
      <c r="J47"/>
      <c r="K47"/>
    </row>
    <row r="48" spans="1:11" ht="12" x14ac:dyDescent="0.2">
      <c r="A48" s="11" t="s">
        <v>217</v>
      </c>
      <c r="B48" s="11"/>
      <c r="C48" s="11"/>
      <c r="D48" s="11"/>
      <c r="E48" s="11"/>
      <c r="F48" s="11"/>
      <c r="G48" s="11"/>
      <c r="H48" s="11"/>
      <c r="I48" s="12">
        <v>24</v>
      </c>
      <c r="J48"/>
      <c r="K48"/>
    </row>
    <row r="49" spans="1:11" ht="12" x14ac:dyDescent="0.2">
      <c r="A49" s="3" t="s">
        <v>214</v>
      </c>
      <c r="I49" s="4">
        <v>41</v>
      </c>
      <c r="J49"/>
      <c r="K49"/>
    </row>
  </sheetData>
  <mergeCells count="2">
    <mergeCell ref="A1:C1"/>
    <mergeCell ref="F1:G1"/>
  </mergeCell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2" x14ac:dyDescent="0.2"/>
  <cols>
    <col min="1" max="1" width="7.33203125" bestFit="1" customWidth="1"/>
    <col min="2" max="2" width="10.5" bestFit="1" customWidth="1"/>
    <col min="3" max="3" width="36.6640625" bestFit="1" customWidth="1"/>
    <col min="4" max="4" width="20" bestFit="1" customWidth="1"/>
    <col min="5" max="5" width="10.83203125" bestFit="1" customWidth="1"/>
    <col min="6" max="6" width="38.6640625" bestFit="1" customWidth="1"/>
    <col min="7" max="7" width="20" bestFit="1" customWidth="1"/>
    <col min="8" max="8" width="27.1640625" bestFit="1" customWidth="1"/>
    <col min="9" max="9" width="12.5" bestFit="1" customWidth="1"/>
    <col min="10" max="10" width="28.5" bestFit="1" customWidth="1"/>
    <col min="11" max="11" width="11.1640625" bestFit="1" customWidth="1"/>
    <col min="12" max="12" width="6.6640625" bestFit="1" customWidth="1"/>
    <col min="13" max="13" width="11.83203125" bestFit="1" customWidth="1"/>
    <col min="14" max="14" width="12.83203125" bestFit="1" customWidth="1"/>
    <col min="15" max="15" width="29.5" bestFit="1" customWidth="1"/>
    <col min="16" max="16" width="16.1640625" bestFit="1" customWidth="1"/>
    <col min="17" max="17" width="11.83203125" bestFit="1" customWidth="1"/>
    <col min="18" max="18" width="9.1640625" bestFit="1" customWidth="1"/>
    <col min="19" max="19" width="23" bestFit="1" customWidth="1"/>
    <col min="20" max="20" width="13" bestFit="1" customWidth="1"/>
    <col min="21" max="21" width="22" bestFit="1" customWidth="1"/>
    <col min="22" max="22" width="21.6640625" bestFit="1" customWidth="1"/>
    <col min="23" max="24" width="38.6640625" bestFit="1" customWidth="1"/>
    <col min="25" max="25" width="29.6640625" bestFit="1" customWidth="1"/>
    <col min="26" max="26" width="8.6640625" customWidth="1"/>
    <col min="27" max="27" width="24" bestFit="1" customWidth="1"/>
    <col min="28" max="28" width="23.33203125" bestFit="1" customWidth="1"/>
    <col min="29" max="29" width="8.6640625" bestFit="1" customWidth="1"/>
    <col min="30" max="30" width="12.83203125" bestFit="1" customWidth="1"/>
    <col min="31" max="31" width="12.664062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</row>
    <row r="2" spans="1:26" x14ac:dyDescent="0.2">
      <c r="A2">
        <v>101</v>
      </c>
      <c r="B2" t="s">
        <v>28</v>
      </c>
      <c r="C2" t="s">
        <v>29</v>
      </c>
      <c r="D2" t="s">
        <v>30</v>
      </c>
      <c r="E2" t="s">
        <v>28</v>
      </c>
      <c r="F2" t="s">
        <v>29</v>
      </c>
      <c r="H2" t="s">
        <v>31</v>
      </c>
      <c r="I2" t="s">
        <v>32</v>
      </c>
      <c r="J2" t="s">
        <v>33</v>
      </c>
      <c r="L2">
        <v>1</v>
      </c>
      <c r="M2" t="s">
        <v>34</v>
      </c>
      <c r="N2" s="15">
        <v>41915.42083333333</v>
      </c>
      <c r="O2" t="s">
        <v>35</v>
      </c>
      <c r="Q2">
        <v>1</v>
      </c>
      <c r="S2" t="s">
        <v>36</v>
      </c>
      <c r="T2">
        <v>249</v>
      </c>
      <c r="U2" t="s">
        <v>37</v>
      </c>
      <c r="V2" t="s">
        <v>38</v>
      </c>
      <c r="X2" t="s">
        <v>39</v>
      </c>
      <c r="Y2" t="s">
        <v>40</v>
      </c>
      <c r="Z2">
        <v>8</v>
      </c>
    </row>
    <row r="3" spans="1:26" x14ac:dyDescent="0.2">
      <c r="A3">
        <v>101</v>
      </c>
      <c r="B3" t="s">
        <v>28</v>
      </c>
      <c r="C3" t="s">
        <v>29</v>
      </c>
      <c r="D3" t="s">
        <v>30</v>
      </c>
      <c r="E3" t="s">
        <v>28</v>
      </c>
      <c r="F3" t="s">
        <v>29</v>
      </c>
      <c r="H3" t="s">
        <v>31</v>
      </c>
      <c r="K3" t="s">
        <v>42</v>
      </c>
      <c r="L3">
        <v>2</v>
      </c>
      <c r="M3" t="s">
        <v>43</v>
      </c>
      <c r="N3" s="15"/>
      <c r="O3" t="s">
        <v>44</v>
      </c>
      <c r="Z3">
        <v>16</v>
      </c>
    </row>
    <row r="4" spans="1:26" x14ac:dyDescent="0.2">
      <c r="A4">
        <v>101</v>
      </c>
      <c r="B4" t="s">
        <v>28</v>
      </c>
      <c r="C4" t="s">
        <v>29</v>
      </c>
      <c r="D4" t="s">
        <v>30</v>
      </c>
      <c r="E4" t="s">
        <v>28</v>
      </c>
      <c r="F4" t="s">
        <v>29</v>
      </c>
      <c r="H4" t="s">
        <v>31</v>
      </c>
      <c r="K4" t="s">
        <v>45</v>
      </c>
      <c r="L4">
        <v>3</v>
      </c>
      <c r="M4" t="s">
        <v>46</v>
      </c>
      <c r="N4" s="15"/>
      <c r="O4" t="s">
        <v>44</v>
      </c>
      <c r="Z4">
        <v>17</v>
      </c>
    </row>
    <row r="5" spans="1:26" x14ac:dyDescent="0.2">
      <c r="A5">
        <v>101</v>
      </c>
      <c r="B5" t="s">
        <v>28</v>
      </c>
      <c r="C5" t="s">
        <v>29</v>
      </c>
      <c r="D5" t="s">
        <v>30</v>
      </c>
      <c r="E5" t="s">
        <v>28</v>
      </c>
      <c r="F5" t="s">
        <v>29</v>
      </c>
      <c r="H5" t="s">
        <v>31</v>
      </c>
      <c r="K5" t="s">
        <v>47</v>
      </c>
      <c r="L5">
        <v>4</v>
      </c>
      <c r="M5" t="s">
        <v>34</v>
      </c>
      <c r="N5" s="15"/>
      <c r="O5" t="s">
        <v>35</v>
      </c>
      <c r="Q5">
        <v>1</v>
      </c>
      <c r="Z5">
        <v>18</v>
      </c>
    </row>
    <row r="6" spans="1:26" x14ac:dyDescent="0.2">
      <c r="A6">
        <v>101</v>
      </c>
      <c r="B6" t="s">
        <v>28</v>
      </c>
      <c r="C6" t="s">
        <v>29</v>
      </c>
      <c r="D6" t="s">
        <v>30</v>
      </c>
      <c r="E6" t="s">
        <v>28</v>
      </c>
      <c r="F6" t="s">
        <v>29</v>
      </c>
      <c r="H6" t="s">
        <v>31</v>
      </c>
      <c r="L6">
        <v>5</v>
      </c>
      <c r="M6" t="s">
        <v>34</v>
      </c>
      <c r="N6" s="15"/>
      <c r="O6" t="s">
        <v>35</v>
      </c>
      <c r="Q6">
        <v>1</v>
      </c>
      <c r="Z6">
        <v>19</v>
      </c>
    </row>
    <row r="7" spans="1:26" x14ac:dyDescent="0.2">
      <c r="A7">
        <v>101</v>
      </c>
      <c r="B7" t="s">
        <v>28</v>
      </c>
      <c r="C7" t="s">
        <v>29</v>
      </c>
      <c r="D7" t="s">
        <v>30</v>
      </c>
      <c r="E7" t="s">
        <v>28</v>
      </c>
      <c r="F7" t="s">
        <v>29</v>
      </c>
      <c r="H7" t="s">
        <v>31</v>
      </c>
      <c r="L7">
        <v>6</v>
      </c>
      <c r="M7" t="s">
        <v>34</v>
      </c>
      <c r="N7" s="15"/>
      <c r="O7" t="s">
        <v>35</v>
      </c>
      <c r="Q7">
        <v>1</v>
      </c>
      <c r="Z7">
        <v>20</v>
      </c>
    </row>
    <row r="8" spans="1:26" x14ac:dyDescent="0.2">
      <c r="A8">
        <v>101</v>
      </c>
      <c r="B8" t="s">
        <v>28</v>
      </c>
      <c r="C8" t="s">
        <v>29</v>
      </c>
      <c r="D8" t="s">
        <v>30</v>
      </c>
      <c r="E8" t="s">
        <v>28</v>
      </c>
      <c r="F8" t="s">
        <v>29</v>
      </c>
      <c r="H8" t="s">
        <v>31</v>
      </c>
      <c r="L8">
        <v>7</v>
      </c>
      <c r="M8" t="s">
        <v>34</v>
      </c>
      <c r="N8" s="15"/>
      <c r="O8" t="s">
        <v>35</v>
      </c>
      <c r="Q8">
        <v>1</v>
      </c>
      <c r="R8">
        <v>5000</v>
      </c>
      <c r="Z8">
        <v>21</v>
      </c>
    </row>
    <row r="9" spans="1:26" x14ac:dyDescent="0.2">
      <c r="A9">
        <v>101</v>
      </c>
      <c r="B9" t="s">
        <v>28</v>
      </c>
      <c r="C9" t="s">
        <v>29</v>
      </c>
      <c r="D9" t="s">
        <v>30</v>
      </c>
      <c r="E9" t="s">
        <v>28</v>
      </c>
      <c r="F9" t="s">
        <v>29</v>
      </c>
      <c r="H9" t="s">
        <v>31</v>
      </c>
      <c r="K9" t="s">
        <v>48</v>
      </c>
      <c r="L9">
        <v>8</v>
      </c>
      <c r="M9" t="s">
        <v>46</v>
      </c>
      <c r="N9" s="15"/>
      <c r="O9" t="s">
        <v>44</v>
      </c>
      <c r="R9">
        <v>10000</v>
      </c>
      <c r="Z9">
        <v>22</v>
      </c>
    </row>
    <row r="10" spans="1:26" x14ac:dyDescent="0.2">
      <c r="A10">
        <v>101</v>
      </c>
      <c r="B10" t="s">
        <v>28</v>
      </c>
      <c r="C10" t="s">
        <v>29</v>
      </c>
      <c r="D10" t="s">
        <v>30</v>
      </c>
      <c r="E10" t="s">
        <v>28</v>
      </c>
      <c r="F10" t="s">
        <v>29</v>
      </c>
      <c r="H10" t="s">
        <v>31</v>
      </c>
      <c r="L10">
        <v>9</v>
      </c>
      <c r="N10" s="15"/>
      <c r="Z10">
        <v>23</v>
      </c>
    </row>
    <row r="11" spans="1:26" x14ac:dyDescent="0.2">
      <c r="A11">
        <v>101</v>
      </c>
      <c r="B11" t="s">
        <v>28</v>
      </c>
      <c r="C11" t="s">
        <v>29</v>
      </c>
      <c r="D11" t="s">
        <v>30</v>
      </c>
      <c r="E11" t="s">
        <v>28</v>
      </c>
      <c r="F11" t="s">
        <v>29</v>
      </c>
      <c r="H11" t="s">
        <v>49</v>
      </c>
      <c r="I11" t="s">
        <v>50</v>
      </c>
      <c r="J11" t="s">
        <v>51</v>
      </c>
      <c r="K11" t="s">
        <v>48</v>
      </c>
      <c r="L11">
        <v>1</v>
      </c>
      <c r="M11" t="s">
        <v>34</v>
      </c>
      <c r="N11" s="15">
        <v>41915.42083333333</v>
      </c>
      <c r="O11" t="s">
        <v>35</v>
      </c>
      <c r="Q11">
        <v>1</v>
      </c>
      <c r="Z11">
        <v>9</v>
      </c>
    </row>
    <row r="12" spans="1:26" x14ac:dyDescent="0.2">
      <c r="A12">
        <v>101</v>
      </c>
      <c r="B12" t="s">
        <v>28</v>
      </c>
      <c r="C12" t="s">
        <v>29</v>
      </c>
      <c r="D12" t="s">
        <v>30</v>
      </c>
      <c r="E12" t="s">
        <v>28</v>
      </c>
      <c r="F12" t="s">
        <v>29</v>
      </c>
      <c r="H12" t="s">
        <v>49</v>
      </c>
      <c r="I12" t="s">
        <v>52</v>
      </c>
      <c r="J12" t="s">
        <v>51</v>
      </c>
      <c r="L12">
        <v>2</v>
      </c>
      <c r="M12" t="s">
        <v>34</v>
      </c>
      <c r="N12" s="15"/>
      <c r="O12" t="s">
        <v>35</v>
      </c>
      <c r="Q12">
        <v>1</v>
      </c>
      <c r="T12">
        <v>1274</v>
      </c>
      <c r="U12" t="s">
        <v>53</v>
      </c>
      <c r="V12" t="s">
        <v>54</v>
      </c>
      <c r="Z12">
        <v>10</v>
      </c>
    </row>
    <row r="13" spans="1:26" x14ac:dyDescent="0.2">
      <c r="A13">
        <v>101</v>
      </c>
      <c r="B13" t="s">
        <v>55</v>
      </c>
      <c r="C13" t="s">
        <v>56</v>
      </c>
      <c r="D13" t="s">
        <v>57</v>
      </c>
      <c r="E13" t="s">
        <v>58</v>
      </c>
      <c r="F13" t="s">
        <v>59</v>
      </c>
      <c r="G13" t="s">
        <v>60</v>
      </c>
      <c r="H13" t="s">
        <v>31</v>
      </c>
      <c r="L13">
        <v>1</v>
      </c>
      <c r="N13" s="15"/>
      <c r="R13">
        <v>44444.55</v>
      </c>
      <c r="Z13">
        <v>3</v>
      </c>
    </row>
    <row r="14" spans="1:26" x14ac:dyDescent="0.2">
      <c r="A14">
        <v>101</v>
      </c>
      <c r="B14" t="s">
        <v>55</v>
      </c>
      <c r="C14" t="s">
        <v>56</v>
      </c>
      <c r="D14" t="s">
        <v>57</v>
      </c>
      <c r="E14" t="s">
        <v>61</v>
      </c>
      <c r="F14" t="s">
        <v>62</v>
      </c>
      <c r="G14" t="s">
        <v>63</v>
      </c>
      <c r="H14" t="s">
        <v>49</v>
      </c>
      <c r="L14">
        <v>1</v>
      </c>
      <c r="N14" s="15"/>
      <c r="Z14">
        <v>4</v>
      </c>
    </row>
    <row r="15" spans="1:26" x14ac:dyDescent="0.2">
      <c r="A15">
        <v>101</v>
      </c>
      <c r="B15" t="s">
        <v>55</v>
      </c>
      <c r="C15" t="s">
        <v>56</v>
      </c>
      <c r="D15" t="s">
        <v>57</v>
      </c>
      <c r="E15" t="s">
        <v>64</v>
      </c>
      <c r="F15" t="s">
        <v>65</v>
      </c>
      <c r="G15" t="s">
        <v>57</v>
      </c>
      <c r="H15" t="s">
        <v>49</v>
      </c>
      <c r="L15">
        <v>5</v>
      </c>
      <c r="N15" s="15"/>
      <c r="Z15">
        <v>5</v>
      </c>
    </row>
    <row r="16" spans="1:26" x14ac:dyDescent="0.2">
      <c r="A16">
        <v>101</v>
      </c>
      <c r="B16" t="s">
        <v>55</v>
      </c>
      <c r="C16" t="s">
        <v>56</v>
      </c>
      <c r="D16" t="s">
        <v>57</v>
      </c>
      <c r="E16" t="s">
        <v>64</v>
      </c>
      <c r="F16" t="s">
        <v>65</v>
      </c>
      <c r="G16" t="s">
        <v>57</v>
      </c>
      <c r="H16" t="s">
        <v>49</v>
      </c>
      <c r="L16">
        <v>6</v>
      </c>
      <c r="N16" s="15"/>
      <c r="Z16">
        <v>6</v>
      </c>
    </row>
    <row r="17" spans="1:26" x14ac:dyDescent="0.2">
      <c r="A17">
        <v>101</v>
      </c>
      <c r="B17" t="s">
        <v>66</v>
      </c>
      <c r="C17" t="s">
        <v>67</v>
      </c>
      <c r="D17" t="s">
        <v>68</v>
      </c>
      <c r="E17" t="s">
        <v>69</v>
      </c>
      <c r="F17" t="s">
        <v>67</v>
      </c>
      <c r="G17" t="s">
        <v>68</v>
      </c>
      <c r="H17" t="s">
        <v>1</v>
      </c>
      <c r="I17" t="s">
        <v>32</v>
      </c>
      <c r="J17" t="s">
        <v>33</v>
      </c>
      <c r="L17">
        <v>1</v>
      </c>
      <c r="M17" t="s">
        <v>70</v>
      </c>
      <c r="N17" s="15">
        <v>41878.506944444445</v>
      </c>
      <c r="O17" t="s">
        <v>71</v>
      </c>
      <c r="Q17">
        <v>10</v>
      </c>
      <c r="T17">
        <v>75938</v>
      </c>
      <c r="U17" t="s">
        <v>72</v>
      </c>
      <c r="V17" t="s">
        <v>73</v>
      </c>
      <c r="W17" t="s">
        <v>74</v>
      </c>
      <c r="Z17">
        <v>52</v>
      </c>
    </row>
    <row r="18" spans="1:26" x14ac:dyDescent="0.2">
      <c r="A18">
        <v>201</v>
      </c>
      <c r="B18" t="s">
        <v>75</v>
      </c>
      <c r="C18" t="s">
        <v>76</v>
      </c>
      <c r="D18" t="s">
        <v>77</v>
      </c>
      <c r="E18" t="s">
        <v>78</v>
      </c>
      <c r="F18" t="s">
        <v>76</v>
      </c>
      <c r="G18" t="s">
        <v>77</v>
      </c>
      <c r="H18" t="s">
        <v>79</v>
      </c>
      <c r="I18" t="s">
        <v>32</v>
      </c>
      <c r="J18" t="s">
        <v>33</v>
      </c>
      <c r="K18" t="s">
        <v>80</v>
      </c>
      <c r="L18">
        <v>1</v>
      </c>
      <c r="M18" t="s">
        <v>34</v>
      </c>
      <c r="N18" s="15">
        <v>41821.46597222222</v>
      </c>
      <c r="O18" t="s">
        <v>35</v>
      </c>
      <c r="Q18">
        <v>1</v>
      </c>
      <c r="R18">
        <v>10000</v>
      </c>
      <c r="W18" t="s">
        <v>81</v>
      </c>
      <c r="X18" t="s">
        <v>82</v>
      </c>
      <c r="Y18" t="s">
        <v>83</v>
      </c>
      <c r="Z18">
        <v>25</v>
      </c>
    </row>
    <row r="19" spans="1:26" x14ac:dyDescent="0.2">
      <c r="A19">
        <v>201</v>
      </c>
      <c r="B19" t="s">
        <v>86</v>
      </c>
      <c r="C19" t="s">
        <v>87</v>
      </c>
      <c r="D19" t="s">
        <v>88</v>
      </c>
      <c r="E19" t="s">
        <v>89</v>
      </c>
      <c r="F19" t="s">
        <v>87</v>
      </c>
      <c r="G19" t="s">
        <v>88</v>
      </c>
      <c r="H19" t="s">
        <v>1</v>
      </c>
      <c r="I19" t="s">
        <v>90</v>
      </c>
      <c r="J19" t="s">
        <v>91</v>
      </c>
      <c r="K19" t="s">
        <v>92</v>
      </c>
      <c r="L19">
        <v>1</v>
      </c>
      <c r="M19" t="s">
        <v>93</v>
      </c>
      <c r="N19" s="15">
        <v>41864.370138888888</v>
      </c>
      <c r="O19" t="s">
        <v>94</v>
      </c>
      <c r="Q19">
        <v>11</v>
      </c>
      <c r="R19">
        <v>5000</v>
      </c>
      <c r="T19">
        <v>19154</v>
      </c>
      <c r="U19" t="s">
        <v>95</v>
      </c>
      <c r="V19" t="s">
        <v>96</v>
      </c>
      <c r="W19" t="s">
        <v>97</v>
      </c>
      <c r="Z19">
        <v>32</v>
      </c>
    </row>
    <row r="20" spans="1:26" x14ac:dyDescent="0.2">
      <c r="A20">
        <v>201</v>
      </c>
      <c r="B20" t="s">
        <v>86</v>
      </c>
      <c r="C20" t="s">
        <v>87</v>
      </c>
      <c r="D20" t="s">
        <v>88</v>
      </c>
      <c r="E20" t="s">
        <v>89</v>
      </c>
      <c r="F20" t="s">
        <v>87</v>
      </c>
      <c r="G20" t="s">
        <v>88</v>
      </c>
      <c r="H20" t="s">
        <v>98</v>
      </c>
      <c r="I20" t="s">
        <v>32</v>
      </c>
      <c r="J20" t="s">
        <v>33</v>
      </c>
      <c r="K20" t="s">
        <v>100</v>
      </c>
      <c r="L20">
        <v>1</v>
      </c>
      <c r="M20" t="s">
        <v>70</v>
      </c>
      <c r="N20" s="15">
        <v>41864.370138888888</v>
      </c>
      <c r="O20" t="s">
        <v>71</v>
      </c>
      <c r="Q20">
        <v>10</v>
      </c>
      <c r="R20">
        <v>5000</v>
      </c>
      <c r="T20">
        <v>75938</v>
      </c>
      <c r="U20" t="s">
        <v>72</v>
      </c>
      <c r="V20" t="s">
        <v>73</v>
      </c>
      <c r="W20" t="s">
        <v>101</v>
      </c>
      <c r="Z20">
        <v>31</v>
      </c>
    </row>
    <row r="21" spans="1:26" x14ac:dyDescent="0.2">
      <c r="A21">
        <v>201</v>
      </c>
      <c r="B21" t="s">
        <v>86</v>
      </c>
      <c r="C21" t="s">
        <v>87</v>
      </c>
      <c r="D21" t="s">
        <v>88</v>
      </c>
      <c r="E21" t="s">
        <v>89</v>
      </c>
      <c r="F21" t="s">
        <v>87</v>
      </c>
      <c r="G21" t="s">
        <v>88</v>
      </c>
      <c r="H21" t="s">
        <v>98</v>
      </c>
      <c r="I21" t="s">
        <v>90</v>
      </c>
      <c r="J21" t="s">
        <v>91</v>
      </c>
      <c r="K21" t="s">
        <v>102</v>
      </c>
      <c r="L21">
        <v>2</v>
      </c>
      <c r="N21" s="15"/>
      <c r="R21">
        <v>5000</v>
      </c>
      <c r="Z21">
        <v>33</v>
      </c>
    </row>
    <row r="22" spans="1:26" x14ac:dyDescent="0.2">
      <c r="A22">
        <v>201</v>
      </c>
      <c r="B22" t="s">
        <v>103</v>
      </c>
      <c r="C22" t="s">
        <v>104</v>
      </c>
      <c r="D22" t="s">
        <v>105</v>
      </c>
      <c r="E22" t="s">
        <v>106</v>
      </c>
      <c r="F22" t="s">
        <v>104</v>
      </c>
      <c r="G22" t="s">
        <v>105</v>
      </c>
      <c r="H22" t="s">
        <v>107</v>
      </c>
      <c r="I22" t="s">
        <v>108</v>
      </c>
      <c r="J22" t="s">
        <v>109</v>
      </c>
      <c r="K22" t="s">
        <v>110</v>
      </c>
      <c r="L22">
        <v>1</v>
      </c>
      <c r="M22" t="s">
        <v>111</v>
      </c>
      <c r="N22" s="15">
        <v>41893.469444444447</v>
      </c>
      <c r="O22" t="s">
        <v>112</v>
      </c>
      <c r="Q22">
        <v>17</v>
      </c>
      <c r="R22">
        <v>100</v>
      </c>
      <c r="S22" t="s">
        <v>113</v>
      </c>
      <c r="T22">
        <v>14985</v>
      </c>
      <c r="U22" t="s">
        <v>114</v>
      </c>
      <c r="V22" t="s">
        <v>115</v>
      </c>
      <c r="W22" t="s">
        <v>116</v>
      </c>
      <c r="X22" t="s">
        <v>117</v>
      </c>
      <c r="Y22" t="s">
        <v>118</v>
      </c>
      <c r="Z22">
        <v>51</v>
      </c>
    </row>
    <row r="23" spans="1:26" x14ac:dyDescent="0.2">
      <c r="A23">
        <v>201</v>
      </c>
      <c r="B23" t="s">
        <v>103</v>
      </c>
      <c r="C23" t="s">
        <v>104</v>
      </c>
      <c r="D23" t="s">
        <v>105</v>
      </c>
      <c r="E23" t="s">
        <v>106</v>
      </c>
      <c r="F23" t="s">
        <v>104</v>
      </c>
      <c r="G23" t="s">
        <v>105</v>
      </c>
      <c r="H23" t="s">
        <v>79</v>
      </c>
      <c r="L23">
        <v>1</v>
      </c>
      <c r="N23" s="15">
        <v>41893.469444444447</v>
      </c>
      <c r="R23">
        <v>0</v>
      </c>
      <c r="Z23">
        <v>37</v>
      </c>
    </row>
    <row r="24" spans="1:26" x14ac:dyDescent="0.2">
      <c r="A24">
        <v>201</v>
      </c>
      <c r="B24" t="s">
        <v>103</v>
      </c>
      <c r="C24" t="s">
        <v>104</v>
      </c>
      <c r="D24" t="s">
        <v>105</v>
      </c>
      <c r="E24" t="s">
        <v>106</v>
      </c>
      <c r="F24" t="s">
        <v>104</v>
      </c>
      <c r="G24" t="s">
        <v>105</v>
      </c>
      <c r="H24" t="s">
        <v>1</v>
      </c>
      <c r="I24" t="s">
        <v>32</v>
      </c>
      <c r="J24" t="s">
        <v>33</v>
      </c>
      <c r="K24" t="s">
        <v>100</v>
      </c>
      <c r="L24">
        <v>1</v>
      </c>
      <c r="M24" t="s">
        <v>125</v>
      </c>
      <c r="N24" s="15">
        <v>41893.469444444447</v>
      </c>
      <c r="O24" t="s">
        <v>126</v>
      </c>
      <c r="Q24">
        <v>6</v>
      </c>
      <c r="R24">
        <v>5000</v>
      </c>
      <c r="T24">
        <v>75938</v>
      </c>
      <c r="U24" t="s">
        <v>72</v>
      </c>
      <c r="V24" t="s">
        <v>73</v>
      </c>
      <c r="X24" t="s">
        <v>127</v>
      </c>
      <c r="Y24" t="s">
        <v>128</v>
      </c>
      <c r="Z24">
        <v>35</v>
      </c>
    </row>
    <row r="25" spans="1:26" x14ac:dyDescent="0.2">
      <c r="A25">
        <v>201</v>
      </c>
      <c r="B25" t="s">
        <v>103</v>
      </c>
      <c r="C25" t="s">
        <v>104</v>
      </c>
      <c r="D25" t="s">
        <v>105</v>
      </c>
      <c r="E25" t="s">
        <v>106</v>
      </c>
      <c r="F25" t="s">
        <v>104</v>
      </c>
      <c r="G25" t="s">
        <v>105</v>
      </c>
      <c r="H25" t="s">
        <v>1</v>
      </c>
      <c r="I25" t="s">
        <v>32</v>
      </c>
      <c r="J25" t="s">
        <v>33</v>
      </c>
      <c r="K25" t="s">
        <v>100</v>
      </c>
      <c r="L25">
        <v>2</v>
      </c>
      <c r="N25" s="15"/>
      <c r="R25">
        <v>5000</v>
      </c>
      <c r="T25">
        <v>249</v>
      </c>
      <c r="U25" t="s">
        <v>37</v>
      </c>
      <c r="V25" t="s">
        <v>38</v>
      </c>
      <c r="X25" t="s">
        <v>127</v>
      </c>
      <c r="Y25" t="s">
        <v>129</v>
      </c>
      <c r="Z25">
        <v>36</v>
      </c>
    </row>
    <row r="26" spans="1:26" x14ac:dyDescent="0.2">
      <c r="A26">
        <v>201</v>
      </c>
      <c r="B26" t="s">
        <v>103</v>
      </c>
      <c r="C26" t="s">
        <v>104</v>
      </c>
      <c r="D26" t="s">
        <v>105</v>
      </c>
      <c r="E26" t="s">
        <v>106</v>
      </c>
      <c r="F26" t="s">
        <v>104</v>
      </c>
      <c r="G26" t="s">
        <v>105</v>
      </c>
      <c r="H26" t="s">
        <v>1</v>
      </c>
      <c r="I26" t="s">
        <v>32</v>
      </c>
      <c r="J26" t="s">
        <v>33</v>
      </c>
      <c r="K26" t="s">
        <v>42</v>
      </c>
      <c r="L26">
        <v>3</v>
      </c>
      <c r="M26" t="s">
        <v>130</v>
      </c>
      <c r="N26" s="15">
        <v>41877.419444444444</v>
      </c>
      <c r="O26" t="s">
        <v>131</v>
      </c>
      <c r="Q26">
        <v>16</v>
      </c>
      <c r="R26">
        <v>2000</v>
      </c>
      <c r="S26" t="s">
        <v>132</v>
      </c>
      <c r="T26">
        <v>75938</v>
      </c>
      <c r="U26" t="s">
        <v>72</v>
      </c>
      <c r="V26" t="s">
        <v>73</v>
      </c>
      <c r="W26" t="s">
        <v>133</v>
      </c>
      <c r="X26" t="s">
        <v>134</v>
      </c>
      <c r="Y26" t="s">
        <v>135</v>
      </c>
      <c r="Z26">
        <v>46</v>
      </c>
    </row>
    <row r="27" spans="1:26" x14ac:dyDescent="0.2">
      <c r="A27">
        <v>201</v>
      </c>
      <c r="B27" t="s">
        <v>103</v>
      </c>
      <c r="C27" t="s">
        <v>104</v>
      </c>
      <c r="D27" t="s">
        <v>105</v>
      </c>
      <c r="E27" t="s">
        <v>106</v>
      </c>
      <c r="F27" t="s">
        <v>104</v>
      </c>
      <c r="G27" t="s">
        <v>105</v>
      </c>
      <c r="H27" t="s">
        <v>136</v>
      </c>
      <c r="I27" t="s">
        <v>108</v>
      </c>
      <c r="J27" t="s">
        <v>109</v>
      </c>
      <c r="K27" t="s">
        <v>137</v>
      </c>
      <c r="L27">
        <v>1</v>
      </c>
      <c r="M27" t="s">
        <v>111</v>
      </c>
      <c r="N27" s="15">
        <v>41893.469444444447</v>
      </c>
      <c r="O27" t="s">
        <v>112</v>
      </c>
      <c r="Q27">
        <v>17</v>
      </c>
      <c r="R27">
        <v>1000</v>
      </c>
      <c r="S27" t="s">
        <v>138</v>
      </c>
      <c r="T27">
        <v>49077</v>
      </c>
      <c r="U27" t="s">
        <v>139</v>
      </c>
      <c r="V27" t="s">
        <v>140</v>
      </c>
      <c r="W27" t="s">
        <v>141</v>
      </c>
      <c r="X27" t="s">
        <v>142</v>
      </c>
      <c r="Z27">
        <v>47</v>
      </c>
    </row>
    <row r="28" spans="1:26" x14ac:dyDescent="0.2">
      <c r="A28">
        <v>201</v>
      </c>
      <c r="B28" t="s">
        <v>103</v>
      </c>
      <c r="C28" t="s">
        <v>104</v>
      </c>
      <c r="D28" t="s">
        <v>105</v>
      </c>
      <c r="E28" t="s">
        <v>106</v>
      </c>
      <c r="F28" t="s">
        <v>104</v>
      </c>
      <c r="G28" t="s">
        <v>105</v>
      </c>
      <c r="H28" t="s">
        <v>121</v>
      </c>
      <c r="I28" t="s">
        <v>108</v>
      </c>
      <c r="J28" t="s">
        <v>109</v>
      </c>
      <c r="K28" t="s">
        <v>143</v>
      </c>
      <c r="L28">
        <v>1</v>
      </c>
      <c r="M28" t="s">
        <v>111</v>
      </c>
      <c r="N28" s="15">
        <v>41893.469444444447</v>
      </c>
      <c r="O28" t="s">
        <v>112</v>
      </c>
      <c r="Q28">
        <v>17</v>
      </c>
      <c r="R28">
        <v>20500</v>
      </c>
      <c r="S28" t="s">
        <v>144</v>
      </c>
      <c r="T28">
        <v>75938</v>
      </c>
      <c r="U28" t="s">
        <v>72</v>
      </c>
      <c r="V28" t="s">
        <v>73</v>
      </c>
      <c r="W28" t="s">
        <v>145</v>
      </c>
      <c r="X28" t="s">
        <v>146</v>
      </c>
      <c r="Z28">
        <v>48</v>
      </c>
    </row>
    <row r="29" spans="1:26" x14ac:dyDescent="0.2">
      <c r="A29">
        <v>201</v>
      </c>
      <c r="B29" t="s">
        <v>103</v>
      </c>
      <c r="C29" t="s">
        <v>104</v>
      </c>
      <c r="D29" t="s">
        <v>105</v>
      </c>
      <c r="E29" t="s">
        <v>106</v>
      </c>
      <c r="F29" t="s">
        <v>104</v>
      </c>
      <c r="G29" t="s">
        <v>105</v>
      </c>
      <c r="H29" t="s">
        <v>123</v>
      </c>
      <c r="I29" t="s">
        <v>108</v>
      </c>
      <c r="J29" t="s">
        <v>109</v>
      </c>
      <c r="K29" t="s">
        <v>147</v>
      </c>
      <c r="L29">
        <v>1</v>
      </c>
      <c r="M29" t="s">
        <v>70</v>
      </c>
      <c r="N29" s="15">
        <v>41893.469444444447</v>
      </c>
      <c r="O29" t="s">
        <v>71</v>
      </c>
      <c r="Q29">
        <v>10</v>
      </c>
      <c r="R29">
        <v>5000</v>
      </c>
      <c r="T29">
        <v>75938</v>
      </c>
      <c r="U29" t="s">
        <v>72</v>
      </c>
      <c r="V29" t="s">
        <v>73</v>
      </c>
      <c r="W29" t="s">
        <v>148</v>
      </c>
      <c r="X29" t="s">
        <v>149</v>
      </c>
      <c r="Z29">
        <v>55</v>
      </c>
    </row>
    <row r="30" spans="1:26" x14ac:dyDescent="0.2">
      <c r="A30">
        <v>201</v>
      </c>
      <c r="B30" t="s">
        <v>150</v>
      </c>
      <c r="C30" t="s">
        <v>151</v>
      </c>
      <c r="D30" t="s">
        <v>152</v>
      </c>
      <c r="E30" t="s">
        <v>153</v>
      </c>
      <c r="F30" t="s">
        <v>151</v>
      </c>
      <c r="G30" t="s">
        <v>152</v>
      </c>
      <c r="H30" t="s">
        <v>1</v>
      </c>
      <c r="L30">
        <v>1</v>
      </c>
      <c r="N30" s="15"/>
      <c r="R30">
        <v>6000</v>
      </c>
      <c r="Z30">
        <v>34</v>
      </c>
    </row>
    <row r="31" spans="1:26" x14ac:dyDescent="0.2">
      <c r="A31">
        <v>201</v>
      </c>
      <c r="B31" t="s">
        <v>154</v>
      </c>
      <c r="C31" t="s">
        <v>155</v>
      </c>
      <c r="D31" t="s">
        <v>156</v>
      </c>
      <c r="E31" t="s">
        <v>157</v>
      </c>
      <c r="F31" t="s">
        <v>155</v>
      </c>
      <c r="G31" t="s">
        <v>156</v>
      </c>
      <c r="H31" t="s">
        <v>158</v>
      </c>
      <c r="I31" t="s">
        <v>111</v>
      </c>
      <c r="J31" t="s">
        <v>159</v>
      </c>
      <c r="K31" t="s">
        <v>160</v>
      </c>
      <c r="L31">
        <v>1</v>
      </c>
      <c r="M31" t="s">
        <v>130</v>
      </c>
      <c r="N31" s="15">
        <v>41872.604166666664</v>
      </c>
      <c r="O31" t="s">
        <v>131</v>
      </c>
      <c r="Q31">
        <v>16</v>
      </c>
      <c r="R31">
        <v>300000</v>
      </c>
      <c r="T31">
        <v>323</v>
      </c>
      <c r="U31" t="s">
        <v>161</v>
      </c>
      <c r="V31" t="s">
        <v>162</v>
      </c>
      <c r="W31" t="s">
        <v>163</v>
      </c>
      <c r="X31" t="s">
        <v>164</v>
      </c>
      <c r="Y31" t="s">
        <v>165</v>
      </c>
      <c r="Z31">
        <v>42</v>
      </c>
    </row>
    <row r="32" spans="1:26" x14ac:dyDescent="0.2">
      <c r="A32">
        <v>201</v>
      </c>
      <c r="B32" t="s">
        <v>154</v>
      </c>
      <c r="C32" t="s">
        <v>155</v>
      </c>
      <c r="D32" t="s">
        <v>156</v>
      </c>
      <c r="E32" t="s">
        <v>157</v>
      </c>
      <c r="F32" t="s">
        <v>155</v>
      </c>
      <c r="G32" t="s">
        <v>156</v>
      </c>
      <c r="H32" t="s">
        <v>1</v>
      </c>
      <c r="I32" t="s">
        <v>32</v>
      </c>
      <c r="J32" t="s">
        <v>33</v>
      </c>
      <c r="K32" t="s">
        <v>137</v>
      </c>
      <c r="L32">
        <v>1</v>
      </c>
      <c r="M32" t="s">
        <v>70</v>
      </c>
      <c r="N32" s="15">
        <v>41872.604166666664</v>
      </c>
      <c r="O32" t="s">
        <v>71</v>
      </c>
      <c r="Q32">
        <v>10</v>
      </c>
      <c r="R32">
        <v>400000</v>
      </c>
      <c r="T32">
        <v>75938</v>
      </c>
      <c r="U32" t="s">
        <v>72</v>
      </c>
      <c r="V32" t="s">
        <v>73</v>
      </c>
      <c r="W32" t="s">
        <v>166</v>
      </c>
      <c r="X32" t="s">
        <v>167</v>
      </c>
      <c r="Y32" t="s">
        <v>168</v>
      </c>
      <c r="Z32">
        <v>41</v>
      </c>
    </row>
    <row r="33" spans="1:26" x14ac:dyDescent="0.2">
      <c r="A33">
        <v>201</v>
      </c>
      <c r="B33" t="s">
        <v>169</v>
      </c>
      <c r="C33" t="s">
        <v>170</v>
      </c>
      <c r="D33" t="s">
        <v>171</v>
      </c>
      <c r="E33" t="s">
        <v>172</v>
      </c>
      <c r="F33" t="s">
        <v>170</v>
      </c>
      <c r="G33" t="s">
        <v>171</v>
      </c>
      <c r="H33" t="s">
        <v>158</v>
      </c>
      <c r="I33" t="s">
        <v>32</v>
      </c>
      <c r="J33" t="s">
        <v>33</v>
      </c>
      <c r="K33" t="s">
        <v>48</v>
      </c>
      <c r="L33">
        <v>1</v>
      </c>
      <c r="M33" t="s">
        <v>93</v>
      </c>
      <c r="N33" s="15">
        <v>41872.601388888892</v>
      </c>
      <c r="O33" t="s">
        <v>94</v>
      </c>
      <c r="Q33">
        <v>11</v>
      </c>
      <c r="R33">
        <v>4000000</v>
      </c>
      <c r="S33" t="s">
        <v>173</v>
      </c>
      <c r="T33">
        <v>676</v>
      </c>
      <c r="U33" t="s">
        <v>174</v>
      </c>
      <c r="V33" t="s">
        <v>175</v>
      </c>
      <c r="W33" t="s">
        <v>176</v>
      </c>
      <c r="X33" t="s">
        <v>177</v>
      </c>
      <c r="Y33" t="s">
        <v>178</v>
      </c>
      <c r="Z33">
        <v>40</v>
      </c>
    </row>
    <row r="34" spans="1:26" x14ac:dyDescent="0.2">
      <c r="A34">
        <v>201</v>
      </c>
      <c r="B34" t="s">
        <v>169</v>
      </c>
      <c r="C34" t="s">
        <v>170</v>
      </c>
      <c r="D34" t="s">
        <v>171</v>
      </c>
      <c r="E34" t="s">
        <v>172</v>
      </c>
      <c r="F34" t="s">
        <v>170</v>
      </c>
      <c r="G34" t="s">
        <v>171</v>
      </c>
      <c r="H34" t="s">
        <v>1</v>
      </c>
      <c r="I34" t="s">
        <v>108</v>
      </c>
      <c r="J34" t="s">
        <v>109</v>
      </c>
      <c r="K34" t="s">
        <v>42</v>
      </c>
      <c r="L34">
        <v>1</v>
      </c>
      <c r="M34" t="s">
        <v>70</v>
      </c>
      <c r="N34" s="15">
        <v>41872.601388888892</v>
      </c>
      <c r="O34" t="s">
        <v>71</v>
      </c>
      <c r="Q34">
        <v>10</v>
      </c>
      <c r="R34">
        <v>4000000</v>
      </c>
      <c r="T34">
        <v>75938</v>
      </c>
      <c r="U34" t="s">
        <v>72</v>
      </c>
      <c r="V34" t="s">
        <v>73</v>
      </c>
      <c r="W34" t="s">
        <v>179</v>
      </c>
      <c r="Z34">
        <v>39</v>
      </c>
    </row>
    <row r="35" spans="1:26" x14ac:dyDescent="0.2">
      <c r="A35">
        <v>201</v>
      </c>
      <c r="B35" t="s">
        <v>180</v>
      </c>
      <c r="C35" t="s">
        <v>43</v>
      </c>
      <c r="D35" t="s">
        <v>181</v>
      </c>
      <c r="E35" t="s">
        <v>182</v>
      </c>
      <c r="F35" t="s">
        <v>43</v>
      </c>
      <c r="G35" t="s">
        <v>181</v>
      </c>
      <c r="H35" t="s">
        <v>1</v>
      </c>
      <c r="K35" t="s">
        <v>137</v>
      </c>
      <c r="L35">
        <v>1</v>
      </c>
      <c r="N35" s="15"/>
      <c r="Z35">
        <v>54</v>
      </c>
    </row>
    <row r="36" spans="1:26" x14ac:dyDescent="0.2">
      <c r="A36">
        <v>222</v>
      </c>
      <c r="B36" t="s">
        <v>183</v>
      </c>
      <c r="C36" t="s">
        <v>184</v>
      </c>
      <c r="D36" t="s">
        <v>185</v>
      </c>
      <c r="E36" t="s">
        <v>186</v>
      </c>
      <c r="F36" t="s">
        <v>184</v>
      </c>
      <c r="G36" t="s">
        <v>185</v>
      </c>
      <c r="H36" t="s">
        <v>136</v>
      </c>
      <c r="L36">
        <v>1</v>
      </c>
      <c r="M36" t="s">
        <v>187</v>
      </c>
      <c r="N36" s="15">
        <v>41877.708333333336</v>
      </c>
      <c r="O36" t="s">
        <v>188</v>
      </c>
      <c r="Q36">
        <v>7</v>
      </c>
      <c r="Z36">
        <v>50</v>
      </c>
    </row>
    <row r="37" spans="1:26" x14ac:dyDescent="0.2">
      <c r="A37">
        <v>222</v>
      </c>
      <c r="B37" t="s">
        <v>189</v>
      </c>
      <c r="C37" t="s">
        <v>190</v>
      </c>
      <c r="D37" t="s">
        <v>191</v>
      </c>
      <c r="E37" t="s">
        <v>192</v>
      </c>
      <c r="F37" t="s">
        <v>190</v>
      </c>
      <c r="G37" t="s">
        <v>191</v>
      </c>
      <c r="H37" t="s">
        <v>121</v>
      </c>
      <c r="L37">
        <v>1</v>
      </c>
      <c r="N37" s="15"/>
      <c r="Z37">
        <v>49</v>
      </c>
    </row>
    <row r="38" spans="1:26" x14ac:dyDescent="0.2">
      <c r="A38">
        <v>222</v>
      </c>
      <c r="B38" t="s">
        <v>193</v>
      </c>
      <c r="C38" t="s">
        <v>194</v>
      </c>
      <c r="D38" t="s">
        <v>195</v>
      </c>
      <c r="E38" t="s">
        <v>196</v>
      </c>
      <c r="F38" t="s">
        <v>194</v>
      </c>
      <c r="G38" t="s">
        <v>195</v>
      </c>
      <c r="H38" t="s">
        <v>1</v>
      </c>
      <c r="L38">
        <v>1</v>
      </c>
      <c r="N38" s="15"/>
      <c r="Z38">
        <v>45</v>
      </c>
    </row>
    <row r="39" spans="1:26" x14ac:dyDescent="0.2">
      <c r="A39">
        <v>222</v>
      </c>
      <c r="B39" t="s">
        <v>197</v>
      </c>
      <c r="C39" t="s">
        <v>198</v>
      </c>
      <c r="D39" t="s">
        <v>156</v>
      </c>
      <c r="E39" t="s">
        <v>199</v>
      </c>
      <c r="F39" t="s">
        <v>200</v>
      </c>
      <c r="G39" t="s">
        <v>156</v>
      </c>
      <c r="H39" t="s">
        <v>107</v>
      </c>
      <c r="L39">
        <v>1</v>
      </c>
      <c r="N39" s="15"/>
      <c r="Z39">
        <v>44</v>
      </c>
    </row>
    <row r="40" spans="1:26" x14ac:dyDescent="0.2">
      <c r="A40">
        <v>222</v>
      </c>
      <c r="B40" t="s">
        <v>197</v>
      </c>
      <c r="C40" t="s">
        <v>198</v>
      </c>
      <c r="D40" t="s">
        <v>156</v>
      </c>
      <c r="E40" t="s">
        <v>201</v>
      </c>
      <c r="F40" t="s">
        <v>202</v>
      </c>
      <c r="G40" t="s">
        <v>156</v>
      </c>
      <c r="H40" t="s">
        <v>1</v>
      </c>
      <c r="L40">
        <v>1</v>
      </c>
      <c r="N40" s="15"/>
      <c r="Z40">
        <v>43</v>
      </c>
    </row>
    <row r="41" spans="1:26" x14ac:dyDescent="0.2">
      <c r="A41">
        <v>222</v>
      </c>
      <c r="B41" t="s">
        <v>203</v>
      </c>
      <c r="C41" t="s">
        <v>204</v>
      </c>
      <c r="D41" t="s">
        <v>156</v>
      </c>
      <c r="E41" t="s">
        <v>205</v>
      </c>
      <c r="F41" t="s">
        <v>206</v>
      </c>
      <c r="G41" t="s">
        <v>156</v>
      </c>
      <c r="H41" t="s">
        <v>1</v>
      </c>
      <c r="L41">
        <v>1</v>
      </c>
      <c r="N41" s="15"/>
      <c r="T41">
        <v>249</v>
      </c>
      <c r="U41" t="s">
        <v>37</v>
      </c>
      <c r="V41" t="s">
        <v>38</v>
      </c>
      <c r="W41" t="s">
        <v>207</v>
      </c>
      <c r="Z41">
        <v>56</v>
      </c>
    </row>
    <row r="42" spans="1:26" x14ac:dyDescent="0.2">
      <c r="A42">
        <v>222</v>
      </c>
      <c r="B42" t="s">
        <v>208</v>
      </c>
      <c r="C42" t="s">
        <v>209</v>
      </c>
      <c r="D42" t="s">
        <v>210</v>
      </c>
      <c r="E42" t="s">
        <v>211</v>
      </c>
      <c r="F42" t="s">
        <v>209</v>
      </c>
      <c r="G42" t="s">
        <v>210</v>
      </c>
      <c r="H42" t="s">
        <v>1</v>
      </c>
      <c r="I42" t="s">
        <v>108</v>
      </c>
      <c r="J42" t="s">
        <v>109</v>
      </c>
      <c r="L42">
        <v>1</v>
      </c>
      <c r="M42" t="s">
        <v>212</v>
      </c>
      <c r="N42" s="15">
        <v>41883.904166666667</v>
      </c>
      <c r="O42" t="s">
        <v>213</v>
      </c>
      <c r="Q42">
        <v>4</v>
      </c>
      <c r="Z42">
        <v>53</v>
      </c>
    </row>
    <row r="43" spans="1:26" x14ac:dyDescent="0.2">
      <c r="A43" t="s">
        <v>247</v>
      </c>
      <c r="B43">
        <f>SUBTOTAL(103,Table_mvwJCCMContractAdminLegal[Contract])</f>
        <v>41</v>
      </c>
      <c r="Z43">
        <f>SUBTOTAL(109,Table_mvwJCCMContractAdminLegal[KeyID])</f>
        <v>1319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"/>
  <cols>
    <col min="1" max="1" width="5.83203125" bestFit="1" customWidth="1"/>
    <col min="2" max="2" width="10.6640625" bestFit="1" customWidth="1"/>
    <col min="3" max="3" width="13.33203125" bestFit="1" customWidth="1"/>
    <col min="4" max="4" width="36.5" customWidth="1"/>
    <col min="5" max="5" width="25.33203125" customWidth="1"/>
    <col min="6" max="6" width="11" bestFit="1" customWidth="1"/>
    <col min="7" max="7" width="6.83203125" bestFit="1" customWidth="1"/>
    <col min="8" max="8" width="13.33203125" bestFit="1" customWidth="1"/>
    <col min="9" max="9" width="8.83203125" bestFit="1" customWidth="1"/>
    <col min="10" max="10" width="12.83203125" bestFit="1" customWidth="1"/>
  </cols>
  <sheetData>
    <row r="1" spans="1:10" x14ac:dyDescent="0.2">
      <c r="A1" t="s">
        <v>227</v>
      </c>
      <c r="B1" t="s">
        <v>1</v>
      </c>
      <c r="C1" t="s">
        <v>7</v>
      </c>
      <c r="D1" t="s">
        <v>25</v>
      </c>
      <c r="E1" t="s">
        <v>228</v>
      </c>
      <c r="F1" t="s">
        <v>4</v>
      </c>
      <c r="G1" t="s">
        <v>11</v>
      </c>
      <c r="H1" t="s">
        <v>18</v>
      </c>
      <c r="I1" t="s">
        <v>26</v>
      </c>
      <c r="J1" t="s">
        <v>27</v>
      </c>
    </row>
    <row r="2" spans="1:10" x14ac:dyDescent="0.2">
      <c r="A2">
        <v>101</v>
      </c>
      <c r="B2" t="s">
        <v>28</v>
      </c>
      <c r="C2" t="s">
        <v>31</v>
      </c>
      <c r="D2" t="s">
        <v>41</v>
      </c>
      <c r="E2" s="1"/>
      <c r="F2" t="s">
        <v>28</v>
      </c>
      <c r="G2">
        <v>1</v>
      </c>
      <c r="I2">
        <v>3</v>
      </c>
    </row>
    <row r="3" spans="1:10" x14ac:dyDescent="0.2">
      <c r="A3">
        <v>201</v>
      </c>
      <c r="B3" t="s">
        <v>75</v>
      </c>
      <c r="C3" t="s">
        <v>79</v>
      </c>
      <c r="D3" t="s">
        <v>84</v>
      </c>
      <c r="E3" s="1"/>
      <c r="F3" t="s">
        <v>78</v>
      </c>
      <c r="G3">
        <v>1</v>
      </c>
      <c r="I3">
        <v>5</v>
      </c>
    </row>
    <row r="4" spans="1:10" x14ac:dyDescent="0.2">
      <c r="A4">
        <v>201</v>
      </c>
      <c r="B4" t="s">
        <v>75</v>
      </c>
      <c r="C4" t="s">
        <v>79</v>
      </c>
      <c r="D4" t="s">
        <v>85</v>
      </c>
      <c r="E4" s="1"/>
      <c r="F4" t="s">
        <v>78</v>
      </c>
      <c r="G4">
        <v>1</v>
      </c>
      <c r="I4">
        <v>9</v>
      </c>
    </row>
    <row r="5" spans="1:10" x14ac:dyDescent="0.2">
      <c r="A5">
        <v>201</v>
      </c>
      <c r="B5" t="s">
        <v>86</v>
      </c>
      <c r="C5" t="s">
        <v>98</v>
      </c>
      <c r="D5" t="s">
        <v>99</v>
      </c>
      <c r="E5" s="1"/>
      <c r="F5" t="s">
        <v>89</v>
      </c>
      <c r="G5">
        <v>1</v>
      </c>
      <c r="H5" t="s">
        <v>313</v>
      </c>
      <c r="I5">
        <v>11</v>
      </c>
    </row>
    <row r="6" spans="1:10" x14ac:dyDescent="0.2">
      <c r="A6">
        <v>201</v>
      </c>
      <c r="B6" t="s">
        <v>103</v>
      </c>
      <c r="C6" t="s">
        <v>107</v>
      </c>
      <c r="D6" t="s">
        <v>119</v>
      </c>
      <c r="E6" s="1"/>
      <c r="F6" t="s">
        <v>106</v>
      </c>
      <c r="G6">
        <v>1</v>
      </c>
      <c r="H6" t="s">
        <v>314</v>
      </c>
      <c r="I6">
        <v>17</v>
      </c>
    </row>
    <row r="7" spans="1:10" x14ac:dyDescent="0.2">
      <c r="A7">
        <v>201</v>
      </c>
      <c r="B7" t="s">
        <v>103</v>
      </c>
      <c r="C7" t="s">
        <v>1</v>
      </c>
      <c r="D7" t="s">
        <v>119</v>
      </c>
      <c r="E7" s="1"/>
      <c r="F7" t="s">
        <v>106</v>
      </c>
      <c r="G7">
        <v>3</v>
      </c>
      <c r="H7" t="s">
        <v>315</v>
      </c>
      <c r="I7">
        <v>14</v>
      </c>
    </row>
    <row r="8" spans="1:10" x14ac:dyDescent="0.2">
      <c r="A8">
        <v>201</v>
      </c>
      <c r="B8" t="s">
        <v>103</v>
      </c>
      <c r="C8" t="s">
        <v>1</v>
      </c>
      <c r="D8" t="s">
        <v>120</v>
      </c>
      <c r="E8" s="1"/>
      <c r="F8" t="s">
        <v>106</v>
      </c>
      <c r="G8">
        <v>1</v>
      </c>
      <c r="H8" t="s">
        <v>316</v>
      </c>
      <c r="I8">
        <v>12</v>
      </c>
    </row>
    <row r="9" spans="1:10" x14ac:dyDescent="0.2">
      <c r="A9">
        <v>201</v>
      </c>
      <c r="B9" t="s">
        <v>103</v>
      </c>
      <c r="C9" t="s">
        <v>121</v>
      </c>
      <c r="D9" t="s">
        <v>122</v>
      </c>
      <c r="E9" s="1"/>
      <c r="F9" t="s">
        <v>106</v>
      </c>
      <c r="G9">
        <v>1</v>
      </c>
      <c r="H9" t="s">
        <v>317</v>
      </c>
      <c r="I9">
        <v>15</v>
      </c>
    </row>
    <row r="10" spans="1:10" x14ac:dyDescent="0.2">
      <c r="A10">
        <v>201</v>
      </c>
      <c r="B10" t="s">
        <v>103</v>
      </c>
      <c r="C10" t="s">
        <v>123</v>
      </c>
      <c r="D10" t="s">
        <v>119</v>
      </c>
      <c r="E10" s="1"/>
      <c r="F10" t="s">
        <v>106</v>
      </c>
      <c r="G10">
        <v>1</v>
      </c>
      <c r="H10" t="s">
        <v>318</v>
      </c>
      <c r="I10">
        <v>18</v>
      </c>
    </row>
    <row r="11" spans="1:10" x14ac:dyDescent="0.2">
      <c r="A11">
        <v>201</v>
      </c>
      <c r="B11" t="s">
        <v>103</v>
      </c>
      <c r="C11" t="s">
        <v>123</v>
      </c>
      <c r="D11" t="s">
        <v>124</v>
      </c>
      <c r="E11" s="1"/>
      <c r="F11" t="s">
        <v>106</v>
      </c>
      <c r="G11">
        <v>1</v>
      </c>
      <c r="H11" t="s">
        <v>319</v>
      </c>
      <c r="I11">
        <v>19</v>
      </c>
    </row>
    <row r="12" spans="1:10" x14ac:dyDescent="0.2">
      <c r="A12">
        <v>222</v>
      </c>
      <c r="B12" t="s">
        <v>183</v>
      </c>
      <c r="C12" t="s">
        <v>136</v>
      </c>
      <c r="D12" t="s">
        <v>124</v>
      </c>
      <c r="E12" s="1"/>
      <c r="F12" t="s">
        <v>186</v>
      </c>
      <c r="G12">
        <v>1</v>
      </c>
      <c r="I12">
        <v>16</v>
      </c>
    </row>
    <row r="13" spans="1:10" x14ac:dyDescent="0.2">
      <c r="A13">
        <v>222</v>
      </c>
      <c r="B13" t="s">
        <v>193</v>
      </c>
      <c r="C13" t="s">
        <v>1</v>
      </c>
      <c r="D13" t="s">
        <v>124</v>
      </c>
      <c r="E13" s="1"/>
      <c r="F13" t="s">
        <v>196</v>
      </c>
      <c r="G13">
        <v>1</v>
      </c>
      <c r="I13">
        <v>13</v>
      </c>
    </row>
    <row r="14" spans="1:10" x14ac:dyDescent="0.2">
      <c r="A14" t="s">
        <v>247</v>
      </c>
      <c r="B14">
        <f>SUBTOTAL(103,Table_DocAdminIssues[Contract])</f>
        <v>12</v>
      </c>
      <c r="J14">
        <f>SUBTOTAL(103,Table_DocAdminIssues[IssueGuide])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3" sqref="D3"/>
    </sheetView>
  </sheetViews>
  <sheetFormatPr defaultRowHeight="12" x14ac:dyDescent="0.2"/>
  <cols>
    <col min="1" max="1" width="5.6640625" bestFit="1" customWidth="1"/>
    <col min="2" max="2" width="13" bestFit="1" customWidth="1"/>
    <col min="3" max="3" width="16.33203125" bestFit="1" customWidth="1"/>
    <col min="4" max="4" width="74.1640625" bestFit="1" customWidth="1"/>
    <col min="5" max="5" width="10.5" bestFit="1" customWidth="1"/>
    <col min="6" max="6" width="15" bestFit="1" customWidth="1"/>
    <col min="7" max="7" width="27.1640625" bestFit="1" customWidth="1"/>
    <col min="8" max="8" width="16.33203125" bestFit="1" customWidth="1"/>
    <col min="9" max="9" width="7.83203125" bestFit="1" customWidth="1"/>
    <col min="10" max="10" width="10.83203125" bestFit="1" customWidth="1"/>
    <col min="11" max="11" width="16.1640625" bestFit="1" customWidth="1"/>
    <col min="12" max="12" width="6.6640625" bestFit="1" customWidth="1"/>
    <col min="13" max="13" width="11.83203125" bestFit="1" customWidth="1"/>
    <col min="14" max="14" width="15.83203125" bestFit="1" customWidth="1"/>
    <col min="15" max="15" width="20" bestFit="1" customWidth="1"/>
    <col min="16" max="16" width="8.33203125" bestFit="1" customWidth="1"/>
    <col min="17" max="17" width="8.6640625" bestFit="1" customWidth="1"/>
  </cols>
  <sheetData>
    <row r="1" spans="1:17" x14ac:dyDescent="0.2">
      <c r="A1" t="s">
        <v>227</v>
      </c>
      <c r="B1" t="s">
        <v>19</v>
      </c>
      <c r="C1" t="s">
        <v>229</v>
      </c>
      <c r="D1" t="s">
        <v>22</v>
      </c>
      <c r="E1" t="s">
        <v>1</v>
      </c>
      <c r="F1" t="s">
        <v>230</v>
      </c>
      <c r="G1" t="s">
        <v>7</v>
      </c>
      <c r="H1" t="s">
        <v>231</v>
      </c>
      <c r="I1" t="s">
        <v>232</v>
      </c>
      <c r="J1" t="s">
        <v>4</v>
      </c>
      <c r="K1" t="s">
        <v>233</v>
      </c>
      <c r="L1" t="s">
        <v>11</v>
      </c>
      <c r="M1" t="s">
        <v>12</v>
      </c>
      <c r="N1" t="s">
        <v>234</v>
      </c>
      <c r="O1" t="s">
        <v>235</v>
      </c>
      <c r="P1" t="s">
        <v>17</v>
      </c>
      <c r="Q1" t="s">
        <v>26</v>
      </c>
    </row>
    <row r="2" spans="1:17" x14ac:dyDescent="0.2">
      <c r="A2">
        <v>101</v>
      </c>
      <c r="B2">
        <v>249</v>
      </c>
      <c r="C2" t="s">
        <v>32</v>
      </c>
      <c r="E2" t="s">
        <v>28</v>
      </c>
      <c r="F2" s="1">
        <v>41915.42083333333</v>
      </c>
      <c r="G2" t="s">
        <v>31</v>
      </c>
      <c r="H2" t="s">
        <v>236</v>
      </c>
      <c r="I2">
        <v>1</v>
      </c>
      <c r="J2" t="s">
        <v>28</v>
      </c>
      <c r="L2">
        <v>1</v>
      </c>
      <c r="M2" t="s">
        <v>34</v>
      </c>
      <c r="N2" t="s">
        <v>237</v>
      </c>
      <c r="O2" t="s">
        <v>238</v>
      </c>
      <c r="Q2">
        <v>102</v>
      </c>
    </row>
    <row r="3" spans="1:17" x14ac:dyDescent="0.2">
      <c r="A3">
        <v>101</v>
      </c>
      <c r="B3">
        <v>75938</v>
      </c>
      <c r="C3" t="s">
        <v>32</v>
      </c>
      <c r="D3" t="s">
        <v>74</v>
      </c>
      <c r="E3" t="s">
        <v>66</v>
      </c>
      <c r="F3" s="1">
        <v>41878.506944444445</v>
      </c>
      <c r="G3" t="s">
        <v>1</v>
      </c>
      <c r="H3" t="s">
        <v>236</v>
      </c>
      <c r="I3">
        <v>101</v>
      </c>
      <c r="J3" t="s">
        <v>69</v>
      </c>
      <c r="L3">
        <v>1</v>
      </c>
      <c r="M3" t="s">
        <v>70</v>
      </c>
      <c r="N3" t="s">
        <v>249</v>
      </c>
      <c r="O3" t="s">
        <v>250</v>
      </c>
      <c r="Q3">
        <v>93</v>
      </c>
    </row>
    <row r="4" spans="1:17" x14ac:dyDescent="0.2">
      <c r="A4">
        <v>201</v>
      </c>
      <c r="C4" t="s">
        <v>32</v>
      </c>
      <c r="D4" t="s">
        <v>81</v>
      </c>
      <c r="E4" t="s">
        <v>75</v>
      </c>
      <c r="F4" s="1">
        <v>41821.46597222222</v>
      </c>
      <c r="G4" t="s">
        <v>79</v>
      </c>
      <c r="H4" t="s">
        <v>236</v>
      </c>
      <c r="J4" t="s">
        <v>78</v>
      </c>
      <c r="K4" t="s">
        <v>80</v>
      </c>
      <c r="L4">
        <v>1</v>
      </c>
      <c r="M4" t="s">
        <v>34</v>
      </c>
      <c r="N4" t="s">
        <v>239</v>
      </c>
      <c r="O4" t="s">
        <v>240</v>
      </c>
      <c r="P4">
        <v>10000</v>
      </c>
      <c r="Q4">
        <v>33</v>
      </c>
    </row>
    <row r="5" spans="1:17" x14ac:dyDescent="0.2">
      <c r="A5">
        <v>201</v>
      </c>
      <c r="C5" t="s">
        <v>32</v>
      </c>
      <c r="D5" t="s">
        <v>81</v>
      </c>
      <c r="E5" t="s">
        <v>75</v>
      </c>
      <c r="F5" s="1">
        <v>41821.466666666667</v>
      </c>
      <c r="G5" t="s">
        <v>79</v>
      </c>
      <c r="H5" t="s">
        <v>241</v>
      </c>
      <c r="J5" t="s">
        <v>78</v>
      </c>
      <c r="K5" t="s">
        <v>80</v>
      </c>
      <c r="L5">
        <v>1</v>
      </c>
      <c r="M5" t="s">
        <v>34</v>
      </c>
      <c r="N5" t="s">
        <v>242</v>
      </c>
      <c r="O5" t="s">
        <v>243</v>
      </c>
      <c r="P5">
        <v>10000</v>
      </c>
      <c r="Q5">
        <v>34</v>
      </c>
    </row>
    <row r="6" spans="1:17" x14ac:dyDescent="0.2">
      <c r="A6">
        <v>201</v>
      </c>
      <c r="C6" t="s">
        <v>32</v>
      </c>
      <c r="D6" t="s">
        <v>81</v>
      </c>
      <c r="E6" t="s">
        <v>75</v>
      </c>
      <c r="F6" s="1">
        <v>41821.467361111114</v>
      </c>
      <c r="G6" t="s">
        <v>79</v>
      </c>
      <c r="H6" t="s">
        <v>241</v>
      </c>
      <c r="J6" t="s">
        <v>78</v>
      </c>
      <c r="K6" t="s">
        <v>80</v>
      </c>
      <c r="L6">
        <v>1</v>
      </c>
      <c r="M6" t="s">
        <v>34</v>
      </c>
      <c r="N6" t="s">
        <v>244</v>
      </c>
      <c r="O6" t="s">
        <v>240</v>
      </c>
      <c r="P6">
        <v>10000</v>
      </c>
      <c r="Q6">
        <v>35</v>
      </c>
    </row>
    <row r="7" spans="1:17" x14ac:dyDescent="0.2">
      <c r="A7">
        <v>201</v>
      </c>
      <c r="C7" t="s">
        <v>32</v>
      </c>
      <c r="D7" t="s">
        <v>81</v>
      </c>
      <c r="E7" t="s">
        <v>75</v>
      </c>
      <c r="F7" s="1">
        <v>41821.468055555553</v>
      </c>
      <c r="G7" t="s">
        <v>79</v>
      </c>
      <c r="H7" t="s">
        <v>241</v>
      </c>
      <c r="J7" t="s">
        <v>78</v>
      </c>
      <c r="K7" t="s">
        <v>80</v>
      </c>
      <c r="L7">
        <v>1</v>
      </c>
      <c r="M7" t="s">
        <v>34</v>
      </c>
      <c r="N7" t="s">
        <v>245</v>
      </c>
      <c r="O7" t="s">
        <v>240</v>
      </c>
      <c r="P7">
        <v>10000</v>
      </c>
      <c r="Q7">
        <v>36</v>
      </c>
    </row>
    <row r="8" spans="1:17" x14ac:dyDescent="0.2">
      <c r="A8">
        <v>201</v>
      </c>
      <c r="B8">
        <v>75938</v>
      </c>
      <c r="C8" t="s">
        <v>32</v>
      </c>
      <c r="D8" t="s">
        <v>101</v>
      </c>
      <c r="E8" t="s">
        <v>86</v>
      </c>
      <c r="F8" s="1">
        <v>41864.365277777775</v>
      </c>
      <c r="G8" t="s">
        <v>98</v>
      </c>
      <c r="H8" t="s">
        <v>236</v>
      </c>
      <c r="I8">
        <v>1</v>
      </c>
      <c r="J8" t="s">
        <v>89</v>
      </c>
      <c r="K8" t="s">
        <v>100</v>
      </c>
      <c r="L8">
        <v>1</v>
      </c>
      <c r="M8" t="s">
        <v>70</v>
      </c>
      <c r="N8" t="s">
        <v>251</v>
      </c>
      <c r="O8" t="s">
        <v>252</v>
      </c>
      <c r="P8">
        <v>5000</v>
      </c>
      <c r="Q8">
        <v>43</v>
      </c>
    </row>
    <row r="9" spans="1:17" x14ac:dyDescent="0.2">
      <c r="A9">
        <v>201</v>
      </c>
      <c r="B9">
        <v>75938</v>
      </c>
      <c r="C9" t="s">
        <v>32</v>
      </c>
      <c r="D9" t="s">
        <v>101</v>
      </c>
      <c r="E9" t="s">
        <v>86</v>
      </c>
      <c r="F9" s="1">
        <v>41864.369444444441</v>
      </c>
      <c r="G9" t="s">
        <v>98</v>
      </c>
      <c r="H9" t="s">
        <v>241</v>
      </c>
      <c r="I9">
        <v>1</v>
      </c>
      <c r="J9" t="s">
        <v>89</v>
      </c>
      <c r="K9" t="s">
        <v>100</v>
      </c>
      <c r="L9">
        <v>1</v>
      </c>
      <c r="M9" t="s">
        <v>70</v>
      </c>
      <c r="N9" t="s">
        <v>253</v>
      </c>
      <c r="O9" t="s">
        <v>243</v>
      </c>
      <c r="P9">
        <v>5000</v>
      </c>
      <c r="Q9">
        <v>44</v>
      </c>
    </row>
    <row r="10" spans="1:17" x14ac:dyDescent="0.2">
      <c r="A10">
        <v>201</v>
      </c>
      <c r="B10">
        <v>19154</v>
      </c>
      <c r="C10" t="s">
        <v>90</v>
      </c>
      <c r="D10" t="s">
        <v>97</v>
      </c>
      <c r="E10" t="s">
        <v>86</v>
      </c>
      <c r="F10" s="1">
        <v>41864.370138888888</v>
      </c>
      <c r="G10" t="s">
        <v>1</v>
      </c>
      <c r="H10" t="s">
        <v>236</v>
      </c>
      <c r="I10">
        <v>1</v>
      </c>
      <c r="J10" t="s">
        <v>89</v>
      </c>
      <c r="K10" t="s">
        <v>92</v>
      </c>
      <c r="L10">
        <v>1</v>
      </c>
      <c r="M10" t="s">
        <v>93</v>
      </c>
      <c r="N10" t="s">
        <v>254</v>
      </c>
      <c r="O10" t="s">
        <v>252</v>
      </c>
      <c r="P10">
        <v>5000</v>
      </c>
      <c r="Q10">
        <v>45</v>
      </c>
    </row>
    <row r="11" spans="1:17" x14ac:dyDescent="0.2">
      <c r="A11">
        <v>201</v>
      </c>
      <c r="B11">
        <v>19154</v>
      </c>
      <c r="C11" t="s">
        <v>90</v>
      </c>
      <c r="D11" t="s">
        <v>97</v>
      </c>
      <c r="E11" t="s">
        <v>86</v>
      </c>
      <c r="F11" s="1">
        <v>41864.370833333334</v>
      </c>
      <c r="G11" t="s">
        <v>1</v>
      </c>
      <c r="H11" t="s">
        <v>241</v>
      </c>
      <c r="I11">
        <v>1</v>
      </c>
      <c r="J11" t="s">
        <v>89</v>
      </c>
      <c r="K11" t="s">
        <v>92</v>
      </c>
      <c r="L11">
        <v>1</v>
      </c>
      <c r="M11" t="s">
        <v>93</v>
      </c>
      <c r="N11" t="s">
        <v>255</v>
      </c>
      <c r="O11" t="s">
        <v>243</v>
      </c>
      <c r="P11">
        <v>5000</v>
      </c>
      <c r="Q11">
        <v>46</v>
      </c>
    </row>
    <row r="12" spans="1:17" x14ac:dyDescent="0.2">
      <c r="A12">
        <v>201</v>
      </c>
      <c r="C12" t="s">
        <v>90</v>
      </c>
      <c r="E12" t="s">
        <v>86</v>
      </c>
      <c r="F12" s="1">
        <v>41864.370833333334</v>
      </c>
      <c r="G12" t="s">
        <v>98</v>
      </c>
      <c r="H12" t="s">
        <v>241</v>
      </c>
      <c r="J12" t="s">
        <v>89</v>
      </c>
      <c r="K12" t="s">
        <v>102</v>
      </c>
      <c r="L12">
        <v>2</v>
      </c>
      <c r="N12" t="s">
        <v>256</v>
      </c>
      <c r="O12" t="s">
        <v>252</v>
      </c>
      <c r="P12">
        <v>5000</v>
      </c>
      <c r="Q12">
        <v>47</v>
      </c>
    </row>
    <row r="13" spans="1:17" x14ac:dyDescent="0.2">
      <c r="A13">
        <v>201</v>
      </c>
      <c r="C13" t="s">
        <v>90</v>
      </c>
      <c r="E13" t="s">
        <v>86</v>
      </c>
      <c r="F13" s="1">
        <v>41864.371527777781</v>
      </c>
      <c r="G13" t="s">
        <v>98</v>
      </c>
      <c r="H13" t="s">
        <v>241</v>
      </c>
      <c r="J13" t="s">
        <v>89</v>
      </c>
      <c r="K13" t="s">
        <v>102</v>
      </c>
      <c r="L13">
        <v>2</v>
      </c>
      <c r="N13" t="s">
        <v>257</v>
      </c>
      <c r="O13" t="s">
        <v>243</v>
      </c>
      <c r="P13">
        <v>5000</v>
      </c>
      <c r="Q13">
        <v>48</v>
      </c>
    </row>
    <row r="14" spans="1:17" x14ac:dyDescent="0.2">
      <c r="A14">
        <v>201</v>
      </c>
      <c r="B14">
        <v>75938</v>
      </c>
      <c r="C14" t="s">
        <v>32</v>
      </c>
      <c r="E14" t="s">
        <v>103</v>
      </c>
      <c r="F14" s="1">
        <v>41864.457638888889</v>
      </c>
      <c r="G14" t="s">
        <v>1</v>
      </c>
      <c r="H14" t="s">
        <v>236</v>
      </c>
      <c r="I14">
        <v>1</v>
      </c>
      <c r="J14" t="s">
        <v>106</v>
      </c>
      <c r="K14" t="s">
        <v>100</v>
      </c>
      <c r="L14">
        <v>1</v>
      </c>
      <c r="M14" t="s">
        <v>125</v>
      </c>
      <c r="N14" t="s">
        <v>258</v>
      </c>
      <c r="O14" t="s">
        <v>252</v>
      </c>
      <c r="P14">
        <v>5000</v>
      </c>
      <c r="Q14">
        <v>50</v>
      </c>
    </row>
    <row r="15" spans="1:17" x14ac:dyDescent="0.2">
      <c r="A15">
        <v>201</v>
      </c>
      <c r="B15">
        <v>75938</v>
      </c>
      <c r="C15" t="s">
        <v>32</v>
      </c>
      <c r="E15" t="s">
        <v>103</v>
      </c>
      <c r="F15" s="1">
        <v>41864.458333333336</v>
      </c>
      <c r="G15" t="s">
        <v>1</v>
      </c>
      <c r="H15" t="s">
        <v>241</v>
      </c>
      <c r="I15">
        <v>1</v>
      </c>
      <c r="J15" t="s">
        <v>106</v>
      </c>
      <c r="K15" t="s">
        <v>100</v>
      </c>
      <c r="L15">
        <v>1</v>
      </c>
      <c r="M15" t="s">
        <v>125</v>
      </c>
      <c r="N15" t="s">
        <v>259</v>
      </c>
      <c r="O15" t="s">
        <v>243</v>
      </c>
      <c r="P15">
        <v>5000</v>
      </c>
      <c r="Q15">
        <v>51</v>
      </c>
    </row>
    <row r="16" spans="1:17" x14ac:dyDescent="0.2">
      <c r="A16">
        <v>201</v>
      </c>
      <c r="B16">
        <v>75938</v>
      </c>
      <c r="C16" t="s">
        <v>32</v>
      </c>
      <c r="E16" t="s">
        <v>103</v>
      </c>
      <c r="F16" s="1">
        <v>41864.459722222222</v>
      </c>
      <c r="G16" t="s">
        <v>1</v>
      </c>
      <c r="H16" t="s">
        <v>241</v>
      </c>
      <c r="I16">
        <v>1</v>
      </c>
      <c r="J16" t="s">
        <v>106</v>
      </c>
      <c r="K16" t="s">
        <v>100</v>
      </c>
      <c r="L16">
        <v>2</v>
      </c>
      <c r="N16" t="s">
        <v>260</v>
      </c>
      <c r="O16" t="s">
        <v>252</v>
      </c>
      <c r="P16">
        <v>5000</v>
      </c>
      <c r="Q16">
        <v>52</v>
      </c>
    </row>
    <row r="17" spans="1:17" x14ac:dyDescent="0.2">
      <c r="A17">
        <v>201</v>
      </c>
      <c r="B17">
        <v>249</v>
      </c>
      <c r="C17" t="s">
        <v>32</v>
      </c>
      <c r="E17" t="s">
        <v>103</v>
      </c>
      <c r="F17" s="1">
        <v>41864.459722222222</v>
      </c>
      <c r="G17" t="s">
        <v>1</v>
      </c>
      <c r="H17" t="s">
        <v>241</v>
      </c>
      <c r="I17">
        <v>1</v>
      </c>
      <c r="J17" t="s">
        <v>106</v>
      </c>
      <c r="K17" t="s">
        <v>100</v>
      </c>
      <c r="L17">
        <v>2</v>
      </c>
      <c r="N17" t="s">
        <v>261</v>
      </c>
      <c r="O17" t="s">
        <v>252</v>
      </c>
      <c r="P17">
        <v>5000</v>
      </c>
      <c r="Q17">
        <v>53</v>
      </c>
    </row>
    <row r="18" spans="1:17" x14ac:dyDescent="0.2">
      <c r="A18">
        <v>201</v>
      </c>
      <c r="E18" t="s">
        <v>103</v>
      </c>
      <c r="F18" s="1">
        <v>41864.461111111108</v>
      </c>
      <c r="G18" t="s">
        <v>79</v>
      </c>
      <c r="H18" t="s">
        <v>241</v>
      </c>
      <c r="J18" t="s">
        <v>106</v>
      </c>
      <c r="L18">
        <v>1</v>
      </c>
      <c r="N18" t="s">
        <v>262</v>
      </c>
      <c r="O18" t="s">
        <v>252</v>
      </c>
      <c r="P18">
        <v>0</v>
      </c>
      <c r="Q18">
        <v>54</v>
      </c>
    </row>
    <row r="19" spans="1:17" x14ac:dyDescent="0.2">
      <c r="A19">
        <v>201</v>
      </c>
      <c r="B19">
        <v>75938</v>
      </c>
      <c r="C19" t="s">
        <v>32</v>
      </c>
      <c r="E19" t="s">
        <v>103</v>
      </c>
      <c r="F19" s="1">
        <v>41864.474305555559</v>
      </c>
      <c r="G19" t="s">
        <v>1</v>
      </c>
      <c r="H19" t="s">
        <v>241</v>
      </c>
      <c r="I19">
        <v>1</v>
      </c>
      <c r="J19" t="s">
        <v>106</v>
      </c>
      <c r="K19" t="s">
        <v>100</v>
      </c>
      <c r="L19">
        <v>1</v>
      </c>
      <c r="M19" t="s">
        <v>125</v>
      </c>
      <c r="N19" t="s">
        <v>263</v>
      </c>
      <c r="O19" t="s">
        <v>252</v>
      </c>
      <c r="P19">
        <v>5000</v>
      </c>
      <c r="Q19">
        <v>55</v>
      </c>
    </row>
    <row r="20" spans="1:17" x14ac:dyDescent="0.2">
      <c r="A20">
        <v>201</v>
      </c>
      <c r="B20">
        <v>75938</v>
      </c>
      <c r="C20" t="s">
        <v>32</v>
      </c>
      <c r="D20" t="s">
        <v>133</v>
      </c>
      <c r="E20" t="s">
        <v>103</v>
      </c>
      <c r="F20" s="1">
        <v>41877.419444444444</v>
      </c>
      <c r="G20" t="s">
        <v>1</v>
      </c>
      <c r="H20" t="s">
        <v>236</v>
      </c>
      <c r="I20">
        <v>1</v>
      </c>
      <c r="J20" t="s">
        <v>106</v>
      </c>
      <c r="K20" t="s">
        <v>42</v>
      </c>
      <c r="L20">
        <v>3</v>
      </c>
      <c r="M20" t="s">
        <v>130</v>
      </c>
      <c r="N20" t="s">
        <v>264</v>
      </c>
      <c r="O20" t="s">
        <v>252</v>
      </c>
      <c r="P20">
        <v>2000</v>
      </c>
      <c r="Q20">
        <v>73</v>
      </c>
    </row>
    <row r="21" spans="1:17" x14ac:dyDescent="0.2">
      <c r="A21">
        <v>201</v>
      </c>
      <c r="B21">
        <v>75938</v>
      </c>
      <c r="C21" t="s">
        <v>32</v>
      </c>
      <c r="D21" t="s">
        <v>133</v>
      </c>
      <c r="E21" t="s">
        <v>103</v>
      </c>
      <c r="F21" s="1">
        <v>41877.420138888891</v>
      </c>
      <c r="G21" t="s">
        <v>1</v>
      </c>
      <c r="H21" t="s">
        <v>241</v>
      </c>
      <c r="I21">
        <v>1</v>
      </c>
      <c r="J21" t="s">
        <v>106</v>
      </c>
      <c r="K21" t="s">
        <v>42</v>
      </c>
      <c r="L21">
        <v>3</v>
      </c>
      <c r="M21" t="s">
        <v>130</v>
      </c>
      <c r="N21" t="s">
        <v>265</v>
      </c>
      <c r="O21" t="s">
        <v>243</v>
      </c>
      <c r="P21">
        <v>2000</v>
      </c>
      <c r="Q21">
        <v>74</v>
      </c>
    </row>
    <row r="22" spans="1:17" x14ac:dyDescent="0.2">
      <c r="A22">
        <v>201</v>
      </c>
      <c r="B22">
        <v>75938</v>
      </c>
      <c r="C22" t="s">
        <v>32</v>
      </c>
      <c r="D22" t="s">
        <v>133</v>
      </c>
      <c r="E22" t="s">
        <v>103</v>
      </c>
      <c r="F22" s="1">
        <v>41877.420138888891</v>
      </c>
      <c r="G22" t="s">
        <v>1</v>
      </c>
      <c r="H22" t="s">
        <v>241</v>
      </c>
      <c r="I22">
        <v>1</v>
      </c>
      <c r="J22" t="s">
        <v>106</v>
      </c>
      <c r="K22" t="s">
        <v>42</v>
      </c>
      <c r="L22">
        <v>3</v>
      </c>
      <c r="M22" t="s">
        <v>130</v>
      </c>
      <c r="N22" t="s">
        <v>266</v>
      </c>
      <c r="O22" t="s">
        <v>252</v>
      </c>
      <c r="P22">
        <v>2000</v>
      </c>
      <c r="Q22">
        <v>75</v>
      </c>
    </row>
    <row r="23" spans="1:17" x14ac:dyDescent="0.2">
      <c r="A23">
        <v>201</v>
      </c>
      <c r="B23">
        <v>75938</v>
      </c>
      <c r="C23" t="s">
        <v>32</v>
      </c>
      <c r="D23" t="s">
        <v>133</v>
      </c>
      <c r="E23" t="s">
        <v>103</v>
      </c>
      <c r="F23" s="1">
        <v>41877.42083333333</v>
      </c>
      <c r="G23" t="s">
        <v>1</v>
      </c>
      <c r="H23" t="s">
        <v>241</v>
      </c>
      <c r="I23">
        <v>1</v>
      </c>
      <c r="J23" t="s">
        <v>106</v>
      </c>
      <c r="K23" t="s">
        <v>42</v>
      </c>
      <c r="L23">
        <v>3</v>
      </c>
      <c r="M23" t="s">
        <v>130</v>
      </c>
      <c r="N23" t="s">
        <v>267</v>
      </c>
      <c r="O23" t="s">
        <v>252</v>
      </c>
      <c r="P23">
        <v>2000</v>
      </c>
      <c r="Q23">
        <v>76</v>
      </c>
    </row>
    <row r="24" spans="1:17" x14ac:dyDescent="0.2">
      <c r="A24">
        <v>201</v>
      </c>
      <c r="B24">
        <v>49077</v>
      </c>
      <c r="C24" t="s">
        <v>108</v>
      </c>
      <c r="D24" t="s">
        <v>141</v>
      </c>
      <c r="E24" t="s">
        <v>103</v>
      </c>
      <c r="F24" s="1">
        <v>41877.423611111109</v>
      </c>
      <c r="G24" t="s">
        <v>136</v>
      </c>
      <c r="H24" t="s">
        <v>236</v>
      </c>
      <c r="I24">
        <v>1</v>
      </c>
      <c r="J24" t="s">
        <v>106</v>
      </c>
      <c r="K24" t="s">
        <v>137</v>
      </c>
      <c r="L24">
        <v>1</v>
      </c>
      <c r="M24" t="s">
        <v>111</v>
      </c>
      <c r="N24" t="s">
        <v>268</v>
      </c>
      <c r="O24" t="s">
        <v>269</v>
      </c>
      <c r="P24">
        <v>1000</v>
      </c>
      <c r="Q24">
        <v>77</v>
      </c>
    </row>
    <row r="25" spans="1:17" x14ac:dyDescent="0.2">
      <c r="A25">
        <v>201</v>
      </c>
      <c r="B25">
        <v>49077</v>
      </c>
      <c r="C25" t="s">
        <v>108</v>
      </c>
      <c r="D25" t="s">
        <v>141</v>
      </c>
      <c r="E25" t="s">
        <v>103</v>
      </c>
      <c r="F25" s="1">
        <v>41877.423611111109</v>
      </c>
      <c r="G25" t="s">
        <v>136</v>
      </c>
      <c r="H25" t="s">
        <v>241</v>
      </c>
      <c r="I25">
        <v>1</v>
      </c>
      <c r="J25" t="s">
        <v>106</v>
      </c>
      <c r="K25" t="s">
        <v>137</v>
      </c>
      <c r="L25">
        <v>1</v>
      </c>
      <c r="M25" t="s">
        <v>111</v>
      </c>
      <c r="N25" t="s">
        <v>270</v>
      </c>
      <c r="O25" t="s">
        <v>269</v>
      </c>
      <c r="P25">
        <v>1000</v>
      </c>
      <c r="Q25">
        <v>78</v>
      </c>
    </row>
    <row r="26" spans="1:17" x14ac:dyDescent="0.2">
      <c r="A26">
        <v>201</v>
      </c>
      <c r="B26">
        <v>75938</v>
      </c>
      <c r="C26" t="s">
        <v>32</v>
      </c>
      <c r="D26" t="s">
        <v>133</v>
      </c>
      <c r="E26" t="s">
        <v>103</v>
      </c>
      <c r="F26" s="1">
        <v>41877.674305555556</v>
      </c>
      <c r="G26" t="s">
        <v>1</v>
      </c>
      <c r="H26" t="s">
        <v>241</v>
      </c>
      <c r="I26">
        <v>1</v>
      </c>
      <c r="J26" t="s">
        <v>106</v>
      </c>
      <c r="K26" t="s">
        <v>42</v>
      </c>
      <c r="L26">
        <v>3</v>
      </c>
      <c r="M26" t="s">
        <v>130</v>
      </c>
      <c r="N26" t="s">
        <v>271</v>
      </c>
      <c r="O26" t="s">
        <v>252</v>
      </c>
      <c r="P26">
        <v>2000</v>
      </c>
      <c r="Q26">
        <v>79</v>
      </c>
    </row>
    <row r="27" spans="1:17" x14ac:dyDescent="0.2">
      <c r="A27">
        <v>201</v>
      </c>
      <c r="B27">
        <v>75938</v>
      </c>
      <c r="C27" t="s">
        <v>32</v>
      </c>
      <c r="D27" t="s">
        <v>133</v>
      </c>
      <c r="E27" t="s">
        <v>103</v>
      </c>
      <c r="F27" s="1">
        <v>41877.676388888889</v>
      </c>
      <c r="G27" t="s">
        <v>1</v>
      </c>
      <c r="H27" t="s">
        <v>241</v>
      </c>
      <c r="I27">
        <v>1</v>
      </c>
      <c r="J27" t="s">
        <v>106</v>
      </c>
      <c r="K27" t="s">
        <v>42</v>
      </c>
      <c r="L27">
        <v>3</v>
      </c>
      <c r="M27" t="s">
        <v>130</v>
      </c>
      <c r="N27" t="s">
        <v>272</v>
      </c>
      <c r="O27" t="s">
        <v>252</v>
      </c>
      <c r="P27">
        <v>2000</v>
      </c>
      <c r="Q27">
        <v>80</v>
      </c>
    </row>
    <row r="28" spans="1:17" x14ac:dyDescent="0.2">
      <c r="A28">
        <v>201</v>
      </c>
      <c r="B28">
        <v>249</v>
      </c>
      <c r="C28" t="s">
        <v>32</v>
      </c>
      <c r="E28" t="s">
        <v>103</v>
      </c>
      <c r="F28" s="1">
        <v>41877.681250000001</v>
      </c>
      <c r="G28" t="s">
        <v>1</v>
      </c>
      <c r="H28" t="s">
        <v>241</v>
      </c>
      <c r="I28">
        <v>1</v>
      </c>
      <c r="J28" t="s">
        <v>106</v>
      </c>
      <c r="K28" t="s">
        <v>100</v>
      </c>
      <c r="L28">
        <v>2</v>
      </c>
      <c r="N28" t="s">
        <v>273</v>
      </c>
      <c r="O28" t="s">
        <v>252</v>
      </c>
      <c r="P28">
        <v>5000</v>
      </c>
      <c r="Q28">
        <v>81</v>
      </c>
    </row>
    <row r="29" spans="1:17" x14ac:dyDescent="0.2">
      <c r="A29">
        <v>201</v>
      </c>
      <c r="B29">
        <v>75938</v>
      </c>
      <c r="C29" t="s">
        <v>108</v>
      </c>
      <c r="D29" t="s">
        <v>274</v>
      </c>
      <c r="E29" t="s">
        <v>103</v>
      </c>
      <c r="F29" s="1">
        <v>41877.685416666667</v>
      </c>
      <c r="G29" t="s">
        <v>121</v>
      </c>
      <c r="H29" t="s">
        <v>236</v>
      </c>
      <c r="I29">
        <v>1</v>
      </c>
      <c r="J29" t="s">
        <v>106</v>
      </c>
      <c r="K29" t="s">
        <v>143</v>
      </c>
      <c r="L29">
        <v>1</v>
      </c>
      <c r="M29" t="s">
        <v>111</v>
      </c>
      <c r="N29" t="s">
        <v>275</v>
      </c>
      <c r="O29" t="s">
        <v>269</v>
      </c>
      <c r="P29">
        <v>20500</v>
      </c>
      <c r="Q29">
        <v>82</v>
      </c>
    </row>
    <row r="30" spans="1:17" x14ac:dyDescent="0.2">
      <c r="A30">
        <v>201</v>
      </c>
      <c r="B30">
        <v>75938</v>
      </c>
      <c r="C30" t="s">
        <v>108</v>
      </c>
      <c r="D30" t="s">
        <v>274</v>
      </c>
      <c r="E30" t="s">
        <v>103</v>
      </c>
      <c r="F30" s="1">
        <v>41877.686805555553</v>
      </c>
      <c r="G30" t="s">
        <v>121</v>
      </c>
      <c r="H30" t="s">
        <v>241</v>
      </c>
      <c r="I30">
        <v>1</v>
      </c>
      <c r="J30" t="s">
        <v>106</v>
      </c>
      <c r="K30" t="s">
        <v>143</v>
      </c>
      <c r="L30">
        <v>1</v>
      </c>
      <c r="M30" t="s">
        <v>111</v>
      </c>
      <c r="N30" t="s">
        <v>276</v>
      </c>
      <c r="O30" t="s">
        <v>269</v>
      </c>
      <c r="P30">
        <v>20500</v>
      </c>
      <c r="Q30">
        <v>83</v>
      </c>
    </row>
    <row r="31" spans="1:17" x14ac:dyDescent="0.2">
      <c r="A31">
        <v>201</v>
      </c>
      <c r="B31">
        <v>75938</v>
      </c>
      <c r="C31" t="s">
        <v>108</v>
      </c>
      <c r="D31" t="s">
        <v>274</v>
      </c>
      <c r="E31" t="s">
        <v>103</v>
      </c>
      <c r="F31" s="1">
        <v>41877.6875</v>
      </c>
      <c r="G31" t="s">
        <v>121</v>
      </c>
      <c r="H31" t="s">
        <v>241</v>
      </c>
      <c r="I31">
        <v>1</v>
      </c>
      <c r="J31" t="s">
        <v>106</v>
      </c>
      <c r="K31" t="s">
        <v>143</v>
      </c>
      <c r="L31">
        <v>1</v>
      </c>
      <c r="M31" t="s">
        <v>111</v>
      </c>
      <c r="N31" t="s">
        <v>277</v>
      </c>
      <c r="O31" t="s">
        <v>269</v>
      </c>
      <c r="P31">
        <v>20500</v>
      </c>
      <c r="Q31">
        <v>84</v>
      </c>
    </row>
    <row r="32" spans="1:17" x14ac:dyDescent="0.2">
      <c r="A32">
        <v>201</v>
      </c>
      <c r="B32">
        <v>75938</v>
      </c>
      <c r="C32" t="s">
        <v>108</v>
      </c>
      <c r="D32" t="s">
        <v>145</v>
      </c>
      <c r="E32" t="s">
        <v>103</v>
      </c>
      <c r="F32" s="1">
        <v>41877.688194444447</v>
      </c>
      <c r="G32" t="s">
        <v>121</v>
      </c>
      <c r="H32" t="s">
        <v>241</v>
      </c>
      <c r="I32">
        <v>1</v>
      </c>
      <c r="J32" t="s">
        <v>106</v>
      </c>
      <c r="K32" t="s">
        <v>143</v>
      </c>
      <c r="L32">
        <v>1</v>
      </c>
      <c r="M32" t="s">
        <v>111</v>
      </c>
      <c r="N32" t="s">
        <v>278</v>
      </c>
      <c r="O32" t="s">
        <v>269</v>
      </c>
      <c r="P32">
        <v>20500</v>
      </c>
      <c r="Q32">
        <v>85</v>
      </c>
    </row>
    <row r="33" spans="1:17" x14ac:dyDescent="0.2">
      <c r="A33">
        <v>201</v>
      </c>
      <c r="B33">
        <v>14985</v>
      </c>
      <c r="C33" t="s">
        <v>108</v>
      </c>
      <c r="D33" t="s">
        <v>279</v>
      </c>
      <c r="E33" t="s">
        <v>103</v>
      </c>
      <c r="F33" s="1">
        <v>41877.711111111108</v>
      </c>
      <c r="G33" t="s">
        <v>107</v>
      </c>
      <c r="H33" t="s">
        <v>236</v>
      </c>
      <c r="I33">
        <v>1</v>
      </c>
      <c r="J33" t="s">
        <v>106</v>
      </c>
      <c r="K33" t="s">
        <v>110</v>
      </c>
      <c r="L33">
        <v>1</v>
      </c>
      <c r="M33" t="s">
        <v>111</v>
      </c>
      <c r="N33" t="s">
        <v>280</v>
      </c>
      <c r="O33" t="s">
        <v>252</v>
      </c>
      <c r="P33">
        <v>100</v>
      </c>
      <c r="Q33">
        <v>88</v>
      </c>
    </row>
    <row r="34" spans="1:17" x14ac:dyDescent="0.2">
      <c r="A34">
        <v>201</v>
      </c>
      <c r="B34">
        <v>14985</v>
      </c>
      <c r="C34" t="s">
        <v>108</v>
      </c>
      <c r="D34" t="s">
        <v>279</v>
      </c>
      <c r="E34" t="s">
        <v>103</v>
      </c>
      <c r="F34" s="1">
        <v>41877.711805555555</v>
      </c>
      <c r="G34" t="s">
        <v>107</v>
      </c>
      <c r="H34" t="s">
        <v>241</v>
      </c>
      <c r="I34">
        <v>1</v>
      </c>
      <c r="J34" t="s">
        <v>106</v>
      </c>
      <c r="K34" t="s">
        <v>110</v>
      </c>
      <c r="L34">
        <v>1</v>
      </c>
      <c r="M34" t="s">
        <v>111</v>
      </c>
      <c r="N34" t="s">
        <v>281</v>
      </c>
      <c r="O34" t="s">
        <v>252</v>
      </c>
      <c r="P34">
        <v>100</v>
      </c>
      <c r="Q34">
        <v>89</v>
      </c>
    </row>
    <row r="35" spans="1:17" x14ac:dyDescent="0.2">
      <c r="A35">
        <v>201</v>
      </c>
      <c r="B35">
        <v>14985</v>
      </c>
      <c r="C35" t="s">
        <v>108</v>
      </c>
      <c r="D35" t="s">
        <v>279</v>
      </c>
      <c r="E35" t="s">
        <v>103</v>
      </c>
      <c r="F35" s="1">
        <v>41877.720138888886</v>
      </c>
      <c r="G35" t="s">
        <v>107</v>
      </c>
      <c r="H35" t="s">
        <v>241</v>
      </c>
      <c r="I35">
        <v>1</v>
      </c>
      <c r="J35" t="s">
        <v>106</v>
      </c>
      <c r="K35" t="s">
        <v>110</v>
      </c>
      <c r="L35">
        <v>1</v>
      </c>
      <c r="M35" t="s">
        <v>111</v>
      </c>
      <c r="N35" t="s">
        <v>282</v>
      </c>
      <c r="O35" t="s">
        <v>269</v>
      </c>
      <c r="P35">
        <v>100</v>
      </c>
      <c r="Q35">
        <v>90</v>
      </c>
    </row>
    <row r="36" spans="1:17" x14ac:dyDescent="0.2">
      <c r="A36">
        <v>201</v>
      </c>
      <c r="B36">
        <v>14985</v>
      </c>
      <c r="C36" t="s">
        <v>108</v>
      </c>
      <c r="D36" t="s">
        <v>279</v>
      </c>
      <c r="E36" t="s">
        <v>103</v>
      </c>
      <c r="F36" s="1">
        <v>41877.722916666666</v>
      </c>
      <c r="G36" t="s">
        <v>107</v>
      </c>
      <c r="H36" t="s">
        <v>241</v>
      </c>
      <c r="I36">
        <v>1</v>
      </c>
      <c r="J36" t="s">
        <v>106</v>
      </c>
      <c r="K36" t="s">
        <v>110</v>
      </c>
      <c r="L36">
        <v>1</v>
      </c>
      <c r="M36" t="s">
        <v>111</v>
      </c>
      <c r="N36" t="s">
        <v>283</v>
      </c>
      <c r="O36" t="s">
        <v>252</v>
      </c>
      <c r="P36">
        <v>100</v>
      </c>
      <c r="Q36">
        <v>91</v>
      </c>
    </row>
    <row r="37" spans="1:17" x14ac:dyDescent="0.2">
      <c r="A37">
        <v>201</v>
      </c>
      <c r="B37">
        <v>14985</v>
      </c>
      <c r="C37" t="s">
        <v>108</v>
      </c>
      <c r="D37" t="s">
        <v>116</v>
      </c>
      <c r="E37" t="s">
        <v>103</v>
      </c>
      <c r="F37" s="1">
        <v>41877.723611111112</v>
      </c>
      <c r="G37" t="s">
        <v>107</v>
      </c>
      <c r="H37" t="s">
        <v>241</v>
      </c>
      <c r="I37">
        <v>1</v>
      </c>
      <c r="J37" t="s">
        <v>106</v>
      </c>
      <c r="K37" t="s">
        <v>110</v>
      </c>
      <c r="L37">
        <v>1</v>
      </c>
      <c r="M37" t="s">
        <v>111</v>
      </c>
      <c r="N37" t="s">
        <v>284</v>
      </c>
      <c r="O37" t="s">
        <v>252</v>
      </c>
      <c r="P37">
        <v>100</v>
      </c>
      <c r="Q37">
        <v>92</v>
      </c>
    </row>
    <row r="38" spans="1:17" x14ac:dyDescent="0.2">
      <c r="A38">
        <v>201</v>
      </c>
      <c r="B38">
        <v>75938</v>
      </c>
      <c r="C38" t="s">
        <v>108</v>
      </c>
      <c r="D38" t="s">
        <v>148</v>
      </c>
      <c r="E38" t="s">
        <v>103</v>
      </c>
      <c r="F38" s="1">
        <v>41893.469444444447</v>
      </c>
      <c r="G38" t="s">
        <v>123</v>
      </c>
      <c r="H38" t="s">
        <v>236</v>
      </c>
      <c r="I38">
        <v>1</v>
      </c>
      <c r="J38" t="s">
        <v>106</v>
      </c>
      <c r="K38" t="s">
        <v>147</v>
      </c>
      <c r="L38">
        <v>1</v>
      </c>
      <c r="M38" t="s">
        <v>70</v>
      </c>
      <c r="N38" t="s">
        <v>285</v>
      </c>
      <c r="O38" t="s">
        <v>269</v>
      </c>
      <c r="P38">
        <v>5000</v>
      </c>
      <c r="Q38">
        <v>97</v>
      </c>
    </row>
    <row r="39" spans="1:17" x14ac:dyDescent="0.2">
      <c r="A39">
        <v>201</v>
      </c>
      <c r="B39">
        <v>75938</v>
      </c>
      <c r="C39" t="s">
        <v>108</v>
      </c>
      <c r="D39" t="s">
        <v>148</v>
      </c>
      <c r="E39" t="s">
        <v>103</v>
      </c>
      <c r="F39" s="1">
        <v>41893.470138888886</v>
      </c>
      <c r="G39" t="s">
        <v>123</v>
      </c>
      <c r="H39" t="s">
        <v>241</v>
      </c>
      <c r="I39">
        <v>1</v>
      </c>
      <c r="J39" t="s">
        <v>106</v>
      </c>
      <c r="K39" t="s">
        <v>147</v>
      </c>
      <c r="L39">
        <v>1</v>
      </c>
      <c r="M39" t="s">
        <v>70</v>
      </c>
      <c r="N39" t="s">
        <v>286</v>
      </c>
      <c r="O39" t="s">
        <v>243</v>
      </c>
      <c r="P39">
        <v>5000</v>
      </c>
      <c r="Q39">
        <v>98</v>
      </c>
    </row>
    <row r="40" spans="1:17" x14ac:dyDescent="0.2">
      <c r="A40">
        <v>201</v>
      </c>
      <c r="B40">
        <v>75938</v>
      </c>
      <c r="C40" t="s">
        <v>108</v>
      </c>
      <c r="D40" t="s">
        <v>148</v>
      </c>
      <c r="E40" t="s">
        <v>103</v>
      </c>
      <c r="F40" s="1">
        <v>41893.475694444445</v>
      </c>
      <c r="G40" t="s">
        <v>123</v>
      </c>
      <c r="H40" t="s">
        <v>241</v>
      </c>
      <c r="I40">
        <v>1</v>
      </c>
      <c r="J40" t="s">
        <v>106</v>
      </c>
      <c r="K40" t="s">
        <v>147</v>
      </c>
      <c r="L40">
        <v>1</v>
      </c>
      <c r="M40" t="s">
        <v>70</v>
      </c>
      <c r="N40" t="s">
        <v>287</v>
      </c>
      <c r="O40" t="s">
        <v>252</v>
      </c>
      <c r="P40">
        <v>5000</v>
      </c>
      <c r="Q40">
        <v>99</v>
      </c>
    </row>
    <row r="41" spans="1:17" x14ac:dyDescent="0.2">
      <c r="A41">
        <v>201</v>
      </c>
      <c r="B41">
        <v>75938</v>
      </c>
      <c r="C41" t="s">
        <v>108</v>
      </c>
      <c r="D41" t="s">
        <v>148</v>
      </c>
      <c r="E41" t="s">
        <v>103</v>
      </c>
      <c r="F41" s="1">
        <v>41893.477777777778</v>
      </c>
      <c r="G41" t="s">
        <v>123</v>
      </c>
      <c r="H41" t="s">
        <v>241</v>
      </c>
      <c r="I41">
        <v>1</v>
      </c>
      <c r="J41" t="s">
        <v>106</v>
      </c>
      <c r="K41" t="s">
        <v>147</v>
      </c>
      <c r="L41">
        <v>1</v>
      </c>
      <c r="M41" t="s">
        <v>70</v>
      </c>
      <c r="N41" t="s">
        <v>288</v>
      </c>
      <c r="O41" t="s">
        <v>252</v>
      </c>
      <c r="P41">
        <v>5000</v>
      </c>
      <c r="Q41">
        <v>100</v>
      </c>
    </row>
    <row r="42" spans="1:17" x14ac:dyDescent="0.2">
      <c r="A42">
        <v>201</v>
      </c>
      <c r="E42" t="s">
        <v>150</v>
      </c>
      <c r="F42" s="1">
        <v>41864.451388888891</v>
      </c>
      <c r="G42" t="s">
        <v>1</v>
      </c>
      <c r="H42" t="s">
        <v>241</v>
      </c>
      <c r="J42" t="s">
        <v>153</v>
      </c>
      <c r="L42">
        <v>1</v>
      </c>
      <c r="N42" t="s">
        <v>289</v>
      </c>
      <c r="O42" t="s">
        <v>252</v>
      </c>
      <c r="P42">
        <v>6000</v>
      </c>
      <c r="Q42">
        <v>49</v>
      </c>
    </row>
    <row r="43" spans="1:17" x14ac:dyDescent="0.2">
      <c r="A43">
        <v>201</v>
      </c>
      <c r="B43">
        <v>75938</v>
      </c>
      <c r="C43" t="s">
        <v>32</v>
      </c>
      <c r="D43" t="s">
        <v>166</v>
      </c>
      <c r="E43" t="s">
        <v>154</v>
      </c>
      <c r="F43" s="1">
        <v>41872.603472222225</v>
      </c>
      <c r="G43" t="s">
        <v>1</v>
      </c>
      <c r="H43" t="s">
        <v>236</v>
      </c>
      <c r="I43">
        <v>1</v>
      </c>
      <c r="J43" t="s">
        <v>157</v>
      </c>
      <c r="K43" t="s">
        <v>137</v>
      </c>
      <c r="L43">
        <v>1</v>
      </c>
      <c r="M43" t="s">
        <v>70</v>
      </c>
      <c r="N43" t="s">
        <v>290</v>
      </c>
      <c r="O43" t="s">
        <v>252</v>
      </c>
      <c r="P43">
        <v>400000</v>
      </c>
      <c r="Q43">
        <v>63</v>
      </c>
    </row>
    <row r="44" spans="1:17" x14ac:dyDescent="0.2">
      <c r="A44">
        <v>201</v>
      </c>
      <c r="B44">
        <v>323</v>
      </c>
      <c r="C44" t="s">
        <v>111</v>
      </c>
      <c r="D44" t="s">
        <v>163</v>
      </c>
      <c r="E44" t="s">
        <v>154</v>
      </c>
      <c r="F44" s="1">
        <v>41872.604166666664</v>
      </c>
      <c r="G44" t="s">
        <v>158</v>
      </c>
      <c r="H44" t="s">
        <v>236</v>
      </c>
      <c r="I44">
        <v>1</v>
      </c>
      <c r="J44" t="s">
        <v>157</v>
      </c>
      <c r="K44" t="s">
        <v>160</v>
      </c>
      <c r="L44">
        <v>1</v>
      </c>
      <c r="M44" t="s">
        <v>130</v>
      </c>
      <c r="N44" t="s">
        <v>291</v>
      </c>
      <c r="O44" t="s">
        <v>252</v>
      </c>
      <c r="P44">
        <v>300000</v>
      </c>
      <c r="Q44">
        <v>64</v>
      </c>
    </row>
    <row r="45" spans="1:17" x14ac:dyDescent="0.2">
      <c r="A45">
        <v>201</v>
      </c>
      <c r="B45">
        <v>75938</v>
      </c>
      <c r="C45" t="s">
        <v>108</v>
      </c>
      <c r="D45" t="s">
        <v>179</v>
      </c>
      <c r="E45" t="s">
        <v>169</v>
      </c>
      <c r="F45" s="1">
        <v>41872.600694444445</v>
      </c>
      <c r="G45" t="s">
        <v>1</v>
      </c>
      <c r="H45" t="s">
        <v>236</v>
      </c>
      <c r="I45">
        <v>1</v>
      </c>
      <c r="J45" t="s">
        <v>172</v>
      </c>
      <c r="K45" t="s">
        <v>42</v>
      </c>
      <c r="L45">
        <v>1</v>
      </c>
      <c r="M45" t="s">
        <v>70</v>
      </c>
      <c r="N45" t="s">
        <v>292</v>
      </c>
      <c r="O45" t="s">
        <v>252</v>
      </c>
      <c r="P45">
        <v>4000000</v>
      </c>
      <c r="Q45">
        <v>59</v>
      </c>
    </row>
    <row r="46" spans="1:17" x14ac:dyDescent="0.2">
      <c r="A46">
        <v>201</v>
      </c>
      <c r="B46">
        <v>676</v>
      </c>
      <c r="C46" t="s">
        <v>32</v>
      </c>
      <c r="D46" t="s">
        <v>176</v>
      </c>
      <c r="E46" t="s">
        <v>169</v>
      </c>
      <c r="F46" s="1">
        <v>41872.601388888892</v>
      </c>
      <c r="G46" t="s">
        <v>158</v>
      </c>
      <c r="H46" t="s">
        <v>236</v>
      </c>
      <c r="I46">
        <v>1</v>
      </c>
      <c r="J46" t="s">
        <v>172</v>
      </c>
      <c r="K46" t="s">
        <v>48</v>
      </c>
      <c r="L46">
        <v>1</v>
      </c>
      <c r="M46" t="s">
        <v>93</v>
      </c>
      <c r="N46" t="s">
        <v>293</v>
      </c>
      <c r="O46" t="s">
        <v>252</v>
      </c>
      <c r="P46">
        <v>4000000</v>
      </c>
      <c r="Q46">
        <v>60</v>
      </c>
    </row>
    <row r="47" spans="1:17" x14ac:dyDescent="0.2">
      <c r="A47">
        <v>201</v>
      </c>
      <c r="B47">
        <v>676</v>
      </c>
      <c r="C47" t="s">
        <v>32</v>
      </c>
      <c r="D47" t="s">
        <v>176</v>
      </c>
      <c r="E47" t="s">
        <v>169</v>
      </c>
      <c r="F47" s="1">
        <v>41872.602083333331</v>
      </c>
      <c r="G47" t="s">
        <v>158</v>
      </c>
      <c r="H47" t="s">
        <v>241</v>
      </c>
      <c r="I47">
        <v>1</v>
      </c>
      <c r="J47" t="s">
        <v>172</v>
      </c>
      <c r="K47" t="s">
        <v>48</v>
      </c>
      <c r="L47">
        <v>1</v>
      </c>
      <c r="M47" t="s">
        <v>93</v>
      </c>
      <c r="N47" t="s">
        <v>294</v>
      </c>
      <c r="O47" t="s">
        <v>252</v>
      </c>
      <c r="P47">
        <v>4000000</v>
      </c>
      <c r="Q47">
        <v>61</v>
      </c>
    </row>
    <row r="48" spans="1:17" x14ac:dyDescent="0.2">
      <c r="A48">
        <v>201</v>
      </c>
      <c r="B48">
        <v>676</v>
      </c>
      <c r="C48" t="s">
        <v>32</v>
      </c>
      <c r="D48" t="s">
        <v>176</v>
      </c>
      <c r="E48" t="s">
        <v>169</v>
      </c>
      <c r="F48" s="1">
        <v>41872.602083333331</v>
      </c>
      <c r="G48" t="s">
        <v>158</v>
      </c>
      <c r="H48" t="s">
        <v>241</v>
      </c>
      <c r="I48">
        <v>1</v>
      </c>
      <c r="J48" t="s">
        <v>172</v>
      </c>
      <c r="K48" t="s">
        <v>48</v>
      </c>
      <c r="L48">
        <v>1</v>
      </c>
      <c r="M48" t="s">
        <v>93</v>
      </c>
      <c r="N48" t="s">
        <v>295</v>
      </c>
      <c r="O48" t="s">
        <v>252</v>
      </c>
      <c r="P48">
        <v>4000000</v>
      </c>
      <c r="Q48">
        <v>62</v>
      </c>
    </row>
    <row r="49" spans="1:17" x14ac:dyDescent="0.2">
      <c r="A49">
        <v>201</v>
      </c>
      <c r="B49">
        <v>676</v>
      </c>
      <c r="C49" t="s">
        <v>32</v>
      </c>
      <c r="D49" t="s">
        <v>176</v>
      </c>
      <c r="E49" t="s">
        <v>169</v>
      </c>
      <c r="F49" s="1">
        <v>41872.618055555555</v>
      </c>
      <c r="G49" t="s">
        <v>158</v>
      </c>
      <c r="H49" t="s">
        <v>241</v>
      </c>
      <c r="I49">
        <v>1</v>
      </c>
      <c r="J49" t="s">
        <v>172</v>
      </c>
      <c r="K49" t="s">
        <v>48</v>
      </c>
      <c r="L49">
        <v>1</v>
      </c>
      <c r="M49" t="s">
        <v>93</v>
      </c>
      <c r="N49" t="s">
        <v>296</v>
      </c>
      <c r="O49" t="s">
        <v>243</v>
      </c>
      <c r="P49">
        <v>4000000</v>
      </c>
      <c r="Q49">
        <v>65</v>
      </c>
    </row>
    <row r="50" spans="1:17" x14ac:dyDescent="0.2">
      <c r="A50">
        <v>201</v>
      </c>
      <c r="B50">
        <v>75938</v>
      </c>
      <c r="C50" t="s">
        <v>108</v>
      </c>
      <c r="D50" t="s">
        <v>179</v>
      </c>
      <c r="E50" t="s">
        <v>169</v>
      </c>
      <c r="F50" s="1">
        <v>41872.618750000001</v>
      </c>
      <c r="G50" t="s">
        <v>1</v>
      </c>
      <c r="H50" t="s">
        <v>241</v>
      </c>
      <c r="I50">
        <v>1</v>
      </c>
      <c r="J50" t="s">
        <v>172</v>
      </c>
      <c r="K50" t="s">
        <v>42</v>
      </c>
      <c r="L50">
        <v>1</v>
      </c>
      <c r="M50" t="s">
        <v>70</v>
      </c>
      <c r="N50" t="s">
        <v>297</v>
      </c>
      <c r="O50" t="s">
        <v>243</v>
      </c>
      <c r="P50">
        <v>4000000</v>
      </c>
      <c r="Q50">
        <v>66</v>
      </c>
    </row>
    <row r="51" spans="1:17" x14ac:dyDescent="0.2">
      <c r="A51">
        <v>201</v>
      </c>
      <c r="B51">
        <v>676</v>
      </c>
      <c r="C51" t="s">
        <v>32</v>
      </c>
      <c r="D51" t="s">
        <v>176</v>
      </c>
      <c r="E51" t="s">
        <v>169</v>
      </c>
      <c r="F51" s="1">
        <v>41872.627083333333</v>
      </c>
      <c r="G51" t="s">
        <v>158</v>
      </c>
      <c r="H51" t="s">
        <v>241</v>
      </c>
      <c r="I51">
        <v>1</v>
      </c>
      <c r="J51" t="s">
        <v>172</v>
      </c>
      <c r="K51" t="s">
        <v>48</v>
      </c>
      <c r="L51">
        <v>1</v>
      </c>
      <c r="M51" t="s">
        <v>93</v>
      </c>
      <c r="N51" t="s">
        <v>298</v>
      </c>
      <c r="O51" t="s">
        <v>252</v>
      </c>
      <c r="P51">
        <v>4000000</v>
      </c>
      <c r="Q51">
        <v>67</v>
      </c>
    </row>
    <row r="52" spans="1:17" x14ac:dyDescent="0.2">
      <c r="A52">
        <v>201</v>
      </c>
      <c r="E52" t="s">
        <v>180</v>
      </c>
      <c r="F52" s="1">
        <v>41884.31527777778</v>
      </c>
      <c r="G52" t="s">
        <v>1</v>
      </c>
      <c r="H52" t="s">
        <v>241</v>
      </c>
      <c r="J52" t="s">
        <v>182</v>
      </c>
      <c r="K52" t="s">
        <v>137</v>
      </c>
      <c r="L52">
        <v>1</v>
      </c>
      <c r="N52" t="s">
        <v>299</v>
      </c>
      <c r="O52" t="s">
        <v>269</v>
      </c>
      <c r="Q52">
        <v>95</v>
      </c>
    </row>
    <row r="53" spans="1:17" x14ac:dyDescent="0.2">
      <c r="A53">
        <v>222</v>
      </c>
      <c r="E53" t="s">
        <v>183</v>
      </c>
      <c r="F53" s="1">
        <v>41877.708333333336</v>
      </c>
      <c r="G53" t="s">
        <v>136</v>
      </c>
      <c r="H53" t="s">
        <v>236</v>
      </c>
      <c r="J53" t="s">
        <v>186</v>
      </c>
      <c r="L53">
        <v>1</v>
      </c>
      <c r="M53" t="s">
        <v>187</v>
      </c>
      <c r="N53" t="s">
        <v>300</v>
      </c>
      <c r="O53" t="s">
        <v>301</v>
      </c>
      <c r="Q53">
        <v>87</v>
      </c>
    </row>
    <row r="54" spans="1:17" x14ac:dyDescent="0.2">
      <c r="A54">
        <v>222</v>
      </c>
      <c r="E54" t="s">
        <v>189</v>
      </c>
      <c r="F54" s="1">
        <v>41877.704861111109</v>
      </c>
      <c r="G54" t="s">
        <v>121</v>
      </c>
      <c r="H54" t="s">
        <v>241</v>
      </c>
      <c r="J54" t="s">
        <v>192</v>
      </c>
      <c r="L54">
        <v>1</v>
      </c>
      <c r="N54" t="s">
        <v>302</v>
      </c>
      <c r="O54" t="s">
        <v>301</v>
      </c>
      <c r="Q54">
        <v>86</v>
      </c>
    </row>
    <row r="55" spans="1:17" x14ac:dyDescent="0.2">
      <c r="A55">
        <v>222</v>
      </c>
      <c r="E55" t="s">
        <v>193</v>
      </c>
      <c r="F55" s="1">
        <v>41877.343055555553</v>
      </c>
      <c r="G55" t="s">
        <v>1</v>
      </c>
      <c r="H55" t="s">
        <v>241</v>
      </c>
      <c r="J55" t="s">
        <v>196</v>
      </c>
      <c r="L55">
        <v>1</v>
      </c>
      <c r="N55" t="s">
        <v>303</v>
      </c>
      <c r="O55" t="s">
        <v>301</v>
      </c>
      <c r="Q55">
        <v>72</v>
      </c>
    </row>
    <row r="56" spans="1:17" x14ac:dyDescent="0.2">
      <c r="A56">
        <v>222</v>
      </c>
      <c r="E56" t="s">
        <v>197</v>
      </c>
      <c r="F56" s="1">
        <v>41873.370138888888</v>
      </c>
      <c r="G56" t="s">
        <v>1</v>
      </c>
      <c r="H56" t="s">
        <v>241</v>
      </c>
      <c r="J56" t="s">
        <v>201</v>
      </c>
      <c r="L56">
        <v>1</v>
      </c>
      <c r="N56" t="s">
        <v>304</v>
      </c>
      <c r="O56" t="s">
        <v>305</v>
      </c>
      <c r="Q56">
        <v>68</v>
      </c>
    </row>
    <row r="57" spans="1:17" x14ac:dyDescent="0.2">
      <c r="A57">
        <v>222</v>
      </c>
      <c r="E57" t="s">
        <v>197</v>
      </c>
      <c r="F57" s="1">
        <v>41873.370833333334</v>
      </c>
      <c r="G57" t="s">
        <v>1</v>
      </c>
      <c r="H57" t="s">
        <v>241</v>
      </c>
      <c r="J57" t="s">
        <v>201</v>
      </c>
      <c r="L57">
        <v>1</v>
      </c>
      <c r="N57" t="s">
        <v>306</v>
      </c>
      <c r="O57" t="s">
        <v>243</v>
      </c>
      <c r="Q57">
        <v>69</v>
      </c>
    </row>
    <row r="58" spans="1:17" x14ac:dyDescent="0.2">
      <c r="A58">
        <v>222</v>
      </c>
      <c r="E58" t="s">
        <v>197</v>
      </c>
      <c r="F58" s="1">
        <v>41873.371527777781</v>
      </c>
      <c r="G58" t="s">
        <v>107</v>
      </c>
      <c r="H58" t="s">
        <v>241</v>
      </c>
      <c r="J58" t="s">
        <v>199</v>
      </c>
      <c r="L58">
        <v>1</v>
      </c>
      <c r="N58" t="s">
        <v>307</v>
      </c>
      <c r="O58" t="s">
        <v>305</v>
      </c>
      <c r="Q58">
        <v>70</v>
      </c>
    </row>
    <row r="59" spans="1:17" x14ac:dyDescent="0.2">
      <c r="A59">
        <v>222</v>
      </c>
      <c r="E59" t="s">
        <v>197</v>
      </c>
      <c r="F59" s="1">
        <v>41873.371527777781</v>
      </c>
      <c r="G59" t="s">
        <v>107</v>
      </c>
      <c r="H59" t="s">
        <v>241</v>
      </c>
      <c r="J59" t="s">
        <v>199</v>
      </c>
      <c r="L59">
        <v>1</v>
      </c>
      <c r="N59" t="s">
        <v>308</v>
      </c>
      <c r="O59" t="s">
        <v>243</v>
      </c>
      <c r="Q59">
        <v>71</v>
      </c>
    </row>
    <row r="60" spans="1:17" x14ac:dyDescent="0.2">
      <c r="A60">
        <v>222</v>
      </c>
      <c r="B60">
        <v>249</v>
      </c>
      <c r="D60" t="s">
        <v>207</v>
      </c>
      <c r="E60" t="s">
        <v>203</v>
      </c>
      <c r="F60" s="1">
        <v>41913.541666666664</v>
      </c>
      <c r="G60" t="s">
        <v>1</v>
      </c>
      <c r="H60" t="s">
        <v>241</v>
      </c>
      <c r="I60">
        <v>1</v>
      </c>
      <c r="J60" t="s">
        <v>205</v>
      </c>
      <c r="L60">
        <v>1</v>
      </c>
      <c r="N60" t="s">
        <v>309</v>
      </c>
      <c r="O60" t="s">
        <v>310</v>
      </c>
      <c r="Q60">
        <v>101</v>
      </c>
    </row>
    <row r="61" spans="1:17" x14ac:dyDescent="0.2">
      <c r="A61">
        <v>222</v>
      </c>
      <c r="C61" t="s">
        <v>108</v>
      </c>
      <c r="E61" t="s">
        <v>208</v>
      </c>
      <c r="F61" s="1">
        <v>41883.904166666667</v>
      </c>
      <c r="G61" t="s">
        <v>1</v>
      </c>
      <c r="H61" t="s">
        <v>236</v>
      </c>
      <c r="J61" t="s">
        <v>211</v>
      </c>
      <c r="L61">
        <v>1</v>
      </c>
      <c r="M61" t="s">
        <v>212</v>
      </c>
      <c r="N61" t="s">
        <v>311</v>
      </c>
      <c r="O61" t="s">
        <v>269</v>
      </c>
      <c r="Q61">
        <v>94</v>
      </c>
    </row>
    <row r="62" spans="1:17" x14ac:dyDescent="0.2">
      <c r="A62">
        <v>222</v>
      </c>
      <c r="C62" t="s">
        <v>108</v>
      </c>
      <c r="E62" t="s">
        <v>208</v>
      </c>
      <c r="F62" s="1">
        <v>41890.465277777781</v>
      </c>
      <c r="G62" t="s">
        <v>1</v>
      </c>
      <c r="H62" t="s">
        <v>241</v>
      </c>
      <c r="J62" t="s">
        <v>211</v>
      </c>
      <c r="L62">
        <v>1</v>
      </c>
      <c r="M62" t="s">
        <v>212</v>
      </c>
      <c r="N62" t="s">
        <v>312</v>
      </c>
      <c r="O62" t="s">
        <v>243</v>
      </c>
      <c r="Q62">
        <v>96</v>
      </c>
    </row>
    <row r="63" spans="1:17" x14ac:dyDescent="0.2">
      <c r="A63" t="s">
        <v>247</v>
      </c>
      <c r="E63">
        <f>SUBTOTAL(103,Table_DocAdminHistory[Contract])</f>
        <v>61</v>
      </c>
      <c r="Q63">
        <f>SUBTOTAL(109,Table_DocAdminHistory[KeyID])</f>
        <v>4317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ContractsWithDocAdministration</vt:lpstr>
      <vt:lpstr>Issues</vt:lpstr>
      <vt:lpstr>UpdateHistory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2014-10-03T17:23:33Z</dcterms:created>
  <dcterms:modified xsi:type="dcterms:W3CDTF">2014-10-03T19:41:57Z</dcterms:modified>
</cp:coreProperties>
</file>