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2689D22E-7E74-406D-9B10-4D2FB991502E}"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9" i="11" s="1"/>
  <c r="E10" i="11" s="1"/>
  <c r="F10" i="11" l="1"/>
  <c r="E11" i="11" s="1"/>
  <c r="F11" i="11" s="1"/>
  <c r="E12" i="11" s="1"/>
  <c r="E16" i="11"/>
  <c r="H7" i="11"/>
  <c r="F16" i="11" l="1"/>
  <c r="E17" i="11"/>
  <c r="E15" i="11"/>
  <c r="F15" i="11" s="1"/>
  <c r="F12" i="11"/>
  <c r="E13" i="11" s="1"/>
  <c r="F13" i="11" s="1"/>
  <c r="E19" i="11" l="1"/>
  <c r="F19" i="11" s="1"/>
  <c r="F17" i="11"/>
  <c r="I5" i="11"/>
  <c r="H22" i="11"/>
  <c r="H21" i="11"/>
  <c r="H8" i="11"/>
  <c r="H9" i="11" l="1"/>
  <c r="I6" i="11"/>
  <c r="H10" i="11" l="1"/>
  <c r="H16"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<sst xmlns="http://schemas.openxmlformats.org/spreadsheetml/2006/main" count="54" uniqueCount="52">
  <si>
    <t>Phase 1 Title</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</si>
  <si>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</si>
  <si>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</si>
  <si>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</si>
  <si>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</si>
  <si>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</si>
  <si>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</si>
  <si>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</si>
  <si>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</si>
  <si>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</si>
  <si>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</si>
  <si>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</si>
  <si>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</si>
  <si>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</si>
  <si>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</si>
  <si>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</si>
  <si>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</si>
  <si>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</si>
  <si>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</si>
  <si>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</si>
  <si>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</si>
  <si>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</si>
  <si>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</si>
  <si>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</si>
  <si>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</si>
  <si>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</si>
  <si>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</si>
  <si>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</si>
  <si>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</si>
  <si>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</si>
  <si>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</si>
  <si>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</si>
  <si>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</si>
  <si>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</si>
  <si>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</si>
  <si>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</si>
  <si>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</si>
  <si>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</si>
  <si>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</si>
  <si>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</si>
  <si>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Hosting Space Purhcase</t>
  </si>
  <si>
    <t>Implmentation of Wordpress</t>
  </si>
  <si>
    <t xml:space="preserve">Design of website  </t>
  </si>
  <si>
    <t xml:space="preserve">Milestone: Basic desgin and flow of website has been completed </t>
  </si>
  <si>
    <t xml:space="preserve">Implementation of Scheduling feature </t>
  </si>
  <si>
    <t>Polishing of Website design</t>
  </si>
  <si>
    <t xml:space="preserve">Scheduling Feature Testing </t>
  </si>
  <si>
    <t xml:space="preserve"> Milestone: Scheduling feature completed </t>
  </si>
  <si>
    <t>Domain name selection</t>
  </si>
  <si>
    <t>Final Review with Client</t>
  </si>
  <si>
    <t xml:space="preserve">Design review with client </t>
  </si>
  <si>
    <t xml:space="preserve">Milestone: Completion of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</si>
</sst>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0" borderId="2" xfId="10">
      <alignment horizontal="center" vertical="center"/>
    </xf>
    <xf numFmtId="0" fontId="9" fillId="5" borderId="2" xfId="11" applyFill="1">
      <alignment horizontal="center" vertical="center"/>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164" fontId="0" fillId="3" borderId="2" xfId="10"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5"/>
  <sheetViews>
    <sheetView showGridLines="0" tabSelected="1" showRuler="0" zoomScaleNormal="100" zoomScalePageLayoutView="70" workbookViewId="0">
      <pane ySplit="6" topLeftCell="A11" activePane="bottomLeft" state="frozen"/>
      <selection pane="bottomLeft" activeCell="C20" sqref="C20"/>
    </sheetView>
  </sheetViews>
  <sheetFormatPr defaultRowHeight="30" customHeight="1" x14ac:dyDescent="0.25"/>
  <cols>
    <col min="1" max="1" width="2.7109375" style="4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4" t="s">
        <v>32</v>
      </c>
      <c r="B1" s="48" t="s">
        <v>5</v>
      </c>
      <c r="C1" s="1"/>
      <c r="D1" s="2"/>
      <c r="E1" s="4"/>
      <c r="F1" s="32"/>
      <c r="H1" s="2"/>
      <c r="I1" s="14" t="s">
        <v>14</v>
      </c>
    </row>
    <row r="2" spans="1:64" ht="30" customHeight="1" x14ac:dyDescent="0.3">
      <c r="A2" s="43" t="s">
        <v>28</v>
      </c>
      <c r="B2" s="49" t="s">
        <v>24</v>
      </c>
      <c r="I2" s="46" t="s">
        <v>19</v>
      </c>
    </row>
    <row r="3" spans="1:64" ht="30" customHeight="1" x14ac:dyDescent="0.25">
      <c r="A3" s="43" t="s">
        <v>33</v>
      </c>
      <c r="B3" s="50" t="s">
        <v>25</v>
      </c>
      <c r="C3" s="60" t="s">
        <v>2</v>
      </c>
      <c r="D3" s="61"/>
      <c r="E3" s="66">
        <f>DATE(2021,6,27)</f>
        <v>44374</v>
      </c>
      <c r="F3" s="66"/>
    </row>
    <row r="4" spans="1:64" ht="30" customHeight="1" x14ac:dyDescent="0.25">
      <c r="A4" s="44" t="s">
        <v>34</v>
      </c>
      <c r="C4" s="60" t="s">
        <v>10</v>
      </c>
      <c r="D4" s="61"/>
      <c r="E4" s="7">
        <v>1</v>
      </c>
      <c r="I4" s="63">
        <f>I5</f>
        <v>44375</v>
      </c>
      <c r="J4" s="64"/>
      <c r="K4" s="64"/>
      <c r="L4" s="64"/>
      <c r="M4" s="64"/>
      <c r="N4" s="64"/>
      <c r="O4" s="65"/>
      <c r="P4" s="63">
        <f>P5</f>
        <v>44382</v>
      </c>
      <c r="Q4" s="64"/>
      <c r="R4" s="64"/>
      <c r="S4" s="64"/>
      <c r="T4" s="64"/>
      <c r="U4" s="64"/>
      <c r="V4" s="65"/>
      <c r="W4" s="63">
        <f>W5</f>
        <v>44389</v>
      </c>
      <c r="X4" s="64"/>
      <c r="Y4" s="64"/>
      <c r="Z4" s="64"/>
      <c r="AA4" s="64"/>
      <c r="AB4" s="64"/>
      <c r="AC4" s="65"/>
      <c r="AD4" s="63">
        <f>AD5</f>
        <v>44396</v>
      </c>
      <c r="AE4" s="64"/>
      <c r="AF4" s="64"/>
      <c r="AG4" s="64"/>
      <c r="AH4" s="64"/>
      <c r="AI4" s="64"/>
      <c r="AJ4" s="65"/>
      <c r="AK4" s="63">
        <f>AK5</f>
        <v>44403</v>
      </c>
      <c r="AL4" s="64"/>
      <c r="AM4" s="64"/>
      <c r="AN4" s="64"/>
      <c r="AO4" s="64"/>
      <c r="AP4" s="64"/>
      <c r="AQ4" s="65"/>
      <c r="AR4" s="63">
        <f>AR5</f>
        <v>44410</v>
      </c>
      <c r="AS4" s="64"/>
      <c r="AT4" s="64"/>
      <c r="AU4" s="64"/>
      <c r="AV4" s="64"/>
      <c r="AW4" s="64"/>
      <c r="AX4" s="65"/>
      <c r="AY4" s="63">
        <f>AY5</f>
        <v>44417</v>
      </c>
      <c r="AZ4" s="64"/>
      <c r="BA4" s="64"/>
      <c r="BB4" s="64"/>
      <c r="BC4" s="64"/>
      <c r="BD4" s="64"/>
      <c r="BE4" s="65"/>
      <c r="BF4" s="63">
        <f>BF5</f>
        <v>44424</v>
      </c>
      <c r="BG4" s="64"/>
      <c r="BH4" s="64"/>
      <c r="BI4" s="64"/>
      <c r="BJ4" s="64"/>
      <c r="BK4" s="64"/>
      <c r="BL4" s="65"/>
    </row>
    <row r="5" spans="1:64" ht="15" customHeight="1" x14ac:dyDescent="0.25">
      <c r="A5" s="44" t="s">
        <v>35</v>
      </c>
      <c r="B5" s="62"/>
      <c r="C5" s="62"/>
      <c r="D5" s="62"/>
      <c r="E5" s="62"/>
      <c r="F5" s="62"/>
      <c r="G5" s="62"/>
      <c r="I5" s="11">
        <f>Project_Start-WEEKDAY(Project_Start,1)+2+7*(Display_Week-1)</f>
        <v>44375</v>
      </c>
      <c r="J5" s="10">
        <f>I5+1</f>
        <v>44376</v>
      </c>
      <c r="K5" s="10">
        <f t="shared" ref="K5:AX5" si="0">J5+1</f>
        <v>44377</v>
      </c>
      <c r="L5" s="10">
        <f t="shared" si="0"/>
        <v>44378</v>
      </c>
      <c r="M5" s="10">
        <f t="shared" si="0"/>
        <v>44379</v>
      </c>
      <c r="N5" s="10">
        <f t="shared" si="0"/>
        <v>44380</v>
      </c>
      <c r="O5" s="12">
        <f t="shared" si="0"/>
        <v>44381</v>
      </c>
      <c r="P5" s="11">
        <f>O5+1</f>
        <v>44382</v>
      </c>
      <c r="Q5" s="10">
        <f>P5+1</f>
        <v>44383</v>
      </c>
      <c r="R5" s="10">
        <f t="shared" si="0"/>
        <v>44384</v>
      </c>
      <c r="S5" s="10">
        <f t="shared" si="0"/>
        <v>44385</v>
      </c>
      <c r="T5" s="10">
        <f t="shared" si="0"/>
        <v>44386</v>
      </c>
      <c r="U5" s="10">
        <f t="shared" si="0"/>
        <v>44387</v>
      </c>
      <c r="V5" s="12">
        <f t="shared" si="0"/>
        <v>44388</v>
      </c>
      <c r="W5" s="11">
        <f>V5+1</f>
        <v>44389</v>
      </c>
      <c r="X5" s="10">
        <f>W5+1</f>
        <v>44390</v>
      </c>
      <c r="Y5" s="10">
        <f t="shared" si="0"/>
        <v>44391</v>
      </c>
      <c r="Z5" s="10">
        <f t="shared" si="0"/>
        <v>44392</v>
      </c>
      <c r="AA5" s="10">
        <f t="shared" si="0"/>
        <v>44393</v>
      </c>
      <c r="AB5" s="10">
        <f t="shared" si="0"/>
        <v>44394</v>
      </c>
      <c r="AC5" s="12">
        <f t="shared" si="0"/>
        <v>44395</v>
      </c>
      <c r="AD5" s="11">
        <f>AC5+1</f>
        <v>44396</v>
      </c>
      <c r="AE5" s="10">
        <f>AD5+1</f>
        <v>44397</v>
      </c>
      <c r="AF5" s="10">
        <f t="shared" si="0"/>
        <v>44398</v>
      </c>
      <c r="AG5" s="10">
        <f t="shared" si="0"/>
        <v>44399</v>
      </c>
      <c r="AH5" s="10">
        <f t="shared" si="0"/>
        <v>44400</v>
      </c>
      <c r="AI5" s="10">
        <f t="shared" si="0"/>
        <v>44401</v>
      </c>
      <c r="AJ5" s="12">
        <f t="shared" si="0"/>
        <v>44402</v>
      </c>
      <c r="AK5" s="11">
        <f>AJ5+1</f>
        <v>44403</v>
      </c>
      <c r="AL5" s="10">
        <f>AK5+1</f>
        <v>44404</v>
      </c>
      <c r="AM5" s="10">
        <f t="shared" si="0"/>
        <v>44405</v>
      </c>
      <c r="AN5" s="10">
        <f t="shared" si="0"/>
        <v>44406</v>
      </c>
      <c r="AO5" s="10">
        <f t="shared" si="0"/>
        <v>44407</v>
      </c>
      <c r="AP5" s="10">
        <f t="shared" si="0"/>
        <v>44408</v>
      </c>
      <c r="AQ5" s="12">
        <f t="shared" si="0"/>
        <v>44409</v>
      </c>
      <c r="AR5" s="11">
        <f>AQ5+1</f>
        <v>44410</v>
      </c>
      <c r="AS5" s="10">
        <f>AR5+1</f>
        <v>44411</v>
      </c>
      <c r="AT5" s="10">
        <f t="shared" si="0"/>
        <v>44412</v>
      </c>
      <c r="AU5" s="10">
        <f t="shared" si="0"/>
        <v>44413</v>
      </c>
      <c r="AV5" s="10">
        <f t="shared" si="0"/>
        <v>44414</v>
      </c>
      <c r="AW5" s="10">
        <f t="shared" si="0"/>
        <v>44415</v>
      </c>
      <c r="AX5" s="12">
        <f t="shared" si="0"/>
        <v>44416</v>
      </c>
      <c r="AY5" s="11">
        <f>AX5+1</f>
        <v>44417</v>
      </c>
      <c r="AZ5" s="10">
        <f>AY5+1</f>
        <v>44418</v>
      </c>
      <c r="BA5" s="10">
        <f t="shared" ref="BA5:BE5" si="1">AZ5+1</f>
        <v>44419</v>
      </c>
      <c r="BB5" s="10">
        <f t="shared" si="1"/>
        <v>44420</v>
      </c>
      <c r="BC5" s="10">
        <f t="shared" si="1"/>
        <v>44421</v>
      </c>
      <c r="BD5" s="10">
        <f t="shared" si="1"/>
        <v>44422</v>
      </c>
      <c r="BE5" s="12">
        <f t="shared" si="1"/>
        <v>44423</v>
      </c>
      <c r="BF5" s="11">
        <f>BE5+1</f>
        <v>44424</v>
      </c>
      <c r="BG5" s="10">
        <f>BF5+1</f>
        <v>44425</v>
      </c>
      <c r="BH5" s="10">
        <f t="shared" ref="BH5:BL5" si="2">BG5+1</f>
        <v>44426</v>
      </c>
      <c r="BI5" s="10">
        <f t="shared" si="2"/>
        <v>44427</v>
      </c>
      <c r="BJ5" s="10">
        <f t="shared" si="2"/>
        <v>44428</v>
      </c>
      <c r="BK5" s="10">
        <f t="shared" si="2"/>
        <v>44429</v>
      </c>
      <c r="BL5" s="12">
        <f t="shared" si="2"/>
        <v>44430</v>
      </c>
    </row>
    <row r="6" spans="1:64" ht="30" customHeight="1" thickBot="1" x14ac:dyDescent="0.3">
      <c r="A6" s="44" t="s">
        <v>36</v>
      </c>
      <c r="B6" s="8" t="s">
        <v>11</v>
      </c>
      <c r="C6" s="9" t="s">
        <v>4</v>
      </c>
      <c r="D6" s="9" t="s">
        <v>3</v>
      </c>
      <c r="E6" s="9" t="s">
        <v>7</v>
      </c>
      <c r="F6" s="9" t="s">
        <v>8</v>
      </c>
      <c r="G6" s="9"/>
      <c r="H6" s="9" t="s">
        <v>9</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31</v>
      </c>
      <c r="C7" s="47"/>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
      <c r="A8" s="44" t="s">
        <v>37</v>
      </c>
      <c r="B8" s="18" t="s">
        <v>0</v>
      </c>
      <c r="C8" s="53"/>
      <c r="D8" s="19"/>
      <c r="E8" s="20"/>
      <c r="F8" s="21"/>
      <c r="G8" s="17"/>
      <c r="H8" s="17" t="str">
        <f t="shared" ref="H8:H22"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
      <c r="A9" s="44" t="s">
        <v>38</v>
      </c>
      <c r="B9" s="58" t="s">
        <v>48</v>
      </c>
      <c r="C9" s="54"/>
      <c r="D9" s="22">
        <v>1</v>
      </c>
      <c r="E9" s="51">
        <f>Project_Start</f>
        <v>44374</v>
      </c>
      <c r="F9" s="51">
        <f>E9+1</f>
        <v>44375</v>
      </c>
      <c r="G9" s="17"/>
      <c r="H9" s="17">
        <f t="shared" si="6"/>
        <v>2</v>
      </c>
      <c r="I9" s="29"/>
      <c r="J9" s="29"/>
      <c r="K9" s="29"/>
      <c r="L9" s="29"/>
      <c r="M9" s="29"/>
      <c r="N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
      <c r="A10" s="44" t="s">
        <v>39</v>
      </c>
      <c r="B10" s="58" t="s">
        <v>40</v>
      </c>
      <c r="C10" s="57"/>
      <c r="D10" s="22">
        <v>1</v>
      </c>
      <c r="E10" s="51">
        <f>F9</f>
        <v>44375</v>
      </c>
      <c r="F10" s="51">
        <f>E10+1</f>
        <v>44376</v>
      </c>
      <c r="G10" s="17"/>
      <c r="H10" s="17">
        <f t="shared" si="6"/>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
      <c r="A11" s="43"/>
      <c r="B11" s="58" t="s">
        <v>41</v>
      </c>
      <c r="C11" s="57"/>
      <c r="D11" s="22">
        <v>1</v>
      </c>
      <c r="E11" s="51">
        <f>F10 + 1</f>
        <v>44377</v>
      </c>
      <c r="F11" s="51">
        <f>E11 + 1</f>
        <v>44378</v>
      </c>
      <c r="G11" s="17"/>
      <c r="H11" s="17">
        <f t="shared" si="6"/>
        <v>2</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
      <c r="A12" s="43"/>
      <c r="B12" s="58" t="s">
        <v>42</v>
      </c>
      <c r="C12" s="57"/>
      <c r="D12" s="22">
        <v>1</v>
      </c>
      <c r="E12" s="51">
        <f>F11 + 1</f>
        <v>44379</v>
      </c>
      <c r="F12" s="51">
        <f>E12 + 13</f>
        <v>44392</v>
      </c>
      <c r="G12" s="17"/>
      <c r="H12" s="17">
        <f t="shared" si="6"/>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
      <c r="A13" s="43"/>
      <c r="B13" s="58" t="s">
        <v>50</v>
      </c>
      <c r="C13" s="57"/>
      <c r="D13" s="22">
        <v>1</v>
      </c>
      <c r="E13" s="51">
        <f>F12+1</f>
        <v>44393</v>
      </c>
      <c r="F13" s="59">
        <f>E13</f>
        <v>44393</v>
      </c>
      <c r="G13" s="17"/>
      <c r="H13" s="17"/>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
      <c r="A14" s="43"/>
      <c r="B14" s="58" t="s">
        <v>43</v>
      </c>
      <c r="C14" s="57"/>
      <c r="D14" s="22"/>
      <c r="E14" s="51"/>
      <c r="F14" s="51"/>
      <c r="G14" s="17"/>
      <c r="H14" s="17"/>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
      <c r="A15" s="43"/>
      <c r="B15" s="58" t="s">
        <v>44</v>
      </c>
      <c r="C15" s="57"/>
      <c r="D15" s="22">
        <v>0.9</v>
      </c>
      <c r="E15" s="51">
        <f>E12+7</f>
        <v>44386</v>
      </c>
      <c r="F15" s="51">
        <f>E15+9</f>
        <v>44395</v>
      </c>
      <c r="G15" s="17"/>
      <c r="H15" s="17"/>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3">
      <c r="A16" s="43"/>
      <c r="B16" s="58" t="s">
        <v>45</v>
      </c>
      <c r="C16" s="54"/>
      <c r="D16" s="22">
        <v>1</v>
      </c>
      <c r="E16" s="51">
        <f>E10+18</f>
        <v>44393</v>
      </c>
      <c r="F16" s="51">
        <f>E16+2</f>
        <v>44395</v>
      </c>
      <c r="G16" s="17"/>
      <c r="H16" s="17">
        <f t="shared" si="6"/>
        <v>3</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0" customHeight="1" thickBot="1" x14ac:dyDescent="0.3">
      <c r="A17" s="43"/>
      <c r="B17" s="58" t="s">
        <v>46</v>
      </c>
      <c r="C17" s="54"/>
      <c r="D17" s="22">
        <v>1</v>
      </c>
      <c r="E17" s="51">
        <f>E16+3</f>
        <v>44396</v>
      </c>
      <c r="F17" s="51">
        <f>E17+2</f>
        <v>44398</v>
      </c>
      <c r="G17" s="17"/>
      <c r="H17" s="17"/>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
      <c r="A18" s="43"/>
      <c r="B18" s="58" t="s">
        <v>47</v>
      </c>
      <c r="C18" s="54"/>
      <c r="D18" s="22"/>
      <c r="E18" s="51"/>
      <c r="F18" s="51"/>
      <c r="G18" s="17"/>
      <c r="H18" s="17"/>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
      <c r="A19" s="43"/>
      <c r="B19" s="58" t="s">
        <v>49</v>
      </c>
      <c r="C19" s="54"/>
      <c r="D19" s="22">
        <v>0</v>
      </c>
      <c r="E19" s="51">
        <f>E17+3</f>
        <v>44399</v>
      </c>
      <c r="F19" s="51">
        <f>E19</f>
        <v>44399</v>
      </c>
      <c r="G19" s="17"/>
      <c r="H19" s="17"/>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
      <c r="A20" s="43"/>
      <c r="B20" s="58" t="s">
        <v>51</v>
      </c>
      <c r="C20" s="54"/>
      <c r="D20" s="22"/>
      <c r="E20" s="51"/>
      <c r="F20" s="51"/>
      <c r="G20" s="17"/>
      <c r="H20" s="17"/>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
      <c r="A21" s="43" t="s">
        <v>30</v>
      </c>
      <c r="B21" s="56"/>
      <c r="C21" s="55"/>
      <c r="D21" s="16"/>
      <c r="E21" s="52"/>
      <c r="F21" s="52"/>
      <c r="G21" s="17"/>
      <c r="H21" s="17" t="str">
        <f t="shared" si="6"/>
        <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
      <c r="A22" s="44" t="s">
        <v>29</v>
      </c>
      <c r="B22" s="23" t="s">
        <v>1</v>
      </c>
      <c r="C22" s="24"/>
      <c r="D22" s="25"/>
      <c r="E22" s="26"/>
      <c r="F22" s="27"/>
      <c r="G22" s="28"/>
      <c r="H22" s="28"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ht="30" customHeight="1" x14ac:dyDescent="0.25">
      <c r="G23" s="6"/>
    </row>
    <row r="24" spans="1:64" ht="30" customHeight="1" x14ac:dyDescent="0.25">
      <c r="C24" s="14"/>
      <c r="F24" s="45"/>
    </row>
    <row r="25" spans="1:64" ht="30" customHeight="1" x14ac:dyDescent="0.25">
      <c r="C25"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P9:BL9 I9:M9 I10:BL22">
    <cfRule type="expression" dxfId="5" priority="33">
      <formula>AND(TODAY()&gt;=I$5,TODAY()&lt;J$5)</formula>
    </cfRule>
  </conditionalFormatting>
  <conditionalFormatting sqref="I7:BL8 P9:BL9 I9:M9 I10:BL22">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N9">
    <cfRule type="expression" dxfId="2" priority="35">
      <formula>AND(TODAY()&gt;=N$5,TODAY()&lt;O$5)</formula>
    </cfRule>
  </conditionalFormatting>
  <conditionalFormatting sqref="N9">
    <cfRule type="expression" dxfId="1" priority="38">
      <formula>AND(task_start&lt;=N$5,ROUNDDOWN((task_end-task_start+1)*task_progress,0)+task_start-1&gt;=N$5)</formula>
    </cfRule>
    <cfRule type="expression" dxfId="0" priority="39" stopIfTrue="1">
      <formula>AND(task_end&gt;=N$5,task_start&lt;O$5)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3" customWidth="1"/>
    <col min="2" max="16384" width="9.140625" style="2"/>
  </cols>
  <sheetData>
    <row r="1" spans="1:2" ht="46.5" customHeight="1" x14ac:dyDescent="0.2"/>
    <row r="2" spans="1:2" s="35" customFormat="1" ht="15.75" x14ac:dyDescent="0.25">
      <c r="A2" s="34" t="s">
        <v>14</v>
      </c>
      <c r="B2" s="34"/>
    </row>
    <row r="3" spans="1:2" s="39" customFormat="1" ht="27" customHeight="1" x14ac:dyDescent="0.25">
      <c r="A3" s="40" t="s">
        <v>19</v>
      </c>
      <c r="B3" s="40"/>
    </row>
    <row r="4" spans="1:2" s="36" customFormat="1" ht="26.25" x14ac:dyDescent="0.4">
      <c r="A4" s="37" t="s">
        <v>13</v>
      </c>
    </row>
    <row r="5" spans="1:2" ht="74.099999999999994" customHeight="1" x14ac:dyDescent="0.2">
      <c r="A5" s="38" t="s">
        <v>22</v>
      </c>
    </row>
    <row r="6" spans="1:2" ht="26.25" customHeight="1" x14ac:dyDescent="0.2">
      <c r="A6" s="37" t="s">
        <v>27</v>
      </c>
    </row>
    <row r="7" spans="1:2" s="33" customFormat="1" ht="204.95" customHeight="1" x14ac:dyDescent="0.25">
      <c r="A7" s="42" t="s">
        <v>26</v>
      </c>
    </row>
    <row r="8" spans="1:2" s="36" customFormat="1" ht="26.25" x14ac:dyDescent="0.4">
      <c r="A8" s="37" t="s">
        <v>15</v>
      </c>
    </row>
    <row r="9" spans="1:2" ht="60" x14ac:dyDescent="0.2">
      <c r="A9" s="38" t="s">
        <v>23</v>
      </c>
    </row>
    <row r="10" spans="1:2" s="33" customFormat="1" ht="27.95" customHeight="1" x14ac:dyDescent="0.25">
      <c r="A10" s="41" t="s">
        <v>21</v>
      </c>
    </row>
    <row r="11" spans="1:2" s="36" customFormat="1" ht="26.25" x14ac:dyDescent="0.4">
      <c r="A11" s="37" t="s">
        <v>12</v>
      </c>
    </row>
    <row r="12" spans="1:2" ht="30" x14ac:dyDescent="0.2">
      <c r="A12" s="38" t="s">
        <v>20</v>
      </c>
    </row>
    <row r="13" spans="1:2" s="33" customFormat="1" ht="27.95" customHeight="1" x14ac:dyDescent="0.25">
      <c r="A13" s="41" t="s">
        <v>6</v>
      </c>
    </row>
    <row r="14" spans="1:2" s="36" customFormat="1" ht="26.25" x14ac:dyDescent="0.4">
      <c r="A14" s="37" t="s">
        <v>16</v>
      </c>
    </row>
    <row r="15" spans="1:2" ht="75" customHeight="1" x14ac:dyDescent="0.2">
      <c r="A15" s="38" t="s">
        <v>17</v>
      </c>
    </row>
    <row r="16" spans="1:2" ht="75" x14ac:dyDescent="0.2">
      <c r="A16" s="38"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2021-07-23T20:39:21Z</dcterms:modified>
</cp:coreProperties>
</file>