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NG\Output\Figures\"/>
    </mc:Choice>
  </mc:AlternateContent>
  <xr:revisionPtr revIDLastSave="0" documentId="13_ncr:1_{BBE39D12-038B-4577-A39C-40F56DEC053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cenario_benefits_summary_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B10" i="2"/>
  <c r="C10" i="2"/>
  <c r="B11" i="2"/>
  <c r="C11" i="2"/>
  <c r="B12" i="2"/>
  <c r="C12" i="2"/>
  <c r="B13" i="2"/>
  <c r="C13" i="2"/>
  <c r="C9" i="2"/>
  <c r="B9" i="2"/>
  <c r="C4" i="2"/>
  <c r="I6" i="2"/>
  <c r="I5" i="2"/>
  <c r="I4" i="2"/>
  <c r="I3" i="2"/>
  <c r="I2" i="2"/>
  <c r="E6" i="2"/>
  <c r="E5" i="2"/>
  <c r="E4" i="2"/>
  <c r="E3" i="2"/>
  <c r="E2" i="2"/>
  <c r="C3" i="2"/>
  <c r="C2" i="2"/>
  <c r="C6" i="2" l="1"/>
  <c r="C5" i="2"/>
</calcChain>
</file>

<file path=xl/sharedStrings.xml><?xml version="1.0" encoding="utf-8"?>
<sst xmlns="http://schemas.openxmlformats.org/spreadsheetml/2006/main" count="41" uniqueCount="18">
  <si>
    <t>scenario</t>
  </si>
  <si>
    <t>total_benefits</t>
  </si>
  <si>
    <t>total_other_ben</t>
  </si>
  <si>
    <t>total_rec</t>
  </si>
  <si>
    <t>total_costs</t>
  </si>
  <si>
    <t>sr_chg</t>
  </si>
  <si>
    <t>sr_perc_chg</t>
  </si>
  <si>
    <t>sr</t>
  </si>
  <si>
    <t>sr_ha</t>
  </si>
  <si>
    <t>local_offset</t>
  </si>
  <si>
    <t>max_bio</t>
  </si>
  <si>
    <t>max_es</t>
  </si>
  <si>
    <t>max_es_equity_weighted</t>
  </si>
  <si>
    <t>max_rec</t>
  </si>
  <si>
    <t>max_rec_equity_weighted</t>
  </si>
  <si>
    <t>min_cost</t>
  </si>
  <si>
    <t xml:space="preserve">% change </t>
  </si>
  <si>
    <t xml:space="preserve">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</si>
</sst>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0" fillId="0" borderId="0" xfId="0" applyNumberFormat="1"/>
    <xf numFmtId="10" fontId="0" fillId="0" borderId="0" xfId="0" applyNumberFormat="1"/>
    <xf numFmtId="44" fontId="0" fillId="0" borderId="0" xfId="0" applyNumberFormat="1" applyFill="1"/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B1" sqref="B1:J8"/>
    </sheetView>
  </sheetViews>
  <sheetFormatPr defaultRowHeight="14.5" x14ac:dyDescent="0.35"/>
  <cols>
    <col min="2" max="2" width="23" bestFit="1" customWidth="1"/>
    <col min="3" max="4" width="18.1796875" bestFit="1" customWidth="1"/>
    <col min="5" max="5" width="15.6328125" bestFit="1" customWidth="1"/>
    <col min="6" max="6" width="17.179687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 t="s">
        <v>9</v>
      </c>
      <c r="C2" s="1">
        <v>34671155242.033501</v>
      </c>
      <c r="D2" s="1">
        <v>35008337433.723297</v>
      </c>
      <c r="E2" s="1">
        <v>-337182191.68977702</v>
      </c>
      <c r="F2" s="1">
        <v>4381049837.4378204</v>
      </c>
      <c r="G2">
        <v>1.71604431678293</v>
      </c>
      <c r="H2">
        <v>8.1462561646572701E-2</v>
      </c>
      <c r="I2">
        <v>20.520311858842799</v>
      </c>
      <c r="J2">
        <v>-4.0805021436307198</v>
      </c>
    </row>
    <row r="3" spans="1:10" x14ac:dyDescent="0.35">
      <c r="A3">
        <v>2</v>
      </c>
      <c r="B3" t="s">
        <v>10</v>
      </c>
      <c r="C3" s="1">
        <v>15938585802.620001</v>
      </c>
      <c r="D3" s="1">
        <v>16000781278.1518</v>
      </c>
      <c r="E3" s="1">
        <v>-62195475.531769998</v>
      </c>
      <c r="F3" s="1">
        <v>4667515059.9744701</v>
      </c>
      <c r="G3">
        <v>2.2732781256311898</v>
      </c>
      <c r="H3">
        <v>0.109955103201368</v>
      </c>
      <c r="I3">
        <v>22.795596849121399</v>
      </c>
      <c r="J3">
        <v>-4.0058852114496597</v>
      </c>
    </row>
    <row r="4" spans="1:10" x14ac:dyDescent="0.35">
      <c r="A4">
        <v>3</v>
      </c>
      <c r="B4" t="s">
        <v>11</v>
      </c>
      <c r="C4" s="1">
        <v>64133561774.335999</v>
      </c>
      <c r="D4" s="1">
        <v>64256538415.935501</v>
      </c>
      <c r="E4" s="1">
        <v>-122976641.59947699</v>
      </c>
      <c r="F4" s="1">
        <v>4280835510.1900001</v>
      </c>
      <c r="G4">
        <v>1.63926479499091</v>
      </c>
      <c r="H4">
        <v>7.8788364287287097E-2</v>
      </c>
      <c r="I4">
        <v>22.541304786911699</v>
      </c>
      <c r="J4">
        <v>-4.01586240148945</v>
      </c>
    </row>
    <row r="5" spans="1:10" x14ac:dyDescent="0.35">
      <c r="A5">
        <v>4</v>
      </c>
      <c r="B5" t="s">
        <v>12</v>
      </c>
      <c r="C5" s="1">
        <v>64169646562.494003</v>
      </c>
      <c r="D5" s="1">
        <v>64290065484.440697</v>
      </c>
      <c r="E5" s="1">
        <v>-120418921.946743</v>
      </c>
      <c r="F5" s="1">
        <v>4280678732.3200002</v>
      </c>
      <c r="G5">
        <v>1.6386588567966101</v>
      </c>
      <c r="H5">
        <v>7.8763277994714401E-2</v>
      </c>
      <c r="I5">
        <v>22.5409008281155</v>
      </c>
      <c r="J5">
        <v>-4.0155195809390696</v>
      </c>
    </row>
    <row r="6" spans="1:10" x14ac:dyDescent="0.35">
      <c r="A6">
        <v>5</v>
      </c>
      <c r="B6" t="s">
        <v>13</v>
      </c>
      <c r="C6" s="1">
        <v>17663146111.3321</v>
      </c>
      <c r="D6" s="1">
        <v>17468077487.2132</v>
      </c>
      <c r="E6" s="1">
        <v>195068624.11886099</v>
      </c>
      <c r="F6" s="1">
        <v>4334654798.7299995</v>
      </c>
      <c r="G6">
        <v>1.34235507978186</v>
      </c>
      <c r="H6">
        <v>6.5816143652870807E-2</v>
      </c>
      <c r="I6">
        <v>20.570995758432598</v>
      </c>
      <c r="J6">
        <v>-4.0209882282468401</v>
      </c>
    </row>
    <row r="7" spans="1:10" x14ac:dyDescent="0.35">
      <c r="A7">
        <v>6</v>
      </c>
      <c r="B7" t="s">
        <v>14</v>
      </c>
      <c r="C7" s="1">
        <v>16752591912.070499</v>
      </c>
      <c r="D7" s="1">
        <v>16550052927.593901</v>
      </c>
      <c r="E7" s="1">
        <v>202538984.476576</v>
      </c>
      <c r="F7" s="1">
        <v>4372609667.71</v>
      </c>
      <c r="G7">
        <v>1.2958998182185399</v>
      </c>
      <c r="H7">
        <v>6.3326818912142202E-2</v>
      </c>
      <c r="I7">
        <v>20.391840032316701</v>
      </c>
      <c r="J7">
        <v>-4.0208233640186997</v>
      </c>
    </row>
    <row r="8" spans="1:10" x14ac:dyDescent="0.35">
      <c r="A8">
        <v>7</v>
      </c>
      <c r="B8" t="s">
        <v>15</v>
      </c>
      <c r="C8" s="1">
        <v>18751811175.804699</v>
      </c>
      <c r="D8" s="1">
        <v>19079285279.306801</v>
      </c>
      <c r="E8" s="1">
        <v>-327474103.50217903</v>
      </c>
      <c r="F8" s="1">
        <v>3810195499.2199998</v>
      </c>
      <c r="G8">
        <v>1.61179559684912</v>
      </c>
      <c r="H8">
        <v>7.3718271932713506E-2</v>
      </c>
      <c r="I8">
        <v>23.156937992324799</v>
      </c>
      <c r="J8">
        <v>-4.0104255302528502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3525-1442-4C63-A224-8BAA5B06AC79}">
  <dimension ref="A1:M14"/>
  <sheetViews>
    <sheetView tabSelected="1" workbookViewId="0">
      <selection activeCell="D14" sqref="D13:D14"/>
    </sheetView>
  </sheetViews>
  <sheetFormatPr defaultRowHeight="14.5" x14ac:dyDescent="0.35"/>
  <cols>
    <col min="1" max="1" width="23" bestFit="1" customWidth="1"/>
    <col min="2" max="2" width="18.1796875" bestFit="1" customWidth="1"/>
    <col min="3" max="3" width="18.1796875" customWidth="1"/>
    <col min="4" max="4" width="18.1796875" bestFit="1" customWidth="1"/>
    <col min="5" max="5" width="18.1796875" customWidth="1"/>
    <col min="6" max="6" width="15.6328125" bestFit="1" customWidth="1"/>
    <col min="7" max="7" width="18.1796875" customWidth="1"/>
    <col min="8" max="8" width="17.1796875" bestFit="1" customWidth="1"/>
    <col min="9" max="9" width="17.1796875" customWidth="1"/>
    <col min="10" max="12" width="11.81640625" bestFit="1" customWidth="1"/>
    <col min="13" max="13" width="12.453125" bestFit="1" customWidth="1"/>
  </cols>
  <sheetData>
    <row r="1" spans="1:13" x14ac:dyDescent="0.35">
      <c r="A1" t="s">
        <v>0</v>
      </c>
      <c r="B1" t="s">
        <v>1</v>
      </c>
      <c r="C1" t="s">
        <v>16</v>
      </c>
      <c r="D1" t="s">
        <v>2</v>
      </c>
      <c r="E1" t="s">
        <v>16</v>
      </c>
      <c r="F1" t="s">
        <v>3</v>
      </c>
      <c r="G1" t="s">
        <v>16</v>
      </c>
      <c r="H1" t="s">
        <v>4</v>
      </c>
      <c r="I1" t="s">
        <v>16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s="1">
        <v>34671155242.033501</v>
      </c>
      <c r="C2" s="2">
        <f>(B2-B$2)/B$2</f>
        <v>0</v>
      </c>
      <c r="D2" s="1">
        <v>35008337433.723297</v>
      </c>
      <c r="E2" s="2">
        <f>(D2-D$2)/D$2</f>
        <v>0</v>
      </c>
      <c r="F2" s="3">
        <v>-337182191.68977702</v>
      </c>
      <c r="G2" s="4">
        <f>(F2-F$2)/ABS(F$2)</f>
        <v>0</v>
      </c>
      <c r="H2" s="1">
        <v>4381049837.4378204</v>
      </c>
      <c r="I2" s="2">
        <f>(H2-H$2)/H$2</f>
        <v>0</v>
      </c>
      <c r="J2">
        <v>1.71604431678293</v>
      </c>
      <c r="K2">
        <v>8.1462561646572701E-2</v>
      </c>
      <c r="L2">
        <v>20.520311858842799</v>
      </c>
      <c r="M2">
        <v>-4.0805021436307198</v>
      </c>
    </row>
    <row r="3" spans="1:13" x14ac:dyDescent="0.35">
      <c r="A3" t="s">
        <v>10</v>
      </c>
      <c r="B3" s="1">
        <v>15938585802.620001</v>
      </c>
      <c r="C3" s="2">
        <f t="shared" ref="C3:E6" si="0">(B3-B$2)/B$2</f>
        <v>-0.54029262390147037</v>
      </c>
      <c r="D3" s="1">
        <v>16000781278.1518</v>
      </c>
      <c r="E3" s="2">
        <f t="shared" si="0"/>
        <v>-0.54294369709946988</v>
      </c>
      <c r="F3" s="3">
        <v>-62195475.531769998</v>
      </c>
      <c r="G3" s="4">
        <f t="shared" ref="G3:G6" si="1">(F3-F$2)/ABS(F$2)</f>
        <v>0.81554341520802298</v>
      </c>
      <c r="H3" s="1">
        <v>4667515059.9744701</v>
      </c>
      <c r="I3" s="2">
        <f t="shared" ref="G3:I3" si="2">(H3-H$2)/H$2</f>
        <v>6.5387346222060744E-2</v>
      </c>
      <c r="J3">
        <v>2.2732781256311898</v>
      </c>
      <c r="K3">
        <v>0.109955103201368</v>
      </c>
      <c r="L3">
        <v>22.795596849121399</v>
      </c>
      <c r="M3">
        <v>-4.0058852114496597</v>
      </c>
    </row>
    <row r="4" spans="1:13" x14ac:dyDescent="0.35">
      <c r="A4" t="s">
        <v>11</v>
      </c>
      <c r="B4" s="1">
        <v>64133561774.335999</v>
      </c>
      <c r="C4" s="2">
        <f t="shared" si="0"/>
        <v>0.84976708525084887</v>
      </c>
      <c r="D4" s="1">
        <v>64256538415.935501</v>
      </c>
      <c r="E4" s="2">
        <f t="shared" si="0"/>
        <v>0.8354638673597109</v>
      </c>
      <c r="F4" s="3">
        <v>-122976641.59947699</v>
      </c>
      <c r="G4" s="4">
        <f t="shared" si="1"/>
        <v>0.6352813267415347</v>
      </c>
      <c r="H4" s="1">
        <v>4280835510.1900001</v>
      </c>
      <c r="I4" s="2">
        <f t="shared" ref="G4:I4" si="3">(H4-H$2)/H$2</f>
        <v>-2.2874500625728777E-2</v>
      </c>
      <c r="J4">
        <v>1.63926479499091</v>
      </c>
      <c r="K4">
        <v>7.8788364287287097E-2</v>
      </c>
      <c r="L4">
        <v>22.541304786911699</v>
      </c>
      <c r="M4">
        <v>-4.01586240148945</v>
      </c>
    </row>
    <row r="5" spans="1:13" x14ac:dyDescent="0.35">
      <c r="A5" t="s">
        <v>14</v>
      </c>
      <c r="B5" s="1">
        <v>16752591912.070499</v>
      </c>
      <c r="C5" s="2">
        <f t="shared" si="0"/>
        <v>-0.51681471831199521</v>
      </c>
      <c r="D5" s="1">
        <v>16550052927.593901</v>
      </c>
      <c r="E5" s="2">
        <f t="shared" si="0"/>
        <v>-0.52725395889119409</v>
      </c>
      <c r="F5" s="3">
        <v>202538984.476576</v>
      </c>
      <c r="G5" s="4">
        <f t="shared" si="1"/>
        <v>1.6006811435134185</v>
      </c>
      <c r="H5" s="1">
        <v>4372609667.71</v>
      </c>
      <c r="I5" s="2">
        <f t="shared" ref="G5:I5" si="4">(H5-H$2)/H$2</f>
        <v>-1.9265176249984137E-3</v>
      </c>
      <c r="J5">
        <v>1.2958998182185399</v>
      </c>
      <c r="K5">
        <v>6.3326818912142202E-2</v>
      </c>
      <c r="L5">
        <v>20.391840032316701</v>
      </c>
      <c r="M5">
        <v>-4.0208233640186997</v>
      </c>
    </row>
    <row r="6" spans="1:13" x14ac:dyDescent="0.35">
      <c r="A6" t="s">
        <v>15</v>
      </c>
      <c r="B6" s="1">
        <v>18751811175.804699</v>
      </c>
      <c r="C6" s="2">
        <f t="shared" si="0"/>
        <v>-0.45915239786786854</v>
      </c>
      <c r="D6" s="1">
        <v>19079285279.306801</v>
      </c>
      <c r="E6" s="2">
        <f t="shared" si="0"/>
        <v>-0.45500738744228814</v>
      </c>
      <c r="F6" s="3">
        <v>-327474103.50217903</v>
      </c>
      <c r="G6" s="4">
        <f t="shared" si="1"/>
        <v>2.8791817678585688E-2</v>
      </c>
      <c r="H6" s="1">
        <v>3810195499.2199998</v>
      </c>
      <c r="I6" s="2">
        <f t="shared" ref="G6:I6" si="5">(H6-H$2)/H$2</f>
        <v>-0.13030080902975408</v>
      </c>
      <c r="J6">
        <v>1.61179559684912</v>
      </c>
      <c r="K6">
        <v>7.3718271932713506E-2</v>
      </c>
      <c r="L6">
        <v>23.156937992324799</v>
      </c>
      <c r="M6">
        <v>-4.0104255302528502</v>
      </c>
    </row>
    <row r="8" spans="1:13" x14ac:dyDescent="0.35">
      <c r="A8" t="s">
        <v>0</v>
      </c>
      <c r="B8" t="s">
        <v>17</v>
      </c>
      <c r="G8" s="4"/>
    </row>
    <row r="9" spans="1:13" x14ac:dyDescent="0.35">
      <c r="A9" t="s">
        <v>9</v>
      </c>
      <c r="B9" s="1">
        <f>B2-H2</f>
        <v>30290105404.59568</v>
      </c>
      <c r="C9" s="2">
        <f>(B9-B$9)/B$9</f>
        <v>0</v>
      </c>
      <c r="F9" s="3"/>
      <c r="G9" s="4"/>
    </row>
    <row r="10" spans="1:13" x14ac:dyDescent="0.35">
      <c r="A10" t="s">
        <v>10</v>
      </c>
      <c r="B10" s="1">
        <f t="shared" ref="B10:B14" si="6">B3-H3</f>
        <v>11271070742.645531</v>
      </c>
      <c r="C10" s="2">
        <f t="shared" ref="C10:C14" si="7">(B10-B$9)/B$9</f>
        <v>-0.62789595506209561</v>
      </c>
      <c r="G10" s="4"/>
    </row>
    <row r="11" spans="1:13" x14ac:dyDescent="0.35">
      <c r="A11" t="s">
        <v>11</v>
      </c>
      <c r="B11" s="1">
        <f t="shared" si="6"/>
        <v>59852726264.145996</v>
      </c>
      <c r="C11" s="2">
        <f t="shared" si="7"/>
        <v>0.97598276614332979</v>
      </c>
      <c r="G11" s="4"/>
    </row>
    <row r="12" spans="1:13" x14ac:dyDescent="0.35">
      <c r="A12" t="s">
        <v>14</v>
      </c>
      <c r="B12" s="1">
        <f t="shared" si="6"/>
        <v>12379982244.3605</v>
      </c>
      <c r="C12" s="2">
        <f t="shared" si="7"/>
        <v>-0.59128626067830781</v>
      </c>
      <c r="G12" s="4"/>
    </row>
    <row r="13" spans="1:13" x14ac:dyDescent="0.35">
      <c r="A13" t="s">
        <v>15</v>
      </c>
      <c r="B13" s="1">
        <f t="shared" si="6"/>
        <v>14941615676.5847</v>
      </c>
      <c r="C13" s="2">
        <f t="shared" si="7"/>
        <v>-0.50671628649011813</v>
      </c>
      <c r="G13" s="4"/>
    </row>
    <row r="14" spans="1:13" x14ac:dyDescent="0.35">
      <c r="B14" s="1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Scenario_benefits_summary_table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Rebecca</dc:creator>
  <cp:lastModifiedBy>Collins, Rebecca</cp:lastModifiedBy>
  <dcterms:created xsi:type="dcterms:W3CDTF">2022-08-24T10:07:27Z</dcterms:created>
  <dcterms:modified xsi:type="dcterms:W3CDTF">2022-08-24T10:51:40Z</dcterms:modified>
</cp:coreProperties>
</file>