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ssen VR 2\Documents\GitHub\python-challenge\PyBank\Resources\"/>
    </mc:Choice>
  </mc:AlternateContent>
  <xr:revisionPtr revIDLastSave="0" documentId="13_ncr:1_{95513BE0-B4CB-4CE9-B865-5BD45653C10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dget_data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F6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F4" i="1"/>
  <c r="F5" i="1"/>
  <c r="F7" i="1" l="1"/>
  <c r="G7" i="1" s="1"/>
  <c r="F8" i="1"/>
  <c r="G8" i="1" s="1"/>
</calcChain>
</file>

<file path=xl/sharedStrings.xml><?xml version="1.0" encoding="utf-8"?>
<sst xmlns="http://schemas.openxmlformats.org/spreadsheetml/2006/main" count="14" uniqueCount="14">
  <si>
    <t>Date</t>
  </si>
  <si>
    <t>Profit/Losses</t>
  </si>
  <si>
    <t>Number of Months</t>
  </si>
  <si>
    <t>Net PnL</t>
  </si>
  <si>
    <t>Greatest Increase</t>
  </si>
  <si>
    <t>Greatest Decrease</t>
  </si>
  <si>
    <t>Financial Analysis</t>
  </si>
  <si>
    <t>Average Change</t>
  </si>
  <si>
    <t>Net Change</t>
  </si>
  <si>
    <t>Max of Net Change</t>
  </si>
  <si>
    <t>Sum of Profit/Losses</t>
  </si>
  <si>
    <t>Count of Date</t>
  </si>
  <si>
    <t>Min of Net Change</t>
  </si>
  <si>
    <t>Average of Net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</si>
</sst>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9"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wm" refreshedDate="44752.737276504631" createdVersion="8" refreshedVersion="8" minRefreshableVersion="3" recordCount="86" xr:uid="{82443710-1CD1-43B6-BC44-04A29503D994}">
  <cacheSource type="worksheet">
    <worksheetSource ref="A1:C87" sheet="budget_data"/>
  </cacheSource>
  <cacheFields count="4">
    <cacheField name="Date" numFmtId="16">
      <sharedItems containsSemiMixedTypes="0" containsNonDate="0" containsDate="1" containsString="0" minDate="2022-01-10T00:00:00" maxDate="2022-12-17T00:00:00" count="86">
        <d v="2022-01-10T00:00:00"/>
        <d v="2022-02-10T00:00:00"/>
        <d v="2022-03-10T00:00:00"/>
        <d v="2022-04-10T00:00:00"/>
        <d v="2022-05-10T00:00:00"/>
        <d v="2022-06-10T00:00:00"/>
        <d v="2022-07-10T00:00:00"/>
        <d v="2022-08-10T00:00:00"/>
        <d v="2022-09-10T00:00:00"/>
        <d v="2022-10-10T00:00:00"/>
        <d v="2022-11-10T00:00:00"/>
        <d v="2022-12-10T00:00:00"/>
        <d v="2022-01-11T00:00:00"/>
        <d v="2022-02-11T00:00:00"/>
        <d v="2022-03-11T00:00:00"/>
        <d v="2022-04-11T00:00:00"/>
        <d v="2022-05-11T00:00:00"/>
        <d v="2022-06-11T00:00:00"/>
        <d v="2022-07-11T00:00:00"/>
        <d v="2022-08-11T00:00:00"/>
        <d v="2022-09-11T00:00:00"/>
        <d v="2022-10-11T00:00:00"/>
        <d v="2022-11-11T00:00:00"/>
        <d v="2022-12-11T00:00:00"/>
        <d v="2022-01-12T00:00:00"/>
        <d v="2022-02-12T00:00:00"/>
        <d v="2022-03-12T00:00:00"/>
        <d v="2022-04-12T00:00:00"/>
        <d v="2022-05-12T00:00:00"/>
        <d v="2022-06-12T00:00:00"/>
        <d v="2022-07-12T00:00:00"/>
        <d v="2022-08-12T00:00:00"/>
        <d v="2022-09-12T00:00:00"/>
        <d v="2022-10-12T00:00:00"/>
        <d v="2022-11-12T00:00:00"/>
        <d v="2022-12-12T00:00:00"/>
        <d v="2022-01-13T00:00:00"/>
        <d v="2022-02-13T00:00:00"/>
        <d v="2022-03-13T00:00:00"/>
        <d v="2022-04-13T00:00:00"/>
        <d v="2022-05-13T00:00:00"/>
        <d v="2022-06-13T00:00:00"/>
        <d v="2022-07-13T00:00:00"/>
        <d v="2022-08-13T00:00:00"/>
        <d v="2022-09-13T00:00:00"/>
        <d v="2022-10-13T00:00:00"/>
        <d v="2022-11-13T00:00:00"/>
        <d v="2022-12-13T00:00:00"/>
        <d v="2022-01-14T00:00:00"/>
        <d v="2022-02-14T00:00:00"/>
        <d v="2022-03-14T00:00:00"/>
        <d v="2022-04-14T00:00:00"/>
        <d v="2022-05-14T00:00:00"/>
        <d v="2022-06-14T00:00:00"/>
        <d v="2022-07-14T00:00:00"/>
        <d v="2022-08-14T00:00:00"/>
        <d v="2022-09-14T00:00:00"/>
        <d v="2022-10-14T00:00:00"/>
        <d v="2022-11-14T00:00:00"/>
        <d v="2022-12-14T00:00:00"/>
        <d v="2022-01-15T00:00:00"/>
        <d v="2022-02-15T00:00:00"/>
        <d v="2022-03-15T00:00:00"/>
        <d v="2022-04-15T00:00:00"/>
        <d v="2022-05-15T00:00:00"/>
        <d v="2022-06-15T00:00:00"/>
        <d v="2022-07-15T00:00:00"/>
        <d v="2022-08-15T00:00:00"/>
        <d v="2022-09-15T00:00:00"/>
        <d v="2022-10-15T00:00:00"/>
        <d v="2022-11-15T00:00:00"/>
        <d v="2022-12-15T00:00:00"/>
        <d v="2022-01-16T00:00:00"/>
        <d v="2022-02-16T00:00:00"/>
        <d v="2022-03-16T00:00:00"/>
        <d v="2022-04-16T00:00:00"/>
        <d v="2022-05-16T00:00:00"/>
        <d v="2022-06-16T00:00:00"/>
        <d v="2022-07-16T00:00:00"/>
        <d v="2022-08-16T00:00:00"/>
        <d v="2022-09-16T00:00:00"/>
        <d v="2022-10-16T00:00:00"/>
        <d v="2022-11-16T00:00:00"/>
        <d v="2022-12-16T00:00:00"/>
        <d v="2022-01-17T00:00:00"/>
        <d v="2022-02-17T00:00:00"/>
      </sharedItems>
      <fieldGroup par="3" base="0">
        <rangePr groupBy="days" startDate="2022-01-10T00:00:00" endDate="2022-12-17T00:00:00"/>
        <groupItems count="368">
          <s v="&lt;1/10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7/2022"/>
        </groupItems>
      </fieldGroup>
    </cacheField>
    <cacheField name="Profit/Losses" numFmtId="43">
      <sharedItems containsSemiMixedTypes="0" containsString="0" containsNumber="1" containsInteger="1" minValue="-1194133" maxValue="1141840"/>
    </cacheField>
    <cacheField name="Net Change" numFmtId="0">
      <sharedItems containsString="0" containsBlank="1" containsNumber="1" containsInteger="1" minValue="-1825558" maxValue="1862002"/>
    </cacheField>
    <cacheField name="Months" numFmtId="0" databaseField="0">
      <fieldGroup base="0">
        <rangePr groupBy="months" startDate="2022-01-10T00:00:00" endDate="2022-12-17T00:00:00"/>
        <groupItems count="14">
          <s v="&lt;1/10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n v="1088983"/>
    <m/>
  </r>
  <r>
    <x v="1"/>
    <n v="-354534"/>
    <n v="-1443517"/>
  </r>
  <r>
    <x v="2"/>
    <n v="276622"/>
    <n v="631156"/>
  </r>
  <r>
    <x v="3"/>
    <n v="-728133"/>
    <n v="-1004755"/>
  </r>
  <r>
    <x v="4"/>
    <n v="852993"/>
    <n v="1581126"/>
  </r>
  <r>
    <x v="5"/>
    <n v="563721"/>
    <n v="-289272"/>
  </r>
  <r>
    <x v="6"/>
    <n v="-535208"/>
    <n v="-1098929"/>
  </r>
  <r>
    <x v="7"/>
    <n v="632349"/>
    <n v="1167557"/>
  </r>
  <r>
    <x v="8"/>
    <n v="-173744"/>
    <n v="-806093"/>
  </r>
  <r>
    <x v="9"/>
    <n v="950741"/>
    <n v="1124485"/>
  </r>
  <r>
    <x v="10"/>
    <n v="-785750"/>
    <n v="-1736491"/>
  </r>
  <r>
    <x v="11"/>
    <n v="-1194133"/>
    <n v="-408383"/>
  </r>
  <r>
    <x v="12"/>
    <n v="-589576"/>
    <n v="604557"/>
  </r>
  <r>
    <x v="13"/>
    <n v="-883921"/>
    <n v="-294345"/>
  </r>
  <r>
    <x v="14"/>
    <n v="443564"/>
    <n v="1327485"/>
  </r>
  <r>
    <x v="15"/>
    <n v="837887"/>
    <n v="394323"/>
  </r>
  <r>
    <x v="16"/>
    <n v="1081472"/>
    <n v="243585"/>
  </r>
  <r>
    <x v="17"/>
    <n v="464033"/>
    <n v="-617439"/>
  </r>
  <r>
    <x v="18"/>
    <n v="-1066544"/>
    <n v="-1530577"/>
  </r>
  <r>
    <x v="19"/>
    <n v="323846"/>
    <n v="1390390"/>
  </r>
  <r>
    <x v="20"/>
    <n v="-806551"/>
    <n v="-1130397"/>
  </r>
  <r>
    <x v="21"/>
    <n v="487053"/>
    <n v="1293604"/>
  </r>
  <r>
    <x v="22"/>
    <n v="1128811"/>
    <n v="641758"/>
  </r>
  <r>
    <x v="23"/>
    <n v="791398"/>
    <n v="-337413"/>
  </r>
  <r>
    <x v="24"/>
    <n v="739367"/>
    <n v="-52031"/>
  </r>
  <r>
    <x v="25"/>
    <n v="-197825"/>
    <n v="-937192"/>
  </r>
  <r>
    <x v="26"/>
    <n v="666016"/>
    <n v="863841"/>
  </r>
  <r>
    <x v="27"/>
    <n v="589771"/>
    <n v="-76245"/>
  </r>
  <r>
    <x v="28"/>
    <n v="489290"/>
    <n v="-100481"/>
  </r>
  <r>
    <x v="29"/>
    <n v="-471439"/>
    <n v="-960729"/>
  </r>
  <r>
    <x v="30"/>
    <n v="120417"/>
    <n v="591856"/>
  </r>
  <r>
    <x v="31"/>
    <n v="175347"/>
    <n v="54930"/>
  </r>
  <r>
    <x v="32"/>
    <n v="855449"/>
    <n v="680102"/>
  </r>
  <r>
    <x v="33"/>
    <n v="605195"/>
    <n v="-250254"/>
  </r>
  <r>
    <x v="34"/>
    <n v="-235220"/>
    <n v="-840415"/>
  </r>
  <r>
    <x v="35"/>
    <n v="347138"/>
    <n v="582358"/>
  </r>
  <r>
    <x v="36"/>
    <n v="298510"/>
    <n v="-48628"/>
  </r>
  <r>
    <x v="37"/>
    <n v="163254"/>
    <n v="-135256"/>
  </r>
  <r>
    <x v="38"/>
    <n v="1141840"/>
    <n v="978586"/>
  </r>
  <r>
    <x v="39"/>
    <n v="542630"/>
    <n v="-599210"/>
  </r>
  <r>
    <x v="40"/>
    <n v="99841"/>
    <n v="-442789"/>
  </r>
  <r>
    <x v="41"/>
    <n v="752765"/>
    <n v="652924"/>
  </r>
  <r>
    <x v="42"/>
    <n v="-252949"/>
    <n v="-1005714"/>
  </r>
  <r>
    <x v="43"/>
    <n v="914424"/>
    <n v="1167373"/>
  </r>
  <r>
    <x v="44"/>
    <n v="679524"/>
    <n v="-234900"/>
  </r>
  <r>
    <x v="45"/>
    <n v="514377"/>
    <n v="-165147"/>
  </r>
  <r>
    <x v="46"/>
    <n v="462102"/>
    <n v="-52275"/>
  </r>
  <r>
    <x v="47"/>
    <n v="159782"/>
    <n v="-302320"/>
  </r>
  <r>
    <x v="48"/>
    <n v="878810"/>
    <n v="719028"/>
  </r>
  <r>
    <x v="49"/>
    <n v="-946748"/>
    <n v="-1825558"/>
  </r>
  <r>
    <x v="50"/>
    <n v="340335"/>
    <n v="1287083"/>
  </r>
  <r>
    <x v="51"/>
    <n v="292032"/>
    <n v="-48303"/>
  </r>
  <r>
    <x v="52"/>
    <n v="502266"/>
    <n v="210234"/>
  </r>
  <r>
    <x v="53"/>
    <n v="265852"/>
    <n v="-236414"/>
  </r>
  <r>
    <x v="54"/>
    <n v="851017"/>
    <n v="585165"/>
  </r>
  <r>
    <x v="55"/>
    <n v="-549615"/>
    <n v="-1400632"/>
  </r>
  <r>
    <x v="56"/>
    <n v="290162"/>
    <n v="839777"/>
  </r>
  <r>
    <x v="57"/>
    <n v="755391"/>
    <n v="465229"/>
  </r>
  <r>
    <x v="58"/>
    <n v="1073202"/>
    <n v="317811"/>
  </r>
  <r>
    <x v="59"/>
    <n v="313000"/>
    <n v="-760202"/>
  </r>
  <r>
    <x v="60"/>
    <n v="241132"/>
    <n v="-71868"/>
  </r>
  <r>
    <x v="61"/>
    <n v="1036589"/>
    <n v="795457"/>
  </r>
  <r>
    <x v="62"/>
    <n v="853904"/>
    <n v="-182685"/>
  </r>
  <r>
    <x v="63"/>
    <n v="-388932"/>
    <n v="-1242836"/>
  </r>
  <r>
    <x v="64"/>
    <n v="982952"/>
    <n v="1371884"/>
  </r>
  <r>
    <x v="65"/>
    <n v="537759"/>
    <n v="-445193"/>
  </r>
  <r>
    <x v="66"/>
    <n v="547784"/>
    <n v="10025"/>
  </r>
  <r>
    <x v="67"/>
    <n v="-496214"/>
    <n v="-1043998"/>
  </r>
  <r>
    <x v="68"/>
    <n v="854181"/>
    <n v="1350395"/>
  </r>
  <r>
    <x v="69"/>
    <n v="934719"/>
    <n v="80538"/>
  </r>
  <r>
    <x v="70"/>
    <n v="-288531"/>
    <n v="-1223250"/>
  </r>
  <r>
    <x v="71"/>
    <n v="-184383"/>
    <n v="104148"/>
  </r>
  <r>
    <x v="72"/>
    <n v="659541"/>
    <n v="843924"/>
  </r>
  <r>
    <x v="73"/>
    <n v="-1149123"/>
    <n v="-1808664"/>
  </r>
  <r>
    <x v="74"/>
    <n v="355882"/>
    <n v="1505005"/>
  </r>
  <r>
    <x v="75"/>
    <n v="662284"/>
    <n v="306402"/>
  </r>
  <r>
    <x v="76"/>
    <n v="518681"/>
    <n v="-143603"/>
  </r>
  <r>
    <x v="77"/>
    <n v="-748256"/>
    <n v="-1266937"/>
  </r>
  <r>
    <x v="78"/>
    <n v="-910775"/>
    <n v="-162519"/>
  </r>
  <r>
    <x v="79"/>
    <n v="951227"/>
    <n v="1862002"/>
  </r>
  <r>
    <x v="80"/>
    <n v="898241"/>
    <n v="-52986"/>
  </r>
  <r>
    <x v="81"/>
    <n v="-729004"/>
    <n v="-1627245"/>
  </r>
  <r>
    <x v="82"/>
    <n v="-112209"/>
    <n v="616795"/>
  </r>
  <r>
    <x v="83"/>
    <n v="516313"/>
    <n v="628522"/>
  </r>
  <r>
    <x v="84"/>
    <n v="607208"/>
    <n v="90895"/>
  </r>
  <r>
    <x v="85"/>
    <n v="382539"/>
    <n v="-2246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3D3E6-F2B9-4ECB-ABDE-3150EE3E2A4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N4" firstHeaderRow="0" firstDataRow="1" firstDataCol="0"/>
  <pivotFields count="4">
    <pivotField dataField="1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43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ate" fld="0" subtotal="count" baseField="0" baseItem="0"/>
    <dataField name="Max of Net Change" fld="2" subtotal="max" baseField="0" baseItem="0" numFmtId="164"/>
    <dataField name="Min of Net Change" fld="2" subtotal="min" baseField="0" baseItem="2" numFmtId="164"/>
    <dataField name="Sum of Profit/Losses" fld="1" baseField="0" baseItem="0" numFmtId="164"/>
    <dataField name="Average of Net Change" fld="2" subtotal="average" baseField="0" baseItem="4" numFmtId="164"/>
  </dataFields>
  <formats count="3">
    <format dxfId="15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workbookViewId="0">
      <selection activeCell="K4" sqref="K4"/>
    </sheetView>
  </sheetViews>
  <sheetFormatPr defaultRowHeight="15" x14ac:dyDescent="0.25"/>
  <cols>
    <col min="2" max="2" width="14" style="3" bestFit="1" customWidth="1"/>
    <col min="3" max="3" width="14" bestFit="1" customWidth="1"/>
    <col min="5" max="5" width="18" bestFit="1" customWidth="1"/>
    <col min="6" max="6" width="14.28515625" bestFit="1" customWidth="1"/>
    <col min="10" max="10" width="13.28515625" bestFit="1" customWidth="1"/>
    <col min="11" max="11" width="18.140625" bestFit="1" customWidth="1"/>
    <col min="12" max="12" width="17.85546875" bestFit="1" customWidth="1"/>
    <col min="13" max="13" width="19.42578125" bestFit="1" customWidth="1"/>
    <col min="14" max="14" width="21.7109375" bestFit="1" customWidth="1"/>
  </cols>
  <sheetData>
    <row r="1" spans="1:14" x14ac:dyDescent="0.25">
      <c r="A1" t="s">
        <v>0</v>
      </c>
      <c r="B1" s="3" t="s">
        <v>1</v>
      </c>
      <c r="C1" t="s">
        <v>8</v>
      </c>
    </row>
    <row r="2" spans="1:14" x14ac:dyDescent="0.25">
      <c r="A2" s="1">
        <v>44571</v>
      </c>
      <c r="B2" s="3">
        <v>1088983</v>
      </c>
      <c r="E2" t="s">
        <v>6</v>
      </c>
      <c r="F2" s="2"/>
    </row>
    <row r="3" spans="1:14" x14ac:dyDescent="0.25">
      <c r="A3" s="1">
        <v>44602</v>
      </c>
      <c r="B3" s="3">
        <v>-354534</v>
      </c>
      <c r="C3" s="6">
        <f>+B3-B2</f>
        <v>-1443517</v>
      </c>
      <c r="F3" s="2"/>
      <c r="J3" t="s">
        <v>11</v>
      </c>
      <c r="K3" t="s">
        <v>9</v>
      </c>
      <c r="L3" t="s">
        <v>12</v>
      </c>
      <c r="M3" t="s">
        <v>10</v>
      </c>
      <c r="N3" s="6" t="s">
        <v>13</v>
      </c>
    </row>
    <row r="4" spans="1:14" x14ac:dyDescent="0.25">
      <c r="A4" s="1">
        <v>44630</v>
      </c>
      <c r="B4" s="3">
        <v>276622</v>
      </c>
      <c r="C4" s="6">
        <f t="shared" ref="C4:C67" si="0">+B4-B3</f>
        <v>631156</v>
      </c>
      <c r="E4" t="s">
        <v>2</v>
      </c>
      <c r="F4">
        <f>COUNT(B:B)</f>
        <v>86</v>
      </c>
      <c r="J4" s="7">
        <v>86</v>
      </c>
      <c r="K4" s="8">
        <v>1862002</v>
      </c>
      <c r="L4" s="8">
        <v>-1825558</v>
      </c>
      <c r="M4" s="8">
        <v>22564198</v>
      </c>
      <c r="N4" s="8">
        <v>-8311.105882352942</v>
      </c>
    </row>
    <row r="5" spans="1:14" x14ac:dyDescent="0.25">
      <c r="A5" s="1">
        <v>44661</v>
      </c>
      <c r="B5" s="3">
        <v>-728133</v>
      </c>
      <c r="C5" s="6">
        <f t="shared" si="0"/>
        <v>-1004755</v>
      </c>
      <c r="E5" t="s">
        <v>3</v>
      </c>
      <c r="F5" s="4">
        <f>SUM(B:B)</f>
        <v>22564198</v>
      </c>
    </row>
    <row r="6" spans="1:14" x14ac:dyDescent="0.25">
      <c r="A6" s="1">
        <v>44691</v>
      </c>
      <c r="B6" s="3">
        <v>852993</v>
      </c>
      <c r="C6" s="6">
        <f t="shared" si="0"/>
        <v>1581126</v>
      </c>
      <c r="E6" t="s">
        <v>7</v>
      </c>
      <c r="F6" s="4">
        <f>AVERAGE(C:C)</f>
        <v>-8311.105882352942</v>
      </c>
    </row>
    <row r="7" spans="1:14" x14ac:dyDescent="0.25">
      <c r="A7" s="1">
        <v>44722</v>
      </c>
      <c r="B7" s="3">
        <v>563721</v>
      </c>
      <c r="C7" s="6">
        <f t="shared" si="0"/>
        <v>-289272</v>
      </c>
      <c r="E7" t="s">
        <v>4</v>
      </c>
      <c r="F7" s="3">
        <f>MAX(C:C)</f>
        <v>1862002</v>
      </c>
      <c r="G7" s="5">
        <f>INDEX($A$1:$C$87,MATCH(F7,$C:$C,0),1)</f>
        <v>44789</v>
      </c>
    </row>
    <row r="8" spans="1:14" x14ac:dyDescent="0.25">
      <c r="A8" s="1">
        <v>44752</v>
      </c>
      <c r="B8" s="3">
        <v>-535208</v>
      </c>
      <c r="C8" s="6">
        <f t="shared" si="0"/>
        <v>-1098929</v>
      </c>
      <c r="E8" t="s">
        <v>5</v>
      </c>
      <c r="F8" s="3">
        <f>MIN(C:C)</f>
        <v>-1825558</v>
      </c>
      <c r="G8" s="5">
        <f>INDEX($A$1:$C$87,MATCH(F8,$C:$C,0),1)</f>
        <v>44606</v>
      </c>
    </row>
    <row r="9" spans="1:14" x14ac:dyDescent="0.25">
      <c r="A9" s="1">
        <v>44783</v>
      </c>
      <c r="B9" s="3">
        <v>632349</v>
      </c>
      <c r="C9" s="6">
        <f t="shared" si="0"/>
        <v>1167557</v>
      </c>
    </row>
    <row r="10" spans="1:14" x14ac:dyDescent="0.25">
      <c r="A10" s="1">
        <v>44814</v>
      </c>
      <c r="B10" s="3">
        <v>-173744</v>
      </c>
      <c r="C10" s="6">
        <f t="shared" si="0"/>
        <v>-806093</v>
      </c>
    </row>
    <row r="11" spans="1:14" x14ac:dyDescent="0.25">
      <c r="A11" s="1">
        <v>44844</v>
      </c>
      <c r="B11" s="3">
        <v>950741</v>
      </c>
      <c r="C11" s="6">
        <f t="shared" si="0"/>
        <v>1124485</v>
      </c>
    </row>
    <row r="12" spans="1:14" x14ac:dyDescent="0.25">
      <c r="A12" s="1">
        <v>44875</v>
      </c>
      <c r="B12" s="3">
        <v>-785750</v>
      </c>
      <c r="C12" s="6">
        <f t="shared" si="0"/>
        <v>-1736491</v>
      </c>
    </row>
    <row r="13" spans="1:14" x14ac:dyDescent="0.25">
      <c r="A13" s="1">
        <v>44905</v>
      </c>
      <c r="B13" s="3">
        <v>-1194133</v>
      </c>
      <c r="C13" s="6">
        <f t="shared" si="0"/>
        <v>-408383</v>
      </c>
    </row>
    <row r="14" spans="1:14" x14ac:dyDescent="0.25">
      <c r="A14" s="1">
        <v>44572</v>
      </c>
      <c r="B14" s="3">
        <v>-589576</v>
      </c>
      <c r="C14" s="6">
        <f t="shared" si="0"/>
        <v>604557</v>
      </c>
    </row>
    <row r="15" spans="1:14" x14ac:dyDescent="0.25">
      <c r="A15" s="1">
        <v>44603</v>
      </c>
      <c r="B15" s="3">
        <v>-883921</v>
      </c>
      <c r="C15" s="6">
        <f t="shared" si="0"/>
        <v>-294345</v>
      </c>
    </row>
    <row r="16" spans="1:14" x14ac:dyDescent="0.25">
      <c r="A16" s="1">
        <v>44631</v>
      </c>
      <c r="B16" s="3">
        <v>443564</v>
      </c>
      <c r="C16" s="6">
        <f t="shared" si="0"/>
        <v>1327485</v>
      </c>
    </row>
    <row r="17" spans="1:3" x14ac:dyDescent="0.25">
      <c r="A17" s="1">
        <v>44662</v>
      </c>
      <c r="B17" s="3">
        <v>837887</v>
      </c>
      <c r="C17" s="6">
        <f t="shared" si="0"/>
        <v>394323</v>
      </c>
    </row>
    <row r="18" spans="1:3" x14ac:dyDescent="0.25">
      <c r="A18" s="1">
        <v>44692</v>
      </c>
      <c r="B18" s="3">
        <v>1081472</v>
      </c>
      <c r="C18" s="6">
        <f t="shared" si="0"/>
        <v>243585</v>
      </c>
    </row>
    <row r="19" spans="1:3" x14ac:dyDescent="0.25">
      <c r="A19" s="1">
        <v>44723</v>
      </c>
      <c r="B19" s="3">
        <v>464033</v>
      </c>
      <c r="C19" s="6">
        <f t="shared" si="0"/>
        <v>-617439</v>
      </c>
    </row>
    <row r="20" spans="1:3" x14ac:dyDescent="0.25">
      <c r="A20" s="1">
        <v>44753</v>
      </c>
      <c r="B20" s="3">
        <v>-1066544</v>
      </c>
      <c r="C20" s="6">
        <f t="shared" si="0"/>
        <v>-1530577</v>
      </c>
    </row>
    <row r="21" spans="1:3" x14ac:dyDescent="0.25">
      <c r="A21" s="1">
        <v>44784</v>
      </c>
      <c r="B21" s="3">
        <v>323846</v>
      </c>
      <c r="C21" s="6">
        <f t="shared" si="0"/>
        <v>1390390</v>
      </c>
    </row>
    <row r="22" spans="1:3" x14ac:dyDescent="0.25">
      <c r="A22" s="1">
        <v>44815</v>
      </c>
      <c r="B22" s="3">
        <v>-806551</v>
      </c>
      <c r="C22" s="6">
        <f t="shared" si="0"/>
        <v>-1130397</v>
      </c>
    </row>
    <row r="23" spans="1:3" x14ac:dyDescent="0.25">
      <c r="A23" s="1">
        <v>44845</v>
      </c>
      <c r="B23" s="3">
        <v>487053</v>
      </c>
      <c r="C23" s="6">
        <f t="shared" si="0"/>
        <v>1293604</v>
      </c>
    </row>
    <row r="24" spans="1:3" x14ac:dyDescent="0.25">
      <c r="A24" s="1">
        <v>44876</v>
      </c>
      <c r="B24" s="3">
        <v>1128811</v>
      </c>
      <c r="C24" s="6">
        <f t="shared" si="0"/>
        <v>641758</v>
      </c>
    </row>
    <row r="25" spans="1:3" x14ac:dyDescent="0.25">
      <c r="A25" s="1">
        <v>44906</v>
      </c>
      <c r="B25" s="3">
        <v>791398</v>
      </c>
      <c r="C25" s="6">
        <f t="shared" si="0"/>
        <v>-337413</v>
      </c>
    </row>
    <row r="26" spans="1:3" x14ac:dyDescent="0.25">
      <c r="A26" s="1">
        <v>44573</v>
      </c>
      <c r="B26" s="3">
        <v>739367</v>
      </c>
      <c r="C26" s="6">
        <f t="shared" si="0"/>
        <v>-52031</v>
      </c>
    </row>
    <row r="27" spans="1:3" x14ac:dyDescent="0.25">
      <c r="A27" s="1">
        <v>44604</v>
      </c>
      <c r="B27" s="3">
        <v>-197825</v>
      </c>
      <c r="C27" s="6">
        <f t="shared" si="0"/>
        <v>-937192</v>
      </c>
    </row>
    <row r="28" spans="1:3" x14ac:dyDescent="0.25">
      <c r="A28" s="1">
        <v>44632</v>
      </c>
      <c r="B28" s="3">
        <v>666016</v>
      </c>
      <c r="C28" s="6">
        <f t="shared" si="0"/>
        <v>863841</v>
      </c>
    </row>
    <row r="29" spans="1:3" x14ac:dyDescent="0.25">
      <c r="A29" s="1">
        <v>44663</v>
      </c>
      <c r="B29" s="3">
        <v>589771</v>
      </c>
      <c r="C29" s="6">
        <f t="shared" si="0"/>
        <v>-76245</v>
      </c>
    </row>
    <row r="30" spans="1:3" x14ac:dyDescent="0.25">
      <c r="A30" s="1">
        <v>44693</v>
      </c>
      <c r="B30" s="3">
        <v>489290</v>
      </c>
      <c r="C30" s="6">
        <f t="shared" si="0"/>
        <v>-100481</v>
      </c>
    </row>
    <row r="31" spans="1:3" x14ac:dyDescent="0.25">
      <c r="A31" s="1">
        <v>44724</v>
      </c>
      <c r="B31" s="3">
        <v>-471439</v>
      </c>
      <c r="C31" s="6">
        <f t="shared" si="0"/>
        <v>-960729</v>
      </c>
    </row>
    <row r="32" spans="1:3" x14ac:dyDescent="0.25">
      <c r="A32" s="1">
        <v>44754</v>
      </c>
      <c r="B32" s="3">
        <v>120417</v>
      </c>
      <c r="C32" s="6">
        <f t="shared" si="0"/>
        <v>591856</v>
      </c>
    </row>
    <row r="33" spans="1:3" x14ac:dyDescent="0.25">
      <c r="A33" s="1">
        <v>44785</v>
      </c>
      <c r="B33" s="3">
        <v>175347</v>
      </c>
      <c r="C33" s="6">
        <f t="shared" si="0"/>
        <v>54930</v>
      </c>
    </row>
    <row r="34" spans="1:3" x14ac:dyDescent="0.25">
      <c r="A34" s="1">
        <v>44816</v>
      </c>
      <c r="B34" s="3">
        <v>855449</v>
      </c>
      <c r="C34" s="6">
        <f t="shared" si="0"/>
        <v>680102</v>
      </c>
    </row>
    <row r="35" spans="1:3" x14ac:dyDescent="0.25">
      <c r="A35" s="1">
        <v>44846</v>
      </c>
      <c r="B35" s="3">
        <v>605195</v>
      </c>
      <c r="C35" s="6">
        <f t="shared" si="0"/>
        <v>-250254</v>
      </c>
    </row>
    <row r="36" spans="1:3" x14ac:dyDescent="0.25">
      <c r="A36" s="1">
        <v>44877</v>
      </c>
      <c r="B36" s="3">
        <v>-235220</v>
      </c>
      <c r="C36" s="6">
        <f t="shared" si="0"/>
        <v>-840415</v>
      </c>
    </row>
    <row r="37" spans="1:3" x14ac:dyDescent="0.25">
      <c r="A37" s="1">
        <v>44907</v>
      </c>
      <c r="B37" s="3">
        <v>347138</v>
      </c>
      <c r="C37" s="6">
        <f t="shared" si="0"/>
        <v>582358</v>
      </c>
    </row>
    <row r="38" spans="1:3" x14ac:dyDescent="0.25">
      <c r="A38" s="1">
        <v>44574</v>
      </c>
      <c r="B38" s="3">
        <v>298510</v>
      </c>
      <c r="C38" s="6">
        <f t="shared" si="0"/>
        <v>-48628</v>
      </c>
    </row>
    <row r="39" spans="1:3" x14ac:dyDescent="0.25">
      <c r="A39" s="1">
        <v>44605</v>
      </c>
      <c r="B39" s="3">
        <v>163254</v>
      </c>
      <c r="C39" s="6">
        <f t="shared" si="0"/>
        <v>-135256</v>
      </c>
    </row>
    <row r="40" spans="1:3" x14ac:dyDescent="0.25">
      <c r="A40" s="1">
        <v>44633</v>
      </c>
      <c r="B40" s="3">
        <v>1141840</v>
      </c>
      <c r="C40" s="6">
        <f t="shared" si="0"/>
        <v>978586</v>
      </c>
    </row>
    <row r="41" spans="1:3" x14ac:dyDescent="0.25">
      <c r="A41" s="1">
        <v>44664</v>
      </c>
      <c r="B41" s="3">
        <v>542630</v>
      </c>
      <c r="C41" s="6">
        <f t="shared" si="0"/>
        <v>-599210</v>
      </c>
    </row>
    <row r="42" spans="1:3" x14ac:dyDescent="0.25">
      <c r="A42" s="1">
        <v>44694</v>
      </c>
      <c r="B42" s="3">
        <v>99841</v>
      </c>
      <c r="C42" s="6">
        <f t="shared" si="0"/>
        <v>-442789</v>
      </c>
    </row>
    <row r="43" spans="1:3" x14ac:dyDescent="0.25">
      <c r="A43" s="1">
        <v>44725</v>
      </c>
      <c r="B43" s="3">
        <v>752765</v>
      </c>
      <c r="C43" s="6">
        <f t="shared" si="0"/>
        <v>652924</v>
      </c>
    </row>
    <row r="44" spans="1:3" x14ac:dyDescent="0.25">
      <c r="A44" s="1">
        <v>44755</v>
      </c>
      <c r="B44" s="3">
        <v>-252949</v>
      </c>
      <c r="C44" s="6">
        <f t="shared" si="0"/>
        <v>-1005714</v>
      </c>
    </row>
    <row r="45" spans="1:3" x14ac:dyDescent="0.25">
      <c r="A45" s="1">
        <v>44786</v>
      </c>
      <c r="B45" s="3">
        <v>914424</v>
      </c>
      <c r="C45" s="6">
        <f t="shared" si="0"/>
        <v>1167373</v>
      </c>
    </row>
    <row r="46" spans="1:3" x14ac:dyDescent="0.25">
      <c r="A46" s="1">
        <v>44817</v>
      </c>
      <c r="B46" s="3">
        <v>679524</v>
      </c>
      <c r="C46" s="6">
        <f t="shared" si="0"/>
        <v>-234900</v>
      </c>
    </row>
    <row r="47" spans="1:3" x14ac:dyDescent="0.25">
      <c r="A47" s="1">
        <v>44847</v>
      </c>
      <c r="B47" s="3">
        <v>514377</v>
      </c>
      <c r="C47" s="6">
        <f t="shared" si="0"/>
        <v>-165147</v>
      </c>
    </row>
    <row r="48" spans="1:3" x14ac:dyDescent="0.25">
      <c r="A48" s="1">
        <v>44878</v>
      </c>
      <c r="B48" s="3">
        <v>462102</v>
      </c>
      <c r="C48" s="6">
        <f t="shared" si="0"/>
        <v>-52275</v>
      </c>
    </row>
    <row r="49" spans="1:3" x14ac:dyDescent="0.25">
      <c r="A49" s="1">
        <v>44908</v>
      </c>
      <c r="B49" s="3">
        <v>159782</v>
      </c>
      <c r="C49" s="6">
        <f t="shared" si="0"/>
        <v>-302320</v>
      </c>
    </row>
    <row r="50" spans="1:3" x14ac:dyDescent="0.25">
      <c r="A50" s="1">
        <v>44575</v>
      </c>
      <c r="B50" s="3">
        <v>878810</v>
      </c>
      <c r="C50" s="6">
        <f t="shared" si="0"/>
        <v>719028</v>
      </c>
    </row>
    <row r="51" spans="1:3" x14ac:dyDescent="0.25">
      <c r="A51" s="1">
        <v>44606</v>
      </c>
      <c r="B51" s="3">
        <v>-946748</v>
      </c>
      <c r="C51" s="6">
        <f t="shared" si="0"/>
        <v>-1825558</v>
      </c>
    </row>
    <row r="52" spans="1:3" x14ac:dyDescent="0.25">
      <c r="A52" s="1">
        <v>44634</v>
      </c>
      <c r="B52" s="3">
        <v>340335</v>
      </c>
      <c r="C52" s="6">
        <f t="shared" si="0"/>
        <v>1287083</v>
      </c>
    </row>
    <row r="53" spans="1:3" x14ac:dyDescent="0.25">
      <c r="A53" s="1">
        <v>44665</v>
      </c>
      <c r="B53" s="3">
        <v>292032</v>
      </c>
      <c r="C53" s="6">
        <f t="shared" si="0"/>
        <v>-48303</v>
      </c>
    </row>
    <row r="54" spans="1:3" x14ac:dyDescent="0.25">
      <c r="A54" s="1">
        <v>44695</v>
      </c>
      <c r="B54" s="3">
        <v>502266</v>
      </c>
      <c r="C54" s="6">
        <f t="shared" si="0"/>
        <v>210234</v>
      </c>
    </row>
    <row r="55" spans="1:3" x14ac:dyDescent="0.25">
      <c r="A55" s="1">
        <v>44726</v>
      </c>
      <c r="B55" s="3">
        <v>265852</v>
      </c>
      <c r="C55" s="6">
        <f t="shared" si="0"/>
        <v>-236414</v>
      </c>
    </row>
    <row r="56" spans="1:3" x14ac:dyDescent="0.25">
      <c r="A56" s="1">
        <v>44756</v>
      </c>
      <c r="B56" s="3">
        <v>851017</v>
      </c>
      <c r="C56" s="6">
        <f t="shared" si="0"/>
        <v>585165</v>
      </c>
    </row>
    <row r="57" spans="1:3" x14ac:dyDescent="0.25">
      <c r="A57" s="1">
        <v>44787</v>
      </c>
      <c r="B57" s="3">
        <v>-549615</v>
      </c>
      <c r="C57" s="6">
        <f t="shared" si="0"/>
        <v>-1400632</v>
      </c>
    </row>
    <row r="58" spans="1:3" x14ac:dyDescent="0.25">
      <c r="A58" s="1">
        <v>44818</v>
      </c>
      <c r="B58" s="3">
        <v>290162</v>
      </c>
      <c r="C58" s="6">
        <f t="shared" si="0"/>
        <v>839777</v>
      </c>
    </row>
    <row r="59" spans="1:3" x14ac:dyDescent="0.25">
      <c r="A59" s="1">
        <v>44848</v>
      </c>
      <c r="B59" s="3">
        <v>755391</v>
      </c>
      <c r="C59" s="6">
        <f t="shared" si="0"/>
        <v>465229</v>
      </c>
    </row>
    <row r="60" spans="1:3" x14ac:dyDescent="0.25">
      <c r="A60" s="1">
        <v>44879</v>
      </c>
      <c r="B60" s="3">
        <v>1073202</v>
      </c>
      <c r="C60" s="6">
        <f t="shared" si="0"/>
        <v>317811</v>
      </c>
    </row>
    <row r="61" spans="1:3" x14ac:dyDescent="0.25">
      <c r="A61" s="1">
        <v>44909</v>
      </c>
      <c r="B61" s="3">
        <v>313000</v>
      </c>
      <c r="C61" s="6">
        <f t="shared" si="0"/>
        <v>-760202</v>
      </c>
    </row>
    <row r="62" spans="1:3" x14ac:dyDescent="0.25">
      <c r="A62" s="1">
        <v>44576</v>
      </c>
      <c r="B62" s="3">
        <v>241132</v>
      </c>
      <c r="C62" s="6">
        <f t="shared" si="0"/>
        <v>-71868</v>
      </c>
    </row>
    <row r="63" spans="1:3" x14ac:dyDescent="0.25">
      <c r="A63" s="1">
        <v>44607</v>
      </c>
      <c r="B63" s="3">
        <v>1036589</v>
      </c>
      <c r="C63" s="6">
        <f t="shared" si="0"/>
        <v>795457</v>
      </c>
    </row>
    <row r="64" spans="1:3" x14ac:dyDescent="0.25">
      <c r="A64" s="1">
        <v>44635</v>
      </c>
      <c r="B64" s="3">
        <v>853904</v>
      </c>
      <c r="C64" s="6">
        <f t="shared" si="0"/>
        <v>-182685</v>
      </c>
    </row>
    <row r="65" spans="1:3" x14ac:dyDescent="0.25">
      <c r="A65" s="1">
        <v>44666</v>
      </c>
      <c r="B65" s="3">
        <v>-388932</v>
      </c>
      <c r="C65" s="6">
        <f t="shared" si="0"/>
        <v>-1242836</v>
      </c>
    </row>
    <row r="66" spans="1:3" x14ac:dyDescent="0.25">
      <c r="A66" s="1">
        <v>44696</v>
      </c>
      <c r="B66" s="3">
        <v>982952</v>
      </c>
      <c r="C66" s="6">
        <f t="shared" si="0"/>
        <v>1371884</v>
      </c>
    </row>
    <row r="67" spans="1:3" x14ac:dyDescent="0.25">
      <c r="A67" s="1">
        <v>44727</v>
      </c>
      <c r="B67" s="3">
        <v>537759</v>
      </c>
      <c r="C67" s="6">
        <f t="shared" si="0"/>
        <v>-445193</v>
      </c>
    </row>
    <row r="68" spans="1:3" x14ac:dyDescent="0.25">
      <c r="A68" s="1">
        <v>44757</v>
      </c>
      <c r="B68" s="3">
        <v>547784</v>
      </c>
      <c r="C68" s="6">
        <f t="shared" ref="C68:C87" si="1">+B68-B67</f>
        <v>10025</v>
      </c>
    </row>
    <row r="69" spans="1:3" x14ac:dyDescent="0.25">
      <c r="A69" s="1">
        <v>44788</v>
      </c>
      <c r="B69" s="3">
        <v>-496214</v>
      </c>
      <c r="C69" s="6">
        <f t="shared" si="1"/>
        <v>-1043998</v>
      </c>
    </row>
    <row r="70" spans="1:3" x14ac:dyDescent="0.25">
      <c r="A70" s="1">
        <v>44819</v>
      </c>
      <c r="B70" s="3">
        <v>854181</v>
      </c>
      <c r="C70" s="6">
        <f t="shared" si="1"/>
        <v>1350395</v>
      </c>
    </row>
    <row r="71" spans="1:3" x14ac:dyDescent="0.25">
      <c r="A71" s="1">
        <v>44849</v>
      </c>
      <c r="B71" s="3">
        <v>934719</v>
      </c>
      <c r="C71" s="6">
        <f t="shared" si="1"/>
        <v>80538</v>
      </c>
    </row>
    <row r="72" spans="1:3" x14ac:dyDescent="0.25">
      <c r="A72" s="1">
        <v>44880</v>
      </c>
      <c r="B72" s="3">
        <v>-288531</v>
      </c>
      <c r="C72" s="6">
        <f t="shared" si="1"/>
        <v>-1223250</v>
      </c>
    </row>
    <row r="73" spans="1:3" x14ac:dyDescent="0.25">
      <c r="A73" s="1">
        <v>44910</v>
      </c>
      <c r="B73" s="3">
        <v>-184383</v>
      </c>
      <c r="C73" s="6">
        <f t="shared" si="1"/>
        <v>104148</v>
      </c>
    </row>
    <row r="74" spans="1:3" x14ac:dyDescent="0.25">
      <c r="A74" s="1">
        <v>44577</v>
      </c>
      <c r="B74" s="3">
        <v>659541</v>
      </c>
      <c r="C74" s="6">
        <f t="shared" si="1"/>
        <v>843924</v>
      </c>
    </row>
    <row r="75" spans="1:3" x14ac:dyDescent="0.25">
      <c r="A75" s="1">
        <v>44608</v>
      </c>
      <c r="B75" s="3">
        <v>-1149123</v>
      </c>
      <c r="C75" s="6">
        <f t="shared" si="1"/>
        <v>-1808664</v>
      </c>
    </row>
    <row r="76" spans="1:3" x14ac:dyDescent="0.25">
      <c r="A76" s="1">
        <v>44636</v>
      </c>
      <c r="B76" s="3">
        <v>355882</v>
      </c>
      <c r="C76" s="6">
        <f t="shared" si="1"/>
        <v>1505005</v>
      </c>
    </row>
    <row r="77" spans="1:3" x14ac:dyDescent="0.25">
      <c r="A77" s="1">
        <v>44667</v>
      </c>
      <c r="B77" s="3">
        <v>662284</v>
      </c>
      <c r="C77" s="6">
        <f t="shared" si="1"/>
        <v>306402</v>
      </c>
    </row>
    <row r="78" spans="1:3" x14ac:dyDescent="0.25">
      <c r="A78" s="1">
        <v>44697</v>
      </c>
      <c r="B78" s="3">
        <v>518681</v>
      </c>
      <c r="C78" s="6">
        <f t="shared" si="1"/>
        <v>-143603</v>
      </c>
    </row>
    <row r="79" spans="1:3" x14ac:dyDescent="0.25">
      <c r="A79" s="1">
        <v>44728</v>
      </c>
      <c r="B79" s="3">
        <v>-748256</v>
      </c>
      <c r="C79" s="6">
        <f t="shared" si="1"/>
        <v>-1266937</v>
      </c>
    </row>
    <row r="80" spans="1:3" x14ac:dyDescent="0.25">
      <c r="A80" s="1">
        <v>44758</v>
      </c>
      <c r="B80" s="3">
        <v>-910775</v>
      </c>
      <c r="C80" s="6">
        <f t="shared" si="1"/>
        <v>-162519</v>
      </c>
    </row>
    <row r="81" spans="1:3" x14ac:dyDescent="0.25">
      <c r="A81" s="1">
        <v>44789</v>
      </c>
      <c r="B81" s="3">
        <v>951227</v>
      </c>
      <c r="C81" s="6">
        <f t="shared" si="1"/>
        <v>1862002</v>
      </c>
    </row>
    <row r="82" spans="1:3" x14ac:dyDescent="0.25">
      <c r="A82" s="1">
        <v>44820</v>
      </c>
      <c r="B82" s="3">
        <v>898241</v>
      </c>
      <c r="C82" s="6">
        <f t="shared" si="1"/>
        <v>-52986</v>
      </c>
    </row>
    <row r="83" spans="1:3" x14ac:dyDescent="0.25">
      <c r="A83" s="1">
        <v>44850</v>
      </c>
      <c r="B83" s="3">
        <v>-729004</v>
      </c>
      <c r="C83" s="6">
        <f t="shared" si="1"/>
        <v>-1627245</v>
      </c>
    </row>
    <row r="84" spans="1:3" x14ac:dyDescent="0.25">
      <c r="A84" s="1">
        <v>44881</v>
      </c>
      <c r="B84" s="3">
        <v>-112209</v>
      </c>
      <c r="C84" s="6">
        <f t="shared" si="1"/>
        <v>616795</v>
      </c>
    </row>
    <row r="85" spans="1:3" x14ac:dyDescent="0.25">
      <c r="A85" s="1">
        <v>44911</v>
      </c>
      <c r="B85" s="3">
        <v>516313</v>
      </c>
      <c r="C85" s="6">
        <f t="shared" si="1"/>
        <v>628522</v>
      </c>
    </row>
    <row r="86" spans="1:3" x14ac:dyDescent="0.25">
      <c r="A86" s="1">
        <v>44578</v>
      </c>
      <c r="B86" s="3">
        <v>607208</v>
      </c>
      <c r="C86" s="6">
        <f t="shared" si="1"/>
        <v>90895</v>
      </c>
    </row>
    <row r="87" spans="1:3" x14ac:dyDescent="0.25">
      <c r="A87" s="1">
        <v>44609</v>
      </c>
      <c r="B87" s="3">
        <v>382539</v>
      </c>
      <c r="C87" s="6">
        <f t="shared" si="1"/>
        <v>-224669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 VR 2</dc:creator>
  <cp:lastModifiedBy>cwm</cp:lastModifiedBy>
  <dcterms:created xsi:type="dcterms:W3CDTF">2022-07-08T19:03:39Z</dcterms:created>
  <dcterms:modified xsi:type="dcterms:W3CDTF">2022-07-10T21:44:34Z</dcterms:modified>
</cp:coreProperties>
</file>