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checkCompatibility="1"/>
  <mc:AlternateContent xmlns:mc="http://schemas.openxmlformats.org/markup-compatibility/2006">
    <mc:Choice Requires="x15">
      <x15ac:absPath xmlns:x15ac="http://schemas.microsoft.com/office/spreadsheetml/2010/11/ac" url="/Users/himmedia/Documents/dir/m/media plans/"/>
    </mc:Choice>
  </mc:AlternateContent>
  <bookViews>
    <workbookView xWindow="0" yWindow="460" windowWidth="25600" windowHeight="15540" tabRatio="500"/>
  </bookViews>
  <sheets>
    <sheet name="All Gospel" sheetId="8" r:id="rId1"/>
    <sheet name="All Gospel year(2)" sheetId="10" r:id="rId2"/>
    <sheet name="All Gospel year(3)" sheetId="11" r:id="rId3"/>
    <sheet name="staff" sheetId="3" r:id="rId4"/>
    <sheet name="equip" sheetId="9" r:id="rId5"/>
    <sheet name="projections" sheetId="1" r:id="rId6"/>
    <sheet name="year 2" sheetId="4" r:id="rId7"/>
    <sheet name="year 3" sheetId="5" r:id="rId8"/>
    <sheet name="equipment" sheetId="2" r:id="rId9"/>
    <sheet name="startup" sheetId="7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2" i="8" l="1"/>
  <c r="B80" i="8"/>
  <c r="B84" i="8"/>
  <c r="B98" i="8"/>
  <c r="B99" i="8"/>
  <c r="C72" i="8"/>
  <c r="C80" i="8"/>
  <c r="C84" i="8"/>
  <c r="C98" i="8"/>
  <c r="C99" i="8"/>
  <c r="D72" i="8"/>
  <c r="D80" i="8"/>
  <c r="D84" i="8"/>
  <c r="D98" i="8"/>
  <c r="D99" i="8"/>
  <c r="E72" i="8"/>
  <c r="E80" i="8"/>
  <c r="E84" i="8"/>
  <c r="E98" i="8"/>
  <c r="E99" i="8"/>
  <c r="F72" i="8"/>
  <c r="F80" i="8"/>
  <c r="F84" i="8"/>
  <c r="F98" i="8"/>
  <c r="F99" i="8"/>
  <c r="G72" i="8"/>
  <c r="G80" i="8"/>
  <c r="G84" i="8"/>
  <c r="G98" i="8"/>
  <c r="G99" i="8"/>
  <c r="H72" i="8"/>
  <c r="H80" i="8"/>
  <c r="H84" i="8"/>
  <c r="H98" i="8"/>
  <c r="H99" i="8"/>
  <c r="I72" i="8"/>
  <c r="I80" i="8"/>
  <c r="I84" i="8"/>
  <c r="I98" i="8"/>
  <c r="I99" i="8"/>
  <c r="J72" i="8"/>
  <c r="J80" i="8"/>
  <c r="J84" i="8"/>
  <c r="J98" i="8"/>
  <c r="J99" i="8"/>
  <c r="K72" i="8"/>
  <c r="K80" i="8"/>
  <c r="K84" i="8"/>
  <c r="K98" i="8"/>
  <c r="K99" i="8"/>
  <c r="L72" i="8"/>
  <c r="L80" i="8"/>
  <c r="L84" i="8"/>
  <c r="L98" i="8"/>
  <c r="L99" i="8"/>
  <c r="M72" i="8"/>
  <c r="M80" i="8"/>
  <c r="M84" i="8"/>
  <c r="M98" i="8"/>
  <c r="M99" i="8"/>
  <c r="B37" i="8"/>
  <c r="B45" i="8"/>
  <c r="B49" i="8"/>
  <c r="B63" i="8"/>
  <c r="B64" i="8"/>
  <c r="C37" i="8"/>
  <c r="C45" i="8"/>
  <c r="C49" i="8"/>
  <c r="C63" i="8"/>
  <c r="C64" i="8"/>
  <c r="D37" i="8"/>
  <c r="D45" i="8"/>
  <c r="D49" i="8"/>
  <c r="D63" i="8"/>
  <c r="D64" i="8"/>
  <c r="E37" i="8"/>
  <c r="E45" i="8"/>
  <c r="E49" i="8"/>
  <c r="E63" i="8"/>
  <c r="E64" i="8"/>
  <c r="F37" i="8"/>
  <c r="F45" i="8"/>
  <c r="F49" i="8"/>
  <c r="F63" i="8"/>
  <c r="F64" i="8"/>
  <c r="G37" i="8"/>
  <c r="G45" i="8"/>
  <c r="G49" i="8"/>
  <c r="G63" i="8"/>
  <c r="G64" i="8"/>
  <c r="H37" i="8"/>
  <c r="H45" i="8"/>
  <c r="H49" i="8"/>
  <c r="H63" i="8"/>
  <c r="H64" i="8"/>
  <c r="I37" i="8"/>
  <c r="I45" i="8"/>
  <c r="I49" i="8"/>
  <c r="I63" i="8"/>
  <c r="I64" i="8"/>
  <c r="J37" i="8"/>
  <c r="J45" i="8"/>
  <c r="J49" i="8"/>
  <c r="J63" i="8"/>
  <c r="J64" i="8"/>
  <c r="K37" i="8"/>
  <c r="K45" i="8"/>
  <c r="K49" i="8"/>
  <c r="K63" i="8"/>
  <c r="K64" i="8"/>
  <c r="L37" i="8"/>
  <c r="L45" i="8"/>
  <c r="L49" i="8"/>
  <c r="L63" i="8"/>
  <c r="L64" i="8"/>
  <c r="M37" i="8"/>
  <c r="M45" i="8"/>
  <c r="M49" i="8"/>
  <c r="M63" i="8"/>
  <c r="M64" i="8"/>
  <c r="M15" i="11"/>
  <c r="L15" i="11"/>
  <c r="K15" i="11"/>
  <c r="J15" i="11"/>
  <c r="I15" i="11"/>
  <c r="H15" i="11"/>
  <c r="G15" i="11"/>
  <c r="F15" i="11"/>
  <c r="E15" i="11"/>
  <c r="D15" i="11"/>
  <c r="C15" i="11"/>
  <c r="B15" i="11"/>
  <c r="B15" i="10"/>
  <c r="B29" i="10"/>
  <c r="B11" i="8"/>
  <c r="B15" i="8"/>
  <c r="B29" i="8"/>
  <c r="B30" i="8"/>
  <c r="C3" i="8"/>
  <c r="C11" i="8"/>
  <c r="C15" i="8"/>
  <c r="C29" i="8"/>
  <c r="C30" i="8"/>
  <c r="D3" i="8"/>
  <c r="D11" i="8"/>
  <c r="D15" i="8"/>
  <c r="D29" i="8"/>
  <c r="D30" i="8"/>
  <c r="E3" i="8"/>
  <c r="E11" i="8"/>
  <c r="E15" i="8"/>
  <c r="E29" i="8"/>
  <c r="E30" i="8"/>
  <c r="F3" i="8"/>
  <c r="F11" i="8"/>
  <c r="F15" i="8"/>
  <c r="F29" i="8"/>
  <c r="F30" i="8"/>
  <c r="G3" i="8"/>
  <c r="G11" i="8"/>
  <c r="G15" i="8"/>
  <c r="G29" i="8"/>
  <c r="G30" i="8"/>
  <c r="H3" i="8"/>
  <c r="H11" i="8"/>
  <c r="H15" i="8"/>
  <c r="H29" i="8"/>
  <c r="H30" i="8"/>
  <c r="I3" i="8"/>
  <c r="I11" i="8"/>
  <c r="I15" i="8"/>
  <c r="I29" i="8"/>
  <c r="I30" i="8"/>
  <c r="J3" i="8"/>
  <c r="J11" i="8"/>
  <c r="J15" i="8"/>
  <c r="J29" i="8"/>
  <c r="J30" i="8"/>
  <c r="K3" i="8"/>
  <c r="K11" i="8"/>
  <c r="K15" i="8"/>
  <c r="K29" i="8"/>
  <c r="K30" i="8"/>
  <c r="L3" i="8"/>
  <c r="L11" i="8"/>
  <c r="L15" i="8"/>
  <c r="L29" i="8"/>
  <c r="L30" i="8"/>
  <c r="M3" i="8"/>
  <c r="M11" i="8"/>
  <c r="M15" i="8"/>
  <c r="M29" i="8"/>
  <c r="M30" i="8"/>
  <c r="B3" i="10"/>
  <c r="B11" i="10"/>
  <c r="B30" i="10"/>
  <c r="C3" i="10"/>
  <c r="C11" i="10"/>
  <c r="C15" i="10"/>
  <c r="C29" i="10"/>
  <c r="C30" i="10"/>
  <c r="D3" i="10"/>
  <c r="D11" i="10"/>
  <c r="D15" i="10"/>
  <c r="D29" i="10"/>
  <c r="D30" i="10"/>
  <c r="E3" i="10"/>
  <c r="E11" i="10"/>
  <c r="E15" i="10"/>
  <c r="E29" i="10"/>
  <c r="E30" i="10"/>
  <c r="F3" i="10"/>
  <c r="F11" i="10"/>
  <c r="F15" i="10"/>
  <c r="F29" i="10"/>
  <c r="F30" i="10"/>
  <c r="G3" i="10"/>
  <c r="G11" i="10"/>
  <c r="G15" i="10"/>
  <c r="G29" i="10"/>
  <c r="G30" i="10"/>
  <c r="H3" i="10"/>
  <c r="H11" i="10"/>
  <c r="H15" i="10"/>
  <c r="H29" i="10"/>
  <c r="H30" i="10"/>
  <c r="I3" i="10"/>
  <c r="I11" i="10"/>
  <c r="I15" i="10"/>
  <c r="I29" i="10"/>
  <c r="I30" i="10"/>
  <c r="J3" i="10"/>
  <c r="J11" i="10"/>
  <c r="J15" i="10"/>
  <c r="J29" i="10"/>
  <c r="J30" i="10"/>
  <c r="K3" i="10"/>
  <c r="K11" i="10"/>
  <c r="K15" i="10"/>
  <c r="K29" i="10"/>
  <c r="K30" i="10"/>
  <c r="L3" i="10"/>
  <c r="L11" i="10"/>
  <c r="L15" i="10"/>
  <c r="L29" i="10"/>
  <c r="L30" i="10"/>
  <c r="M3" i="10"/>
  <c r="M11" i="10"/>
  <c r="M15" i="10"/>
  <c r="M29" i="10"/>
  <c r="M30" i="10"/>
  <c r="B3" i="11"/>
  <c r="B11" i="11"/>
  <c r="B29" i="11"/>
  <c r="B30" i="11"/>
  <c r="C3" i="11"/>
  <c r="C11" i="11"/>
  <c r="C29" i="11"/>
  <c r="C30" i="11"/>
  <c r="D3" i="11"/>
  <c r="D11" i="11"/>
  <c r="D29" i="11"/>
  <c r="D30" i="11"/>
  <c r="E3" i="11"/>
  <c r="E11" i="11"/>
  <c r="E29" i="11"/>
  <c r="E30" i="11"/>
  <c r="F3" i="11"/>
  <c r="F11" i="11"/>
  <c r="F29" i="11"/>
  <c r="F30" i="11"/>
  <c r="G3" i="11"/>
  <c r="G11" i="11"/>
  <c r="G29" i="11"/>
  <c r="G30" i="11"/>
  <c r="H3" i="11"/>
  <c r="H11" i="11"/>
  <c r="H29" i="11"/>
  <c r="H30" i="11"/>
  <c r="I3" i="11"/>
  <c r="I11" i="11"/>
  <c r="I29" i="11"/>
  <c r="I30" i="11"/>
  <c r="J3" i="11"/>
  <c r="J11" i="11"/>
  <c r="J29" i="11"/>
  <c r="J30" i="11"/>
  <c r="K3" i="11"/>
  <c r="K11" i="11"/>
  <c r="K29" i="11"/>
  <c r="K30" i="11"/>
  <c r="L3" i="11"/>
  <c r="L11" i="11"/>
  <c r="L29" i="11"/>
  <c r="L30" i="11"/>
  <c r="M3" i="11"/>
  <c r="M11" i="11"/>
  <c r="M29" i="11"/>
  <c r="M30" i="11"/>
  <c r="D9" i="9"/>
  <c r="D6" i="9"/>
  <c r="D7" i="9"/>
  <c r="D8" i="9"/>
  <c r="D4" i="9"/>
  <c r="D5" i="9"/>
  <c r="D10" i="9"/>
  <c r="C17" i="4"/>
  <c r="D17" i="4"/>
  <c r="E17" i="4"/>
  <c r="F17" i="4"/>
  <c r="G17" i="4"/>
  <c r="H17" i="4"/>
  <c r="I17" i="4"/>
  <c r="J17" i="4"/>
  <c r="K17" i="4"/>
  <c r="L17" i="4"/>
  <c r="M17" i="4"/>
  <c r="B17" i="4"/>
  <c r="C15" i="5"/>
  <c r="D15" i="5"/>
  <c r="E15" i="5"/>
  <c r="F15" i="5"/>
  <c r="G15" i="5"/>
  <c r="H15" i="5"/>
  <c r="I15" i="5"/>
  <c r="J15" i="5"/>
  <c r="K15" i="5"/>
  <c r="L15" i="5"/>
  <c r="M15" i="5"/>
  <c r="B15" i="5"/>
  <c r="E13" i="3"/>
  <c r="E12" i="3"/>
  <c r="E11" i="3"/>
  <c r="E10" i="3"/>
  <c r="E9" i="3"/>
  <c r="E8" i="3"/>
  <c r="E7" i="3"/>
  <c r="E6" i="3"/>
  <c r="E5" i="3"/>
  <c r="E4" i="3"/>
  <c r="E3" i="3"/>
  <c r="E2" i="3"/>
  <c r="D2" i="3"/>
  <c r="D3" i="3"/>
  <c r="D4" i="3"/>
  <c r="D5" i="3"/>
  <c r="D6" i="3"/>
  <c r="D7" i="3"/>
  <c r="D8" i="3"/>
  <c r="D9" i="3"/>
  <c r="D10" i="3"/>
  <c r="D11" i="3"/>
  <c r="D12" i="3"/>
  <c r="D13" i="3"/>
  <c r="B13" i="1"/>
  <c r="B17" i="1"/>
  <c r="C13" i="3"/>
  <c r="B18" i="1"/>
  <c r="B24" i="1"/>
  <c r="B34" i="1"/>
  <c r="B35" i="1"/>
  <c r="C2" i="1"/>
  <c r="C13" i="1"/>
  <c r="C17" i="1"/>
  <c r="C18" i="1"/>
  <c r="C34" i="1"/>
  <c r="C35" i="1"/>
  <c r="D2" i="1"/>
  <c r="D13" i="1"/>
  <c r="D17" i="1"/>
  <c r="D18" i="1"/>
  <c r="D34" i="1"/>
  <c r="D35" i="1"/>
  <c r="E2" i="1"/>
  <c r="E13" i="1"/>
  <c r="E17" i="1"/>
  <c r="E18" i="1"/>
  <c r="E34" i="1"/>
  <c r="E35" i="1"/>
  <c r="F2" i="1"/>
  <c r="F13" i="1"/>
  <c r="F17" i="1"/>
  <c r="F18" i="1"/>
  <c r="F34" i="1"/>
  <c r="F35" i="1"/>
  <c r="G2" i="1"/>
  <c r="G13" i="1"/>
  <c r="G17" i="1"/>
  <c r="G34" i="1"/>
  <c r="G35" i="1"/>
  <c r="H2" i="1"/>
  <c r="H13" i="1"/>
  <c r="H17" i="1"/>
  <c r="H34" i="1"/>
  <c r="H35" i="1"/>
  <c r="I2" i="1"/>
  <c r="I13" i="1"/>
  <c r="I17" i="1"/>
  <c r="I34" i="1"/>
  <c r="I35" i="1"/>
  <c r="J2" i="1"/>
  <c r="J13" i="1"/>
  <c r="J17" i="1"/>
  <c r="J34" i="1"/>
  <c r="J35" i="1"/>
  <c r="K2" i="1"/>
  <c r="K13" i="1"/>
  <c r="K17" i="1"/>
  <c r="K34" i="1"/>
  <c r="K35" i="1"/>
  <c r="L2" i="1"/>
  <c r="L13" i="1"/>
  <c r="L17" i="1"/>
  <c r="L34" i="1"/>
  <c r="L35" i="1"/>
  <c r="M2" i="1"/>
  <c r="M13" i="1"/>
  <c r="M17" i="1"/>
  <c r="M34" i="1"/>
  <c r="M35" i="1"/>
  <c r="B2" i="4"/>
  <c r="B12" i="4"/>
  <c r="B16" i="4"/>
  <c r="B33" i="4"/>
  <c r="B34" i="4"/>
  <c r="C2" i="4"/>
  <c r="C12" i="4"/>
  <c r="C16" i="4"/>
  <c r="C33" i="4"/>
  <c r="C34" i="4"/>
  <c r="D2" i="4"/>
  <c r="D12" i="4"/>
  <c r="D16" i="4"/>
  <c r="D33" i="4"/>
  <c r="D34" i="4"/>
  <c r="E2" i="4"/>
  <c r="E12" i="4"/>
  <c r="E16" i="4"/>
  <c r="E33" i="4"/>
  <c r="E34" i="4"/>
  <c r="F2" i="4"/>
  <c r="F12" i="4"/>
  <c r="F16" i="4"/>
  <c r="F33" i="4"/>
  <c r="F34" i="4"/>
  <c r="G2" i="4"/>
  <c r="G12" i="4"/>
  <c r="G16" i="4"/>
  <c r="G33" i="4"/>
  <c r="G34" i="4"/>
  <c r="H2" i="4"/>
  <c r="H12" i="4"/>
  <c r="H16" i="4"/>
  <c r="H33" i="4"/>
  <c r="H34" i="4"/>
  <c r="I2" i="4"/>
  <c r="I12" i="4"/>
  <c r="I16" i="4"/>
  <c r="I33" i="4"/>
  <c r="I34" i="4"/>
  <c r="J2" i="4"/>
  <c r="J12" i="4"/>
  <c r="J16" i="4"/>
  <c r="J33" i="4"/>
  <c r="J34" i="4"/>
  <c r="K2" i="4"/>
  <c r="K12" i="4"/>
  <c r="K16" i="4"/>
  <c r="K33" i="4"/>
  <c r="K34" i="4"/>
  <c r="L2" i="4"/>
  <c r="L12" i="4"/>
  <c r="L16" i="4"/>
  <c r="L33" i="4"/>
  <c r="L34" i="4"/>
  <c r="M2" i="4"/>
  <c r="M12" i="4"/>
  <c r="M16" i="4"/>
  <c r="M33" i="4"/>
  <c r="M34" i="4"/>
  <c r="B2" i="5"/>
  <c r="B10" i="5"/>
  <c r="B14" i="5"/>
  <c r="B31" i="5"/>
  <c r="B32" i="5"/>
  <c r="C2" i="5"/>
  <c r="C10" i="5"/>
  <c r="C14" i="5"/>
  <c r="C31" i="5"/>
  <c r="C32" i="5"/>
  <c r="D2" i="5"/>
  <c r="D10" i="5"/>
  <c r="D14" i="5"/>
  <c r="D31" i="5"/>
  <c r="D32" i="5"/>
  <c r="E2" i="5"/>
  <c r="E10" i="5"/>
  <c r="E14" i="5"/>
  <c r="E31" i="5"/>
  <c r="E32" i="5"/>
  <c r="F2" i="5"/>
  <c r="F10" i="5"/>
  <c r="F14" i="5"/>
  <c r="F31" i="5"/>
  <c r="F32" i="5"/>
  <c r="G2" i="5"/>
  <c r="G10" i="5"/>
  <c r="G14" i="5"/>
  <c r="G31" i="5"/>
  <c r="G32" i="5"/>
  <c r="H2" i="5"/>
  <c r="H10" i="5"/>
  <c r="H14" i="5"/>
  <c r="H31" i="5"/>
  <c r="H32" i="5"/>
  <c r="I2" i="5"/>
  <c r="I10" i="5"/>
  <c r="I14" i="5"/>
  <c r="I31" i="5"/>
  <c r="I32" i="5"/>
  <c r="J2" i="5"/>
  <c r="J10" i="5"/>
  <c r="J14" i="5"/>
  <c r="J31" i="5"/>
  <c r="J32" i="5"/>
  <c r="K2" i="5"/>
  <c r="K10" i="5"/>
  <c r="K14" i="5"/>
  <c r="K31" i="5"/>
  <c r="K32" i="5"/>
  <c r="L2" i="5"/>
  <c r="L10" i="5"/>
  <c r="L14" i="5"/>
  <c r="L31" i="5"/>
  <c r="L32" i="5"/>
  <c r="M2" i="5"/>
  <c r="M10" i="5"/>
  <c r="M14" i="5"/>
  <c r="M31" i="5"/>
  <c r="M32" i="5"/>
  <c r="D2" i="2"/>
  <c r="D3" i="2"/>
  <c r="D4" i="2"/>
  <c r="D5" i="2"/>
  <c r="D6" i="2"/>
  <c r="D7" i="2"/>
  <c r="D9" i="2"/>
</calcChain>
</file>

<file path=xl/sharedStrings.xml><?xml version="1.0" encoding="utf-8"?>
<sst xmlns="http://schemas.openxmlformats.org/spreadsheetml/2006/main" count="380" uniqueCount="86">
  <si>
    <t>CDs Sales</t>
  </si>
  <si>
    <t>DvDs Sales</t>
  </si>
  <si>
    <t>Telegram Young Founders</t>
  </si>
  <si>
    <t>Books</t>
  </si>
  <si>
    <t>ProFaith Management System</t>
  </si>
  <si>
    <t>Other</t>
  </si>
  <si>
    <t>EXPENDITURE</t>
  </si>
  <si>
    <t>Production</t>
  </si>
  <si>
    <t>Electricity</t>
  </si>
  <si>
    <t>Rent &amp; Rates</t>
  </si>
  <si>
    <t>Fuel</t>
  </si>
  <si>
    <t>Office Furniture</t>
  </si>
  <si>
    <t>Equipment</t>
  </si>
  <si>
    <t>LiveStream Equipment</t>
  </si>
  <si>
    <t>Video Equipment</t>
  </si>
  <si>
    <t>Telegram general materials</t>
  </si>
  <si>
    <t>Swivel Chairs</t>
  </si>
  <si>
    <t>Qty</t>
  </si>
  <si>
    <t>Unit Price</t>
  </si>
  <si>
    <t>Total</t>
  </si>
  <si>
    <t>Desks</t>
  </si>
  <si>
    <t>Jose</t>
  </si>
  <si>
    <t>Micah</t>
  </si>
  <si>
    <t>Marcie</t>
  </si>
  <si>
    <t>Thembalami</t>
  </si>
  <si>
    <t>Nyamanhari</t>
  </si>
  <si>
    <t>Madzima</t>
  </si>
  <si>
    <t>Staff</t>
  </si>
  <si>
    <t>Laptops</t>
  </si>
  <si>
    <t>Tau</t>
  </si>
  <si>
    <t>Position</t>
  </si>
  <si>
    <t>Content Creation</t>
  </si>
  <si>
    <t>Production Manager</t>
  </si>
  <si>
    <t>General Manager</t>
  </si>
  <si>
    <t>Marketing Manager</t>
  </si>
  <si>
    <t>Admin Manager</t>
  </si>
  <si>
    <t>Farai</t>
  </si>
  <si>
    <t>LS Engineer</t>
  </si>
  <si>
    <t>Web &amp; Graphics</t>
  </si>
  <si>
    <t>Event planning</t>
  </si>
  <si>
    <t>Salaries</t>
  </si>
  <si>
    <t>Lunch</t>
  </si>
  <si>
    <t>Internet</t>
  </si>
  <si>
    <t>Phones</t>
  </si>
  <si>
    <t>Misc</t>
  </si>
  <si>
    <t>Balance B/D</t>
  </si>
  <si>
    <t>Balance B/F</t>
  </si>
  <si>
    <t>Custom Desktop (video editing)</t>
  </si>
  <si>
    <t>Tawanda</t>
  </si>
  <si>
    <t>Graphics &amp; Audio</t>
  </si>
  <si>
    <t>TOTAL</t>
  </si>
  <si>
    <t>TV App Advertisements</t>
  </si>
  <si>
    <t>Share Allocation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</si>
  <si>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</si>
  <si>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</si>
  <si>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</si>
  <si>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</si>
  <si>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</si>
  <si>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</si>
  <si>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</si>
  <si>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</si>
  <si>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</si>
  <si>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</si>
  <si>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</si>
  <si>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</si>
  <si>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Vehicles</t>
  </si>
  <si>
    <t>Photos</t>
  </si>
  <si>
    <t>Investor 1</t>
  </si>
  <si>
    <t>Photography &amp; video editing</t>
  </si>
  <si>
    <t>Advertising</t>
  </si>
  <si>
    <t xml:space="preserve"> Initial Allowance (USD)</t>
  </si>
  <si>
    <t>Hosting</t>
  </si>
  <si>
    <t>Stationary</t>
  </si>
  <si>
    <t>Smart TV</t>
  </si>
  <si>
    <t>Apple TV</t>
  </si>
  <si>
    <t>Start Up Equipment</t>
  </si>
  <si>
    <t>Rodie</t>
  </si>
  <si>
    <t>Video editing</t>
  </si>
  <si>
    <t>YEAR 2 PROJECTIONS</t>
  </si>
  <si>
    <t>YEAR 1 PROJECTIONS</t>
  </si>
  <si>
    <t>YEAR 3 PROJECTIONS</t>
  </si>
  <si>
    <t>Notes</t>
  </si>
  <si>
    <t>We are targeting to produce 3 books per year. Minimum sells of 1000 copies per title at least $10 per unit</t>
  </si>
  <si>
    <t>Book Production</t>
  </si>
  <si>
    <t>Share Allocation is 10% tithe and 15% for church administration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</si>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</sst>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"/>
  <sheetViews>
    <sheetView tabSelected="1" topLeftCell="A18" workbookViewId="0">
      <selection activeCell="A70" sqref="A70:M103"/>
    </sheetView>
  </sheetViews>
  <sheetFormatPr baseColWidth="10" defaultRowHeight="16" x14ac:dyDescent="0.2"/>
  <cols>
    <col min="1" max="1" width="23" customWidth="1"/>
    <col min="2" max="2" width="9.1640625" style="5" customWidth="1"/>
    <col min="3" max="3" width="7.6640625" style="5" customWidth="1"/>
    <col min="4" max="4" width="8.83203125" style="5" customWidth="1"/>
    <col min="5" max="5" width="8.33203125" style="5" customWidth="1"/>
    <col min="6" max="6" width="9" style="5" customWidth="1"/>
    <col min="7" max="7" width="7.5" style="5" customWidth="1"/>
    <col min="8" max="8" width="8.83203125" style="5" customWidth="1"/>
    <col min="9" max="9" width="8" style="5" customWidth="1"/>
    <col min="10" max="10" width="7.83203125" style="5" customWidth="1"/>
    <col min="11" max="11" width="9.1640625" style="5" customWidth="1"/>
    <col min="12" max="12" width="7.33203125" style="5" customWidth="1"/>
    <col min="13" max="13" width="8" style="5" customWidth="1"/>
  </cols>
  <sheetData>
    <row r="1" spans="1:13" x14ac:dyDescent="0.2">
      <c r="A1" s="1" t="s">
        <v>79</v>
      </c>
    </row>
    <row r="2" spans="1:13" s="3" customFormat="1" x14ac:dyDescent="0.2">
      <c r="B2" s="3" t="s">
        <v>53</v>
      </c>
      <c r="C2" s="3" t="s">
        <v>54</v>
      </c>
      <c r="D2" s="3" t="s">
        <v>55</v>
      </c>
      <c r="E2" s="3" t="s">
        <v>56</v>
      </c>
      <c r="F2" s="3" t="s">
        <v>57</v>
      </c>
      <c r="G2" s="3" t="s">
        <v>58</v>
      </c>
      <c r="H2" s="3" t="s">
        <v>59</v>
      </c>
      <c r="I2" s="3" t="s">
        <v>60</v>
      </c>
      <c r="J2" s="3" t="s">
        <v>61</v>
      </c>
      <c r="K2" s="3" t="s">
        <v>62</v>
      </c>
      <c r="L2" s="3" t="s">
        <v>63</v>
      </c>
      <c r="M2" s="3" t="s">
        <v>64</v>
      </c>
    </row>
    <row r="3" spans="1:13" s="7" customFormat="1" x14ac:dyDescent="0.2">
      <c r="A3" s="6" t="s">
        <v>46</v>
      </c>
      <c r="B3" s="7">
        <v>0</v>
      </c>
      <c r="C3" s="7">
        <f t="shared" ref="C3:M3" si="0">B30</f>
        <v>430</v>
      </c>
      <c r="D3" s="7">
        <f t="shared" si="0"/>
        <v>2010</v>
      </c>
      <c r="E3" s="7">
        <f t="shared" si="0"/>
        <v>1995</v>
      </c>
      <c r="F3" s="7">
        <f t="shared" si="0"/>
        <v>1925</v>
      </c>
      <c r="G3" s="7">
        <f t="shared" si="0"/>
        <v>2695</v>
      </c>
      <c r="H3" s="7">
        <f t="shared" si="0"/>
        <v>3965</v>
      </c>
      <c r="I3" s="7">
        <f t="shared" si="0"/>
        <v>4560</v>
      </c>
      <c r="J3" s="7">
        <f t="shared" si="0"/>
        <v>5020</v>
      </c>
      <c r="K3" s="7">
        <f t="shared" si="0"/>
        <v>6320</v>
      </c>
      <c r="L3" s="7">
        <f t="shared" si="0"/>
        <v>7770</v>
      </c>
      <c r="M3" s="7">
        <f t="shared" si="0"/>
        <v>8815</v>
      </c>
    </row>
    <row r="4" spans="1:13" x14ac:dyDescent="0.2">
      <c r="A4" t="s">
        <v>0</v>
      </c>
      <c r="B4" s="5">
        <v>400</v>
      </c>
      <c r="C4" s="5">
        <v>400</v>
      </c>
      <c r="D4" s="5">
        <v>400</v>
      </c>
      <c r="E4" s="5">
        <v>400</v>
      </c>
      <c r="F4" s="5">
        <v>400</v>
      </c>
      <c r="G4" s="5">
        <v>600</v>
      </c>
      <c r="H4" s="5">
        <v>600</v>
      </c>
      <c r="I4" s="5">
        <v>600</v>
      </c>
      <c r="J4" s="5">
        <v>600</v>
      </c>
      <c r="K4" s="5">
        <v>600</v>
      </c>
      <c r="L4" s="5">
        <v>600</v>
      </c>
      <c r="M4" s="5">
        <v>600</v>
      </c>
    </row>
    <row r="5" spans="1:13" x14ac:dyDescent="0.2">
      <c r="A5" t="s">
        <v>1</v>
      </c>
      <c r="B5" s="5">
        <v>400</v>
      </c>
      <c r="C5" s="5">
        <v>400</v>
      </c>
      <c r="D5" s="5">
        <v>400</v>
      </c>
      <c r="E5" s="5">
        <v>400</v>
      </c>
      <c r="F5" s="5">
        <v>400</v>
      </c>
      <c r="G5" s="5">
        <v>600</v>
      </c>
      <c r="H5" s="5">
        <v>600</v>
      </c>
      <c r="I5" s="5">
        <v>600</v>
      </c>
      <c r="J5" s="5">
        <v>600</v>
      </c>
      <c r="K5" s="5">
        <v>600</v>
      </c>
      <c r="L5" s="5">
        <v>600</v>
      </c>
      <c r="M5" s="5">
        <v>600</v>
      </c>
    </row>
    <row r="6" spans="1:13" x14ac:dyDescent="0.2">
      <c r="A6" t="s">
        <v>2</v>
      </c>
      <c r="B6" s="5">
        <v>100</v>
      </c>
      <c r="C6" s="5">
        <v>100</v>
      </c>
      <c r="D6" s="5">
        <v>200</v>
      </c>
      <c r="E6" s="5">
        <v>200</v>
      </c>
      <c r="F6" s="5">
        <v>200</v>
      </c>
      <c r="G6" s="5">
        <v>200</v>
      </c>
      <c r="H6" s="5">
        <v>200</v>
      </c>
      <c r="I6" s="5">
        <v>200</v>
      </c>
      <c r="J6" s="5">
        <v>200</v>
      </c>
      <c r="K6" s="5">
        <v>200</v>
      </c>
      <c r="L6" s="5">
        <v>200</v>
      </c>
      <c r="M6" s="5">
        <v>200</v>
      </c>
    </row>
    <row r="7" spans="1:13" x14ac:dyDescent="0.2">
      <c r="A7" t="s">
        <v>15</v>
      </c>
      <c r="B7" s="5">
        <v>300</v>
      </c>
      <c r="C7" s="5">
        <v>300</v>
      </c>
      <c r="D7" s="5">
        <v>400</v>
      </c>
      <c r="E7" s="5">
        <v>400</v>
      </c>
      <c r="F7" s="5">
        <v>400</v>
      </c>
      <c r="G7" s="5">
        <v>500</v>
      </c>
      <c r="H7" s="5">
        <v>500</v>
      </c>
      <c r="I7" s="5">
        <v>500</v>
      </c>
      <c r="J7" s="5">
        <v>500</v>
      </c>
      <c r="K7" s="5">
        <v>500</v>
      </c>
      <c r="L7" s="5">
        <v>500</v>
      </c>
      <c r="M7" s="5">
        <v>500</v>
      </c>
    </row>
    <row r="8" spans="1:13" x14ac:dyDescent="0.2">
      <c r="A8" t="s">
        <v>3</v>
      </c>
      <c r="B8" s="5">
        <v>3000</v>
      </c>
      <c r="C8" s="5">
        <v>1500</v>
      </c>
      <c r="D8" s="5">
        <v>750</v>
      </c>
      <c r="E8" s="5">
        <v>400</v>
      </c>
      <c r="F8" s="5">
        <v>3000</v>
      </c>
      <c r="G8" s="5">
        <v>1500</v>
      </c>
      <c r="H8" s="5">
        <v>750</v>
      </c>
      <c r="I8" s="5">
        <v>400</v>
      </c>
      <c r="J8" s="5">
        <v>3000</v>
      </c>
      <c r="K8" s="5">
        <v>1500</v>
      </c>
      <c r="L8" s="5">
        <v>750</v>
      </c>
      <c r="M8" s="5">
        <v>400</v>
      </c>
    </row>
    <row r="9" spans="1:13" x14ac:dyDescent="0.2">
      <c r="A9" t="s">
        <v>51</v>
      </c>
      <c r="B9" s="5">
        <v>0</v>
      </c>
      <c r="C9" s="5">
        <v>0</v>
      </c>
      <c r="D9" s="5">
        <v>0</v>
      </c>
      <c r="E9" s="5">
        <v>500</v>
      </c>
      <c r="F9" s="5">
        <v>500</v>
      </c>
      <c r="G9" s="5">
        <v>500</v>
      </c>
      <c r="H9" s="5">
        <v>500</v>
      </c>
      <c r="I9" s="5">
        <v>700</v>
      </c>
      <c r="J9" s="5">
        <v>700</v>
      </c>
      <c r="K9" s="5">
        <v>700</v>
      </c>
      <c r="L9" s="5">
        <v>1000</v>
      </c>
      <c r="M9" s="5">
        <v>1000</v>
      </c>
    </row>
    <row r="10" spans="1:13" x14ac:dyDescent="0.2">
      <c r="A10" t="s">
        <v>5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</row>
    <row r="11" spans="1:13" ht="17" thickBot="1" x14ac:dyDescent="0.25">
      <c r="A11" t="s">
        <v>50</v>
      </c>
      <c r="B11" s="9">
        <f t="shared" ref="B11:M11" si="1">SUM(B3:B10)</f>
        <v>4300</v>
      </c>
      <c r="C11" s="9">
        <f t="shared" si="1"/>
        <v>3230</v>
      </c>
      <c r="D11" s="9">
        <f t="shared" si="1"/>
        <v>4260</v>
      </c>
      <c r="E11" s="9">
        <f t="shared" si="1"/>
        <v>4395</v>
      </c>
      <c r="F11" s="9">
        <f t="shared" si="1"/>
        <v>6925</v>
      </c>
      <c r="G11" s="9">
        <f t="shared" si="1"/>
        <v>6695</v>
      </c>
      <c r="H11" s="9">
        <f t="shared" si="1"/>
        <v>7215</v>
      </c>
      <c r="I11" s="9">
        <f t="shared" si="1"/>
        <v>7660</v>
      </c>
      <c r="J11" s="9">
        <f t="shared" si="1"/>
        <v>10720</v>
      </c>
      <c r="K11" s="9">
        <f t="shared" si="1"/>
        <v>10520</v>
      </c>
      <c r="L11" s="9">
        <f t="shared" si="1"/>
        <v>11520</v>
      </c>
      <c r="M11" s="9">
        <f t="shared" si="1"/>
        <v>12215</v>
      </c>
    </row>
    <row r="14" spans="1:13" x14ac:dyDescent="0.2">
      <c r="A14" s="13" t="s">
        <v>6</v>
      </c>
    </row>
    <row r="15" spans="1:13" s="6" customFormat="1" x14ac:dyDescent="0.2">
      <c r="A15" s="6" t="s">
        <v>52</v>
      </c>
      <c r="B15" s="12">
        <f t="shared" ref="B15:M15" si="2">SUM(B4:B10)*0.1</f>
        <v>430</v>
      </c>
      <c r="C15" s="12">
        <f t="shared" si="2"/>
        <v>280</v>
      </c>
      <c r="D15" s="12">
        <f t="shared" si="2"/>
        <v>225</v>
      </c>
      <c r="E15" s="12">
        <f t="shared" si="2"/>
        <v>240</v>
      </c>
      <c r="F15" s="12">
        <f t="shared" si="2"/>
        <v>500</v>
      </c>
      <c r="G15" s="12">
        <f t="shared" si="2"/>
        <v>400</v>
      </c>
      <c r="H15" s="12">
        <f t="shared" si="2"/>
        <v>325</v>
      </c>
      <c r="I15" s="12">
        <f t="shared" si="2"/>
        <v>310</v>
      </c>
      <c r="J15" s="12">
        <f t="shared" si="2"/>
        <v>570</v>
      </c>
      <c r="K15" s="12">
        <f t="shared" si="2"/>
        <v>420</v>
      </c>
      <c r="L15" s="12">
        <f t="shared" si="2"/>
        <v>375</v>
      </c>
      <c r="M15" s="12">
        <f t="shared" si="2"/>
        <v>340</v>
      </c>
    </row>
    <row r="16" spans="1:13" x14ac:dyDescent="0.2">
      <c r="A16" t="s">
        <v>40</v>
      </c>
      <c r="B16" s="5">
        <v>600</v>
      </c>
      <c r="C16" s="5">
        <v>600</v>
      </c>
      <c r="D16" s="5">
        <v>600</v>
      </c>
      <c r="E16" s="5">
        <v>1200</v>
      </c>
      <c r="F16" s="5">
        <v>1200</v>
      </c>
      <c r="G16" s="5">
        <v>1200</v>
      </c>
      <c r="H16" s="5">
        <v>1200</v>
      </c>
      <c r="I16" s="5">
        <v>1200</v>
      </c>
      <c r="J16" s="5">
        <v>1200</v>
      </c>
      <c r="K16" s="5">
        <v>1200</v>
      </c>
      <c r="L16" s="5">
        <v>1200</v>
      </c>
      <c r="M16" s="5">
        <v>1200</v>
      </c>
    </row>
    <row r="17" spans="1:13" x14ac:dyDescent="0.2">
      <c r="A17" t="s">
        <v>69</v>
      </c>
      <c r="B17" s="5">
        <v>0</v>
      </c>
      <c r="C17" s="5">
        <v>0</v>
      </c>
      <c r="D17" s="5">
        <v>100</v>
      </c>
      <c r="E17" s="5">
        <v>100</v>
      </c>
      <c r="F17" s="5">
        <v>100</v>
      </c>
      <c r="G17" s="5">
        <v>200</v>
      </c>
      <c r="H17" s="5">
        <v>200</v>
      </c>
      <c r="I17" s="5">
        <v>200</v>
      </c>
      <c r="J17" s="5">
        <v>200</v>
      </c>
      <c r="K17" s="5">
        <v>200</v>
      </c>
      <c r="L17" s="5">
        <v>200</v>
      </c>
      <c r="M17" s="5">
        <v>200</v>
      </c>
    </row>
    <row r="18" spans="1:13" x14ac:dyDescent="0.2">
      <c r="A18" t="s">
        <v>9</v>
      </c>
      <c r="B18" s="5">
        <v>0</v>
      </c>
      <c r="C18" s="5">
        <v>0</v>
      </c>
      <c r="D18" s="5">
        <v>0</v>
      </c>
      <c r="E18" s="5">
        <v>400</v>
      </c>
      <c r="F18" s="5">
        <v>400</v>
      </c>
      <c r="G18" s="5">
        <v>400</v>
      </c>
      <c r="H18" s="5">
        <v>400</v>
      </c>
      <c r="I18" s="5">
        <v>400</v>
      </c>
      <c r="J18" s="5">
        <v>400</v>
      </c>
      <c r="K18" s="5">
        <v>400</v>
      </c>
      <c r="L18" s="5">
        <v>400</v>
      </c>
      <c r="M18" s="5">
        <v>400</v>
      </c>
    </row>
    <row r="19" spans="1:13" x14ac:dyDescent="0.2">
      <c r="A19" t="s">
        <v>8</v>
      </c>
      <c r="B19" s="5">
        <v>0</v>
      </c>
      <c r="C19" s="5">
        <v>0</v>
      </c>
      <c r="D19" s="5">
        <v>0</v>
      </c>
      <c r="E19" s="5">
        <v>50</v>
      </c>
      <c r="F19" s="5">
        <v>50</v>
      </c>
      <c r="G19" s="5">
        <v>50</v>
      </c>
      <c r="H19" s="5">
        <v>50</v>
      </c>
      <c r="I19" s="5">
        <v>50</v>
      </c>
      <c r="J19" s="5">
        <v>50</v>
      </c>
      <c r="K19" s="5">
        <v>50</v>
      </c>
      <c r="L19" s="5">
        <v>50</v>
      </c>
      <c r="M19" s="5">
        <v>50</v>
      </c>
    </row>
    <row r="20" spans="1:13" x14ac:dyDescent="0.2">
      <c r="A20" t="s">
        <v>10</v>
      </c>
      <c r="B20" s="5">
        <v>120</v>
      </c>
      <c r="C20" s="5">
        <v>120</v>
      </c>
      <c r="D20" s="5">
        <v>120</v>
      </c>
      <c r="E20" s="5">
        <v>120</v>
      </c>
      <c r="F20" s="5">
        <v>120</v>
      </c>
      <c r="G20" s="5">
        <v>120</v>
      </c>
      <c r="H20" s="5">
        <v>120</v>
      </c>
      <c r="I20" s="5">
        <v>120</v>
      </c>
      <c r="J20" s="5">
        <v>120</v>
      </c>
      <c r="K20" s="5">
        <v>120</v>
      </c>
      <c r="L20" s="5">
        <v>120</v>
      </c>
      <c r="M20" s="5">
        <v>120</v>
      </c>
    </row>
    <row r="21" spans="1:13" x14ac:dyDescent="0.2">
      <c r="A21" t="s">
        <v>11</v>
      </c>
      <c r="B21" s="5">
        <v>0</v>
      </c>
      <c r="C21" s="5">
        <v>0</v>
      </c>
      <c r="D21" s="5">
        <v>1000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</row>
    <row r="22" spans="1:13" x14ac:dyDescent="0.2">
      <c r="A22" t="s">
        <v>12</v>
      </c>
      <c r="B22" s="5">
        <v>1000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</row>
    <row r="23" spans="1:13" x14ac:dyDescent="0.2">
      <c r="A23" t="s">
        <v>72</v>
      </c>
      <c r="B23" s="5">
        <v>0</v>
      </c>
      <c r="C23" s="5">
        <v>0</v>
      </c>
      <c r="D23" s="5">
        <v>0</v>
      </c>
      <c r="E23" s="5">
        <v>60</v>
      </c>
      <c r="F23" s="5">
        <v>60</v>
      </c>
      <c r="G23" s="5">
        <v>60</v>
      </c>
      <c r="H23" s="5">
        <v>60</v>
      </c>
      <c r="I23" s="5">
        <v>60</v>
      </c>
      <c r="J23" s="5">
        <v>60</v>
      </c>
      <c r="K23" s="5">
        <v>60</v>
      </c>
      <c r="L23" s="5">
        <v>60</v>
      </c>
      <c r="M23" s="5">
        <v>60</v>
      </c>
    </row>
    <row r="24" spans="1:13" x14ac:dyDescent="0.2">
      <c r="A24" t="s">
        <v>83</v>
      </c>
      <c r="B24" s="5">
        <v>1500</v>
      </c>
      <c r="C24" s="5">
        <v>0</v>
      </c>
      <c r="D24" s="5">
        <v>0</v>
      </c>
      <c r="E24" s="5">
        <v>0</v>
      </c>
      <c r="F24" s="5">
        <v>1500</v>
      </c>
      <c r="G24" s="5">
        <v>0</v>
      </c>
      <c r="H24" s="5">
        <v>0</v>
      </c>
      <c r="I24" s="5">
        <v>0</v>
      </c>
      <c r="J24" s="5">
        <v>1500</v>
      </c>
      <c r="K24" s="5">
        <v>0</v>
      </c>
      <c r="L24" s="5">
        <v>0</v>
      </c>
      <c r="M24" s="5">
        <v>0</v>
      </c>
    </row>
    <row r="25" spans="1:13" x14ac:dyDescent="0.2">
      <c r="A25" t="s">
        <v>71</v>
      </c>
      <c r="B25" s="5">
        <v>20</v>
      </c>
      <c r="C25" s="5">
        <v>20</v>
      </c>
      <c r="D25" s="5">
        <v>20</v>
      </c>
      <c r="E25" s="5">
        <v>20</v>
      </c>
      <c r="F25" s="5">
        <v>20</v>
      </c>
      <c r="G25" s="5">
        <v>20</v>
      </c>
      <c r="H25" s="5">
        <v>20</v>
      </c>
      <c r="I25" s="5">
        <v>20</v>
      </c>
      <c r="J25" s="5">
        <v>20</v>
      </c>
      <c r="K25" s="5">
        <v>20</v>
      </c>
      <c r="L25" s="5">
        <v>20</v>
      </c>
      <c r="M25" s="5">
        <v>20</v>
      </c>
    </row>
    <row r="26" spans="1:13" x14ac:dyDescent="0.2">
      <c r="A26" t="s">
        <v>43</v>
      </c>
      <c r="B26" s="5">
        <v>20</v>
      </c>
      <c r="C26" s="5">
        <v>20</v>
      </c>
      <c r="D26" s="5">
        <v>20</v>
      </c>
      <c r="E26" s="5">
        <v>20</v>
      </c>
      <c r="F26" s="5">
        <v>20</v>
      </c>
      <c r="G26" s="5">
        <v>20</v>
      </c>
      <c r="H26" s="5">
        <v>20</v>
      </c>
      <c r="I26" s="5">
        <v>20</v>
      </c>
      <c r="J26" s="5">
        <v>20</v>
      </c>
      <c r="K26" s="5">
        <v>20</v>
      </c>
      <c r="L26" s="5">
        <v>20</v>
      </c>
      <c r="M26" s="5">
        <v>20</v>
      </c>
    </row>
    <row r="27" spans="1:13" x14ac:dyDescent="0.2">
      <c r="A27" t="s">
        <v>41</v>
      </c>
      <c r="B27" s="5">
        <v>80</v>
      </c>
      <c r="C27" s="5">
        <v>80</v>
      </c>
      <c r="D27" s="5">
        <v>80</v>
      </c>
      <c r="E27" s="5">
        <v>160</v>
      </c>
      <c r="F27" s="5">
        <v>160</v>
      </c>
      <c r="G27" s="5">
        <v>160</v>
      </c>
      <c r="H27" s="5">
        <v>160</v>
      </c>
      <c r="I27" s="5">
        <v>160</v>
      </c>
      <c r="J27" s="5">
        <v>160</v>
      </c>
      <c r="K27" s="5">
        <v>160</v>
      </c>
      <c r="L27" s="5">
        <v>160</v>
      </c>
      <c r="M27" s="5">
        <v>160</v>
      </c>
    </row>
    <row r="28" spans="1:13" x14ac:dyDescent="0.2">
      <c r="A28" t="s">
        <v>44</v>
      </c>
      <c r="B28" s="5">
        <v>100</v>
      </c>
      <c r="C28" s="5">
        <v>100</v>
      </c>
      <c r="D28" s="5">
        <v>100</v>
      </c>
      <c r="E28" s="5">
        <v>100</v>
      </c>
      <c r="F28" s="5">
        <v>100</v>
      </c>
      <c r="G28" s="5">
        <v>100</v>
      </c>
      <c r="H28" s="5">
        <v>100</v>
      </c>
      <c r="I28" s="5">
        <v>100</v>
      </c>
      <c r="J28" s="5">
        <v>100</v>
      </c>
      <c r="K28" s="5">
        <v>100</v>
      </c>
      <c r="L28" s="5">
        <v>100</v>
      </c>
      <c r="M28" s="5">
        <v>100</v>
      </c>
    </row>
    <row r="29" spans="1:13" s="1" customFormat="1" ht="17" thickBot="1" x14ac:dyDescent="0.25">
      <c r="A29" s="1" t="s">
        <v>50</v>
      </c>
      <c r="B29" s="11">
        <f t="shared" ref="B29:M29" si="3">SUM(B15:B28)</f>
        <v>3870</v>
      </c>
      <c r="C29" s="11">
        <f t="shared" si="3"/>
        <v>1220</v>
      </c>
      <c r="D29" s="11">
        <f t="shared" si="3"/>
        <v>2265</v>
      </c>
      <c r="E29" s="11">
        <f t="shared" si="3"/>
        <v>2470</v>
      </c>
      <c r="F29" s="11">
        <f t="shared" si="3"/>
        <v>4230</v>
      </c>
      <c r="G29" s="11">
        <f t="shared" si="3"/>
        <v>2730</v>
      </c>
      <c r="H29" s="11">
        <f t="shared" si="3"/>
        <v>2655</v>
      </c>
      <c r="I29" s="11">
        <f t="shared" si="3"/>
        <v>2640</v>
      </c>
      <c r="J29" s="11">
        <f t="shared" si="3"/>
        <v>4400</v>
      </c>
      <c r="K29" s="11">
        <f t="shared" si="3"/>
        <v>2750</v>
      </c>
      <c r="L29" s="11">
        <f t="shared" si="3"/>
        <v>2705</v>
      </c>
      <c r="M29" s="11">
        <f t="shared" si="3"/>
        <v>2670</v>
      </c>
    </row>
    <row r="30" spans="1:13" ht="17" thickTop="1" x14ac:dyDescent="0.2">
      <c r="A30" t="s">
        <v>45</v>
      </c>
      <c r="B30" s="5">
        <f t="shared" ref="B30:M30" si="4">B11-B29</f>
        <v>430</v>
      </c>
      <c r="C30" s="5">
        <f t="shared" si="4"/>
        <v>2010</v>
      </c>
      <c r="D30" s="5">
        <f t="shared" si="4"/>
        <v>1995</v>
      </c>
      <c r="E30" s="5">
        <f t="shared" si="4"/>
        <v>1925</v>
      </c>
      <c r="F30" s="5">
        <f t="shared" si="4"/>
        <v>2695</v>
      </c>
      <c r="G30" s="5">
        <f t="shared" si="4"/>
        <v>3965</v>
      </c>
      <c r="H30" s="5">
        <f t="shared" si="4"/>
        <v>4560</v>
      </c>
      <c r="I30" s="5">
        <f t="shared" si="4"/>
        <v>5020</v>
      </c>
      <c r="J30" s="5">
        <f t="shared" si="4"/>
        <v>6320</v>
      </c>
      <c r="K30" s="5">
        <f t="shared" si="4"/>
        <v>7770</v>
      </c>
      <c r="L30" s="5">
        <f t="shared" si="4"/>
        <v>8815</v>
      </c>
      <c r="M30" s="5">
        <f t="shared" si="4"/>
        <v>9545</v>
      </c>
    </row>
    <row r="32" spans="1:13" x14ac:dyDescent="0.2">
      <c r="A32" s="13" t="s">
        <v>81</v>
      </c>
    </row>
    <row r="33" spans="1:13" x14ac:dyDescent="0.2">
      <c r="A33" t="s">
        <v>82</v>
      </c>
    </row>
    <row r="35" spans="1:13" x14ac:dyDescent="0.2">
      <c r="A35" s="1" t="s">
        <v>78</v>
      </c>
    </row>
    <row r="36" spans="1:13" x14ac:dyDescent="0.2">
      <c r="A36" s="3"/>
      <c r="B36" s="3" t="s">
        <v>53</v>
      </c>
      <c r="C36" s="3" t="s">
        <v>54</v>
      </c>
      <c r="D36" s="3" t="s">
        <v>55</v>
      </c>
      <c r="E36" s="3" t="s">
        <v>56</v>
      </c>
      <c r="F36" s="3" t="s">
        <v>57</v>
      </c>
      <c r="G36" s="3" t="s">
        <v>58</v>
      </c>
      <c r="H36" s="3" t="s">
        <v>59</v>
      </c>
      <c r="I36" s="3" t="s">
        <v>60</v>
      </c>
      <c r="J36" s="3" t="s">
        <v>61</v>
      </c>
      <c r="K36" s="3" t="s">
        <v>62</v>
      </c>
      <c r="L36" s="3" t="s">
        <v>63</v>
      </c>
      <c r="M36" s="3" t="s">
        <v>64</v>
      </c>
    </row>
    <row r="37" spans="1:13" x14ac:dyDescent="0.2">
      <c r="A37" s="6" t="s">
        <v>46</v>
      </c>
      <c r="B37" s="7">
        <f>'All Gospel'!$M$30</f>
        <v>9545</v>
      </c>
      <c r="C37" s="7">
        <f t="shared" ref="C37:M37" si="5">B64</f>
        <v>8435</v>
      </c>
      <c r="D37" s="7">
        <f t="shared" si="5"/>
        <v>4975</v>
      </c>
      <c r="E37" s="7">
        <f t="shared" si="5"/>
        <v>5840</v>
      </c>
      <c r="F37" s="7">
        <f t="shared" si="5"/>
        <v>6390</v>
      </c>
      <c r="G37" s="7">
        <f t="shared" si="5"/>
        <v>7780</v>
      </c>
      <c r="H37" s="7">
        <f t="shared" si="5"/>
        <v>9320</v>
      </c>
      <c r="I37" s="7">
        <f t="shared" si="5"/>
        <v>10185</v>
      </c>
      <c r="J37" s="7">
        <f t="shared" si="5"/>
        <v>10735</v>
      </c>
      <c r="K37" s="7">
        <f t="shared" si="5"/>
        <v>12125</v>
      </c>
      <c r="L37" s="7">
        <f t="shared" si="5"/>
        <v>13665</v>
      </c>
      <c r="M37" s="7">
        <f t="shared" si="5"/>
        <v>14530</v>
      </c>
    </row>
    <row r="38" spans="1:13" x14ac:dyDescent="0.2">
      <c r="A38" t="s">
        <v>0</v>
      </c>
      <c r="B38" s="5">
        <v>600</v>
      </c>
      <c r="C38" s="5">
        <v>600</v>
      </c>
      <c r="D38" s="5">
        <v>600</v>
      </c>
      <c r="E38" s="5">
        <v>600</v>
      </c>
      <c r="F38" s="5">
        <v>600</v>
      </c>
      <c r="G38" s="5">
        <v>600</v>
      </c>
      <c r="H38" s="5">
        <v>600</v>
      </c>
      <c r="I38" s="5">
        <v>600</v>
      </c>
      <c r="J38" s="5">
        <v>600</v>
      </c>
      <c r="K38" s="5">
        <v>600</v>
      </c>
      <c r="L38" s="5">
        <v>600</v>
      </c>
      <c r="M38" s="5">
        <v>600</v>
      </c>
    </row>
    <row r="39" spans="1:13" x14ac:dyDescent="0.2">
      <c r="A39" t="s">
        <v>1</v>
      </c>
      <c r="B39" s="5">
        <v>600</v>
      </c>
      <c r="C39" s="5">
        <v>600</v>
      </c>
      <c r="D39" s="5">
        <v>600</v>
      </c>
      <c r="E39" s="5">
        <v>600</v>
      </c>
      <c r="F39" s="5">
        <v>600</v>
      </c>
      <c r="G39" s="5">
        <v>600</v>
      </c>
      <c r="H39" s="5">
        <v>600</v>
      </c>
      <c r="I39" s="5">
        <v>600</v>
      </c>
      <c r="J39" s="5">
        <v>600</v>
      </c>
      <c r="K39" s="5">
        <v>600</v>
      </c>
      <c r="L39" s="5">
        <v>600</v>
      </c>
      <c r="M39" s="5">
        <v>600</v>
      </c>
    </row>
    <row r="40" spans="1:13" x14ac:dyDescent="0.2">
      <c r="A40" t="s">
        <v>2</v>
      </c>
      <c r="B40" s="5">
        <v>200</v>
      </c>
      <c r="C40" s="5">
        <v>200</v>
      </c>
      <c r="D40" s="5">
        <v>200</v>
      </c>
      <c r="E40" s="5">
        <v>200</v>
      </c>
      <c r="F40" s="5">
        <v>200</v>
      </c>
      <c r="G40" s="5">
        <v>200</v>
      </c>
      <c r="H40" s="5">
        <v>200</v>
      </c>
      <c r="I40" s="5">
        <v>200</v>
      </c>
      <c r="J40" s="5">
        <v>200</v>
      </c>
      <c r="K40" s="5">
        <v>200</v>
      </c>
      <c r="L40" s="5">
        <v>200</v>
      </c>
      <c r="M40" s="5">
        <v>200</v>
      </c>
    </row>
    <row r="41" spans="1:13" x14ac:dyDescent="0.2">
      <c r="A41" t="s">
        <v>15</v>
      </c>
      <c r="B41" s="5">
        <v>500</v>
      </c>
      <c r="C41" s="5">
        <v>500</v>
      </c>
      <c r="D41" s="5">
        <v>500</v>
      </c>
      <c r="E41" s="5">
        <v>500</v>
      </c>
      <c r="F41" s="5">
        <v>500</v>
      </c>
      <c r="G41" s="5">
        <v>500</v>
      </c>
      <c r="H41" s="5">
        <v>500</v>
      </c>
      <c r="I41" s="5">
        <v>500</v>
      </c>
      <c r="J41" s="5">
        <v>500</v>
      </c>
      <c r="K41" s="5">
        <v>500</v>
      </c>
      <c r="L41" s="5">
        <v>500</v>
      </c>
      <c r="M41" s="5">
        <v>500</v>
      </c>
    </row>
    <row r="42" spans="1:13" x14ac:dyDescent="0.2">
      <c r="A42" t="s">
        <v>3</v>
      </c>
      <c r="B42" s="5">
        <v>3000</v>
      </c>
      <c r="C42" s="5">
        <v>1500</v>
      </c>
      <c r="D42" s="5">
        <v>750</v>
      </c>
      <c r="E42" s="5">
        <v>400</v>
      </c>
      <c r="F42" s="5">
        <v>3000</v>
      </c>
      <c r="G42" s="5">
        <v>1500</v>
      </c>
      <c r="H42" s="5">
        <v>750</v>
      </c>
      <c r="I42" s="5">
        <v>400</v>
      </c>
      <c r="J42" s="5">
        <v>3000</v>
      </c>
      <c r="K42" s="5">
        <v>1500</v>
      </c>
      <c r="L42" s="5">
        <v>750</v>
      </c>
      <c r="M42" s="5">
        <v>400</v>
      </c>
    </row>
    <row r="43" spans="1:13" x14ac:dyDescent="0.2">
      <c r="A43" t="s">
        <v>51</v>
      </c>
      <c r="B43" s="5">
        <v>3000</v>
      </c>
      <c r="C43" s="5">
        <v>3000</v>
      </c>
      <c r="D43" s="5">
        <v>3000</v>
      </c>
      <c r="E43" s="5">
        <v>3000</v>
      </c>
      <c r="F43" s="5">
        <v>3000</v>
      </c>
      <c r="G43" s="5">
        <v>3000</v>
      </c>
      <c r="H43" s="5">
        <v>3000</v>
      </c>
      <c r="I43" s="5">
        <v>3000</v>
      </c>
      <c r="J43" s="5">
        <v>3000</v>
      </c>
      <c r="K43" s="5">
        <v>3000</v>
      </c>
      <c r="L43" s="5">
        <v>3000</v>
      </c>
      <c r="M43" s="5">
        <v>3000</v>
      </c>
    </row>
    <row r="44" spans="1:13" x14ac:dyDescent="0.2">
      <c r="A44" t="s">
        <v>5</v>
      </c>
      <c r="B44" s="5">
        <v>200</v>
      </c>
      <c r="C44" s="5">
        <v>200</v>
      </c>
      <c r="D44" s="5">
        <v>200</v>
      </c>
      <c r="E44" s="5">
        <v>200</v>
      </c>
      <c r="F44" s="5">
        <v>200</v>
      </c>
      <c r="G44" s="5">
        <v>200</v>
      </c>
      <c r="H44" s="5">
        <v>200</v>
      </c>
      <c r="I44" s="5">
        <v>200</v>
      </c>
      <c r="J44" s="5">
        <v>200</v>
      </c>
      <c r="K44" s="5">
        <v>200</v>
      </c>
      <c r="L44" s="5">
        <v>200</v>
      </c>
      <c r="M44" s="5">
        <v>200</v>
      </c>
    </row>
    <row r="45" spans="1:13" ht="17" thickBot="1" x14ac:dyDescent="0.25">
      <c r="A45" t="s">
        <v>50</v>
      </c>
      <c r="B45" s="9">
        <f t="shared" ref="B45:M45" si="6">SUM(B37:B44)</f>
        <v>17645</v>
      </c>
      <c r="C45" s="9">
        <f t="shared" si="6"/>
        <v>15035</v>
      </c>
      <c r="D45" s="9">
        <f t="shared" si="6"/>
        <v>10825</v>
      </c>
      <c r="E45" s="9">
        <f t="shared" si="6"/>
        <v>11340</v>
      </c>
      <c r="F45" s="9">
        <f t="shared" si="6"/>
        <v>14490</v>
      </c>
      <c r="G45" s="9">
        <f t="shared" si="6"/>
        <v>14380</v>
      </c>
      <c r="H45" s="9">
        <f t="shared" si="6"/>
        <v>15170</v>
      </c>
      <c r="I45" s="9">
        <f t="shared" si="6"/>
        <v>15685</v>
      </c>
      <c r="J45" s="9">
        <f t="shared" si="6"/>
        <v>18835</v>
      </c>
      <c r="K45" s="9">
        <f t="shared" si="6"/>
        <v>18725</v>
      </c>
      <c r="L45" s="9">
        <f t="shared" si="6"/>
        <v>19515</v>
      </c>
      <c r="M45" s="9">
        <f t="shared" si="6"/>
        <v>20030</v>
      </c>
    </row>
    <row r="48" spans="1:13" x14ac:dyDescent="0.2">
      <c r="A48" s="13" t="s">
        <v>6</v>
      </c>
    </row>
    <row r="49" spans="1:13" x14ac:dyDescent="0.2">
      <c r="A49" s="6" t="s">
        <v>52</v>
      </c>
      <c r="B49" s="12">
        <f t="shared" ref="B49:M49" si="7">SUM(B38:B44)*0.1</f>
        <v>810</v>
      </c>
      <c r="C49" s="12">
        <f t="shared" si="7"/>
        <v>660</v>
      </c>
      <c r="D49" s="12">
        <f t="shared" si="7"/>
        <v>585</v>
      </c>
      <c r="E49" s="12">
        <f t="shared" si="7"/>
        <v>550</v>
      </c>
      <c r="F49" s="12">
        <f t="shared" si="7"/>
        <v>810</v>
      </c>
      <c r="G49" s="12">
        <f t="shared" si="7"/>
        <v>660</v>
      </c>
      <c r="H49" s="12">
        <f t="shared" si="7"/>
        <v>585</v>
      </c>
      <c r="I49" s="12">
        <f t="shared" si="7"/>
        <v>550</v>
      </c>
      <c r="J49" s="12">
        <f t="shared" si="7"/>
        <v>810</v>
      </c>
      <c r="K49" s="12">
        <f t="shared" si="7"/>
        <v>660</v>
      </c>
      <c r="L49" s="12">
        <f t="shared" si="7"/>
        <v>585</v>
      </c>
      <c r="M49" s="12">
        <f t="shared" si="7"/>
        <v>550</v>
      </c>
    </row>
    <row r="50" spans="1:13" x14ac:dyDescent="0.2">
      <c r="A50" t="s">
        <v>40</v>
      </c>
      <c r="B50" s="5">
        <v>3000</v>
      </c>
      <c r="C50" s="5">
        <v>3000</v>
      </c>
      <c r="D50" s="5">
        <v>3000</v>
      </c>
      <c r="E50" s="5">
        <v>3000</v>
      </c>
      <c r="F50" s="5">
        <v>3000</v>
      </c>
      <c r="G50" s="5">
        <v>3000</v>
      </c>
      <c r="H50" s="5">
        <v>3000</v>
      </c>
      <c r="I50" s="5">
        <v>3000</v>
      </c>
      <c r="J50" s="5">
        <v>3000</v>
      </c>
      <c r="K50" s="5">
        <v>3000</v>
      </c>
      <c r="L50" s="5">
        <v>3000</v>
      </c>
      <c r="M50" s="5">
        <v>3000</v>
      </c>
    </row>
    <row r="51" spans="1:13" x14ac:dyDescent="0.2">
      <c r="A51" t="s">
        <v>69</v>
      </c>
      <c r="B51" s="5">
        <v>200</v>
      </c>
      <c r="C51" s="5">
        <v>200</v>
      </c>
      <c r="D51" s="5">
        <v>200</v>
      </c>
      <c r="E51" s="5">
        <v>200</v>
      </c>
      <c r="F51" s="5">
        <v>200</v>
      </c>
      <c r="G51" s="5">
        <v>200</v>
      </c>
      <c r="H51" s="5">
        <v>200</v>
      </c>
      <c r="I51" s="5">
        <v>200</v>
      </c>
      <c r="J51" s="5">
        <v>200</v>
      </c>
      <c r="K51" s="5">
        <v>200</v>
      </c>
      <c r="L51" s="5">
        <v>200</v>
      </c>
      <c r="M51" s="5">
        <v>200</v>
      </c>
    </row>
    <row r="52" spans="1:13" x14ac:dyDescent="0.2">
      <c r="A52" t="s">
        <v>9</v>
      </c>
      <c r="B52" s="5">
        <v>400</v>
      </c>
      <c r="C52" s="5">
        <v>400</v>
      </c>
      <c r="D52" s="5">
        <v>400</v>
      </c>
      <c r="E52" s="5">
        <v>400</v>
      </c>
      <c r="F52" s="5">
        <v>400</v>
      </c>
      <c r="G52" s="5">
        <v>400</v>
      </c>
      <c r="H52" s="5">
        <v>400</v>
      </c>
      <c r="I52" s="5">
        <v>400</v>
      </c>
      <c r="J52" s="5">
        <v>400</v>
      </c>
      <c r="K52" s="5">
        <v>400</v>
      </c>
      <c r="L52" s="5">
        <v>400</v>
      </c>
      <c r="M52" s="5">
        <v>400</v>
      </c>
    </row>
    <row r="53" spans="1:13" x14ac:dyDescent="0.2">
      <c r="A53" t="s">
        <v>8</v>
      </c>
      <c r="B53" s="5">
        <v>100</v>
      </c>
      <c r="C53" s="5">
        <v>100</v>
      </c>
      <c r="D53" s="5">
        <v>100</v>
      </c>
      <c r="E53" s="5">
        <v>100</v>
      </c>
      <c r="F53" s="5">
        <v>100</v>
      </c>
      <c r="G53" s="5">
        <v>100</v>
      </c>
      <c r="H53" s="5">
        <v>100</v>
      </c>
      <c r="I53" s="5">
        <v>100</v>
      </c>
      <c r="J53" s="5">
        <v>100</v>
      </c>
      <c r="K53" s="5">
        <v>100</v>
      </c>
      <c r="L53" s="5">
        <v>100</v>
      </c>
      <c r="M53" s="5">
        <v>100</v>
      </c>
    </row>
    <row r="54" spans="1:13" x14ac:dyDescent="0.2">
      <c r="A54" t="s">
        <v>10</v>
      </c>
      <c r="B54" s="5">
        <v>200</v>
      </c>
      <c r="C54" s="5">
        <v>200</v>
      </c>
      <c r="D54" s="5">
        <v>200</v>
      </c>
      <c r="E54" s="5">
        <v>200</v>
      </c>
      <c r="F54" s="5">
        <v>200</v>
      </c>
      <c r="G54" s="5">
        <v>200</v>
      </c>
      <c r="H54" s="5">
        <v>200</v>
      </c>
      <c r="I54" s="5">
        <v>200</v>
      </c>
      <c r="J54" s="5">
        <v>200</v>
      </c>
      <c r="K54" s="5">
        <v>200</v>
      </c>
      <c r="L54" s="5">
        <v>200</v>
      </c>
      <c r="M54" s="5">
        <v>200</v>
      </c>
    </row>
    <row r="55" spans="1:13" x14ac:dyDescent="0.2">
      <c r="A55" t="s">
        <v>11</v>
      </c>
      <c r="B55" s="5">
        <v>2500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</row>
    <row r="56" spans="1:13" x14ac:dyDescent="0.2">
      <c r="A56" t="s">
        <v>12</v>
      </c>
      <c r="B56" s="5">
        <v>0</v>
      </c>
      <c r="C56" s="5">
        <v>5000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</row>
    <row r="57" spans="1:13" x14ac:dyDescent="0.2">
      <c r="A57" t="s">
        <v>83</v>
      </c>
      <c r="B57" s="5">
        <v>1500</v>
      </c>
      <c r="C57" s="5">
        <v>0</v>
      </c>
      <c r="D57" s="5">
        <v>0</v>
      </c>
      <c r="E57" s="5">
        <v>0</v>
      </c>
      <c r="F57" s="5">
        <v>1500</v>
      </c>
      <c r="G57" s="5">
        <v>0</v>
      </c>
      <c r="H57" s="5">
        <v>0</v>
      </c>
      <c r="I57" s="5">
        <v>0</v>
      </c>
      <c r="J57" s="5">
        <v>1500</v>
      </c>
      <c r="K57" s="5">
        <v>0</v>
      </c>
      <c r="L57" s="5">
        <v>0</v>
      </c>
      <c r="M57" s="5">
        <v>0</v>
      </c>
    </row>
    <row r="58" spans="1:13" x14ac:dyDescent="0.2">
      <c r="A58" t="s">
        <v>42</v>
      </c>
      <c r="B58" s="5">
        <v>200</v>
      </c>
      <c r="C58" s="5">
        <v>200</v>
      </c>
      <c r="D58" s="5">
        <v>200</v>
      </c>
      <c r="E58" s="5">
        <v>200</v>
      </c>
      <c r="F58" s="5">
        <v>200</v>
      </c>
      <c r="G58" s="5">
        <v>200</v>
      </c>
      <c r="H58" s="5">
        <v>200</v>
      </c>
      <c r="I58" s="5">
        <v>200</v>
      </c>
      <c r="J58" s="5">
        <v>200</v>
      </c>
      <c r="K58" s="5">
        <v>200</v>
      </c>
      <c r="L58" s="5">
        <v>200</v>
      </c>
      <c r="M58" s="5">
        <v>200</v>
      </c>
    </row>
    <row r="59" spans="1:13" x14ac:dyDescent="0.2">
      <c r="A59" t="s">
        <v>71</v>
      </c>
      <c r="B59" s="5">
        <v>20</v>
      </c>
      <c r="C59" s="5">
        <v>20</v>
      </c>
      <c r="D59" s="5">
        <v>20</v>
      </c>
      <c r="E59" s="5">
        <v>20</v>
      </c>
      <c r="F59" s="5">
        <v>20</v>
      </c>
      <c r="G59" s="5">
        <v>20</v>
      </c>
      <c r="H59" s="5">
        <v>20</v>
      </c>
      <c r="I59" s="5">
        <v>20</v>
      </c>
      <c r="J59" s="5">
        <v>20</v>
      </c>
      <c r="K59" s="5">
        <v>20</v>
      </c>
      <c r="L59" s="5">
        <v>20</v>
      </c>
      <c r="M59" s="5">
        <v>20</v>
      </c>
    </row>
    <row r="60" spans="1:13" x14ac:dyDescent="0.2">
      <c r="A60" t="s">
        <v>43</v>
      </c>
      <c r="B60" s="5">
        <v>20</v>
      </c>
      <c r="C60" s="5">
        <v>20</v>
      </c>
      <c r="D60" s="5">
        <v>20</v>
      </c>
      <c r="E60" s="5">
        <v>20</v>
      </c>
      <c r="F60" s="5">
        <v>20</v>
      </c>
      <c r="G60" s="5">
        <v>20</v>
      </c>
      <c r="H60" s="5">
        <v>20</v>
      </c>
      <c r="I60" s="5">
        <v>20</v>
      </c>
      <c r="J60" s="5">
        <v>20</v>
      </c>
      <c r="K60" s="5">
        <v>20</v>
      </c>
      <c r="L60" s="5">
        <v>20</v>
      </c>
      <c r="M60" s="5">
        <v>20</v>
      </c>
    </row>
    <row r="61" spans="1:13" x14ac:dyDescent="0.2">
      <c r="A61" t="s">
        <v>41</v>
      </c>
      <c r="B61" s="5">
        <v>160</v>
      </c>
      <c r="C61" s="5">
        <v>160</v>
      </c>
      <c r="D61" s="5">
        <v>160</v>
      </c>
      <c r="E61" s="5">
        <v>160</v>
      </c>
      <c r="F61" s="5">
        <v>160</v>
      </c>
      <c r="G61" s="5">
        <v>160</v>
      </c>
      <c r="H61" s="5">
        <v>160</v>
      </c>
      <c r="I61" s="5">
        <v>160</v>
      </c>
      <c r="J61" s="5">
        <v>160</v>
      </c>
      <c r="K61" s="5">
        <v>160</v>
      </c>
      <c r="L61" s="5">
        <v>160</v>
      </c>
      <c r="M61" s="5">
        <v>160</v>
      </c>
    </row>
    <row r="62" spans="1:13" x14ac:dyDescent="0.2">
      <c r="A62" t="s">
        <v>44</v>
      </c>
      <c r="B62" s="5">
        <v>100</v>
      </c>
      <c r="C62" s="5">
        <v>100</v>
      </c>
      <c r="D62" s="5">
        <v>100</v>
      </c>
      <c r="E62" s="5">
        <v>100</v>
      </c>
      <c r="F62" s="5">
        <v>100</v>
      </c>
      <c r="G62" s="5">
        <v>100</v>
      </c>
      <c r="H62" s="5">
        <v>100</v>
      </c>
      <c r="I62" s="5">
        <v>100</v>
      </c>
      <c r="J62" s="5">
        <v>100</v>
      </c>
      <c r="K62" s="5">
        <v>100</v>
      </c>
      <c r="L62" s="5">
        <v>100</v>
      </c>
      <c r="M62" s="5">
        <v>100</v>
      </c>
    </row>
    <row r="63" spans="1:13" ht="17" thickBot="1" x14ac:dyDescent="0.25">
      <c r="A63" s="1" t="s">
        <v>50</v>
      </c>
      <c r="B63" s="11">
        <f t="shared" ref="B63:M63" si="8">SUM(B49:B62)</f>
        <v>9210</v>
      </c>
      <c r="C63" s="11">
        <f t="shared" si="8"/>
        <v>10060</v>
      </c>
      <c r="D63" s="11">
        <f t="shared" si="8"/>
        <v>4985</v>
      </c>
      <c r="E63" s="11">
        <f t="shared" si="8"/>
        <v>4950</v>
      </c>
      <c r="F63" s="11">
        <f t="shared" si="8"/>
        <v>6710</v>
      </c>
      <c r="G63" s="11">
        <f t="shared" si="8"/>
        <v>5060</v>
      </c>
      <c r="H63" s="11">
        <f t="shared" si="8"/>
        <v>4985</v>
      </c>
      <c r="I63" s="11">
        <f t="shared" si="8"/>
        <v>4950</v>
      </c>
      <c r="J63" s="11">
        <f t="shared" si="8"/>
        <v>6710</v>
      </c>
      <c r="K63" s="11">
        <f t="shared" si="8"/>
        <v>5060</v>
      </c>
      <c r="L63" s="11">
        <f t="shared" si="8"/>
        <v>4985</v>
      </c>
      <c r="M63" s="11">
        <f t="shared" si="8"/>
        <v>4950</v>
      </c>
    </row>
    <row r="64" spans="1:13" ht="17" thickTop="1" x14ac:dyDescent="0.2">
      <c r="A64" t="s">
        <v>45</v>
      </c>
      <c r="B64" s="5">
        <f t="shared" ref="B64:M64" si="9">B45-B63</f>
        <v>8435</v>
      </c>
      <c r="C64" s="5">
        <f t="shared" si="9"/>
        <v>4975</v>
      </c>
      <c r="D64" s="5">
        <f t="shared" si="9"/>
        <v>5840</v>
      </c>
      <c r="E64" s="5">
        <f t="shared" si="9"/>
        <v>6390</v>
      </c>
      <c r="F64" s="5">
        <f t="shared" si="9"/>
        <v>7780</v>
      </c>
      <c r="G64" s="5">
        <f t="shared" si="9"/>
        <v>9320</v>
      </c>
      <c r="H64" s="5">
        <f t="shared" si="9"/>
        <v>10185</v>
      </c>
      <c r="I64" s="5">
        <f t="shared" si="9"/>
        <v>10735</v>
      </c>
      <c r="J64" s="5">
        <f t="shared" si="9"/>
        <v>12125</v>
      </c>
      <c r="K64" s="5">
        <f t="shared" si="9"/>
        <v>13665</v>
      </c>
      <c r="L64" s="5">
        <f t="shared" si="9"/>
        <v>14530</v>
      </c>
      <c r="M64" s="5">
        <f t="shared" si="9"/>
        <v>15080</v>
      </c>
    </row>
    <row r="66" spans="1:13" x14ac:dyDescent="0.2">
      <c r="A66" s="13" t="s">
        <v>81</v>
      </c>
    </row>
    <row r="67" spans="1:13" x14ac:dyDescent="0.2">
      <c r="A67" t="s">
        <v>82</v>
      </c>
    </row>
    <row r="70" spans="1:13" x14ac:dyDescent="0.2">
      <c r="A70" s="1" t="s">
        <v>80</v>
      </c>
    </row>
    <row r="71" spans="1:13" x14ac:dyDescent="0.2">
      <c r="A71" s="3"/>
      <c r="B71" s="3" t="s">
        <v>53</v>
      </c>
      <c r="C71" s="3" t="s">
        <v>54</v>
      </c>
      <c r="D71" s="3" t="s">
        <v>55</v>
      </c>
      <c r="E71" s="3" t="s">
        <v>56</v>
      </c>
      <c r="F71" s="3" t="s">
        <v>57</v>
      </c>
      <c r="G71" s="3" t="s">
        <v>58</v>
      </c>
      <c r="H71" s="3" t="s">
        <v>59</v>
      </c>
      <c r="I71" s="3" t="s">
        <v>60</v>
      </c>
      <c r="J71" s="3" t="s">
        <v>61</v>
      </c>
      <c r="K71" s="3" t="s">
        <v>62</v>
      </c>
      <c r="L71" s="3" t="s">
        <v>63</v>
      </c>
      <c r="M71" s="3" t="s">
        <v>64</v>
      </c>
    </row>
    <row r="72" spans="1:13" x14ac:dyDescent="0.2">
      <c r="A72" s="6" t="s">
        <v>46</v>
      </c>
      <c r="B72" s="7">
        <f>'All Gospel year(2)'!$M$30</f>
        <v>15080</v>
      </c>
      <c r="C72" s="7">
        <f t="shared" ref="C72:M72" si="10">B99</f>
        <v>14025</v>
      </c>
      <c r="D72" s="7">
        <f t="shared" si="10"/>
        <v>10345</v>
      </c>
      <c r="E72" s="7">
        <f t="shared" si="10"/>
        <v>11102.5</v>
      </c>
      <c r="F72" s="7">
        <f t="shared" si="10"/>
        <v>11597.5</v>
      </c>
      <c r="G72" s="7">
        <f t="shared" si="10"/>
        <v>12542.5</v>
      </c>
      <c r="H72" s="7">
        <f t="shared" si="10"/>
        <v>13862.5</v>
      </c>
      <c r="I72" s="7">
        <f t="shared" si="10"/>
        <v>14620</v>
      </c>
      <c r="J72" s="7">
        <f t="shared" si="10"/>
        <v>15115</v>
      </c>
      <c r="K72" s="7">
        <f t="shared" si="10"/>
        <v>16060</v>
      </c>
      <c r="L72" s="7">
        <f t="shared" si="10"/>
        <v>17380</v>
      </c>
      <c r="M72" s="7">
        <f t="shared" si="10"/>
        <v>18137.5</v>
      </c>
    </row>
    <row r="73" spans="1:13" x14ac:dyDescent="0.2">
      <c r="A73" t="s">
        <v>0</v>
      </c>
      <c r="B73" s="5">
        <v>600</v>
      </c>
      <c r="C73" s="5">
        <v>600</v>
      </c>
      <c r="D73" s="5">
        <v>600</v>
      </c>
      <c r="E73" s="5">
        <v>600</v>
      </c>
      <c r="F73" s="5">
        <v>600</v>
      </c>
      <c r="G73" s="5">
        <v>600</v>
      </c>
      <c r="H73" s="5">
        <v>600</v>
      </c>
      <c r="I73" s="5">
        <v>600</v>
      </c>
      <c r="J73" s="5">
        <v>600</v>
      </c>
      <c r="K73" s="5">
        <v>600</v>
      </c>
      <c r="L73" s="5">
        <v>600</v>
      </c>
      <c r="M73" s="5">
        <v>600</v>
      </c>
    </row>
    <row r="74" spans="1:13" x14ac:dyDescent="0.2">
      <c r="A74" t="s">
        <v>1</v>
      </c>
      <c r="B74" s="5">
        <v>600</v>
      </c>
      <c r="C74" s="5">
        <v>600</v>
      </c>
      <c r="D74" s="5">
        <v>600</v>
      </c>
      <c r="E74" s="5">
        <v>600</v>
      </c>
      <c r="F74" s="5">
        <v>600</v>
      </c>
      <c r="G74" s="5">
        <v>600</v>
      </c>
      <c r="H74" s="5">
        <v>600</v>
      </c>
      <c r="I74" s="5">
        <v>600</v>
      </c>
      <c r="J74" s="5">
        <v>600</v>
      </c>
      <c r="K74" s="5">
        <v>600</v>
      </c>
      <c r="L74" s="5">
        <v>600</v>
      </c>
      <c r="M74" s="5">
        <v>600</v>
      </c>
    </row>
    <row r="75" spans="1:13" x14ac:dyDescent="0.2">
      <c r="A75" t="s">
        <v>2</v>
      </c>
      <c r="B75" s="5">
        <v>200</v>
      </c>
      <c r="C75" s="5">
        <v>200</v>
      </c>
      <c r="D75" s="5">
        <v>200</v>
      </c>
      <c r="E75" s="5">
        <v>200</v>
      </c>
      <c r="F75" s="5">
        <v>200</v>
      </c>
      <c r="G75" s="5">
        <v>200</v>
      </c>
      <c r="H75" s="5">
        <v>200</v>
      </c>
      <c r="I75" s="5">
        <v>200</v>
      </c>
      <c r="J75" s="5">
        <v>200</v>
      </c>
      <c r="K75" s="5">
        <v>200</v>
      </c>
      <c r="L75" s="5">
        <v>200</v>
      </c>
      <c r="M75" s="5">
        <v>200</v>
      </c>
    </row>
    <row r="76" spans="1:13" x14ac:dyDescent="0.2">
      <c r="A76" t="s">
        <v>15</v>
      </c>
      <c r="B76" s="5">
        <v>500</v>
      </c>
      <c r="C76" s="5">
        <v>500</v>
      </c>
      <c r="D76" s="5">
        <v>500</v>
      </c>
      <c r="E76" s="5">
        <v>500</v>
      </c>
      <c r="F76" s="5">
        <v>500</v>
      </c>
      <c r="G76" s="5">
        <v>500</v>
      </c>
      <c r="H76" s="5">
        <v>500</v>
      </c>
      <c r="I76" s="5">
        <v>500</v>
      </c>
      <c r="J76" s="5">
        <v>500</v>
      </c>
      <c r="K76" s="5">
        <v>500</v>
      </c>
      <c r="L76" s="5">
        <v>500</v>
      </c>
      <c r="M76" s="5">
        <v>500</v>
      </c>
    </row>
    <row r="77" spans="1:13" x14ac:dyDescent="0.2">
      <c r="A77" t="s">
        <v>3</v>
      </c>
      <c r="B77" s="5">
        <v>3000</v>
      </c>
      <c r="C77" s="5">
        <v>1500</v>
      </c>
      <c r="D77" s="5">
        <v>750</v>
      </c>
      <c r="E77" s="5">
        <v>400</v>
      </c>
      <c r="F77" s="5">
        <v>3000</v>
      </c>
      <c r="G77" s="5">
        <v>1500</v>
      </c>
      <c r="H77" s="5">
        <v>750</v>
      </c>
      <c r="I77" s="5">
        <v>400</v>
      </c>
      <c r="J77" s="5">
        <v>3000</v>
      </c>
      <c r="K77" s="5">
        <v>1500</v>
      </c>
      <c r="L77" s="5">
        <v>750</v>
      </c>
      <c r="M77" s="5">
        <v>400</v>
      </c>
    </row>
    <row r="78" spans="1:13" x14ac:dyDescent="0.2">
      <c r="A78" t="s">
        <v>51</v>
      </c>
      <c r="B78" s="5">
        <v>5000</v>
      </c>
      <c r="C78" s="5">
        <v>5000</v>
      </c>
      <c r="D78" s="5">
        <v>5000</v>
      </c>
      <c r="E78" s="5">
        <v>5000</v>
      </c>
      <c r="F78" s="5">
        <v>5000</v>
      </c>
      <c r="G78" s="5">
        <v>5000</v>
      </c>
      <c r="H78" s="5">
        <v>5000</v>
      </c>
      <c r="I78" s="5">
        <v>5000</v>
      </c>
      <c r="J78" s="5">
        <v>5000</v>
      </c>
      <c r="K78" s="5">
        <v>5000</v>
      </c>
      <c r="L78" s="5">
        <v>5000</v>
      </c>
      <c r="M78" s="5">
        <v>5000</v>
      </c>
    </row>
    <row r="79" spans="1:13" x14ac:dyDescent="0.2">
      <c r="A79" t="s">
        <v>5</v>
      </c>
      <c r="B79" s="5">
        <v>200</v>
      </c>
      <c r="C79" s="5">
        <v>200</v>
      </c>
      <c r="D79" s="5">
        <v>200</v>
      </c>
      <c r="E79" s="5">
        <v>200</v>
      </c>
      <c r="F79" s="5">
        <v>200</v>
      </c>
      <c r="G79" s="5">
        <v>200</v>
      </c>
      <c r="H79" s="5">
        <v>200</v>
      </c>
      <c r="I79" s="5">
        <v>200</v>
      </c>
      <c r="J79" s="5">
        <v>200</v>
      </c>
      <c r="K79" s="5">
        <v>200</v>
      </c>
      <c r="L79" s="5">
        <v>200</v>
      </c>
      <c r="M79" s="5">
        <v>200</v>
      </c>
    </row>
    <row r="80" spans="1:13" ht="17" thickBot="1" x14ac:dyDescent="0.25">
      <c r="A80" t="s">
        <v>50</v>
      </c>
      <c r="B80" s="9">
        <f t="shared" ref="B80:M80" si="11">SUM(B72:B79)</f>
        <v>25180</v>
      </c>
      <c r="C80" s="9">
        <f t="shared" si="11"/>
        <v>22625</v>
      </c>
      <c r="D80" s="9">
        <f t="shared" si="11"/>
        <v>18195</v>
      </c>
      <c r="E80" s="9">
        <f t="shared" si="11"/>
        <v>18602.5</v>
      </c>
      <c r="F80" s="9">
        <f t="shared" si="11"/>
        <v>21697.5</v>
      </c>
      <c r="G80" s="9">
        <f t="shared" si="11"/>
        <v>21142.5</v>
      </c>
      <c r="H80" s="9">
        <f t="shared" si="11"/>
        <v>21712.5</v>
      </c>
      <c r="I80" s="9">
        <f t="shared" si="11"/>
        <v>22120</v>
      </c>
      <c r="J80" s="9">
        <f t="shared" si="11"/>
        <v>25215</v>
      </c>
      <c r="K80" s="9">
        <f t="shared" si="11"/>
        <v>24660</v>
      </c>
      <c r="L80" s="9">
        <f t="shared" si="11"/>
        <v>25230</v>
      </c>
      <c r="M80" s="9">
        <f t="shared" si="11"/>
        <v>25637.5</v>
      </c>
    </row>
    <row r="83" spans="1:13" x14ac:dyDescent="0.2">
      <c r="A83" s="13" t="s">
        <v>6</v>
      </c>
    </row>
    <row r="84" spans="1:13" x14ac:dyDescent="0.2">
      <c r="A84" s="6" t="s">
        <v>52</v>
      </c>
      <c r="B84" s="12">
        <f>SUM(B73:B79)*0.25</f>
        <v>2525</v>
      </c>
      <c r="C84" s="12">
        <f>SUM(C73:C79)*0.25</f>
        <v>2150</v>
      </c>
      <c r="D84" s="12">
        <f>SUM(D73:D79)*0.25</f>
        <v>1962.5</v>
      </c>
      <c r="E84" s="12">
        <f>SUM(E73:E79)*0.25</f>
        <v>1875</v>
      </c>
      <c r="F84" s="12">
        <f>SUM(F73:F79)*0.25</f>
        <v>2525</v>
      </c>
      <c r="G84" s="12">
        <f>SUM(G73:G79)*0.25</f>
        <v>2150</v>
      </c>
      <c r="H84" s="12">
        <f>SUM(H73:H79)*0.25</f>
        <v>1962.5</v>
      </c>
      <c r="I84" s="12">
        <f>SUM(I73:I79)*0.25</f>
        <v>1875</v>
      </c>
      <c r="J84" s="12">
        <f>SUM(J73:J79)*0.25</f>
        <v>2525</v>
      </c>
      <c r="K84" s="12">
        <f>SUM(K73:K79)*0.25</f>
        <v>2150</v>
      </c>
      <c r="L84" s="12">
        <f>SUM(L73:L79)*0.25</f>
        <v>1962.5</v>
      </c>
      <c r="M84" s="12">
        <f>SUM(M73:M79)*0.25</f>
        <v>1875</v>
      </c>
    </row>
    <row r="85" spans="1:13" x14ac:dyDescent="0.2">
      <c r="A85" t="s">
        <v>40</v>
      </c>
      <c r="B85" s="5">
        <v>3000</v>
      </c>
      <c r="C85" s="5">
        <v>3000</v>
      </c>
      <c r="D85" s="5">
        <v>3000</v>
      </c>
      <c r="E85" s="5">
        <v>3000</v>
      </c>
      <c r="F85" s="5">
        <v>3000</v>
      </c>
      <c r="G85" s="5">
        <v>3000</v>
      </c>
      <c r="H85" s="5">
        <v>3000</v>
      </c>
      <c r="I85" s="5">
        <v>3000</v>
      </c>
      <c r="J85" s="5">
        <v>3000</v>
      </c>
      <c r="K85" s="5">
        <v>3000</v>
      </c>
      <c r="L85" s="5">
        <v>3000</v>
      </c>
      <c r="M85" s="5">
        <v>3000</v>
      </c>
    </row>
    <row r="86" spans="1:13" x14ac:dyDescent="0.2">
      <c r="A86" t="s">
        <v>69</v>
      </c>
      <c r="B86" s="5">
        <v>500</v>
      </c>
      <c r="C86" s="5">
        <v>500</v>
      </c>
      <c r="D86" s="5">
        <v>500</v>
      </c>
      <c r="E86" s="5">
        <v>500</v>
      </c>
      <c r="F86" s="5">
        <v>500</v>
      </c>
      <c r="G86" s="5">
        <v>500</v>
      </c>
      <c r="H86" s="5">
        <v>500</v>
      </c>
      <c r="I86" s="5">
        <v>500</v>
      </c>
      <c r="J86" s="5">
        <v>500</v>
      </c>
      <c r="K86" s="5">
        <v>500</v>
      </c>
      <c r="L86" s="5">
        <v>500</v>
      </c>
      <c r="M86" s="5">
        <v>500</v>
      </c>
    </row>
    <row r="87" spans="1:13" x14ac:dyDescent="0.2">
      <c r="A87" t="s">
        <v>9</v>
      </c>
      <c r="B87" s="5">
        <v>700</v>
      </c>
      <c r="C87" s="5">
        <v>700</v>
      </c>
      <c r="D87" s="5">
        <v>700</v>
      </c>
      <c r="E87" s="5">
        <v>700</v>
      </c>
      <c r="F87" s="5">
        <v>700</v>
      </c>
      <c r="G87" s="5">
        <v>700</v>
      </c>
      <c r="H87" s="5">
        <v>700</v>
      </c>
      <c r="I87" s="5">
        <v>700</v>
      </c>
      <c r="J87" s="5">
        <v>700</v>
      </c>
      <c r="K87" s="5">
        <v>700</v>
      </c>
      <c r="L87" s="5">
        <v>700</v>
      </c>
      <c r="M87" s="5">
        <v>700</v>
      </c>
    </row>
    <row r="88" spans="1:13" x14ac:dyDescent="0.2">
      <c r="A88" t="s">
        <v>8</v>
      </c>
      <c r="B88" s="5">
        <v>100</v>
      </c>
      <c r="C88" s="5">
        <v>100</v>
      </c>
      <c r="D88" s="5">
        <v>100</v>
      </c>
      <c r="E88" s="5">
        <v>100</v>
      </c>
      <c r="F88" s="5">
        <v>100</v>
      </c>
      <c r="G88" s="5">
        <v>100</v>
      </c>
      <c r="H88" s="5">
        <v>100</v>
      </c>
      <c r="I88" s="5">
        <v>100</v>
      </c>
      <c r="J88" s="5">
        <v>100</v>
      </c>
      <c r="K88" s="5">
        <v>100</v>
      </c>
      <c r="L88" s="5">
        <v>100</v>
      </c>
      <c r="M88" s="5">
        <v>100</v>
      </c>
    </row>
    <row r="89" spans="1:13" x14ac:dyDescent="0.2">
      <c r="A89" t="s">
        <v>10</v>
      </c>
      <c r="B89" s="5">
        <v>300</v>
      </c>
      <c r="C89" s="5">
        <v>300</v>
      </c>
      <c r="D89" s="5">
        <v>300</v>
      </c>
      <c r="E89" s="5">
        <v>300</v>
      </c>
      <c r="F89" s="5">
        <v>300</v>
      </c>
      <c r="G89" s="5">
        <v>300</v>
      </c>
      <c r="H89" s="5">
        <v>300</v>
      </c>
      <c r="I89" s="5">
        <v>300</v>
      </c>
      <c r="J89" s="5">
        <v>300</v>
      </c>
      <c r="K89" s="5">
        <v>300</v>
      </c>
      <c r="L89" s="5">
        <v>300</v>
      </c>
      <c r="M89" s="5">
        <v>300</v>
      </c>
    </row>
    <row r="90" spans="1:13" x14ac:dyDescent="0.2">
      <c r="A90" t="s">
        <v>11</v>
      </c>
      <c r="B90" s="5">
        <v>2000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</row>
    <row r="91" spans="1:13" x14ac:dyDescent="0.2">
      <c r="A91" t="s">
        <v>12</v>
      </c>
      <c r="B91" s="5">
        <v>0</v>
      </c>
      <c r="C91" s="5">
        <v>5000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</row>
    <row r="92" spans="1:13" x14ac:dyDescent="0.2">
      <c r="A92" t="s">
        <v>83</v>
      </c>
      <c r="B92" s="5">
        <v>1500</v>
      </c>
      <c r="C92" s="5">
        <v>0</v>
      </c>
      <c r="D92" s="5">
        <v>0</v>
      </c>
      <c r="E92" s="5">
        <v>0</v>
      </c>
      <c r="F92" s="5">
        <v>1500</v>
      </c>
      <c r="G92" s="5">
        <v>0</v>
      </c>
      <c r="H92" s="5">
        <v>0</v>
      </c>
      <c r="I92" s="5">
        <v>0</v>
      </c>
      <c r="J92" s="5">
        <v>1500</v>
      </c>
      <c r="K92" s="5">
        <v>0</v>
      </c>
      <c r="L92" s="5">
        <v>0</v>
      </c>
      <c r="M92" s="5">
        <v>0</v>
      </c>
    </row>
    <row r="93" spans="1:13" x14ac:dyDescent="0.2">
      <c r="A93" t="s">
        <v>42</v>
      </c>
      <c r="B93" s="5">
        <v>200</v>
      </c>
      <c r="C93" s="5">
        <v>200</v>
      </c>
      <c r="D93" s="5">
        <v>200</v>
      </c>
      <c r="E93" s="5">
        <v>200</v>
      </c>
      <c r="F93" s="5">
        <v>200</v>
      </c>
      <c r="G93" s="5">
        <v>200</v>
      </c>
      <c r="H93" s="5">
        <v>200</v>
      </c>
      <c r="I93" s="5">
        <v>200</v>
      </c>
      <c r="J93" s="5">
        <v>200</v>
      </c>
      <c r="K93" s="5">
        <v>200</v>
      </c>
      <c r="L93" s="5">
        <v>200</v>
      </c>
      <c r="M93" s="5">
        <v>200</v>
      </c>
    </row>
    <row r="94" spans="1:13" x14ac:dyDescent="0.2">
      <c r="A94" t="s">
        <v>71</v>
      </c>
      <c r="B94" s="5">
        <v>20</v>
      </c>
      <c r="C94" s="5">
        <v>20</v>
      </c>
      <c r="D94" s="5">
        <v>20</v>
      </c>
      <c r="E94" s="5">
        <v>20</v>
      </c>
      <c r="F94" s="5">
        <v>20</v>
      </c>
      <c r="G94" s="5">
        <v>20</v>
      </c>
      <c r="H94" s="5">
        <v>20</v>
      </c>
      <c r="I94" s="5">
        <v>20</v>
      </c>
      <c r="J94" s="5">
        <v>20</v>
      </c>
      <c r="K94" s="5">
        <v>20</v>
      </c>
      <c r="L94" s="5">
        <v>20</v>
      </c>
      <c r="M94" s="5">
        <v>20</v>
      </c>
    </row>
    <row r="95" spans="1:13" x14ac:dyDescent="0.2">
      <c r="A95" t="s">
        <v>43</v>
      </c>
      <c r="B95" s="5">
        <v>50</v>
      </c>
      <c r="C95" s="5">
        <v>50</v>
      </c>
      <c r="D95" s="5">
        <v>50</v>
      </c>
      <c r="E95" s="5">
        <v>50</v>
      </c>
      <c r="F95" s="5">
        <v>50</v>
      </c>
      <c r="G95" s="5">
        <v>50</v>
      </c>
      <c r="H95" s="5">
        <v>50</v>
      </c>
      <c r="I95" s="5">
        <v>50</v>
      </c>
      <c r="J95" s="5">
        <v>50</v>
      </c>
      <c r="K95" s="5">
        <v>50</v>
      </c>
      <c r="L95" s="5">
        <v>50</v>
      </c>
      <c r="M95" s="5">
        <v>50</v>
      </c>
    </row>
    <row r="96" spans="1:13" x14ac:dyDescent="0.2">
      <c r="A96" t="s">
        <v>41</v>
      </c>
      <c r="B96" s="5">
        <v>160</v>
      </c>
      <c r="C96" s="5">
        <v>160</v>
      </c>
      <c r="D96" s="5">
        <v>160</v>
      </c>
      <c r="E96" s="5">
        <v>160</v>
      </c>
      <c r="F96" s="5">
        <v>160</v>
      </c>
      <c r="G96" s="5">
        <v>160</v>
      </c>
      <c r="H96" s="5">
        <v>160</v>
      </c>
      <c r="I96" s="5">
        <v>160</v>
      </c>
      <c r="J96" s="5">
        <v>160</v>
      </c>
      <c r="K96" s="5">
        <v>160</v>
      </c>
      <c r="L96" s="5">
        <v>160</v>
      </c>
      <c r="M96" s="5">
        <v>160</v>
      </c>
    </row>
    <row r="97" spans="1:13" x14ac:dyDescent="0.2">
      <c r="A97" t="s">
        <v>44</v>
      </c>
      <c r="B97" s="5">
        <v>100</v>
      </c>
      <c r="C97" s="5">
        <v>100</v>
      </c>
      <c r="D97" s="5">
        <v>100</v>
      </c>
      <c r="E97" s="5">
        <v>100</v>
      </c>
      <c r="F97" s="5">
        <v>100</v>
      </c>
      <c r="G97" s="5">
        <v>100</v>
      </c>
      <c r="H97" s="5">
        <v>100</v>
      </c>
      <c r="I97" s="5">
        <v>100</v>
      </c>
      <c r="J97" s="5">
        <v>100</v>
      </c>
      <c r="K97" s="5">
        <v>100</v>
      </c>
      <c r="L97" s="5">
        <v>100</v>
      </c>
      <c r="M97" s="5">
        <v>100</v>
      </c>
    </row>
    <row r="98" spans="1:13" ht="17" thickBot="1" x14ac:dyDescent="0.25">
      <c r="A98" s="1" t="s">
        <v>50</v>
      </c>
      <c r="B98" s="11">
        <f t="shared" ref="B98:M98" si="12">SUM(B84:B97)</f>
        <v>11155</v>
      </c>
      <c r="C98" s="11">
        <f t="shared" si="12"/>
        <v>12280</v>
      </c>
      <c r="D98" s="11">
        <f t="shared" si="12"/>
        <v>7092.5</v>
      </c>
      <c r="E98" s="11">
        <f t="shared" si="12"/>
        <v>7005</v>
      </c>
      <c r="F98" s="11">
        <f t="shared" si="12"/>
        <v>9155</v>
      </c>
      <c r="G98" s="11">
        <f t="shared" si="12"/>
        <v>7280</v>
      </c>
      <c r="H98" s="11">
        <f t="shared" si="12"/>
        <v>7092.5</v>
      </c>
      <c r="I98" s="11">
        <f t="shared" si="12"/>
        <v>7005</v>
      </c>
      <c r="J98" s="11">
        <f t="shared" si="12"/>
        <v>9155</v>
      </c>
      <c r="K98" s="11">
        <f t="shared" si="12"/>
        <v>7280</v>
      </c>
      <c r="L98" s="11">
        <f t="shared" si="12"/>
        <v>7092.5</v>
      </c>
      <c r="M98" s="11">
        <f t="shared" si="12"/>
        <v>7005</v>
      </c>
    </row>
    <row r="99" spans="1:13" ht="17" thickTop="1" x14ac:dyDescent="0.2">
      <c r="A99" t="s">
        <v>45</v>
      </c>
      <c r="B99" s="5">
        <f t="shared" ref="B99:M99" si="13">B80-B98</f>
        <v>14025</v>
      </c>
      <c r="C99" s="5">
        <f t="shared" si="13"/>
        <v>10345</v>
      </c>
      <c r="D99" s="5">
        <f t="shared" si="13"/>
        <v>11102.5</v>
      </c>
      <c r="E99" s="5">
        <f t="shared" si="13"/>
        <v>11597.5</v>
      </c>
      <c r="F99" s="5">
        <f t="shared" si="13"/>
        <v>12542.5</v>
      </c>
      <c r="G99" s="5">
        <f t="shared" si="13"/>
        <v>13862.5</v>
      </c>
      <c r="H99" s="5">
        <f t="shared" si="13"/>
        <v>14620</v>
      </c>
      <c r="I99" s="5">
        <f t="shared" si="13"/>
        <v>15115</v>
      </c>
      <c r="J99" s="5">
        <f t="shared" si="13"/>
        <v>16060</v>
      </c>
      <c r="K99" s="5">
        <f t="shared" si="13"/>
        <v>17380</v>
      </c>
      <c r="L99" s="5">
        <f t="shared" si="13"/>
        <v>18137.5</v>
      </c>
      <c r="M99" s="5">
        <f t="shared" si="13"/>
        <v>18632.5</v>
      </c>
    </row>
    <row r="101" spans="1:13" x14ac:dyDescent="0.2">
      <c r="A101" s="13" t="s">
        <v>81</v>
      </c>
    </row>
    <row r="102" spans="1:13" x14ac:dyDescent="0.2">
      <c r="A102" t="s">
        <v>82</v>
      </c>
    </row>
    <row r="103" spans="1:13" x14ac:dyDescent="0.2">
      <c r="A103" t="s">
        <v>84</v>
      </c>
    </row>
  </sheetData>
  <phoneticPr fontId="4" type="noConversion"/>
  <pageMargins left="0.25" right="0.25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sqref="A1:M33"/>
    </sheetView>
  </sheetViews>
  <sheetFormatPr baseColWidth="10" defaultRowHeight="16" x14ac:dyDescent="0.2"/>
  <cols>
    <col min="1" max="1" width="23.1640625" customWidth="1"/>
    <col min="2" max="13" width="7.6640625" style="5" customWidth="1"/>
  </cols>
  <sheetData>
    <row r="1" spans="1:13" x14ac:dyDescent="0.2">
      <c r="A1" s="1" t="s">
        <v>78</v>
      </c>
    </row>
    <row r="2" spans="1:13" s="3" customFormat="1" x14ac:dyDescent="0.2">
      <c r="B2" s="3" t="s">
        <v>53</v>
      </c>
      <c r="C2" s="3" t="s">
        <v>54</v>
      </c>
      <c r="D2" s="3" t="s">
        <v>55</v>
      </c>
      <c r="E2" s="3" t="s">
        <v>56</v>
      </c>
      <c r="F2" s="3" t="s">
        <v>57</v>
      </c>
      <c r="G2" s="3" t="s">
        <v>58</v>
      </c>
      <c r="H2" s="3" t="s">
        <v>59</v>
      </c>
      <c r="I2" s="3" t="s">
        <v>60</v>
      </c>
      <c r="J2" s="3" t="s">
        <v>61</v>
      </c>
      <c r="K2" s="3" t="s">
        <v>62</v>
      </c>
      <c r="L2" s="3" t="s">
        <v>63</v>
      </c>
      <c r="M2" s="3" t="s">
        <v>64</v>
      </c>
    </row>
    <row r="3" spans="1:13" s="7" customFormat="1" x14ac:dyDescent="0.2">
      <c r="A3" s="6" t="s">
        <v>46</v>
      </c>
      <c r="B3" s="7">
        <f>'All Gospel'!$M$30</f>
        <v>9545</v>
      </c>
      <c r="C3" s="7">
        <f t="shared" ref="C3:M3" si="0">B30</f>
        <v>8435</v>
      </c>
      <c r="D3" s="7">
        <f t="shared" si="0"/>
        <v>4975</v>
      </c>
      <c r="E3" s="7">
        <f t="shared" si="0"/>
        <v>5840</v>
      </c>
      <c r="F3" s="7">
        <f t="shared" si="0"/>
        <v>6390</v>
      </c>
      <c r="G3" s="7">
        <f t="shared" si="0"/>
        <v>7780</v>
      </c>
      <c r="H3" s="7">
        <f t="shared" si="0"/>
        <v>9320</v>
      </c>
      <c r="I3" s="7">
        <f t="shared" si="0"/>
        <v>10185</v>
      </c>
      <c r="J3" s="7">
        <f t="shared" si="0"/>
        <v>10735</v>
      </c>
      <c r="K3" s="7">
        <f t="shared" si="0"/>
        <v>12125</v>
      </c>
      <c r="L3" s="7">
        <f t="shared" si="0"/>
        <v>13665</v>
      </c>
      <c r="M3" s="7">
        <f t="shared" si="0"/>
        <v>14530</v>
      </c>
    </row>
    <row r="4" spans="1:13" x14ac:dyDescent="0.2">
      <c r="A4" t="s">
        <v>0</v>
      </c>
      <c r="B4" s="5">
        <v>600</v>
      </c>
      <c r="C4" s="5">
        <v>600</v>
      </c>
      <c r="D4" s="5">
        <v>600</v>
      </c>
      <c r="E4" s="5">
        <v>600</v>
      </c>
      <c r="F4" s="5">
        <v>600</v>
      </c>
      <c r="G4" s="5">
        <v>600</v>
      </c>
      <c r="H4" s="5">
        <v>600</v>
      </c>
      <c r="I4" s="5">
        <v>600</v>
      </c>
      <c r="J4" s="5">
        <v>600</v>
      </c>
      <c r="K4" s="5">
        <v>600</v>
      </c>
      <c r="L4" s="5">
        <v>600</v>
      </c>
      <c r="M4" s="5">
        <v>600</v>
      </c>
    </row>
    <row r="5" spans="1:13" x14ac:dyDescent="0.2">
      <c r="A5" t="s">
        <v>1</v>
      </c>
      <c r="B5" s="5">
        <v>600</v>
      </c>
      <c r="C5" s="5">
        <v>600</v>
      </c>
      <c r="D5" s="5">
        <v>600</v>
      </c>
      <c r="E5" s="5">
        <v>600</v>
      </c>
      <c r="F5" s="5">
        <v>600</v>
      </c>
      <c r="G5" s="5">
        <v>600</v>
      </c>
      <c r="H5" s="5">
        <v>600</v>
      </c>
      <c r="I5" s="5">
        <v>600</v>
      </c>
      <c r="J5" s="5">
        <v>600</v>
      </c>
      <c r="K5" s="5">
        <v>600</v>
      </c>
      <c r="L5" s="5">
        <v>600</v>
      </c>
      <c r="M5" s="5">
        <v>600</v>
      </c>
    </row>
    <row r="6" spans="1:13" x14ac:dyDescent="0.2">
      <c r="A6" t="s">
        <v>2</v>
      </c>
      <c r="B6" s="5">
        <v>200</v>
      </c>
      <c r="C6" s="5">
        <v>200</v>
      </c>
      <c r="D6" s="5">
        <v>200</v>
      </c>
      <c r="E6" s="5">
        <v>200</v>
      </c>
      <c r="F6" s="5">
        <v>200</v>
      </c>
      <c r="G6" s="5">
        <v>200</v>
      </c>
      <c r="H6" s="5">
        <v>200</v>
      </c>
      <c r="I6" s="5">
        <v>200</v>
      </c>
      <c r="J6" s="5">
        <v>200</v>
      </c>
      <c r="K6" s="5">
        <v>200</v>
      </c>
      <c r="L6" s="5">
        <v>200</v>
      </c>
      <c r="M6" s="5">
        <v>200</v>
      </c>
    </row>
    <row r="7" spans="1:13" x14ac:dyDescent="0.2">
      <c r="A7" t="s">
        <v>15</v>
      </c>
      <c r="B7" s="5">
        <v>500</v>
      </c>
      <c r="C7" s="5">
        <v>500</v>
      </c>
      <c r="D7" s="5">
        <v>500</v>
      </c>
      <c r="E7" s="5">
        <v>500</v>
      </c>
      <c r="F7" s="5">
        <v>500</v>
      </c>
      <c r="G7" s="5">
        <v>500</v>
      </c>
      <c r="H7" s="5">
        <v>500</v>
      </c>
      <c r="I7" s="5">
        <v>500</v>
      </c>
      <c r="J7" s="5">
        <v>500</v>
      </c>
      <c r="K7" s="5">
        <v>500</v>
      </c>
      <c r="L7" s="5">
        <v>500</v>
      </c>
      <c r="M7" s="5">
        <v>500</v>
      </c>
    </row>
    <row r="8" spans="1:13" x14ac:dyDescent="0.2">
      <c r="A8" t="s">
        <v>3</v>
      </c>
      <c r="B8" s="5">
        <v>3000</v>
      </c>
      <c r="C8" s="5">
        <v>1500</v>
      </c>
      <c r="D8" s="5">
        <v>750</v>
      </c>
      <c r="E8" s="5">
        <v>400</v>
      </c>
      <c r="F8" s="5">
        <v>3000</v>
      </c>
      <c r="G8" s="5">
        <v>1500</v>
      </c>
      <c r="H8" s="5">
        <v>750</v>
      </c>
      <c r="I8" s="5">
        <v>400</v>
      </c>
      <c r="J8" s="5">
        <v>3000</v>
      </c>
      <c r="K8" s="5">
        <v>1500</v>
      </c>
      <c r="L8" s="5">
        <v>750</v>
      </c>
      <c r="M8" s="5">
        <v>400</v>
      </c>
    </row>
    <row r="9" spans="1:13" x14ac:dyDescent="0.2">
      <c r="A9" t="s">
        <v>51</v>
      </c>
      <c r="B9" s="5">
        <v>3000</v>
      </c>
      <c r="C9" s="5">
        <v>3000</v>
      </c>
      <c r="D9" s="5">
        <v>3000</v>
      </c>
      <c r="E9" s="5">
        <v>3000</v>
      </c>
      <c r="F9" s="5">
        <v>3000</v>
      </c>
      <c r="G9" s="5">
        <v>3000</v>
      </c>
      <c r="H9" s="5">
        <v>3000</v>
      </c>
      <c r="I9" s="5">
        <v>3000</v>
      </c>
      <c r="J9" s="5">
        <v>3000</v>
      </c>
      <c r="K9" s="5">
        <v>3000</v>
      </c>
      <c r="L9" s="5">
        <v>3000</v>
      </c>
      <c r="M9" s="5">
        <v>3000</v>
      </c>
    </row>
    <row r="10" spans="1:13" x14ac:dyDescent="0.2">
      <c r="A10" t="s">
        <v>5</v>
      </c>
      <c r="B10" s="5">
        <v>200</v>
      </c>
      <c r="C10" s="5">
        <v>200</v>
      </c>
      <c r="D10" s="5">
        <v>200</v>
      </c>
      <c r="E10" s="5">
        <v>200</v>
      </c>
      <c r="F10" s="5">
        <v>200</v>
      </c>
      <c r="G10" s="5">
        <v>200</v>
      </c>
      <c r="H10" s="5">
        <v>200</v>
      </c>
      <c r="I10" s="5">
        <v>200</v>
      </c>
      <c r="J10" s="5">
        <v>200</v>
      </c>
      <c r="K10" s="5">
        <v>200</v>
      </c>
      <c r="L10" s="5">
        <v>200</v>
      </c>
      <c r="M10" s="5">
        <v>200</v>
      </c>
    </row>
    <row r="11" spans="1:13" ht="17" thickBot="1" x14ac:dyDescent="0.25">
      <c r="A11" t="s">
        <v>50</v>
      </c>
      <c r="B11" s="9">
        <f t="shared" ref="B11:M11" si="1">SUM(B3:B10)</f>
        <v>17645</v>
      </c>
      <c r="C11" s="9">
        <f t="shared" si="1"/>
        <v>15035</v>
      </c>
      <c r="D11" s="9">
        <f t="shared" si="1"/>
        <v>10825</v>
      </c>
      <c r="E11" s="9">
        <f t="shared" si="1"/>
        <v>11340</v>
      </c>
      <c r="F11" s="9">
        <f t="shared" si="1"/>
        <v>14490</v>
      </c>
      <c r="G11" s="9">
        <f t="shared" si="1"/>
        <v>14380</v>
      </c>
      <c r="H11" s="9">
        <f t="shared" si="1"/>
        <v>15170</v>
      </c>
      <c r="I11" s="9">
        <f t="shared" si="1"/>
        <v>15685</v>
      </c>
      <c r="J11" s="9">
        <f t="shared" si="1"/>
        <v>18835</v>
      </c>
      <c r="K11" s="9">
        <f t="shared" si="1"/>
        <v>18725</v>
      </c>
      <c r="L11" s="9">
        <f t="shared" si="1"/>
        <v>19515</v>
      </c>
      <c r="M11" s="9">
        <f t="shared" si="1"/>
        <v>20030</v>
      </c>
    </row>
    <row r="14" spans="1:13" x14ac:dyDescent="0.2">
      <c r="A14" s="13" t="s">
        <v>6</v>
      </c>
    </row>
    <row r="15" spans="1:13" s="6" customFormat="1" x14ac:dyDescent="0.2">
      <c r="A15" s="6" t="s">
        <v>52</v>
      </c>
      <c r="B15" s="12">
        <f t="shared" ref="B15:M15" si="2">SUM(B4:B10)*0.1</f>
        <v>810</v>
      </c>
      <c r="C15" s="12">
        <f t="shared" si="2"/>
        <v>660</v>
      </c>
      <c r="D15" s="12">
        <f t="shared" si="2"/>
        <v>585</v>
      </c>
      <c r="E15" s="12">
        <f t="shared" si="2"/>
        <v>550</v>
      </c>
      <c r="F15" s="12">
        <f t="shared" si="2"/>
        <v>810</v>
      </c>
      <c r="G15" s="12">
        <f t="shared" si="2"/>
        <v>660</v>
      </c>
      <c r="H15" s="12">
        <f t="shared" si="2"/>
        <v>585</v>
      </c>
      <c r="I15" s="12">
        <f t="shared" si="2"/>
        <v>550</v>
      </c>
      <c r="J15" s="12">
        <f t="shared" si="2"/>
        <v>810</v>
      </c>
      <c r="K15" s="12">
        <f t="shared" si="2"/>
        <v>660</v>
      </c>
      <c r="L15" s="12">
        <f t="shared" si="2"/>
        <v>585</v>
      </c>
      <c r="M15" s="12">
        <f t="shared" si="2"/>
        <v>550</v>
      </c>
    </row>
    <row r="16" spans="1:13" x14ac:dyDescent="0.2">
      <c r="A16" t="s">
        <v>40</v>
      </c>
      <c r="B16" s="5">
        <v>3000</v>
      </c>
      <c r="C16" s="5">
        <v>3000</v>
      </c>
      <c r="D16" s="5">
        <v>3000</v>
      </c>
      <c r="E16" s="5">
        <v>3000</v>
      </c>
      <c r="F16" s="5">
        <v>3000</v>
      </c>
      <c r="G16" s="5">
        <v>3000</v>
      </c>
      <c r="H16" s="5">
        <v>3000</v>
      </c>
      <c r="I16" s="5">
        <v>3000</v>
      </c>
      <c r="J16" s="5">
        <v>3000</v>
      </c>
      <c r="K16" s="5">
        <v>3000</v>
      </c>
      <c r="L16" s="5">
        <v>3000</v>
      </c>
      <c r="M16" s="5">
        <v>3000</v>
      </c>
    </row>
    <row r="17" spans="1:13" x14ac:dyDescent="0.2">
      <c r="A17" t="s">
        <v>69</v>
      </c>
      <c r="B17" s="5">
        <v>200</v>
      </c>
      <c r="C17" s="5">
        <v>200</v>
      </c>
      <c r="D17" s="5">
        <v>200</v>
      </c>
      <c r="E17" s="5">
        <v>200</v>
      </c>
      <c r="F17" s="5">
        <v>200</v>
      </c>
      <c r="G17" s="5">
        <v>200</v>
      </c>
      <c r="H17" s="5">
        <v>200</v>
      </c>
      <c r="I17" s="5">
        <v>200</v>
      </c>
      <c r="J17" s="5">
        <v>200</v>
      </c>
      <c r="K17" s="5">
        <v>200</v>
      </c>
      <c r="L17" s="5">
        <v>200</v>
      </c>
      <c r="M17" s="5">
        <v>200</v>
      </c>
    </row>
    <row r="18" spans="1:13" x14ac:dyDescent="0.2">
      <c r="A18" t="s">
        <v>9</v>
      </c>
      <c r="B18" s="5">
        <v>400</v>
      </c>
      <c r="C18" s="5">
        <v>400</v>
      </c>
      <c r="D18" s="5">
        <v>400</v>
      </c>
      <c r="E18" s="5">
        <v>400</v>
      </c>
      <c r="F18" s="5">
        <v>400</v>
      </c>
      <c r="G18" s="5">
        <v>400</v>
      </c>
      <c r="H18" s="5">
        <v>400</v>
      </c>
      <c r="I18" s="5">
        <v>400</v>
      </c>
      <c r="J18" s="5">
        <v>400</v>
      </c>
      <c r="K18" s="5">
        <v>400</v>
      </c>
      <c r="L18" s="5">
        <v>400</v>
      </c>
      <c r="M18" s="5">
        <v>400</v>
      </c>
    </row>
    <row r="19" spans="1:13" x14ac:dyDescent="0.2">
      <c r="A19" t="s">
        <v>8</v>
      </c>
      <c r="B19" s="5">
        <v>100</v>
      </c>
      <c r="C19" s="5">
        <v>100</v>
      </c>
      <c r="D19" s="5">
        <v>100</v>
      </c>
      <c r="E19" s="5">
        <v>100</v>
      </c>
      <c r="F19" s="5">
        <v>100</v>
      </c>
      <c r="G19" s="5">
        <v>100</v>
      </c>
      <c r="H19" s="5">
        <v>100</v>
      </c>
      <c r="I19" s="5">
        <v>100</v>
      </c>
      <c r="J19" s="5">
        <v>100</v>
      </c>
      <c r="K19" s="5">
        <v>100</v>
      </c>
      <c r="L19" s="5">
        <v>100</v>
      </c>
      <c r="M19" s="5">
        <v>100</v>
      </c>
    </row>
    <row r="20" spans="1:13" x14ac:dyDescent="0.2">
      <c r="A20" t="s">
        <v>10</v>
      </c>
      <c r="B20" s="5">
        <v>200</v>
      </c>
      <c r="C20" s="5">
        <v>200</v>
      </c>
      <c r="D20" s="5">
        <v>200</v>
      </c>
      <c r="E20" s="5">
        <v>200</v>
      </c>
      <c r="F20" s="5">
        <v>200</v>
      </c>
      <c r="G20" s="5">
        <v>200</v>
      </c>
      <c r="H20" s="5">
        <v>200</v>
      </c>
      <c r="I20" s="5">
        <v>200</v>
      </c>
      <c r="J20" s="5">
        <v>200</v>
      </c>
      <c r="K20" s="5">
        <v>200</v>
      </c>
      <c r="L20" s="5">
        <v>200</v>
      </c>
      <c r="M20" s="5">
        <v>200</v>
      </c>
    </row>
    <row r="21" spans="1:13" x14ac:dyDescent="0.2">
      <c r="A21" t="s">
        <v>11</v>
      </c>
      <c r="B21" s="5">
        <v>2500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</row>
    <row r="22" spans="1:13" x14ac:dyDescent="0.2">
      <c r="A22" t="s">
        <v>12</v>
      </c>
      <c r="B22" s="5">
        <v>0</v>
      </c>
      <c r="C22" s="5">
        <v>5000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</row>
    <row r="23" spans="1:13" x14ac:dyDescent="0.2">
      <c r="A23" t="s">
        <v>83</v>
      </c>
      <c r="B23" s="5">
        <v>1500</v>
      </c>
      <c r="C23" s="5">
        <v>0</v>
      </c>
      <c r="D23" s="5">
        <v>0</v>
      </c>
      <c r="E23" s="5">
        <v>0</v>
      </c>
      <c r="F23" s="5">
        <v>1500</v>
      </c>
      <c r="G23" s="5">
        <v>0</v>
      </c>
      <c r="H23" s="5">
        <v>0</v>
      </c>
      <c r="I23" s="5">
        <v>0</v>
      </c>
      <c r="J23" s="5">
        <v>1500</v>
      </c>
      <c r="K23" s="5">
        <v>0</v>
      </c>
      <c r="L23" s="5">
        <v>0</v>
      </c>
      <c r="M23" s="5">
        <v>0</v>
      </c>
    </row>
    <row r="24" spans="1:13" x14ac:dyDescent="0.2">
      <c r="A24" t="s">
        <v>42</v>
      </c>
      <c r="B24" s="5">
        <v>200</v>
      </c>
      <c r="C24" s="5">
        <v>200</v>
      </c>
      <c r="D24" s="5">
        <v>200</v>
      </c>
      <c r="E24" s="5">
        <v>200</v>
      </c>
      <c r="F24" s="5">
        <v>200</v>
      </c>
      <c r="G24" s="5">
        <v>200</v>
      </c>
      <c r="H24" s="5">
        <v>200</v>
      </c>
      <c r="I24" s="5">
        <v>200</v>
      </c>
      <c r="J24" s="5">
        <v>200</v>
      </c>
      <c r="K24" s="5">
        <v>200</v>
      </c>
      <c r="L24" s="5">
        <v>200</v>
      </c>
      <c r="M24" s="5">
        <v>200</v>
      </c>
    </row>
    <row r="25" spans="1:13" x14ac:dyDescent="0.2">
      <c r="A25" t="s">
        <v>71</v>
      </c>
      <c r="B25" s="5">
        <v>20</v>
      </c>
      <c r="C25" s="5">
        <v>20</v>
      </c>
      <c r="D25" s="5">
        <v>20</v>
      </c>
      <c r="E25" s="5">
        <v>20</v>
      </c>
      <c r="F25" s="5">
        <v>20</v>
      </c>
      <c r="G25" s="5">
        <v>20</v>
      </c>
      <c r="H25" s="5">
        <v>20</v>
      </c>
      <c r="I25" s="5">
        <v>20</v>
      </c>
      <c r="J25" s="5">
        <v>20</v>
      </c>
      <c r="K25" s="5">
        <v>20</v>
      </c>
      <c r="L25" s="5">
        <v>20</v>
      </c>
      <c r="M25" s="5">
        <v>20</v>
      </c>
    </row>
    <row r="26" spans="1:13" x14ac:dyDescent="0.2">
      <c r="A26" t="s">
        <v>43</v>
      </c>
      <c r="B26" s="5">
        <v>20</v>
      </c>
      <c r="C26" s="5">
        <v>20</v>
      </c>
      <c r="D26" s="5">
        <v>20</v>
      </c>
      <c r="E26" s="5">
        <v>20</v>
      </c>
      <c r="F26" s="5">
        <v>20</v>
      </c>
      <c r="G26" s="5">
        <v>20</v>
      </c>
      <c r="H26" s="5">
        <v>20</v>
      </c>
      <c r="I26" s="5">
        <v>20</v>
      </c>
      <c r="J26" s="5">
        <v>20</v>
      </c>
      <c r="K26" s="5">
        <v>20</v>
      </c>
      <c r="L26" s="5">
        <v>20</v>
      </c>
      <c r="M26" s="5">
        <v>20</v>
      </c>
    </row>
    <row r="27" spans="1:13" x14ac:dyDescent="0.2">
      <c r="A27" t="s">
        <v>41</v>
      </c>
      <c r="B27" s="5">
        <v>160</v>
      </c>
      <c r="C27" s="5">
        <v>160</v>
      </c>
      <c r="D27" s="5">
        <v>160</v>
      </c>
      <c r="E27" s="5">
        <v>160</v>
      </c>
      <c r="F27" s="5">
        <v>160</v>
      </c>
      <c r="G27" s="5">
        <v>160</v>
      </c>
      <c r="H27" s="5">
        <v>160</v>
      </c>
      <c r="I27" s="5">
        <v>160</v>
      </c>
      <c r="J27" s="5">
        <v>160</v>
      </c>
      <c r="K27" s="5">
        <v>160</v>
      </c>
      <c r="L27" s="5">
        <v>160</v>
      </c>
      <c r="M27" s="5">
        <v>160</v>
      </c>
    </row>
    <row r="28" spans="1:13" x14ac:dyDescent="0.2">
      <c r="A28" t="s">
        <v>44</v>
      </c>
      <c r="B28" s="5">
        <v>100</v>
      </c>
      <c r="C28" s="5">
        <v>100</v>
      </c>
      <c r="D28" s="5">
        <v>100</v>
      </c>
      <c r="E28" s="5">
        <v>100</v>
      </c>
      <c r="F28" s="5">
        <v>100</v>
      </c>
      <c r="G28" s="5">
        <v>100</v>
      </c>
      <c r="H28" s="5">
        <v>100</v>
      </c>
      <c r="I28" s="5">
        <v>100</v>
      </c>
      <c r="J28" s="5">
        <v>100</v>
      </c>
      <c r="K28" s="5">
        <v>100</v>
      </c>
      <c r="L28" s="5">
        <v>100</v>
      </c>
      <c r="M28" s="5">
        <v>100</v>
      </c>
    </row>
    <row r="29" spans="1:13" s="1" customFormat="1" ht="17" thickBot="1" x14ac:dyDescent="0.25">
      <c r="A29" s="1" t="s">
        <v>50</v>
      </c>
      <c r="B29" s="11">
        <f t="shared" ref="B29:M29" si="3">SUM(B15:B28)</f>
        <v>9210</v>
      </c>
      <c r="C29" s="11">
        <f t="shared" si="3"/>
        <v>10060</v>
      </c>
      <c r="D29" s="11">
        <f t="shared" si="3"/>
        <v>4985</v>
      </c>
      <c r="E29" s="11">
        <f t="shared" si="3"/>
        <v>4950</v>
      </c>
      <c r="F29" s="11">
        <f t="shared" si="3"/>
        <v>6710</v>
      </c>
      <c r="G29" s="11">
        <f t="shared" si="3"/>
        <v>5060</v>
      </c>
      <c r="H29" s="11">
        <f t="shared" si="3"/>
        <v>4985</v>
      </c>
      <c r="I29" s="11">
        <f t="shared" si="3"/>
        <v>4950</v>
      </c>
      <c r="J29" s="11">
        <f t="shared" si="3"/>
        <v>6710</v>
      </c>
      <c r="K29" s="11">
        <f t="shared" si="3"/>
        <v>5060</v>
      </c>
      <c r="L29" s="11">
        <f t="shared" si="3"/>
        <v>4985</v>
      </c>
      <c r="M29" s="11">
        <f t="shared" si="3"/>
        <v>4950</v>
      </c>
    </row>
    <row r="30" spans="1:13" ht="17" thickTop="1" x14ac:dyDescent="0.2">
      <c r="A30" t="s">
        <v>45</v>
      </c>
      <c r="B30" s="5">
        <f t="shared" ref="B30:M30" si="4">B11-B29</f>
        <v>8435</v>
      </c>
      <c r="C30" s="5">
        <f t="shared" si="4"/>
        <v>4975</v>
      </c>
      <c r="D30" s="5">
        <f t="shared" si="4"/>
        <v>5840</v>
      </c>
      <c r="E30" s="5">
        <f t="shared" si="4"/>
        <v>6390</v>
      </c>
      <c r="F30" s="5">
        <f t="shared" si="4"/>
        <v>7780</v>
      </c>
      <c r="G30" s="5">
        <f t="shared" si="4"/>
        <v>9320</v>
      </c>
      <c r="H30" s="5">
        <f t="shared" si="4"/>
        <v>10185</v>
      </c>
      <c r="I30" s="5">
        <f t="shared" si="4"/>
        <v>10735</v>
      </c>
      <c r="J30" s="5">
        <f t="shared" si="4"/>
        <v>12125</v>
      </c>
      <c r="K30" s="5">
        <f t="shared" si="4"/>
        <v>13665</v>
      </c>
      <c r="L30" s="5">
        <f t="shared" si="4"/>
        <v>14530</v>
      </c>
      <c r="M30" s="5">
        <f t="shared" si="4"/>
        <v>15080</v>
      </c>
    </row>
    <row r="32" spans="1:13" x14ac:dyDescent="0.2">
      <c r="A32" s="13" t="s">
        <v>81</v>
      </c>
    </row>
    <row r="33" spans="1:1" x14ac:dyDescent="0.2">
      <c r="A33" t="s">
        <v>82</v>
      </c>
    </row>
  </sheetData>
  <phoneticPr fontId="4" type="noConversion"/>
  <pageMargins left="0.25" right="0.25" top="0.75" bottom="0.75" header="0.3" footer="0.3"/>
  <pageSetup paperSize="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opLeftCell="A20" workbookViewId="0">
      <selection sqref="A1:M34"/>
    </sheetView>
  </sheetViews>
  <sheetFormatPr baseColWidth="10" defaultRowHeight="16" x14ac:dyDescent="0.2"/>
  <cols>
    <col min="1" max="1" width="23.1640625" customWidth="1"/>
    <col min="2" max="13" width="8" style="5" customWidth="1"/>
  </cols>
  <sheetData>
    <row r="1" spans="1:13" x14ac:dyDescent="0.2">
      <c r="A1" s="1" t="s">
        <v>80</v>
      </c>
    </row>
    <row r="2" spans="1:13" s="3" customFormat="1" x14ac:dyDescent="0.2">
      <c r="B2" s="3" t="s">
        <v>53</v>
      </c>
      <c r="C2" s="3" t="s">
        <v>54</v>
      </c>
      <c r="D2" s="3" t="s">
        <v>55</v>
      </c>
      <c r="E2" s="3" t="s">
        <v>56</v>
      </c>
      <c r="F2" s="3" t="s">
        <v>57</v>
      </c>
      <c r="G2" s="3" t="s">
        <v>58</v>
      </c>
      <c r="H2" s="3" t="s">
        <v>59</v>
      </c>
      <c r="I2" s="3" t="s">
        <v>60</v>
      </c>
      <c r="J2" s="3" t="s">
        <v>61</v>
      </c>
      <c r="K2" s="3" t="s">
        <v>62</v>
      </c>
      <c r="L2" s="3" t="s">
        <v>63</v>
      </c>
      <c r="M2" s="3" t="s">
        <v>64</v>
      </c>
    </row>
    <row r="3" spans="1:13" s="7" customFormat="1" x14ac:dyDescent="0.2">
      <c r="A3" s="6" t="s">
        <v>46</v>
      </c>
      <c r="B3" s="7">
        <f>'All Gospel year(2)'!$M$30</f>
        <v>15080</v>
      </c>
      <c r="C3" s="7">
        <f t="shared" ref="C3:M3" si="0">B30</f>
        <v>14025</v>
      </c>
      <c r="D3" s="7">
        <f t="shared" si="0"/>
        <v>10345</v>
      </c>
      <c r="E3" s="7">
        <f t="shared" si="0"/>
        <v>11102.5</v>
      </c>
      <c r="F3" s="7">
        <f t="shared" si="0"/>
        <v>11597.5</v>
      </c>
      <c r="G3" s="7">
        <f t="shared" si="0"/>
        <v>12542.5</v>
      </c>
      <c r="H3" s="7">
        <f t="shared" si="0"/>
        <v>13862.5</v>
      </c>
      <c r="I3" s="7">
        <f t="shared" si="0"/>
        <v>14620</v>
      </c>
      <c r="J3" s="7">
        <f t="shared" si="0"/>
        <v>15115</v>
      </c>
      <c r="K3" s="7">
        <f t="shared" si="0"/>
        <v>16060</v>
      </c>
      <c r="L3" s="7">
        <f t="shared" si="0"/>
        <v>17380</v>
      </c>
      <c r="M3" s="7">
        <f t="shared" si="0"/>
        <v>18137.5</v>
      </c>
    </row>
    <row r="4" spans="1:13" x14ac:dyDescent="0.2">
      <c r="A4" t="s">
        <v>0</v>
      </c>
      <c r="B4" s="5">
        <v>600</v>
      </c>
      <c r="C4" s="5">
        <v>600</v>
      </c>
      <c r="D4" s="5">
        <v>600</v>
      </c>
      <c r="E4" s="5">
        <v>600</v>
      </c>
      <c r="F4" s="5">
        <v>600</v>
      </c>
      <c r="G4" s="5">
        <v>600</v>
      </c>
      <c r="H4" s="5">
        <v>600</v>
      </c>
      <c r="I4" s="5">
        <v>600</v>
      </c>
      <c r="J4" s="5">
        <v>600</v>
      </c>
      <c r="K4" s="5">
        <v>600</v>
      </c>
      <c r="L4" s="5">
        <v>600</v>
      </c>
      <c r="M4" s="5">
        <v>600</v>
      </c>
    </row>
    <row r="5" spans="1:13" x14ac:dyDescent="0.2">
      <c r="A5" t="s">
        <v>1</v>
      </c>
      <c r="B5" s="5">
        <v>600</v>
      </c>
      <c r="C5" s="5">
        <v>600</v>
      </c>
      <c r="D5" s="5">
        <v>600</v>
      </c>
      <c r="E5" s="5">
        <v>600</v>
      </c>
      <c r="F5" s="5">
        <v>600</v>
      </c>
      <c r="G5" s="5">
        <v>600</v>
      </c>
      <c r="H5" s="5">
        <v>600</v>
      </c>
      <c r="I5" s="5">
        <v>600</v>
      </c>
      <c r="J5" s="5">
        <v>600</v>
      </c>
      <c r="K5" s="5">
        <v>600</v>
      </c>
      <c r="L5" s="5">
        <v>600</v>
      </c>
      <c r="M5" s="5">
        <v>600</v>
      </c>
    </row>
    <row r="6" spans="1:13" x14ac:dyDescent="0.2">
      <c r="A6" t="s">
        <v>2</v>
      </c>
      <c r="B6" s="5">
        <v>200</v>
      </c>
      <c r="C6" s="5">
        <v>200</v>
      </c>
      <c r="D6" s="5">
        <v>200</v>
      </c>
      <c r="E6" s="5">
        <v>200</v>
      </c>
      <c r="F6" s="5">
        <v>200</v>
      </c>
      <c r="G6" s="5">
        <v>200</v>
      </c>
      <c r="H6" s="5">
        <v>200</v>
      </c>
      <c r="I6" s="5">
        <v>200</v>
      </c>
      <c r="J6" s="5">
        <v>200</v>
      </c>
      <c r="K6" s="5">
        <v>200</v>
      </c>
      <c r="L6" s="5">
        <v>200</v>
      </c>
      <c r="M6" s="5">
        <v>200</v>
      </c>
    </row>
    <row r="7" spans="1:13" x14ac:dyDescent="0.2">
      <c r="A7" t="s">
        <v>15</v>
      </c>
      <c r="B7" s="5">
        <v>500</v>
      </c>
      <c r="C7" s="5">
        <v>500</v>
      </c>
      <c r="D7" s="5">
        <v>500</v>
      </c>
      <c r="E7" s="5">
        <v>500</v>
      </c>
      <c r="F7" s="5">
        <v>500</v>
      </c>
      <c r="G7" s="5">
        <v>500</v>
      </c>
      <c r="H7" s="5">
        <v>500</v>
      </c>
      <c r="I7" s="5">
        <v>500</v>
      </c>
      <c r="J7" s="5">
        <v>500</v>
      </c>
      <c r="K7" s="5">
        <v>500</v>
      </c>
      <c r="L7" s="5">
        <v>500</v>
      </c>
      <c r="M7" s="5">
        <v>500</v>
      </c>
    </row>
    <row r="8" spans="1:13" x14ac:dyDescent="0.2">
      <c r="A8" t="s">
        <v>3</v>
      </c>
      <c r="B8" s="5">
        <v>3000</v>
      </c>
      <c r="C8" s="5">
        <v>1500</v>
      </c>
      <c r="D8" s="5">
        <v>750</v>
      </c>
      <c r="E8" s="5">
        <v>400</v>
      </c>
      <c r="F8" s="5">
        <v>3000</v>
      </c>
      <c r="G8" s="5">
        <v>1500</v>
      </c>
      <c r="H8" s="5">
        <v>750</v>
      </c>
      <c r="I8" s="5">
        <v>400</v>
      </c>
      <c r="J8" s="5">
        <v>3000</v>
      </c>
      <c r="K8" s="5">
        <v>1500</v>
      </c>
      <c r="L8" s="5">
        <v>750</v>
      </c>
      <c r="M8" s="5">
        <v>400</v>
      </c>
    </row>
    <row r="9" spans="1:13" x14ac:dyDescent="0.2">
      <c r="A9" t="s">
        <v>51</v>
      </c>
      <c r="B9" s="5">
        <v>5000</v>
      </c>
      <c r="C9" s="5">
        <v>5000</v>
      </c>
      <c r="D9" s="5">
        <v>5000</v>
      </c>
      <c r="E9" s="5">
        <v>5000</v>
      </c>
      <c r="F9" s="5">
        <v>5000</v>
      </c>
      <c r="G9" s="5">
        <v>5000</v>
      </c>
      <c r="H9" s="5">
        <v>5000</v>
      </c>
      <c r="I9" s="5">
        <v>5000</v>
      </c>
      <c r="J9" s="5">
        <v>5000</v>
      </c>
      <c r="K9" s="5">
        <v>5000</v>
      </c>
      <c r="L9" s="5">
        <v>5000</v>
      </c>
      <c r="M9" s="5">
        <v>5000</v>
      </c>
    </row>
    <row r="10" spans="1:13" x14ac:dyDescent="0.2">
      <c r="A10" t="s">
        <v>5</v>
      </c>
      <c r="B10" s="5">
        <v>200</v>
      </c>
      <c r="C10" s="5">
        <v>200</v>
      </c>
      <c r="D10" s="5">
        <v>200</v>
      </c>
      <c r="E10" s="5">
        <v>200</v>
      </c>
      <c r="F10" s="5">
        <v>200</v>
      </c>
      <c r="G10" s="5">
        <v>200</v>
      </c>
      <c r="H10" s="5">
        <v>200</v>
      </c>
      <c r="I10" s="5">
        <v>200</v>
      </c>
      <c r="J10" s="5">
        <v>200</v>
      </c>
      <c r="K10" s="5">
        <v>200</v>
      </c>
      <c r="L10" s="5">
        <v>200</v>
      </c>
      <c r="M10" s="5">
        <v>200</v>
      </c>
    </row>
    <row r="11" spans="1:13" ht="17" thickBot="1" x14ac:dyDescent="0.25">
      <c r="A11" t="s">
        <v>50</v>
      </c>
      <c r="B11" s="9">
        <f t="shared" ref="B11:M11" si="1">SUM(B3:B10)</f>
        <v>25180</v>
      </c>
      <c r="C11" s="9">
        <f t="shared" si="1"/>
        <v>22625</v>
      </c>
      <c r="D11" s="9">
        <f t="shared" si="1"/>
        <v>18195</v>
      </c>
      <c r="E11" s="9">
        <f t="shared" si="1"/>
        <v>18602.5</v>
      </c>
      <c r="F11" s="9">
        <f t="shared" si="1"/>
        <v>21697.5</v>
      </c>
      <c r="G11" s="9">
        <f t="shared" si="1"/>
        <v>21142.5</v>
      </c>
      <c r="H11" s="9">
        <f t="shared" si="1"/>
        <v>21712.5</v>
      </c>
      <c r="I11" s="9">
        <f t="shared" si="1"/>
        <v>22120</v>
      </c>
      <c r="J11" s="9">
        <f t="shared" si="1"/>
        <v>25215</v>
      </c>
      <c r="K11" s="9">
        <f t="shared" si="1"/>
        <v>24660</v>
      </c>
      <c r="L11" s="9">
        <f t="shared" si="1"/>
        <v>25230</v>
      </c>
      <c r="M11" s="9">
        <f t="shared" si="1"/>
        <v>25637.5</v>
      </c>
    </row>
    <row r="14" spans="1:13" x14ac:dyDescent="0.2">
      <c r="A14" s="13" t="s">
        <v>6</v>
      </c>
    </row>
    <row r="15" spans="1:13" s="6" customFormat="1" x14ac:dyDescent="0.2">
      <c r="A15" s="6" t="s">
        <v>52</v>
      </c>
      <c r="B15" s="12">
        <f>SUM(B4:B10)*0.25</f>
        <v>2525</v>
      </c>
      <c r="C15" s="12">
        <f>SUM(C4:C10)*0.25</f>
        <v>2150</v>
      </c>
      <c r="D15" s="12">
        <f>SUM(D4:D10)*0.25</f>
        <v>1962.5</v>
      </c>
      <c r="E15" s="12">
        <f>SUM(E4:E10)*0.25</f>
        <v>1875</v>
      </c>
      <c r="F15" s="12">
        <f>SUM(F4:F10)*0.25</f>
        <v>2525</v>
      </c>
      <c r="G15" s="12">
        <f>SUM(G4:G10)*0.25</f>
        <v>2150</v>
      </c>
      <c r="H15" s="12">
        <f>SUM(H4:H10)*0.25</f>
        <v>1962.5</v>
      </c>
      <c r="I15" s="12">
        <f>SUM(I4:I10)*0.25</f>
        <v>1875</v>
      </c>
      <c r="J15" s="12">
        <f>SUM(J4:J10)*0.25</f>
        <v>2525</v>
      </c>
      <c r="K15" s="12">
        <f>SUM(K4:K10)*0.25</f>
        <v>2150</v>
      </c>
      <c r="L15" s="12">
        <f>SUM(L4:L10)*0.25</f>
        <v>1962.5</v>
      </c>
      <c r="M15" s="12">
        <f>SUM(M4:M10)*0.25</f>
        <v>1875</v>
      </c>
    </row>
    <row r="16" spans="1:13" x14ac:dyDescent="0.2">
      <c r="A16" t="s">
        <v>40</v>
      </c>
      <c r="B16" s="5">
        <v>3000</v>
      </c>
      <c r="C16" s="5">
        <v>3000</v>
      </c>
      <c r="D16" s="5">
        <v>3000</v>
      </c>
      <c r="E16" s="5">
        <v>3000</v>
      </c>
      <c r="F16" s="5">
        <v>3000</v>
      </c>
      <c r="G16" s="5">
        <v>3000</v>
      </c>
      <c r="H16" s="5">
        <v>3000</v>
      </c>
      <c r="I16" s="5">
        <v>3000</v>
      </c>
      <c r="J16" s="5">
        <v>3000</v>
      </c>
      <c r="K16" s="5">
        <v>3000</v>
      </c>
      <c r="L16" s="5">
        <v>3000</v>
      </c>
      <c r="M16" s="5">
        <v>3000</v>
      </c>
    </row>
    <row r="17" spans="1:13" x14ac:dyDescent="0.2">
      <c r="A17" t="s">
        <v>69</v>
      </c>
      <c r="B17" s="5">
        <v>500</v>
      </c>
      <c r="C17" s="5">
        <v>500</v>
      </c>
      <c r="D17" s="5">
        <v>500</v>
      </c>
      <c r="E17" s="5">
        <v>500</v>
      </c>
      <c r="F17" s="5">
        <v>500</v>
      </c>
      <c r="G17" s="5">
        <v>500</v>
      </c>
      <c r="H17" s="5">
        <v>500</v>
      </c>
      <c r="I17" s="5">
        <v>500</v>
      </c>
      <c r="J17" s="5">
        <v>500</v>
      </c>
      <c r="K17" s="5">
        <v>500</v>
      </c>
      <c r="L17" s="5">
        <v>500</v>
      </c>
      <c r="M17" s="5">
        <v>500</v>
      </c>
    </row>
    <row r="18" spans="1:13" x14ac:dyDescent="0.2">
      <c r="A18" t="s">
        <v>9</v>
      </c>
      <c r="B18" s="5">
        <v>700</v>
      </c>
      <c r="C18" s="5">
        <v>700</v>
      </c>
      <c r="D18" s="5">
        <v>700</v>
      </c>
      <c r="E18" s="5">
        <v>700</v>
      </c>
      <c r="F18" s="5">
        <v>700</v>
      </c>
      <c r="G18" s="5">
        <v>700</v>
      </c>
      <c r="H18" s="5">
        <v>700</v>
      </c>
      <c r="I18" s="5">
        <v>700</v>
      </c>
      <c r="J18" s="5">
        <v>700</v>
      </c>
      <c r="K18" s="5">
        <v>700</v>
      </c>
      <c r="L18" s="5">
        <v>700</v>
      </c>
      <c r="M18" s="5">
        <v>700</v>
      </c>
    </row>
    <row r="19" spans="1:13" x14ac:dyDescent="0.2">
      <c r="A19" t="s">
        <v>8</v>
      </c>
      <c r="B19" s="5">
        <v>100</v>
      </c>
      <c r="C19" s="5">
        <v>100</v>
      </c>
      <c r="D19" s="5">
        <v>100</v>
      </c>
      <c r="E19" s="5">
        <v>100</v>
      </c>
      <c r="F19" s="5">
        <v>100</v>
      </c>
      <c r="G19" s="5">
        <v>100</v>
      </c>
      <c r="H19" s="5">
        <v>100</v>
      </c>
      <c r="I19" s="5">
        <v>100</v>
      </c>
      <c r="J19" s="5">
        <v>100</v>
      </c>
      <c r="K19" s="5">
        <v>100</v>
      </c>
      <c r="L19" s="5">
        <v>100</v>
      </c>
      <c r="M19" s="5">
        <v>100</v>
      </c>
    </row>
    <row r="20" spans="1:13" x14ac:dyDescent="0.2">
      <c r="A20" t="s">
        <v>10</v>
      </c>
      <c r="B20" s="5">
        <v>300</v>
      </c>
      <c r="C20" s="5">
        <v>300</v>
      </c>
      <c r="D20" s="5">
        <v>300</v>
      </c>
      <c r="E20" s="5">
        <v>300</v>
      </c>
      <c r="F20" s="5">
        <v>300</v>
      </c>
      <c r="G20" s="5">
        <v>300</v>
      </c>
      <c r="H20" s="5">
        <v>300</v>
      </c>
      <c r="I20" s="5">
        <v>300</v>
      </c>
      <c r="J20" s="5">
        <v>300</v>
      </c>
      <c r="K20" s="5">
        <v>300</v>
      </c>
      <c r="L20" s="5">
        <v>300</v>
      </c>
      <c r="M20" s="5">
        <v>300</v>
      </c>
    </row>
    <row r="21" spans="1:13" x14ac:dyDescent="0.2">
      <c r="A21" t="s">
        <v>11</v>
      </c>
      <c r="B21" s="5">
        <v>2000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</row>
    <row r="22" spans="1:13" x14ac:dyDescent="0.2">
      <c r="A22" t="s">
        <v>12</v>
      </c>
      <c r="B22" s="5">
        <v>0</v>
      </c>
      <c r="C22" s="5">
        <v>5000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</row>
    <row r="23" spans="1:13" x14ac:dyDescent="0.2">
      <c r="A23" t="s">
        <v>83</v>
      </c>
      <c r="B23" s="5">
        <v>1500</v>
      </c>
      <c r="C23" s="5">
        <v>0</v>
      </c>
      <c r="D23" s="5">
        <v>0</v>
      </c>
      <c r="E23" s="5">
        <v>0</v>
      </c>
      <c r="F23" s="5">
        <v>1500</v>
      </c>
      <c r="G23" s="5">
        <v>0</v>
      </c>
      <c r="H23" s="5">
        <v>0</v>
      </c>
      <c r="I23" s="5">
        <v>0</v>
      </c>
      <c r="J23" s="5">
        <v>1500</v>
      </c>
      <c r="K23" s="5">
        <v>0</v>
      </c>
      <c r="L23" s="5">
        <v>0</v>
      </c>
      <c r="M23" s="5">
        <v>0</v>
      </c>
    </row>
    <row r="24" spans="1:13" x14ac:dyDescent="0.2">
      <c r="A24" t="s">
        <v>42</v>
      </c>
      <c r="B24" s="5">
        <v>200</v>
      </c>
      <c r="C24" s="5">
        <v>200</v>
      </c>
      <c r="D24" s="5">
        <v>200</v>
      </c>
      <c r="E24" s="5">
        <v>200</v>
      </c>
      <c r="F24" s="5">
        <v>200</v>
      </c>
      <c r="G24" s="5">
        <v>200</v>
      </c>
      <c r="H24" s="5">
        <v>200</v>
      </c>
      <c r="I24" s="5">
        <v>200</v>
      </c>
      <c r="J24" s="5">
        <v>200</v>
      </c>
      <c r="K24" s="5">
        <v>200</v>
      </c>
      <c r="L24" s="5">
        <v>200</v>
      </c>
      <c r="M24" s="5">
        <v>200</v>
      </c>
    </row>
    <row r="25" spans="1:13" x14ac:dyDescent="0.2">
      <c r="A25" t="s">
        <v>71</v>
      </c>
      <c r="B25" s="5">
        <v>20</v>
      </c>
      <c r="C25" s="5">
        <v>20</v>
      </c>
      <c r="D25" s="5">
        <v>20</v>
      </c>
      <c r="E25" s="5">
        <v>20</v>
      </c>
      <c r="F25" s="5">
        <v>20</v>
      </c>
      <c r="G25" s="5">
        <v>20</v>
      </c>
      <c r="H25" s="5">
        <v>20</v>
      </c>
      <c r="I25" s="5">
        <v>20</v>
      </c>
      <c r="J25" s="5">
        <v>20</v>
      </c>
      <c r="K25" s="5">
        <v>20</v>
      </c>
      <c r="L25" s="5">
        <v>20</v>
      </c>
      <c r="M25" s="5">
        <v>20</v>
      </c>
    </row>
    <row r="26" spans="1:13" x14ac:dyDescent="0.2">
      <c r="A26" t="s">
        <v>43</v>
      </c>
      <c r="B26" s="5">
        <v>50</v>
      </c>
      <c r="C26" s="5">
        <v>50</v>
      </c>
      <c r="D26" s="5">
        <v>50</v>
      </c>
      <c r="E26" s="5">
        <v>50</v>
      </c>
      <c r="F26" s="5">
        <v>50</v>
      </c>
      <c r="G26" s="5">
        <v>50</v>
      </c>
      <c r="H26" s="5">
        <v>50</v>
      </c>
      <c r="I26" s="5">
        <v>50</v>
      </c>
      <c r="J26" s="5">
        <v>50</v>
      </c>
      <c r="K26" s="5">
        <v>50</v>
      </c>
      <c r="L26" s="5">
        <v>50</v>
      </c>
      <c r="M26" s="5">
        <v>50</v>
      </c>
    </row>
    <row r="27" spans="1:13" x14ac:dyDescent="0.2">
      <c r="A27" t="s">
        <v>41</v>
      </c>
      <c r="B27" s="5">
        <v>160</v>
      </c>
      <c r="C27" s="5">
        <v>160</v>
      </c>
      <c r="D27" s="5">
        <v>160</v>
      </c>
      <c r="E27" s="5">
        <v>160</v>
      </c>
      <c r="F27" s="5">
        <v>160</v>
      </c>
      <c r="G27" s="5">
        <v>160</v>
      </c>
      <c r="H27" s="5">
        <v>160</v>
      </c>
      <c r="I27" s="5">
        <v>160</v>
      </c>
      <c r="J27" s="5">
        <v>160</v>
      </c>
      <c r="K27" s="5">
        <v>160</v>
      </c>
      <c r="L27" s="5">
        <v>160</v>
      </c>
      <c r="M27" s="5">
        <v>160</v>
      </c>
    </row>
    <row r="28" spans="1:13" x14ac:dyDescent="0.2">
      <c r="A28" t="s">
        <v>44</v>
      </c>
      <c r="B28" s="5">
        <v>100</v>
      </c>
      <c r="C28" s="5">
        <v>100</v>
      </c>
      <c r="D28" s="5">
        <v>100</v>
      </c>
      <c r="E28" s="5">
        <v>100</v>
      </c>
      <c r="F28" s="5">
        <v>100</v>
      </c>
      <c r="G28" s="5">
        <v>100</v>
      </c>
      <c r="H28" s="5">
        <v>100</v>
      </c>
      <c r="I28" s="5">
        <v>100</v>
      </c>
      <c r="J28" s="5">
        <v>100</v>
      </c>
      <c r="K28" s="5">
        <v>100</v>
      </c>
      <c r="L28" s="5">
        <v>100</v>
      </c>
      <c r="M28" s="5">
        <v>100</v>
      </c>
    </row>
    <row r="29" spans="1:13" s="1" customFormat="1" ht="17" thickBot="1" x14ac:dyDescent="0.25">
      <c r="A29" s="1" t="s">
        <v>50</v>
      </c>
      <c r="B29" s="11">
        <f t="shared" ref="B29:M29" si="2">SUM(B15:B28)</f>
        <v>11155</v>
      </c>
      <c r="C29" s="11">
        <f t="shared" si="2"/>
        <v>12280</v>
      </c>
      <c r="D29" s="11">
        <f t="shared" si="2"/>
        <v>7092.5</v>
      </c>
      <c r="E29" s="11">
        <f t="shared" si="2"/>
        <v>7005</v>
      </c>
      <c r="F29" s="11">
        <f t="shared" si="2"/>
        <v>9155</v>
      </c>
      <c r="G29" s="11">
        <f t="shared" si="2"/>
        <v>7280</v>
      </c>
      <c r="H29" s="11">
        <f t="shared" si="2"/>
        <v>7092.5</v>
      </c>
      <c r="I29" s="11">
        <f t="shared" si="2"/>
        <v>7005</v>
      </c>
      <c r="J29" s="11">
        <f t="shared" si="2"/>
        <v>9155</v>
      </c>
      <c r="K29" s="11">
        <f t="shared" si="2"/>
        <v>7280</v>
      </c>
      <c r="L29" s="11">
        <f t="shared" si="2"/>
        <v>7092.5</v>
      </c>
      <c r="M29" s="11">
        <f t="shared" si="2"/>
        <v>7005</v>
      </c>
    </row>
    <row r="30" spans="1:13" ht="17" thickTop="1" x14ac:dyDescent="0.2">
      <c r="A30" t="s">
        <v>45</v>
      </c>
      <c r="B30" s="5">
        <f t="shared" ref="B30:M30" si="3">B11-B29</f>
        <v>14025</v>
      </c>
      <c r="C30" s="5">
        <f t="shared" si="3"/>
        <v>10345</v>
      </c>
      <c r="D30" s="5">
        <f t="shared" si="3"/>
        <v>11102.5</v>
      </c>
      <c r="E30" s="5">
        <f t="shared" si="3"/>
        <v>11597.5</v>
      </c>
      <c r="F30" s="5">
        <f t="shared" si="3"/>
        <v>12542.5</v>
      </c>
      <c r="G30" s="5">
        <f t="shared" si="3"/>
        <v>13862.5</v>
      </c>
      <c r="H30" s="5">
        <f t="shared" si="3"/>
        <v>14620</v>
      </c>
      <c r="I30" s="5">
        <f t="shared" si="3"/>
        <v>15115</v>
      </c>
      <c r="J30" s="5">
        <f t="shared" si="3"/>
        <v>16060</v>
      </c>
      <c r="K30" s="5">
        <f t="shared" si="3"/>
        <v>17380</v>
      </c>
      <c r="L30" s="5">
        <f t="shared" si="3"/>
        <v>18137.5</v>
      </c>
      <c r="M30" s="5">
        <f t="shared" si="3"/>
        <v>18632.5</v>
      </c>
    </row>
    <row r="32" spans="1:13" x14ac:dyDescent="0.2">
      <c r="A32" s="13" t="s">
        <v>81</v>
      </c>
    </row>
    <row r="33" spans="1:1" x14ac:dyDescent="0.2">
      <c r="A33" t="s">
        <v>82</v>
      </c>
    </row>
    <row r="34" spans="1:1" x14ac:dyDescent="0.2">
      <c r="A34" t="s">
        <v>84</v>
      </c>
    </row>
  </sheetData>
  <phoneticPr fontId="4" type="noConversion"/>
  <pageMargins left="0.25" right="0.25" top="0.75" bottom="0.75" header="0.3" footer="0.3"/>
  <pageSetup paperSize="9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10" sqref="A10"/>
    </sheetView>
  </sheetViews>
  <sheetFormatPr baseColWidth="10" defaultRowHeight="16" x14ac:dyDescent="0.2"/>
  <cols>
    <col min="1" max="1" width="20.83203125" customWidth="1"/>
    <col min="2" max="2" width="25.5" style="4" customWidth="1"/>
    <col min="3" max="3" width="25.83203125" style="5" customWidth="1"/>
    <col min="4" max="4" width="10.83203125" style="5" customWidth="1"/>
    <col min="5" max="5" width="10.83203125" style="5"/>
  </cols>
  <sheetData>
    <row r="1" spans="1:5" s="3" customFormat="1" x14ac:dyDescent="0.2">
      <c r="A1" s="1" t="s">
        <v>27</v>
      </c>
      <c r="B1" s="3" t="s">
        <v>30</v>
      </c>
      <c r="C1" s="3" t="s">
        <v>70</v>
      </c>
      <c r="D1" s="3">
        <v>2</v>
      </c>
      <c r="E1" s="3">
        <v>3</v>
      </c>
    </row>
    <row r="2" spans="1:5" s="7" customFormat="1" x14ac:dyDescent="0.2">
      <c r="A2" s="6" t="s">
        <v>22</v>
      </c>
      <c r="B2" s="8" t="s">
        <v>33</v>
      </c>
      <c r="C2" s="7">
        <v>250</v>
      </c>
      <c r="D2" s="7">
        <f>C2*D1</f>
        <v>500</v>
      </c>
      <c r="E2" s="7">
        <f>C2*E1</f>
        <v>750</v>
      </c>
    </row>
    <row r="3" spans="1:5" x14ac:dyDescent="0.2">
      <c r="A3" t="s">
        <v>25</v>
      </c>
      <c r="B3" s="4" t="s">
        <v>34</v>
      </c>
      <c r="C3" s="5">
        <v>250</v>
      </c>
      <c r="D3" s="5">
        <f>C3*D1</f>
        <v>500</v>
      </c>
      <c r="E3" s="5">
        <f>C3*E1</f>
        <v>750</v>
      </c>
    </row>
    <row r="4" spans="1:5" x14ac:dyDescent="0.2">
      <c r="A4" t="s">
        <v>21</v>
      </c>
      <c r="B4" s="4" t="s">
        <v>32</v>
      </c>
      <c r="C4" s="5">
        <v>250</v>
      </c>
      <c r="D4" s="5">
        <f>C4*D1</f>
        <v>500</v>
      </c>
      <c r="E4" s="5">
        <f>C4*E1</f>
        <v>750</v>
      </c>
    </row>
    <row r="5" spans="1:5" x14ac:dyDescent="0.2">
      <c r="A5" t="s">
        <v>23</v>
      </c>
      <c r="B5" s="4" t="s">
        <v>35</v>
      </c>
      <c r="C5" s="5">
        <v>250</v>
      </c>
      <c r="D5" s="5">
        <f>C5*D1</f>
        <v>500</v>
      </c>
      <c r="E5" s="5">
        <f>C5*E1</f>
        <v>750</v>
      </c>
    </row>
    <row r="6" spans="1:5" x14ac:dyDescent="0.2">
      <c r="A6" t="s">
        <v>36</v>
      </c>
      <c r="B6" s="4" t="s">
        <v>37</v>
      </c>
      <c r="C6" s="5">
        <v>200</v>
      </c>
      <c r="D6" s="5">
        <f>C6*D1</f>
        <v>400</v>
      </c>
      <c r="E6" s="5">
        <f>C6*E1</f>
        <v>600</v>
      </c>
    </row>
    <row r="7" spans="1:5" x14ac:dyDescent="0.2">
      <c r="A7" t="s">
        <v>24</v>
      </c>
      <c r="B7" s="4" t="s">
        <v>38</v>
      </c>
      <c r="C7" s="5">
        <v>200</v>
      </c>
      <c r="D7" s="5">
        <f>C7*D1</f>
        <v>400</v>
      </c>
      <c r="E7" s="5">
        <f>C7*E1</f>
        <v>600</v>
      </c>
    </row>
    <row r="8" spans="1:5" x14ac:dyDescent="0.2">
      <c r="A8" t="s">
        <v>26</v>
      </c>
      <c r="B8" s="4" t="s">
        <v>39</v>
      </c>
      <c r="C8" s="5">
        <v>200</v>
      </c>
      <c r="D8" s="5">
        <f>C8*D1</f>
        <v>400</v>
      </c>
      <c r="E8" s="5">
        <f>C8*E1</f>
        <v>600</v>
      </c>
    </row>
    <row r="9" spans="1:5" x14ac:dyDescent="0.2">
      <c r="A9" t="s">
        <v>85</v>
      </c>
      <c r="B9" s="4" t="s">
        <v>68</v>
      </c>
      <c r="C9" s="5">
        <v>200</v>
      </c>
      <c r="D9" s="5">
        <f>C9*D1</f>
        <v>400</v>
      </c>
      <c r="E9" s="5">
        <f>C9*E1</f>
        <v>600</v>
      </c>
    </row>
    <row r="10" spans="1:5" x14ac:dyDescent="0.2">
      <c r="A10" t="s">
        <v>29</v>
      </c>
      <c r="B10" s="4" t="s">
        <v>31</v>
      </c>
      <c r="C10" s="5">
        <v>200</v>
      </c>
      <c r="D10" s="5">
        <f>C10*D1</f>
        <v>400</v>
      </c>
      <c r="E10" s="5">
        <f>C10*E1</f>
        <v>600</v>
      </c>
    </row>
    <row r="11" spans="1:5" x14ac:dyDescent="0.2">
      <c r="A11" t="s">
        <v>76</v>
      </c>
      <c r="B11" s="4" t="s">
        <v>77</v>
      </c>
      <c r="C11" s="5">
        <v>200</v>
      </c>
      <c r="D11" s="5">
        <f>C11*D1</f>
        <v>400</v>
      </c>
      <c r="E11" s="5">
        <f>C11*E1</f>
        <v>600</v>
      </c>
    </row>
    <row r="12" spans="1:5" x14ac:dyDescent="0.2">
      <c r="A12" t="s">
        <v>48</v>
      </c>
      <c r="B12" s="4" t="s">
        <v>49</v>
      </c>
      <c r="C12" s="5">
        <v>200</v>
      </c>
      <c r="D12" s="5">
        <f>C12*D1</f>
        <v>400</v>
      </c>
      <c r="E12" s="5">
        <f>C12*E1</f>
        <v>600</v>
      </c>
    </row>
    <row r="13" spans="1:5" s="1" customFormat="1" ht="17" thickBot="1" x14ac:dyDescent="0.25">
      <c r="B13" s="2"/>
      <c r="C13" s="11">
        <f>SUM(C2:C12)</f>
        <v>2400</v>
      </c>
      <c r="D13" s="11">
        <f>SUM(D2:D12)</f>
        <v>4800</v>
      </c>
      <c r="E13" s="11">
        <f>SUM(E2:E12)</f>
        <v>7200</v>
      </c>
    </row>
    <row r="14" spans="1:5" ht="17" thickTop="1" x14ac:dyDescent="0.2"/>
    <row r="18" spans="1:2" s="5" customFormat="1" x14ac:dyDescent="0.2">
      <c r="A18"/>
      <c r="B18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9" sqref="A9:XFD9"/>
    </sheetView>
  </sheetViews>
  <sheetFormatPr baseColWidth="10" defaultRowHeight="16" x14ac:dyDescent="0.2"/>
  <cols>
    <col min="1" max="1" width="27.1640625" customWidth="1"/>
    <col min="2" max="4" width="10.83203125" style="5"/>
  </cols>
  <sheetData>
    <row r="1" spans="1:4" ht="24" x14ac:dyDescent="0.3">
      <c r="A1" s="14" t="s">
        <v>75</v>
      </c>
    </row>
    <row r="3" spans="1:4" s="3" customFormat="1" x14ac:dyDescent="0.2">
      <c r="A3" s="2" t="s">
        <v>12</v>
      </c>
      <c r="B3" s="3" t="s">
        <v>17</v>
      </c>
      <c r="C3" s="3" t="s">
        <v>18</v>
      </c>
      <c r="D3" s="3" t="s">
        <v>19</v>
      </c>
    </row>
    <row r="4" spans="1:4" x14ac:dyDescent="0.2">
      <c r="A4" t="s">
        <v>16</v>
      </c>
      <c r="B4" s="5">
        <v>4</v>
      </c>
      <c r="C4" s="5">
        <v>160</v>
      </c>
      <c r="D4" s="5">
        <f>C4*B4</f>
        <v>640</v>
      </c>
    </row>
    <row r="5" spans="1:4" x14ac:dyDescent="0.2">
      <c r="A5" t="s">
        <v>20</v>
      </c>
      <c r="B5" s="5">
        <v>4</v>
      </c>
      <c r="C5" s="5">
        <v>100</v>
      </c>
      <c r="D5" s="5">
        <f t="shared" ref="D5:D9" si="0">C5*B5</f>
        <v>400</v>
      </c>
    </row>
    <row r="6" spans="1:4" x14ac:dyDescent="0.2">
      <c r="A6" t="s">
        <v>47</v>
      </c>
      <c r="B6" s="5">
        <v>1</v>
      </c>
      <c r="C6" s="5">
        <v>1500</v>
      </c>
      <c r="D6" s="5">
        <f t="shared" si="0"/>
        <v>1500</v>
      </c>
    </row>
    <row r="7" spans="1:4" x14ac:dyDescent="0.2">
      <c r="A7" t="s">
        <v>28</v>
      </c>
      <c r="B7" s="5">
        <v>1</v>
      </c>
      <c r="C7" s="5">
        <v>800</v>
      </c>
      <c r="D7" s="5">
        <f t="shared" si="0"/>
        <v>800</v>
      </c>
    </row>
    <row r="8" spans="1:4" x14ac:dyDescent="0.2">
      <c r="A8" t="s">
        <v>73</v>
      </c>
      <c r="B8" s="5">
        <v>0</v>
      </c>
      <c r="C8" s="5">
        <v>800</v>
      </c>
      <c r="D8" s="5">
        <f t="shared" si="0"/>
        <v>0</v>
      </c>
    </row>
    <row r="9" spans="1:4" x14ac:dyDescent="0.2">
      <c r="A9" t="s">
        <v>74</v>
      </c>
      <c r="B9" s="5">
        <v>1</v>
      </c>
      <c r="C9" s="5">
        <v>200</v>
      </c>
      <c r="D9" s="5">
        <f t="shared" si="0"/>
        <v>200</v>
      </c>
    </row>
    <row r="10" spans="1:4" ht="17" thickBot="1" x14ac:dyDescent="0.25">
      <c r="D10" s="10">
        <f>SUM(D4:D9)</f>
        <v>3540</v>
      </c>
    </row>
    <row r="11" spans="1:4" ht="17" thickTop="1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>
      <selection activeCell="A18" sqref="A18"/>
    </sheetView>
  </sheetViews>
  <sheetFormatPr baseColWidth="10" defaultRowHeight="16" x14ac:dyDescent="0.2"/>
  <cols>
    <col min="1" max="1" width="28.83203125" customWidth="1"/>
    <col min="2" max="13" width="10.83203125" style="5"/>
  </cols>
  <sheetData>
    <row r="1" spans="1:13" s="3" customFormat="1" x14ac:dyDescent="0.2">
      <c r="B1" s="3" t="s">
        <v>53</v>
      </c>
      <c r="C1" s="3" t="s">
        <v>54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  <c r="I1" s="3" t="s">
        <v>60</v>
      </c>
      <c r="J1" s="3" t="s">
        <v>61</v>
      </c>
      <c r="K1" s="3" t="s">
        <v>62</v>
      </c>
      <c r="L1" s="3" t="s">
        <v>63</v>
      </c>
      <c r="M1" s="3" t="s">
        <v>64</v>
      </c>
    </row>
    <row r="2" spans="1:13" s="7" customFormat="1" x14ac:dyDescent="0.2">
      <c r="A2" s="6" t="s">
        <v>46</v>
      </c>
      <c r="B2" s="7">
        <v>0</v>
      </c>
      <c r="C2" s="7">
        <f t="shared" ref="C2:M2" si="0">B35</f>
        <v>6025</v>
      </c>
      <c r="D2" s="7">
        <f t="shared" si="0"/>
        <v>6500</v>
      </c>
      <c r="E2" s="7">
        <f t="shared" si="0"/>
        <v>7060</v>
      </c>
      <c r="F2" s="7">
        <f t="shared" si="0"/>
        <v>9645</v>
      </c>
      <c r="G2" s="7">
        <f t="shared" si="0"/>
        <v>9580</v>
      </c>
      <c r="H2" s="7">
        <f t="shared" si="0"/>
        <v>8217.5</v>
      </c>
      <c r="I2" s="7">
        <f t="shared" si="0"/>
        <v>8542.5</v>
      </c>
      <c r="J2" s="7">
        <f t="shared" si="0"/>
        <v>7742.5</v>
      </c>
      <c r="K2" s="7">
        <f t="shared" si="0"/>
        <v>6880</v>
      </c>
      <c r="L2" s="7">
        <f t="shared" si="0"/>
        <v>7705</v>
      </c>
      <c r="M2" s="7">
        <f t="shared" si="0"/>
        <v>7405</v>
      </c>
    </row>
    <row r="3" spans="1:13" x14ac:dyDescent="0.2">
      <c r="A3" t="s">
        <v>67</v>
      </c>
      <c r="B3" s="5">
        <v>15000</v>
      </c>
    </row>
    <row r="4" spans="1:13" x14ac:dyDescent="0.2">
      <c r="A4" t="s">
        <v>0</v>
      </c>
      <c r="B4" s="5">
        <v>400</v>
      </c>
      <c r="C4" s="5">
        <v>400</v>
      </c>
      <c r="D4" s="5">
        <v>400</v>
      </c>
      <c r="E4" s="5">
        <v>400</v>
      </c>
      <c r="F4" s="5">
        <v>400</v>
      </c>
      <c r="G4" s="5">
        <v>600</v>
      </c>
      <c r="H4" s="5">
        <v>600</v>
      </c>
      <c r="I4" s="5">
        <v>600</v>
      </c>
      <c r="J4" s="5">
        <v>600</v>
      </c>
      <c r="K4" s="5">
        <v>600</v>
      </c>
      <c r="L4" s="5">
        <v>600</v>
      </c>
      <c r="M4" s="5">
        <v>600</v>
      </c>
    </row>
    <row r="5" spans="1:13" x14ac:dyDescent="0.2">
      <c r="A5" t="s">
        <v>1</v>
      </c>
      <c r="B5" s="5">
        <v>400</v>
      </c>
      <c r="C5" s="5">
        <v>400</v>
      </c>
      <c r="D5" s="5">
        <v>400</v>
      </c>
      <c r="E5" s="5">
        <v>400</v>
      </c>
      <c r="F5" s="5">
        <v>400</v>
      </c>
      <c r="G5" s="5">
        <v>600</v>
      </c>
      <c r="H5" s="5">
        <v>600</v>
      </c>
      <c r="I5" s="5">
        <v>600</v>
      </c>
      <c r="J5" s="5">
        <v>600</v>
      </c>
      <c r="K5" s="5">
        <v>600</v>
      </c>
      <c r="L5" s="5">
        <v>600</v>
      </c>
      <c r="M5" s="5">
        <v>600</v>
      </c>
    </row>
    <row r="6" spans="1:13" x14ac:dyDescent="0.2">
      <c r="A6" t="s">
        <v>2</v>
      </c>
      <c r="B6" s="5">
        <v>250</v>
      </c>
      <c r="C6" s="5">
        <v>250</v>
      </c>
      <c r="D6" s="5">
        <v>250</v>
      </c>
      <c r="E6" s="5">
        <v>250</v>
      </c>
      <c r="F6" s="5">
        <v>250</v>
      </c>
      <c r="G6" s="5">
        <v>500</v>
      </c>
      <c r="H6" s="5">
        <v>500</v>
      </c>
      <c r="I6" s="5">
        <v>500</v>
      </c>
      <c r="J6" s="5">
        <v>500</v>
      </c>
      <c r="K6" s="5">
        <v>500</v>
      </c>
      <c r="L6" s="5">
        <v>500</v>
      </c>
      <c r="M6" s="5">
        <v>500</v>
      </c>
    </row>
    <row r="7" spans="1:13" x14ac:dyDescent="0.2">
      <c r="A7" t="s">
        <v>15</v>
      </c>
      <c r="B7" s="5">
        <v>300</v>
      </c>
      <c r="C7" s="5">
        <v>300</v>
      </c>
      <c r="D7" s="5">
        <v>400</v>
      </c>
      <c r="E7" s="5">
        <v>400</v>
      </c>
      <c r="F7" s="5">
        <v>400</v>
      </c>
      <c r="G7" s="5">
        <v>500</v>
      </c>
      <c r="H7" s="5">
        <v>500</v>
      </c>
      <c r="I7" s="5">
        <v>500</v>
      </c>
      <c r="J7" s="5">
        <v>500</v>
      </c>
      <c r="K7" s="5">
        <v>500</v>
      </c>
      <c r="L7" s="5">
        <v>500</v>
      </c>
      <c r="M7" s="5">
        <v>500</v>
      </c>
    </row>
    <row r="8" spans="1:13" x14ac:dyDescent="0.2">
      <c r="A8" t="s">
        <v>3</v>
      </c>
      <c r="B8" s="5">
        <v>3000</v>
      </c>
      <c r="C8" s="5">
        <v>1500</v>
      </c>
      <c r="D8" s="5">
        <v>750</v>
      </c>
      <c r="E8" s="5">
        <v>3000</v>
      </c>
      <c r="F8" s="5">
        <v>1500</v>
      </c>
      <c r="G8" s="5">
        <v>750</v>
      </c>
      <c r="H8" s="5">
        <v>3000</v>
      </c>
      <c r="I8" s="5">
        <v>1500</v>
      </c>
      <c r="J8" s="5">
        <v>750</v>
      </c>
      <c r="K8" s="5">
        <v>3000</v>
      </c>
      <c r="L8" s="5">
        <v>1500</v>
      </c>
      <c r="M8" s="5">
        <v>750</v>
      </c>
    </row>
    <row r="9" spans="1:13" x14ac:dyDescent="0.2">
      <c r="A9" t="s">
        <v>4</v>
      </c>
      <c r="B9" s="5">
        <v>1000</v>
      </c>
      <c r="C9" s="5">
        <v>1000</v>
      </c>
      <c r="D9" s="5">
        <v>2000</v>
      </c>
      <c r="E9" s="5">
        <v>2000</v>
      </c>
      <c r="F9" s="5">
        <v>2000</v>
      </c>
      <c r="G9" s="5">
        <v>3000</v>
      </c>
      <c r="H9" s="5">
        <v>3000</v>
      </c>
      <c r="I9" s="5">
        <v>3000</v>
      </c>
      <c r="J9" s="5">
        <v>4000</v>
      </c>
      <c r="K9" s="5">
        <v>4000</v>
      </c>
      <c r="L9" s="5">
        <v>4000</v>
      </c>
      <c r="M9" s="5">
        <v>4000</v>
      </c>
    </row>
    <row r="10" spans="1:13" x14ac:dyDescent="0.2">
      <c r="A10" t="s">
        <v>51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</row>
    <row r="11" spans="1:13" x14ac:dyDescent="0.2">
      <c r="A11" t="s">
        <v>66</v>
      </c>
      <c r="B11" s="5">
        <v>500</v>
      </c>
      <c r="C11" s="5">
        <v>500</v>
      </c>
      <c r="D11" s="5">
        <v>500</v>
      </c>
      <c r="E11" s="5">
        <v>500</v>
      </c>
      <c r="F11" s="5">
        <v>500</v>
      </c>
      <c r="G11" s="5">
        <v>700</v>
      </c>
      <c r="H11" s="5">
        <v>700</v>
      </c>
      <c r="I11" s="5">
        <v>700</v>
      </c>
      <c r="J11" s="5">
        <v>700</v>
      </c>
      <c r="K11" s="5">
        <v>700</v>
      </c>
      <c r="L11" s="5">
        <v>700</v>
      </c>
      <c r="M11" s="5">
        <v>700</v>
      </c>
    </row>
    <row r="12" spans="1:13" x14ac:dyDescent="0.2">
      <c r="A12" t="s">
        <v>5</v>
      </c>
      <c r="B12" s="5">
        <v>200</v>
      </c>
      <c r="C12" s="5">
        <v>200</v>
      </c>
      <c r="D12" s="5">
        <v>200</v>
      </c>
      <c r="E12" s="5">
        <v>200</v>
      </c>
      <c r="F12" s="5">
        <v>200</v>
      </c>
      <c r="G12" s="5">
        <v>200</v>
      </c>
      <c r="H12" s="5">
        <v>200</v>
      </c>
      <c r="I12" s="5">
        <v>200</v>
      </c>
      <c r="J12" s="5">
        <v>200</v>
      </c>
      <c r="K12" s="5">
        <v>200</v>
      </c>
      <c r="L12" s="5">
        <v>200</v>
      </c>
      <c r="M12" s="5">
        <v>200</v>
      </c>
    </row>
    <row r="13" spans="1:13" ht="17" thickBot="1" x14ac:dyDescent="0.25">
      <c r="A13" t="s">
        <v>50</v>
      </c>
      <c r="B13" s="9">
        <f t="shared" ref="B13:M13" si="1">SUM(B2:B12)</f>
        <v>21050</v>
      </c>
      <c r="C13" s="9">
        <f t="shared" si="1"/>
        <v>10575</v>
      </c>
      <c r="D13" s="9">
        <f t="shared" si="1"/>
        <v>11400</v>
      </c>
      <c r="E13" s="9">
        <f t="shared" si="1"/>
        <v>14210</v>
      </c>
      <c r="F13" s="9">
        <f t="shared" si="1"/>
        <v>15295</v>
      </c>
      <c r="G13" s="9">
        <f t="shared" si="1"/>
        <v>16430</v>
      </c>
      <c r="H13" s="9">
        <f t="shared" si="1"/>
        <v>17317.5</v>
      </c>
      <c r="I13" s="9">
        <f t="shared" si="1"/>
        <v>16142.5</v>
      </c>
      <c r="J13" s="9">
        <f t="shared" si="1"/>
        <v>15592.5</v>
      </c>
      <c r="K13" s="9">
        <f t="shared" si="1"/>
        <v>16980</v>
      </c>
      <c r="L13" s="9">
        <f t="shared" si="1"/>
        <v>16305</v>
      </c>
      <c r="M13" s="9">
        <f t="shared" si="1"/>
        <v>15255</v>
      </c>
    </row>
    <row r="16" spans="1:13" x14ac:dyDescent="0.2">
      <c r="A16" s="13" t="s">
        <v>6</v>
      </c>
    </row>
    <row r="17" spans="1:13" s="6" customFormat="1" x14ac:dyDescent="0.2">
      <c r="A17" s="6" t="s">
        <v>52</v>
      </c>
      <c r="B17" s="12">
        <f>SUM(B4:B12)*0.1</f>
        <v>605</v>
      </c>
      <c r="C17" s="12">
        <f>SUM(C4:C12)*0.1</f>
        <v>455</v>
      </c>
      <c r="D17" s="12">
        <f>SUM(D4:D12)*0.1</f>
        <v>490</v>
      </c>
      <c r="E17" s="12">
        <f>SUM(E4:E12)*0.1</f>
        <v>715</v>
      </c>
      <c r="F17" s="12">
        <f>SUM(F4:F12)*0.1</f>
        <v>565</v>
      </c>
      <c r="G17" s="12">
        <f t="shared" ref="G17:M17" si="2">SUM(G4:G12)*0.25</f>
        <v>1712.5</v>
      </c>
      <c r="H17" s="12">
        <f t="shared" si="2"/>
        <v>2275</v>
      </c>
      <c r="I17" s="12">
        <f t="shared" si="2"/>
        <v>1900</v>
      </c>
      <c r="J17" s="12">
        <f t="shared" si="2"/>
        <v>1962.5</v>
      </c>
      <c r="K17" s="12">
        <f t="shared" si="2"/>
        <v>2525</v>
      </c>
      <c r="L17" s="12">
        <f t="shared" si="2"/>
        <v>2150</v>
      </c>
      <c r="M17" s="12">
        <f t="shared" si="2"/>
        <v>1962.5</v>
      </c>
    </row>
    <row r="18" spans="1:13" x14ac:dyDescent="0.2">
      <c r="A18" t="s">
        <v>40</v>
      </c>
      <c r="B18" s="5">
        <f>staff!$C$13</f>
        <v>2400</v>
      </c>
      <c r="C18" s="5">
        <f>staff!$C$13</f>
        <v>2400</v>
      </c>
      <c r="D18" s="5">
        <f>staff!$C$13</f>
        <v>2400</v>
      </c>
      <c r="E18" s="5">
        <f>staff!$C$13</f>
        <v>2400</v>
      </c>
      <c r="F18" s="5">
        <f>staff!$C$13</f>
        <v>2400</v>
      </c>
      <c r="G18" s="5">
        <v>4800</v>
      </c>
      <c r="H18" s="5">
        <v>4800</v>
      </c>
      <c r="I18" s="5">
        <v>4800</v>
      </c>
      <c r="J18" s="5">
        <v>4800</v>
      </c>
      <c r="K18" s="5">
        <v>4800</v>
      </c>
      <c r="L18" s="5">
        <v>4800</v>
      </c>
      <c r="M18" s="5">
        <v>4800</v>
      </c>
    </row>
    <row r="19" spans="1:13" x14ac:dyDescent="0.2">
      <c r="A19" t="s">
        <v>69</v>
      </c>
      <c r="B19" s="5">
        <v>100</v>
      </c>
      <c r="C19" s="5">
        <v>100</v>
      </c>
      <c r="D19" s="5">
        <v>100</v>
      </c>
      <c r="E19" s="5">
        <v>100</v>
      </c>
      <c r="F19" s="5">
        <v>100</v>
      </c>
      <c r="G19" s="5">
        <v>100</v>
      </c>
      <c r="H19" s="5">
        <v>100</v>
      </c>
      <c r="I19" s="5">
        <v>100</v>
      </c>
      <c r="J19" s="5">
        <v>100</v>
      </c>
      <c r="K19" s="5">
        <v>100</v>
      </c>
      <c r="L19" s="5">
        <v>100</v>
      </c>
      <c r="M19" s="5">
        <v>100</v>
      </c>
    </row>
    <row r="20" spans="1:13" x14ac:dyDescent="0.2">
      <c r="A20" t="s">
        <v>7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</row>
    <row r="21" spans="1:13" x14ac:dyDescent="0.2">
      <c r="A21" t="s">
        <v>9</v>
      </c>
      <c r="B21" s="5">
        <v>400</v>
      </c>
      <c r="C21" s="5">
        <v>400</v>
      </c>
      <c r="D21" s="5">
        <v>400</v>
      </c>
      <c r="E21" s="5">
        <v>400</v>
      </c>
      <c r="F21" s="5">
        <v>400</v>
      </c>
      <c r="G21" s="5">
        <v>400</v>
      </c>
      <c r="H21" s="5">
        <v>400</v>
      </c>
      <c r="I21" s="5">
        <v>400</v>
      </c>
      <c r="J21" s="5">
        <v>400</v>
      </c>
      <c r="K21" s="5">
        <v>400</v>
      </c>
      <c r="L21" s="5">
        <v>400</v>
      </c>
      <c r="M21" s="5">
        <v>400</v>
      </c>
    </row>
    <row r="22" spans="1:13" x14ac:dyDescent="0.2">
      <c r="A22" t="s">
        <v>8</v>
      </c>
      <c r="B22" s="5">
        <v>50</v>
      </c>
      <c r="C22" s="5">
        <v>50</v>
      </c>
      <c r="D22" s="5">
        <v>50</v>
      </c>
      <c r="E22" s="5">
        <v>50</v>
      </c>
      <c r="F22" s="5">
        <v>50</v>
      </c>
      <c r="G22" s="5">
        <v>50</v>
      </c>
      <c r="H22" s="5">
        <v>50</v>
      </c>
      <c r="I22" s="5">
        <v>50</v>
      </c>
      <c r="J22" s="5">
        <v>50</v>
      </c>
      <c r="K22" s="5">
        <v>50</v>
      </c>
      <c r="L22" s="5">
        <v>50</v>
      </c>
      <c r="M22" s="5">
        <v>50</v>
      </c>
    </row>
    <row r="23" spans="1:13" x14ac:dyDescent="0.2">
      <c r="A23" t="s">
        <v>10</v>
      </c>
      <c r="B23" s="5">
        <v>120</v>
      </c>
      <c r="C23" s="5">
        <v>120</v>
      </c>
      <c r="D23" s="5">
        <v>120</v>
      </c>
      <c r="E23" s="5">
        <v>120</v>
      </c>
      <c r="F23" s="5">
        <v>120</v>
      </c>
      <c r="G23" s="5">
        <v>120</v>
      </c>
      <c r="H23" s="5">
        <v>120</v>
      </c>
      <c r="I23" s="5">
        <v>120</v>
      </c>
      <c r="J23" s="5">
        <v>120</v>
      </c>
      <c r="K23" s="5">
        <v>120</v>
      </c>
      <c r="L23" s="5">
        <v>120</v>
      </c>
      <c r="M23" s="5">
        <v>120</v>
      </c>
    </row>
    <row r="24" spans="1:13" x14ac:dyDescent="0.2">
      <c r="A24" t="s">
        <v>11</v>
      </c>
      <c r="B24" s="5">
        <f>equipment!$D$9</f>
        <v>7300</v>
      </c>
      <c r="C24" s="5">
        <v>0</v>
      </c>
      <c r="D24" s="5">
        <v>0</v>
      </c>
      <c r="E24" s="5">
        <v>0</v>
      </c>
      <c r="F24" s="5">
        <v>1300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</row>
    <row r="25" spans="1:13" x14ac:dyDescent="0.2">
      <c r="A25" t="s">
        <v>13</v>
      </c>
      <c r="B25" s="5">
        <v>3000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</row>
    <row r="26" spans="1:13" x14ac:dyDescent="0.2">
      <c r="A26" t="s">
        <v>14</v>
      </c>
      <c r="B26" s="5">
        <v>500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</row>
    <row r="27" spans="1:13" x14ac:dyDescent="0.2">
      <c r="A27" t="s">
        <v>72</v>
      </c>
      <c r="B27" s="5">
        <v>30</v>
      </c>
      <c r="C27" s="5">
        <v>30</v>
      </c>
      <c r="D27" s="5">
        <v>30</v>
      </c>
      <c r="E27" s="5">
        <v>30</v>
      </c>
      <c r="F27" s="5">
        <v>30</v>
      </c>
      <c r="G27" s="5">
        <v>30</v>
      </c>
      <c r="H27" s="5">
        <v>30</v>
      </c>
      <c r="I27" s="5">
        <v>30</v>
      </c>
      <c r="J27" s="5">
        <v>30</v>
      </c>
      <c r="K27" s="5">
        <v>30</v>
      </c>
      <c r="L27" s="5">
        <v>30</v>
      </c>
      <c r="M27" s="5">
        <v>30</v>
      </c>
    </row>
    <row r="28" spans="1:13" x14ac:dyDescent="0.2">
      <c r="A28" t="s">
        <v>42</v>
      </c>
      <c r="B28" s="5">
        <v>180</v>
      </c>
      <c r="C28" s="5">
        <v>180</v>
      </c>
      <c r="D28" s="5">
        <v>180</v>
      </c>
      <c r="E28" s="5">
        <v>180</v>
      </c>
      <c r="F28" s="5">
        <v>180</v>
      </c>
      <c r="G28" s="5">
        <v>180</v>
      </c>
      <c r="H28" s="5">
        <v>180</v>
      </c>
      <c r="I28" s="5">
        <v>180</v>
      </c>
      <c r="J28" s="5">
        <v>180</v>
      </c>
      <c r="K28" s="5">
        <v>180</v>
      </c>
      <c r="L28" s="5">
        <v>180</v>
      </c>
      <c r="M28" s="5">
        <v>180</v>
      </c>
    </row>
    <row r="29" spans="1:13" x14ac:dyDescent="0.2">
      <c r="A29" t="s">
        <v>71</v>
      </c>
      <c r="B29" s="5">
        <v>20</v>
      </c>
      <c r="C29" s="5">
        <v>20</v>
      </c>
      <c r="D29" s="5">
        <v>250</v>
      </c>
      <c r="E29" s="5">
        <v>250</v>
      </c>
      <c r="F29" s="5">
        <v>250</v>
      </c>
      <c r="G29" s="5">
        <v>500</v>
      </c>
      <c r="H29" s="5">
        <v>500</v>
      </c>
      <c r="I29" s="5">
        <v>500</v>
      </c>
      <c r="J29" s="5">
        <v>750</v>
      </c>
      <c r="K29" s="5">
        <v>750</v>
      </c>
      <c r="L29" s="5">
        <v>750</v>
      </c>
      <c r="M29" s="5">
        <v>750</v>
      </c>
    </row>
    <row r="30" spans="1:13" x14ac:dyDescent="0.2">
      <c r="A30" t="s">
        <v>43</v>
      </c>
      <c r="B30" s="5">
        <v>20</v>
      </c>
      <c r="C30" s="5">
        <v>20</v>
      </c>
      <c r="D30" s="5">
        <v>20</v>
      </c>
      <c r="E30" s="5">
        <v>20</v>
      </c>
      <c r="F30" s="5">
        <v>20</v>
      </c>
      <c r="G30" s="5">
        <v>20</v>
      </c>
      <c r="H30" s="5">
        <v>20</v>
      </c>
      <c r="I30" s="5">
        <v>20</v>
      </c>
      <c r="J30" s="5">
        <v>20</v>
      </c>
      <c r="K30" s="5">
        <v>20</v>
      </c>
      <c r="L30" s="5">
        <v>20</v>
      </c>
      <c r="M30" s="5">
        <v>20</v>
      </c>
    </row>
    <row r="31" spans="1:13" x14ac:dyDescent="0.2">
      <c r="A31" t="s">
        <v>41</v>
      </c>
      <c r="B31" s="5">
        <v>200</v>
      </c>
      <c r="C31" s="5">
        <v>200</v>
      </c>
      <c r="D31" s="5">
        <v>200</v>
      </c>
      <c r="E31" s="5">
        <v>200</v>
      </c>
      <c r="F31" s="5">
        <v>200</v>
      </c>
      <c r="G31" s="5">
        <v>200</v>
      </c>
      <c r="H31" s="5">
        <v>200</v>
      </c>
      <c r="I31" s="5">
        <v>200</v>
      </c>
      <c r="J31" s="5">
        <v>200</v>
      </c>
      <c r="K31" s="5">
        <v>200</v>
      </c>
      <c r="L31" s="5">
        <v>200</v>
      </c>
      <c r="M31" s="5">
        <v>200</v>
      </c>
    </row>
    <row r="32" spans="1:13" x14ac:dyDescent="0.2">
      <c r="A32" t="s">
        <v>65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</row>
    <row r="33" spans="1:13" x14ac:dyDescent="0.2">
      <c r="A33" t="s">
        <v>44</v>
      </c>
      <c r="B33" s="5">
        <v>100</v>
      </c>
      <c r="C33" s="5">
        <v>100</v>
      </c>
      <c r="D33" s="5">
        <v>100</v>
      </c>
      <c r="E33" s="5">
        <v>100</v>
      </c>
      <c r="F33" s="5">
        <v>100</v>
      </c>
      <c r="G33" s="5">
        <v>100</v>
      </c>
      <c r="H33" s="5">
        <v>100</v>
      </c>
      <c r="I33" s="5">
        <v>100</v>
      </c>
      <c r="J33" s="5">
        <v>100</v>
      </c>
      <c r="K33" s="5">
        <v>100</v>
      </c>
      <c r="L33" s="5">
        <v>100</v>
      </c>
      <c r="M33" s="5">
        <v>100</v>
      </c>
    </row>
    <row r="34" spans="1:13" s="1" customFormat="1" ht="17" thickBot="1" x14ac:dyDescent="0.25">
      <c r="A34" s="1" t="s">
        <v>50</v>
      </c>
      <c r="B34" s="11">
        <f t="shared" ref="B34:M34" si="3">SUM(B17:B33)</f>
        <v>15025</v>
      </c>
      <c r="C34" s="11">
        <f t="shared" si="3"/>
        <v>4075</v>
      </c>
      <c r="D34" s="11">
        <f t="shared" si="3"/>
        <v>4340</v>
      </c>
      <c r="E34" s="11">
        <f t="shared" si="3"/>
        <v>4565</v>
      </c>
      <c r="F34" s="11">
        <f t="shared" si="3"/>
        <v>5715</v>
      </c>
      <c r="G34" s="11">
        <f t="shared" si="3"/>
        <v>8212.5</v>
      </c>
      <c r="H34" s="11">
        <f t="shared" si="3"/>
        <v>8775</v>
      </c>
      <c r="I34" s="11">
        <f t="shared" si="3"/>
        <v>8400</v>
      </c>
      <c r="J34" s="11">
        <f t="shared" si="3"/>
        <v>8712.5</v>
      </c>
      <c r="K34" s="11">
        <f t="shared" si="3"/>
        <v>9275</v>
      </c>
      <c r="L34" s="11">
        <f t="shared" si="3"/>
        <v>8900</v>
      </c>
      <c r="M34" s="11">
        <f t="shared" si="3"/>
        <v>8712.5</v>
      </c>
    </row>
    <row r="35" spans="1:13" ht="17" thickTop="1" x14ac:dyDescent="0.2">
      <c r="A35" t="s">
        <v>45</v>
      </c>
      <c r="B35" s="5">
        <f t="shared" ref="B35:M35" si="4">B13-B34</f>
        <v>6025</v>
      </c>
      <c r="C35" s="5">
        <f t="shared" si="4"/>
        <v>6500</v>
      </c>
      <c r="D35" s="5">
        <f t="shared" si="4"/>
        <v>7060</v>
      </c>
      <c r="E35" s="5">
        <f t="shared" si="4"/>
        <v>9645</v>
      </c>
      <c r="F35" s="5">
        <f t="shared" si="4"/>
        <v>9580</v>
      </c>
      <c r="G35" s="5">
        <f t="shared" si="4"/>
        <v>8217.5</v>
      </c>
      <c r="H35" s="5">
        <f t="shared" si="4"/>
        <v>8542.5</v>
      </c>
      <c r="I35" s="5">
        <f t="shared" si="4"/>
        <v>7742.5</v>
      </c>
      <c r="J35" s="5">
        <f t="shared" si="4"/>
        <v>6880</v>
      </c>
      <c r="K35" s="5">
        <f t="shared" si="4"/>
        <v>7705</v>
      </c>
      <c r="L35" s="5">
        <f t="shared" si="4"/>
        <v>7405</v>
      </c>
      <c r="M35" s="5">
        <f t="shared" si="4"/>
        <v>6542.5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F25" sqref="F25"/>
    </sheetView>
  </sheetViews>
  <sheetFormatPr baseColWidth="10" defaultRowHeight="16" x14ac:dyDescent="0.2"/>
  <cols>
    <col min="1" max="1" width="28.83203125" customWidth="1"/>
    <col min="2" max="13" width="10.83203125" style="5"/>
  </cols>
  <sheetData>
    <row r="1" spans="1:13" s="3" customFormat="1" x14ac:dyDescent="0.2">
      <c r="B1" s="3" t="s">
        <v>53</v>
      </c>
      <c r="C1" s="3" t="s">
        <v>54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  <c r="I1" s="3" t="s">
        <v>60</v>
      </c>
      <c r="J1" s="3" t="s">
        <v>61</v>
      </c>
      <c r="K1" s="3" t="s">
        <v>62</v>
      </c>
      <c r="L1" s="3" t="s">
        <v>63</v>
      </c>
      <c r="M1" s="3" t="s">
        <v>64</v>
      </c>
    </row>
    <row r="2" spans="1:13" s="7" customFormat="1" x14ac:dyDescent="0.2">
      <c r="A2" s="6" t="s">
        <v>46</v>
      </c>
      <c r="B2" s="7">
        <f>projections!$M$35</f>
        <v>6542.5</v>
      </c>
      <c r="C2" s="7">
        <f t="shared" ref="C2:M2" si="0">B34</f>
        <v>8850</v>
      </c>
      <c r="D2" s="7">
        <f t="shared" si="0"/>
        <v>10032.5</v>
      </c>
      <c r="E2" s="7">
        <f t="shared" si="0"/>
        <v>10652.5</v>
      </c>
      <c r="F2" s="7">
        <f t="shared" si="0"/>
        <v>12960</v>
      </c>
      <c r="G2" s="7">
        <f t="shared" si="0"/>
        <v>14142.5</v>
      </c>
      <c r="H2" s="7">
        <f t="shared" si="0"/>
        <v>14762.5</v>
      </c>
      <c r="I2" s="7">
        <f t="shared" si="0"/>
        <v>10070</v>
      </c>
      <c r="J2" s="7">
        <f t="shared" si="0"/>
        <v>11252.5</v>
      </c>
      <c r="K2" s="7">
        <f t="shared" si="0"/>
        <v>11872.5</v>
      </c>
      <c r="L2" s="7">
        <f t="shared" si="0"/>
        <v>14180</v>
      </c>
      <c r="M2" s="7">
        <f t="shared" si="0"/>
        <v>15362.5</v>
      </c>
    </row>
    <row r="3" spans="1:13" x14ac:dyDescent="0.2">
      <c r="A3" t="s">
        <v>0</v>
      </c>
      <c r="B3" s="5">
        <v>600</v>
      </c>
      <c r="C3" s="5">
        <v>600</v>
      </c>
      <c r="D3" s="5">
        <v>600</v>
      </c>
      <c r="E3" s="5">
        <v>600</v>
      </c>
      <c r="F3" s="5">
        <v>600</v>
      </c>
      <c r="G3" s="5">
        <v>600</v>
      </c>
      <c r="H3" s="5">
        <v>600</v>
      </c>
      <c r="I3" s="5">
        <v>600</v>
      </c>
      <c r="J3" s="5">
        <v>600</v>
      </c>
      <c r="K3" s="5">
        <v>600</v>
      </c>
      <c r="L3" s="5">
        <v>600</v>
      </c>
      <c r="M3" s="5">
        <v>600</v>
      </c>
    </row>
    <row r="4" spans="1:13" x14ac:dyDescent="0.2">
      <c r="A4" t="s">
        <v>1</v>
      </c>
      <c r="B4" s="5">
        <v>600</v>
      </c>
      <c r="C4" s="5">
        <v>600</v>
      </c>
      <c r="D4" s="5">
        <v>600</v>
      </c>
      <c r="E4" s="5">
        <v>600</v>
      </c>
      <c r="F4" s="5">
        <v>600</v>
      </c>
      <c r="G4" s="5">
        <v>600</v>
      </c>
      <c r="H4" s="5">
        <v>600</v>
      </c>
      <c r="I4" s="5">
        <v>600</v>
      </c>
      <c r="J4" s="5">
        <v>600</v>
      </c>
      <c r="K4" s="5">
        <v>600</v>
      </c>
      <c r="L4" s="5">
        <v>600</v>
      </c>
      <c r="M4" s="5">
        <v>600</v>
      </c>
    </row>
    <row r="5" spans="1:13" x14ac:dyDescent="0.2">
      <c r="A5" t="s">
        <v>2</v>
      </c>
      <c r="B5" s="5">
        <v>250</v>
      </c>
      <c r="C5" s="5">
        <v>250</v>
      </c>
      <c r="D5" s="5">
        <v>250</v>
      </c>
      <c r="E5" s="5">
        <v>250</v>
      </c>
      <c r="F5" s="5">
        <v>250</v>
      </c>
      <c r="G5" s="5">
        <v>250</v>
      </c>
      <c r="H5" s="5">
        <v>250</v>
      </c>
      <c r="I5" s="5">
        <v>250</v>
      </c>
      <c r="J5" s="5">
        <v>250</v>
      </c>
      <c r="K5" s="5">
        <v>250</v>
      </c>
      <c r="L5" s="5">
        <v>250</v>
      </c>
      <c r="M5" s="5">
        <v>250</v>
      </c>
    </row>
    <row r="6" spans="1:13" x14ac:dyDescent="0.2">
      <c r="A6" t="s">
        <v>15</v>
      </c>
      <c r="B6" s="5">
        <v>500</v>
      </c>
      <c r="C6" s="5">
        <v>500</v>
      </c>
      <c r="D6" s="5">
        <v>500</v>
      </c>
      <c r="E6" s="5">
        <v>500</v>
      </c>
      <c r="F6" s="5">
        <v>500</v>
      </c>
      <c r="G6" s="5">
        <v>500</v>
      </c>
      <c r="H6" s="5">
        <v>500</v>
      </c>
      <c r="I6" s="5">
        <v>500</v>
      </c>
      <c r="J6" s="5">
        <v>500</v>
      </c>
      <c r="K6" s="5">
        <v>500</v>
      </c>
      <c r="L6" s="5">
        <v>500</v>
      </c>
      <c r="M6" s="5">
        <v>500</v>
      </c>
    </row>
    <row r="7" spans="1:13" x14ac:dyDescent="0.2">
      <c r="A7" t="s">
        <v>3</v>
      </c>
      <c r="B7" s="5">
        <v>3000</v>
      </c>
      <c r="C7" s="5">
        <v>1500</v>
      </c>
      <c r="D7" s="5">
        <v>750</v>
      </c>
      <c r="E7" s="5">
        <v>3000</v>
      </c>
      <c r="F7" s="5">
        <v>1500</v>
      </c>
      <c r="G7" s="5">
        <v>750</v>
      </c>
      <c r="H7" s="5">
        <v>3000</v>
      </c>
      <c r="I7" s="5">
        <v>1500</v>
      </c>
      <c r="J7" s="5">
        <v>750</v>
      </c>
      <c r="K7" s="5">
        <v>3000</v>
      </c>
      <c r="L7" s="5">
        <v>1500</v>
      </c>
      <c r="M7" s="5">
        <v>750</v>
      </c>
    </row>
    <row r="8" spans="1:13" x14ac:dyDescent="0.2">
      <c r="A8" t="s">
        <v>4</v>
      </c>
      <c r="B8" s="5">
        <v>4000</v>
      </c>
      <c r="C8" s="5">
        <v>4000</v>
      </c>
      <c r="D8" s="5">
        <v>4000</v>
      </c>
      <c r="E8" s="5">
        <v>4000</v>
      </c>
      <c r="F8" s="5">
        <v>4000</v>
      </c>
      <c r="G8" s="5">
        <v>4000</v>
      </c>
      <c r="H8" s="5">
        <v>4000</v>
      </c>
      <c r="I8" s="5">
        <v>4000</v>
      </c>
      <c r="J8" s="5">
        <v>4000</v>
      </c>
      <c r="K8" s="5">
        <v>4000</v>
      </c>
      <c r="L8" s="5">
        <v>4000</v>
      </c>
      <c r="M8" s="5">
        <v>4000</v>
      </c>
    </row>
    <row r="9" spans="1:13" x14ac:dyDescent="0.2">
      <c r="A9" t="s">
        <v>51</v>
      </c>
      <c r="B9" s="5">
        <v>1500</v>
      </c>
      <c r="C9" s="5">
        <v>1500</v>
      </c>
      <c r="D9" s="5">
        <v>1500</v>
      </c>
      <c r="E9" s="5">
        <v>1500</v>
      </c>
      <c r="F9" s="5">
        <v>1500</v>
      </c>
      <c r="G9" s="5">
        <v>1500</v>
      </c>
      <c r="H9" s="5">
        <v>1500</v>
      </c>
      <c r="I9" s="5">
        <v>1500</v>
      </c>
      <c r="J9" s="5">
        <v>1500</v>
      </c>
      <c r="K9" s="5">
        <v>1500</v>
      </c>
      <c r="L9" s="5">
        <v>1500</v>
      </c>
      <c r="M9" s="5">
        <v>1500</v>
      </c>
    </row>
    <row r="10" spans="1:13" x14ac:dyDescent="0.2">
      <c r="A10" t="s">
        <v>66</v>
      </c>
      <c r="B10" s="5">
        <v>1500</v>
      </c>
      <c r="C10" s="5">
        <v>1500</v>
      </c>
      <c r="D10" s="5">
        <v>1500</v>
      </c>
      <c r="E10" s="5">
        <v>1500</v>
      </c>
      <c r="F10" s="5">
        <v>1500</v>
      </c>
      <c r="G10" s="5">
        <v>1500</v>
      </c>
      <c r="H10" s="5">
        <v>1500</v>
      </c>
      <c r="I10" s="5">
        <v>1500</v>
      </c>
      <c r="J10" s="5">
        <v>1500</v>
      </c>
      <c r="K10" s="5">
        <v>1500</v>
      </c>
      <c r="L10" s="5">
        <v>1500</v>
      </c>
      <c r="M10" s="5">
        <v>1500</v>
      </c>
    </row>
    <row r="11" spans="1:13" x14ac:dyDescent="0.2">
      <c r="A11" t="s">
        <v>5</v>
      </c>
      <c r="B11" s="5">
        <v>500</v>
      </c>
      <c r="C11" s="5">
        <v>500</v>
      </c>
      <c r="D11" s="5">
        <v>500</v>
      </c>
      <c r="E11" s="5">
        <v>500</v>
      </c>
      <c r="F11" s="5">
        <v>500</v>
      </c>
      <c r="G11" s="5">
        <v>500</v>
      </c>
      <c r="H11" s="5">
        <v>500</v>
      </c>
      <c r="I11" s="5">
        <v>500</v>
      </c>
      <c r="J11" s="5">
        <v>500</v>
      </c>
      <c r="K11" s="5">
        <v>500</v>
      </c>
      <c r="L11" s="5">
        <v>500</v>
      </c>
      <c r="M11" s="5">
        <v>500</v>
      </c>
    </row>
    <row r="12" spans="1:13" ht="17" thickBot="1" x14ac:dyDescent="0.25">
      <c r="A12" t="s">
        <v>50</v>
      </c>
      <c r="B12" s="9">
        <f t="shared" ref="B12:M12" si="1">SUM(B2:B11)</f>
        <v>18992.5</v>
      </c>
      <c r="C12" s="9">
        <f t="shared" si="1"/>
        <v>19800</v>
      </c>
      <c r="D12" s="9">
        <f t="shared" si="1"/>
        <v>20232.5</v>
      </c>
      <c r="E12" s="9">
        <f t="shared" si="1"/>
        <v>23102.5</v>
      </c>
      <c r="F12" s="9">
        <f t="shared" si="1"/>
        <v>23910</v>
      </c>
      <c r="G12" s="9">
        <f t="shared" si="1"/>
        <v>24342.5</v>
      </c>
      <c r="H12" s="9">
        <f t="shared" si="1"/>
        <v>27212.5</v>
      </c>
      <c r="I12" s="9">
        <f t="shared" si="1"/>
        <v>21020</v>
      </c>
      <c r="J12" s="9">
        <f t="shared" si="1"/>
        <v>21452.5</v>
      </c>
      <c r="K12" s="9">
        <f t="shared" si="1"/>
        <v>24322.5</v>
      </c>
      <c r="L12" s="9">
        <f t="shared" si="1"/>
        <v>25130</v>
      </c>
      <c r="M12" s="9">
        <f t="shared" si="1"/>
        <v>25562.5</v>
      </c>
    </row>
    <row r="15" spans="1:13" x14ac:dyDescent="0.2">
      <c r="A15" s="1" t="s">
        <v>6</v>
      </c>
    </row>
    <row r="16" spans="1:13" s="6" customFormat="1" x14ac:dyDescent="0.2">
      <c r="A16" s="6" t="s">
        <v>52</v>
      </c>
      <c r="B16" s="12">
        <f t="shared" ref="B16:G16" si="2">SUM(B3:B11)*0.25</f>
        <v>3112.5</v>
      </c>
      <c r="C16" s="12">
        <f t="shared" si="2"/>
        <v>2737.5</v>
      </c>
      <c r="D16" s="12">
        <f t="shared" si="2"/>
        <v>2550</v>
      </c>
      <c r="E16" s="12">
        <f t="shared" si="2"/>
        <v>3112.5</v>
      </c>
      <c r="F16" s="12">
        <f t="shared" si="2"/>
        <v>2737.5</v>
      </c>
      <c r="G16" s="12">
        <f t="shared" si="2"/>
        <v>2550</v>
      </c>
      <c r="H16" s="12">
        <f t="shared" ref="H16:K16" si="3">SUM(H3:H11)*0.25</f>
        <v>3112.5</v>
      </c>
      <c r="I16" s="12">
        <f t="shared" si="3"/>
        <v>2737.5</v>
      </c>
      <c r="J16" s="12">
        <f t="shared" si="3"/>
        <v>2550</v>
      </c>
      <c r="K16" s="12">
        <f t="shared" si="3"/>
        <v>3112.5</v>
      </c>
      <c r="L16" s="12">
        <f>SUM(L3:L11)*0.25</f>
        <v>2737.5</v>
      </c>
      <c r="M16" s="12">
        <f>SUM(M3:M11)*0.25</f>
        <v>2550</v>
      </c>
    </row>
    <row r="17" spans="1:13" x14ac:dyDescent="0.2">
      <c r="A17" t="s">
        <v>40</v>
      </c>
      <c r="B17" s="5">
        <f>staff!$D$13</f>
        <v>4800</v>
      </c>
      <c r="C17" s="5">
        <f>staff!$D$13</f>
        <v>4800</v>
      </c>
      <c r="D17" s="5">
        <f>staff!$D$13</f>
        <v>4800</v>
      </c>
      <c r="E17" s="5">
        <f>staff!$D$13</f>
        <v>4800</v>
      </c>
      <c r="F17" s="5">
        <f>staff!$D$13</f>
        <v>4800</v>
      </c>
      <c r="G17" s="5">
        <f>staff!$D$13</f>
        <v>4800</v>
      </c>
      <c r="H17" s="5">
        <f>staff!$D$13</f>
        <v>4800</v>
      </c>
      <c r="I17" s="5">
        <f>staff!$D$13</f>
        <v>4800</v>
      </c>
      <c r="J17" s="5">
        <f>staff!$D$13</f>
        <v>4800</v>
      </c>
      <c r="K17" s="5">
        <f>staff!$D$13</f>
        <v>4800</v>
      </c>
      <c r="L17" s="5">
        <f>staff!$D$13</f>
        <v>4800</v>
      </c>
      <c r="M17" s="5">
        <f>staff!$D$13</f>
        <v>4800</v>
      </c>
    </row>
    <row r="18" spans="1:13" x14ac:dyDescent="0.2">
      <c r="A18" t="s">
        <v>69</v>
      </c>
      <c r="B18" s="5">
        <v>200</v>
      </c>
      <c r="C18" s="5">
        <v>200</v>
      </c>
      <c r="D18" s="5">
        <v>200</v>
      </c>
      <c r="E18" s="5">
        <v>200</v>
      </c>
      <c r="F18" s="5">
        <v>200</v>
      </c>
      <c r="G18" s="5">
        <v>200</v>
      </c>
      <c r="H18" s="5">
        <v>200</v>
      </c>
      <c r="I18" s="5">
        <v>200</v>
      </c>
      <c r="J18" s="5">
        <v>200</v>
      </c>
      <c r="K18" s="5">
        <v>200</v>
      </c>
      <c r="L18" s="5">
        <v>200</v>
      </c>
      <c r="M18" s="5">
        <v>200</v>
      </c>
    </row>
    <row r="19" spans="1:13" x14ac:dyDescent="0.2">
      <c r="A19" t="s">
        <v>7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</row>
    <row r="20" spans="1:13" x14ac:dyDescent="0.2">
      <c r="A20" t="s">
        <v>9</v>
      </c>
      <c r="B20" s="5">
        <v>400</v>
      </c>
      <c r="C20" s="5">
        <v>400</v>
      </c>
      <c r="D20" s="5">
        <v>400</v>
      </c>
      <c r="E20" s="5">
        <v>400</v>
      </c>
      <c r="F20" s="5">
        <v>400</v>
      </c>
      <c r="G20" s="5">
        <v>400</v>
      </c>
      <c r="H20" s="5">
        <v>400</v>
      </c>
      <c r="I20" s="5">
        <v>400</v>
      </c>
      <c r="J20" s="5">
        <v>400</v>
      </c>
      <c r="K20" s="5">
        <v>400</v>
      </c>
      <c r="L20" s="5">
        <v>400</v>
      </c>
      <c r="M20" s="5">
        <v>400</v>
      </c>
    </row>
    <row r="21" spans="1:13" x14ac:dyDescent="0.2">
      <c r="A21" t="s">
        <v>8</v>
      </c>
      <c r="B21" s="5">
        <v>50</v>
      </c>
      <c r="C21" s="5">
        <v>50</v>
      </c>
      <c r="D21" s="5">
        <v>50</v>
      </c>
      <c r="E21" s="5">
        <v>50</v>
      </c>
      <c r="F21" s="5">
        <v>50</v>
      </c>
      <c r="G21" s="5">
        <v>50</v>
      </c>
      <c r="H21" s="5">
        <v>50</v>
      </c>
      <c r="I21" s="5">
        <v>50</v>
      </c>
      <c r="J21" s="5">
        <v>50</v>
      </c>
      <c r="K21" s="5">
        <v>50</v>
      </c>
      <c r="L21" s="5">
        <v>50</v>
      </c>
      <c r="M21" s="5">
        <v>50</v>
      </c>
    </row>
    <row r="22" spans="1:13" x14ac:dyDescent="0.2">
      <c r="A22" t="s">
        <v>10</v>
      </c>
      <c r="B22" s="5">
        <v>200</v>
      </c>
      <c r="C22" s="5">
        <v>200</v>
      </c>
      <c r="D22" s="5">
        <v>200</v>
      </c>
      <c r="E22" s="5">
        <v>200</v>
      </c>
      <c r="F22" s="5">
        <v>200</v>
      </c>
      <c r="G22" s="5">
        <v>200</v>
      </c>
      <c r="H22" s="5">
        <v>200</v>
      </c>
      <c r="I22" s="5">
        <v>200</v>
      </c>
      <c r="J22" s="5">
        <v>200</v>
      </c>
      <c r="K22" s="5">
        <v>200</v>
      </c>
      <c r="L22" s="5">
        <v>200</v>
      </c>
      <c r="M22" s="5">
        <v>200</v>
      </c>
    </row>
    <row r="23" spans="1:13" x14ac:dyDescent="0.2">
      <c r="A23" t="s">
        <v>11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</row>
    <row r="24" spans="1:13" x14ac:dyDescent="0.2">
      <c r="A24" t="s">
        <v>13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7000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</row>
    <row r="25" spans="1:13" x14ac:dyDescent="0.2">
      <c r="A25" t="s">
        <v>14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</row>
    <row r="26" spans="1:13" x14ac:dyDescent="0.2">
      <c r="A26" t="s">
        <v>72</v>
      </c>
      <c r="B26" s="5">
        <v>30</v>
      </c>
      <c r="C26" s="5">
        <v>30</v>
      </c>
      <c r="D26" s="5">
        <v>30</v>
      </c>
      <c r="E26" s="5">
        <v>30</v>
      </c>
      <c r="F26" s="5">
        <v>30</v>
      </c>
      <c r="G26" s="5">
        <v>30</v>
      </c>
      <c r="H26" s="5">
        <v>30</v>
      </c>
      <c r="I26" s="5">
        <v>30</v>
      </c>
      <c r="J26" s="5">
        <v>30</v>
      </c>
      <c r="K26" s="5">
        <v>30</v>
      </c>
      <c r="L26" s="5">
        <v>30</v>
      </c>
      <c r="M26" s="5">
        <v>30</v>
      </c>
    </row>
    <row r="27" spans="1:13" x14ac:dyDescent="0.2">
      <c r="A27" t="s">
        <v>42</v>
      </c>
      <c r="B27" s="5">
        <v>180</v>
      </c>
      <c r="C27" s="5">
        <v>180</v>
      </c>
      <c r="D27" s="5">
        <v>180</v>
      </c>
      <c r="E27" s="5">
        <v>180</v>
      </c>
      <c r="F27" s="5">
        <v>180</v>
      </c>
      <c r="G27" s="5">
        <v>180</v>
      </c>
      <c r="H27" s="5">
        <v>180</v>
      </c>
      <c r="I27" s="5">
        <v>180</v>
      </c>
      <c r="J27" s="5">
        <v>180</v>
      </c>
      <c r="K27" s="5">
        <v>180</v>
      </c>
      <c r="L27" s="5">
        <v>180</v>
      </c>
      <c r="M27" s="5">
        <v>180</v>
      </c>
    </row>
    <row r="28" spans="1:13" x14ac:dyDescent="0.2">
      <c r="A28" t="s">
        <v>71</v>
      </c>
      <c r="B28" s="5">
        <v>750</v>
      </c>
      <c r="C28" s="5">
        <v>750</v>
      </c>
      <c r="D28" s="5">
        <v>750</v>
      </c>
      <c r="E28" s="5">
        <v>750</v>
      </c>
      <c r="F28" s="5">
        <v>750</v>
      </c>
      <c r="G28" s="5">
        <v>750</v>
      </c>
      <c r="H28" s="5">
        <v>750</v>
      </c>
      <c r="I28" s="5">
        <v>750</v>
      </c>
      <c r="J28" s="5">
        <v>750</v>
      </c>
      <c r="K28" s="5">
        <v>750</v>
      </c>
      <c r="L28" s="5">
        <v>750</v>
      </c>
      <c r="M28" s="5">
        <v>750</v>
      </c>
    </row>
    <row r="29" spans="1:13" x14ac:dyDescent="0.2">
      <c r="A29" t="s">
        <v>43</v>
      </c>
      <c r="B29" s="5">
        <v>20</v>
      </c>
      <c r="C29" s="5">
        <v>20</v>
      </c>
      <c r="D29" s="5">
        <v>20</v>
      </c>
      <c r="E29" s="5">
        <v>20</v>
      </c>
      <c r="F29" s="5">
        <v>20</v>
      </c>
      <c r="G29" s="5">
        <v>20</v>
      </c>
      <c r="H29" s="5">
        <v>20</v>
      </c>
      <c r="I29" s="5">
        <v>20</v>
      </c>
      <c r="J29" s="5">
        <v>20</v>
      </c>
      <c r="K29" s="5">
        <v>20</v>
      </c>
      <c r="L29" s="5">
        <v>20</v>
      </c>
      <c r="M29" s="5">
        <v>20</v>
      </c>
    </row>
    <row r="30" spans="1:13" x14ac:dyDescent="0.2">
      <c r="A30" t="s">
        <v>41</v>
      </c>
      <c r="B30" s="5">
        <v>200</v>
      </c>
      <c r="C30" s="5">
        <v>200</v>
      </c>
      <c r="D30" s="5">
        <v>200</v>
      </c>
      <c r="E30" s="5">
        <v>200</v>
      </c>
      <c r="F30" s="5">
        <v>200</v>
      </c>
      <c r="G30" s="5">
        <v>200</v>
      </c>
      <c r="H30" s="5">
        <v>200</v>
      </c>
      <c r="I30" s="5">
        <v>200</v>
      </c>
      <c r="J30" s="5">
        <v>200</v>
      </c>
      <c r="K30" s="5">
        <v>200</v>
      </c>
      <c r="L30" s="5">
        <v>200</v>
      </c>
      <c r="M30" s="5">
        <v>200</v>
      </c>
    </row>
    <row r="31" spans="1:13" x14ac:dyDescent="0.2">
      <c r="A31" t="s">
        <v>65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</row>
    <row r="32" spans="1:13" x14ac:dyDescent="0.2">
      <c r="A32" t="s">
        <v>44</v>
      </c>
      <c r="B32" s="5">
        <v>200</v>
      </c>
      <c r="C32" s="5">
        <v>200</v>
      </c>
      <c r="D32" s="5">
        <v>200</v>
      </c>
      <c r="E32" s="5">
        <v>200</v>
      </c>
      <c r="F32" s="5">
        <v>200</v>
      </c>
      <c r="G32" s="5">
        <v>200</v>
      </c>
      <c r="H32" s="5">
        <v>200</v>
      </c>
      <c r="I32" s="5">
        <v>200</v>
      </c>
      <c r="J32" s="5">
        <v>200</v>
      </c>
      <c r="K32" s="5">
        <v>200</v>
      </c>
      <c r="L32" s="5">
        <v>200</v>
      </c>
      <c r="M32" s="5">
        <v>200</v>
      </c>
    </row>
    <row r="33" spans="1:13" s="1" customFormat="1" ht="17" thickBot="1" x14ac:dyDescent="0.25">
      <c r="A33" s="1" t="s">
        <v>50</v>
      </c>
      <c r="B33" s="11">
        <f t="shared" ref="B33:M33" si="4">SUM(B16:B32)</f>
        <v>10142.5</v>
      </c>
      <c r="C33" s="11">
        <f t="shared" si="4"/>
        <v>9767.5</v>
      </c>
      <c r="D33" s="11">
        <f t="shared" si="4"/>
        <v>9580</v>
      </c>
      <c r="E33" s="11">
        <f t="shared" si="4"/>
        <v>10142.5</v>
      </c>
      <c r="F33" s="11">
        <f t="shared" si="4"/>
        <v>9767.5</v>
      </c>
      <c r="G33" s="11">
        <f t="shared" si="4"/>
        <v>9580</v>
      </c>
      <c r="H33" s="11">
        <f t="shared" si="4"/>
        <v>17142.5</v>
      </c>
      <c r="I33" s="11">
        <f t="shared" si="4"/>
        <v>9767.5</v>
      </c>
      <c r="J33" s="11">
        <f t="shared" si="4"/>
        <v>9580</v>
      </c>
      <c r="K33" s="11">
        <f t="shared" si="4"/>
        <v>10142.5</v>
      </c>
      <c r="L33" s="11">
        <f t="shared" si="4"/>
        <v>9767.5</v>
      </c>
      <c r="M33" s="11">
        <f t="shared" si="4"/>
        <v>9580</v>
      </c>
    </row>
    <row r="34" spans="1:13" ht="17" thickTop="1" x14ac:dyDescent="0.2">
      <c r="A34" t="s">
        <v>45</v>
      </c>
      <c r="B34" s="5">
        <f t="shared" ref="B34:M34" si="5">B12-B33</f>
        <v>8850</v>
      </c>
      <c r="C34" s="5">
        <f t="shared" si="5"/>
        <v>10032.5</v>
      </c>
      <c r="D34" s="5">
        <f t="shared" si="5"/>
        <v>10652.5</v>
      </c>
      <c r="E34" s="5">
        <f t="shared" si="5"/>
        <v>12960</v>
      </c>
      <c r="F34" s="5">
        <f t="shared" si="5"/>
        <v>14142.5</v>
      </c>
      <c r="G34" s="5">
        <f t="shared" si="5"/>
        <v>14762.5</v>
      </c>
      <c r="H34" s="5">
        <f t="shared" si="5"/>
        <v>10070</v>
      </c>
      <c r="I34" s="5">
        <f t="shared" si="5"/>
        <v>11252.5</v>
      </c>
      <c r="J34" s="5">
        <f t="shared" si="5"/>
        <v>11872.5</v>
      </c>
      <c r="K34" s="5">
        <f t="shared" si="5"/>
        <v>14180</v>
      </c>
      <c r="L34" s="5">
        <f t="shared" si="5"/>
        <v>15362.5</v>
      </c>
      <c r="M34" s="5">
        <f t="shared" si="5"/>
        <v>15982.5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N24" sqref="N24"/>
    </sheetView>
  </sheetViews>
  <sheetFormatPr baseColWidth="10" defaultRowHeight="16" x14ac:dyDescent="0.2"/>
  <cols>
    <col min="1" max="1" width="28.83203125" customWidth="1"/>
    <col min="2" max="13" width="10.83203125" style="5"/>
  </cols>
  <sheetData>
    <row r="1" spans="1:13" s="3" customFormat="1" x14ac:dyDescent="0.2">
      <c r="B1" s="3" t="s">
        <v>53</v>
      </c>
      <c r="C1" s="3" t="s">
        <v>54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  <c r="I1" s="3" t="s">
        <v>60</v>
      </c>
      <c r="J1" s="3" t="s">
        <v>61</v>
      </c>
      <c r="K1" s="3" t="s">
        <v>62</v>
      </c>
      <c r="L1" s="3" t="s">
        <v>63</v>
      </c>
      <c r="M1" s="3" t="s">
        <v>64</v>
      </c>
    </row>
    <row r="2" spans="1:13" s="7" customFormat="1" x14ac:dyDescent="0.2">
      <c r="A2" s="6" t="s">
        <v>46</v>
      </c>
      <c r="B2" s="7">
        <f>'year 2'!$M$34</f>
        <v>15982.5</v>
      </c>
      <c r="C2" s="7">
        <f t="shared" ref="C2:M2" si="0">B32</f>
        <v>17432.5</v>
      </c>
      <c r="D2" s="7">
        <f t="shared" si="0"/>
        <v>17757.5</v>
      </c>
      <c r="E2" s="7">
        <f t="shared" si="0"/>
        <v>17520</v>
      </c>
      <c r="F2" s="7">
        <f t="shared" si="0"/>
        <v>18970</v>
      </c>
      <c r="G2" s="7">
        <f t="shared" si="0"/>
        <v>19295</v>
      </c>
      <c r="H2" s="7">
        <f t="shared" si="0"/>
        <v>19057.5</v>
      </c>
      <c r="I2" s="7">
        <f t="shared" si="0"/>
        <v>20507.5</v>
      </c>
      <c r="J2" s="7">
        <f t="shared" si="0"/>
        <v>20832.5</v>
      </c>
      <c r="K2" s="7">
        <f t="shared" si="0"/>
        <v>20595</v>
      </c>
      <c r="L2" s="7">
        <f t="shared" si="0"/>
        <v>22045</v>
      </c>
      <c r="M2" s="7">
        <f t="shared" si="0"/>
        <v>22370</v>
      </c>
    </row>
    <row r="3" spans="1:13" x14ac:dyDescent="0.2">
      <c r="A3" t="s">
        <v>2</v>
      </c>
      <c r="B3" s="5">
        <v>500</v>
      </c>
      <c r="C3" s="5">
        <v>500</v>
      </c>
      <c r="D3" s="5">
        <v>500</v>
      </c>
      <c r="E3" s="5">
        <v>500</v>
      </c>
      <c r="F3" s="5">
        <v>500</v>
      </c>
      <c r="G3" s="5">
        <v>500</v>
      </c>
      <c r="H3" s="5">
        <v>500</v>
      </c>
      <c r="I3" s="5">
        <v>500</v>
      </c>
      <c r="J3" s="5">
        <v>500</v>
      </c>
      <c r="K3" s="5">
        <v>500</v>
      </c>
      <c r="L3" s="5">
        <v>500</v>
      </c>
      <c r="M3" s="5">
        <v>500</v>
      </c>
    </row>
    <row r="4" spans="1:13" x14ac:dyDescent="0.2">
      <c r="A4" t="s">
        <v>15</v>
      </c>
      <c r="B4" s="5">
        <v>1000</v>
      </c>
      <c r="C4" s="5">
        <v>1000</v>
      </c>
      <c r="D4" s="5">
        <v>1000</v>
      </c>
      <c r="E4" s="5">
        <v>1000</v>
      </c>
      <c r="F4" s="5">
        <v>1000</v>
      </c>
      <c r="G4" s="5">
        <v>1000</v>
      </c>
      <c r="H4" s="5">
        <v>1000</v>
      </c>
      <c r="I4" s="5">
        <v>1000</v>
      </c>
      <c r="J4" s="5">
        <v>1000</v>
      </c>
      <c r="K4" s="5">
        <v>1000</v>
      </c>
      <c r="L4" s="5">
        <v>1000</v>
      </c>
      <c r="M4" s="5">
        <v>1000</v>
      </c>
    </row>
    <row r="5" spans="1:13" x14ac:dyDescent="0.2">
      <c r="A5" t="s">
        <v>3</v>
      </c>
      <c r="B5" s="5">
        <v>3000</v>
      </c>
      <c r="C5" s="5">
        <v>1500</v>
      </c>
      <c r="D5" s="5">
        <v>750</v>
      </c>
      <c r="E5" s="5">
        <v>3000</v>
      </c>
      <c r="F5" s="5">
        <v>1500</v>
      </c>
      <c r="G5" s="5">
        <v>750</v>
      </c>
      <c r="H5" s="5">
        <v>3000</v>
      </c>
      <c r="I5" s="5">
        <v>1500</v>
      </c>
      <c r="J5" s="5">
        <v>750</v>
      </c>
      <c r="K5" s="5">
        <v>3000</v>
      </c>
      <c r="L5" s="5">
        <v>1500</v>
      </c>
      <c r="M5" s="5">
        <v>750</v>
      </c>
    </row>
    <row r="6" spans="1:13" x14ac:dyDescent="0.2">
      <c r="A6" t="s">
        <v>4</v>
      </c>
      <c r="B6" s="5">
        <v>5000</v>
      </c>
      <c r="C6" s="5">
        <v>5000</v>
      </c>
      <c r="D6" s="5">
        <v>5000</v>
      </c>
      <c r="E6" s="5">
        <v>5000</v>
      </c>
      <c r="F6" s="5">
        <v>5000</v>
      </c>
      <c r="G6" s="5">
        <v>5000</v>
      </c>
      <c r="H6" s="5">
        <v>5000</v>
      </c>
      <c r="I6" s="5">
        <v>5000</v>
      </c>
      <c r="J6" s="5">
        <v>5000</v>
      </c>
      <c r="K6" s="5">
        <v>5000</v>
      </c>
      <c r="L6" s="5">
        <v>5000</v>
      </c>
      <c r="M6" s="5">
        <v>5000</v>
      </c>
    </row>
    <row r="7" spans="1:13" x14ac:dyDescent="0.2">
      <c r="A7" t="s">
        <v>51</v>
      </c>
      <c r="B7" s="5">
        <v>3000</v>
      </c>
      <c r="C7" s="5">
        <v>3000</v>
      </c>
      <c r="D7" s="5">
        <v>3000</v>
      </c>
      <c r="E7" s="5">
        <v>3000</v>
      </c>
      <c r="F7" s="5">
        <v>3000</v>
      </c>
      <c r="G7" s="5">
        <v>3000</v>
      </c>
      <c r="H7" s="5">
        <v>3000</v>
      </c>
      <c r="I7" s="5">
        <v>3000</v>
      </c>
      <c r="J7" s="5">
        <v>3000</v>
      </c>
      <c r="K7" s="5">
        <v>3000</v>
      </c>
      <c r="L7" s="5">
        <v>3000</v>
      </c>
      <c r="M7" s="5">
        <v>3000</v>
      </c>
    </row>
    <row r="8" spans="1:13" x14ac:dyDescent="0.2">
      <c r="A8" t="s">
        <v>66</v>
      </c>
      <c r="B8" s="5">
        <v>1500</v>
      </c>
      <c r="C8" s="5">
        <v>1500</v>
      </c>
      <c r="D8" s="5">
        <v>1500</v>
      </c>
      <c r="E8" s="5">
        <v>1500</v>
      </c>
      <c r="F8" s="5">
        <v>1500</v>
      </c>
      <c r="G8" s="5">
        <v>1500</v>
      </c>
      <c r="H8" s="5">
        <v>1500</v>
      </c>
      <c r="I8" s="5">
        <v>1500</v>
      </c>
      <c r="J8" s="5">
        <v>1500</v>
      </c>
      <c r="K8" s="5">
        <v>1500</v>
      </c>
      <c r="L8" s="5">
        <v>1500</v>
      </c>
      <c r="M8" s="5">
        <v>1500</v>
      </c>
    </row>
    <row r="9" spans="1:13" x14ac:dyDescent="0.2">
      <c r="A9" t="s">
        <v>5</v>
      </c>
      <c r="B9" s="5">
        <v>1000</v>
      </c>
      <c r="C9" s="5">
        <v>1000</v>
      </c>
      <c r="D9" s="5">
        <v>1000</v>
      </c>
      <c r="E9" s="5">
        <v>1000</v>
      </c>
      <c r="F9" s="5">
        <v>1000</v>
      </c>
      <c r="G9" s="5">
        <v>1000</v>
      </c>
      <c r="H9" s="5">
        <v>1000</v>
      </c>
      <c r="I9" s="5">
        <v>1000</v>
      </c>
      <c r="J9" s="5">
        <v>1000</v>
      </c>
      <c r="K9" s="5">
        <v>1000</v>
      </c>
      <c r="L9" s="5">
        <v>1000</v>
      </c>
      <c r="M9" s="5">
        <v>1000</v>
      </c>
    </row>
    <row r="10" spans="1:13" ht="17" thickBot="1" x14ac:dyDescent="0.25">
      <c r="A10" t="s">
        <v>50</v>
      </c>
      <c r="B10" s="9">
        <f t="shared" ref="B10:M10" si="1">SUM(B2:B9)</f>
        <v>30982.5</v>
      </c>
      <c r="C10" s="9">
        <f t="shared" si="1"/>
        <v>30932.5</v>
      </c>
      <c r="D10" s="9">
        <f t="shared" si="1"/>
        <v>30507.5</v>
      </c>
      <c r="E10" s="9">
        <f t="shared" si="1"/>
        <v>32520</v>
      </c>
      <c r="F10" s="9">
        <f t="shared" si="1"/>
        <v>32470</v>
      </c>
      <c r="G10" s="9">
        <f t="shared" si="1"/>
        <v>32045</v>
      </c>
      <c r="H10" s="9">
        <f t="shared" si="1"/>
        <v>34057.5</v>
      </c>
      <c r="I10" s="9">
        <f t="shared" si="1"/>
        <v>34007.5</v>
      </c>
      <c r="J10" s="9">
        <f t="shared" si="1"/>
        <v>33582.5</v>
      </c>
      <c r="K10" s="9">
        <f t="shared" si="1"/>
        <v>35595</v>
      </c>
      <c r="L10" s="9">
        <f t="shared" si="1"/>
        <v>35545</v>
      </c>
      <c r="M10" s="9">
        <f t="shared" si="1"/>
        <v>35120</v>
      </c>
    </row>
    <row r="13" spans="1:13" x14ac:dyDescent="0.2">
      <c r="A13" s="1" t="s">
        <v>6</v>
      </c>
    </row>
    <row r="14" spans="1:13" s="6" customFormat="1" x14ac:dyDescent="0.2">
      <c r="A14" s="6" t="s">
        <v>52</v>
      </c>
      <c r="B14" s="12">
        <f t="shared" ref="B14:M14" si="2">SUM(B3:B9)*0.25</f>
        <v>3750</v>
      </c>
      <c r="C14" s="12">
        <f t="shared" si="2"/>
        <v>3375</v>
      </c>
      <c r="D14" s="12">
        <f t="shared" si="2"/>
        <v>3187.5</v>
      </c>
      <c r="E14" s="12">
        <f t="shared" si="2"/>
        <v>3750</v>
      </c>
      <c r="F14" s="12">
        <f t="shared" si="2"/>
        <v>3375</v>
      </c>
      <c r="G14" s="12">
        <f t="shared" si="2"/>
        <v>3187.5</v>
      </c>
      <c r="H14" s="12">
        <f t="shared" si="2"/>
        <v>3750</v>
      </c>
      <c r="I14" s="12">
        <f t="shared" si="2"/>
        <v>3375</v>
      </c>
      <c r="J14" s="12">
        <f t="shared" si="2"/>
        <v>3187.5</v>
      </c>
      <c r="K14" s="12">
        <f t="shared" si="2"/>
        <v>3750</v>
      </c>
      <c r="L14" s="12">
        <f t="shared" si="2"/>
        <v>3375</v>
      </c>
      <c r="M14" s="12">
        <f t="shared" si="2"/>
        <v>3187.5</v>
      </c>
    </row>
    <row r="15" spans="1:13" x14ac:dyDescent="0.2">
      <c r="A15" t="s">
        <v>40</v>
      </c>
      <c r="B15" s="5">
        <f>staff!$E$13</f>
        <v>7200</v>
      </c>
      <c r="C15" s="5">
        <f>staff!$E$13</f>
        <v>7200</v>
      </c>
      <c r="D15" s="5">
        <f>staff!$E$13</f>
        <v>7200</v>
      </c>
      <c r="E15" s="5">
        <f>staff!$E$13</f>
        <v>7200</v>
      </c>
      <c r="F15" s="5">
        <f>staff!$E$13</f>
        <v>7200</v>
      </c>
      <c r="G15" s="5">
        <f>staff!$E$13</f>
        <v>7200</v>
      </c>
      <c r="H15" s="5">
        <f>staff!$E$13</f>
        <v>7200</v>
      </c>
      <c r="I15" s="5">
        <f>staff!$E$13</f>
        <v>7200</v>
      </c>
      <c r="J15" s="5">
        <f>staff!$E$13</f>
        <v>7200</v>
      </c>
      <c r="K15" s="5">
        <f>staff!$E$13</f>
        <v>7200</v>
      </c>
      <c r="L15" s="5">
        <f>staff!$E$13</f>
        <v>7200</v>
      </c>
      <c r="M15" s="5">
        <f>staff!$E$13</f>
        <v>7200</v>
      </c>
    </row>
    <row r="16" spans="1:13" x14ac:dyDescent="0.2">
      <c r="A16" t="s">
        <v>69</v>
      </c>
      <c r="B16" s="5">
        <v>300</v>
      </c>
      <c r="C16" s="5">
        <v>300</v>
      </c>
      <c r="D16" s="5">
        <v>300</v>
      </c>
      <c r="E16" s="5">
        <v>300</v>
      </c>
      <c r="F16" s="5">
        <v>300</v>
      </c>
      <c r="G16" s="5">
        <v>300</v>
      </c>
      <c r="H16" s="5">
        <v>300</v>
      </c>
      <c r="I16" s="5">
        <v>300</v>
      </c>
      <c r="J16" s="5">
        <v>300</v>
      </c>
      <c r="K16" s="5">
        <v>300</v>
      </c>
      <c r="L16" s="5">
        <v>300</v>
      </c>
      <c r="M16" s="5">
        <v>300</v>
      </c>
    </row>
    <row r="17" spans="1:13" x14ac:dyDescent="0.2">
      <c r="A17" t="s">
        <v>7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</row>
    <row r="18" spans="1:13" x14ac:dyDescent="0.2">
      <c r="A18" t="s">
        <v>9</v>
      </c>
      <c r="B18" s="5">
        <v>400</v>
      </c>
      <c r="C18" s="5">
        <v>400</v>
      </c>
      <c r="D18" s="5">
        <v>400</v>
      </c>
      <c r="E18" s="5">
        <v>400</v>
      </c>
      <c r="F18" s="5">
        <v>400</v>
      </c>
      <c r="G18" s="5">
        <v>400</v>
      </c>
      <c r="H18" s="5">
        <v>400</v>
      </c>
      <c r="I18" s="5">
        <v>400</v>
      </c>
      <c r="J18" s="5">
        <v>400</v>
      </c>
      <c r="K18" s="5">
        <v>400</v>
      </c>
      <c r="L18" s="5">
        <v>400</v>
      </c>
      <c r="M18" s="5">
        <v>400</v>
      </c>
    </row>
    <row r="19" spans="1:13" x14ac:dyDescent="0.2">
      <c r="A19" t="s">
        <v>8</v>
      </c>
      <c r="B19" s="5">
        <v>50</v>
      </c>
      <c r="C19" s="5">
        <v>50</v>
      </c>
      <c r="D19" s="5">
        <v>50</v>
      </c>
      <c r="E19" s="5">
        <v>50</v>
      </c>
      <c r="F19" s="5">
        <v>50</v>
      </c>
      <c r="G19" s="5">
        <v>50</v>
      </c>
      <c r="H19" s="5">
        <v>50</v>
      </c>
      <c r="I19" s="5">
        <v>50</v>
      </c>
      <c r="J19" s="5">
        <v>50</v>
      </c>
      <c r="K19" s="5">
        <v>50</v>
      </c>
      <c r="L19" s="5">
        <v>50</v>
      </c>
      <c r="M19" s="5">
        <v>50</v>
      </c>
    </row>
    <row r="20" spans="1:13" x14ac:dyDescent="0.2">
      <c r="A20" t="s">
        <v>10</v>
      </c>
      <c r="B20" s="5">
        <v>300</v>
      </c>
      <c r="C20" s="5">
        <v>300</v>
      </c>
      <c r="D20" s="5">
        <v>300</v>
      </c>
      <c r="E20" s="5">
        <v>300</v>
      </c>
      <c r="F20" s="5">
        <v>300</v>
      </c>
      <c r="G20" s="5">
        <v>300</v>
      </c>
      <c r="H20" s="5">
        <v>300</v>
      </c>
      <c r="I20" s="5">
        <v>300</v>
      </c>
      <c r="J20" s="5">
        <v>300</v>
      </c>
      <c r="K20" s="5">
        <v>300</v>
      </c>
      <c r="L20" s="5">
        <v>300</v>
      </c>
      <c r="M20" s="5">
        <v>300</v>
      </c>
    </row>
    <row r="21" spans="1:13" x14ac:dyDescent="0.2">
      <c r="A21" t="s">
        <v>11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</row>
    <row r="22" spans="1:13" x14ac:dyDescent="0.2">
      <c r="A22" t="s">
        <v>13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</row>
    <row r="23" spans="1:13" x14ac:dyDescent="0.2">
      <c r="A23" t="s">
        <v>14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</row>
    <row r="24" spans="1:13" x14ac:dyDescent="0.2">
      <c r="A24" t="s">
        <v>72</v>
      </c>
      <c r="B24" s="5">
        <v>100</v>
      </c>
      <c r="C24" s="5">
        <v>100</v>
      </c>
      <c r="D24" s="5">
        <v>100</v>
      </c>
      <c r="E24" s="5">
        <v>100</v>
      </c>
      <c r="F24" s="5">
        <v>100</v>
      </c>
      <c r="G24" s="5">
        <v>100</v>
      </c>
      <c r="H24" s="5">
        <v>100</v>
      </c>
      <c r="I24" s="5">
        <v>100</v>
      </c>
      <c r="J24" s="5">
        <v>100</v>
      </c>
      <c r="K24" s="5">
        <v>100</v>
      </c>
      <c r="L24" s="5">
        <v>100</v>
      </c>
      <c r="M24" s="5">
        <v>100</v>
      </c>
    </row>
    <row r="25" spans="1:13" x14ac:dyDescent="0.2">
      <c r="A25" t="s">
        <v>42</v>
      </c>
      <c r="B25" s="5">
        <v>180</v>
      </c>
      <c r="C25" s="5">
        <v>180</v>
      </c>
      <c r="D25" s="5">
        <v>180</v>
      </c>
      <c r="E25" s="5">
        <v>180</v>
      </c>
      <c r="F25" s="5">
        <v>180</v>
      </c>
      <c r="G25" s="5">
        <v>180</v>
      </c>
      <c r="H25" s="5">
        <v>180</v>
      </c>
      <c r="I25" s="5">
        <v>180</v>
      </c>
      <c r="J25" s="5">
        <v>180</v>
      </c>
      <c r="K25" s="5">
        <v>180</v>
      </c>
      <c r="L25" s="5">
        <v>180</v>
      </c>
      <c r="M25" s="5">
        <v>180</v>
      </c>
    </row>
    <row r="26" spans="1:13" x14ac:dyDescent="0.2">
      <c r="A26" t="s">
        <v>71</v>
      </c>
      <c r="B26" s="5">
        <v>750</v>
      </c>
      <c r="C26" s="5">
        <v>750</v>
      </c>
      <c r="D26" s="5">
        <v>750</v>
      </c>
      <c r="E26" s="5">
        <v>750</v>
      </c>
      <c r="F26" s="5">
        <v>750</v>
      </c>
      <c r="G26" s="5">
        <v>750</v>
      </c>
      <c r="H26" s="5">
        <v>750</v>
      </c>
      <c r="I26" s="5">
        <v>750</v>
      </c>
      <c r="J26" s="5">
        <v>750</v>
      </c>
      <c r="K26" s="5">
        <v>750</v>
      </c>
      <c r="L26" s="5">
        <v>750</v>
      </c>
      <c r="M26" s="5">
        <v>750</v>
      </c>
    </row>
    <row r="27" spans="1:13" x14ac:dyDescent="0.2">
      <c r="A27" t="s">
        <v>43</v>
      </c>
      <c r="B27" s="5">
        <v>20</v>
      </c>
      <c r="C27" s="5">
        <v>20</v>
      </c>
      <c r="D27" s="5">
        <v>20</v>
      </c>
      <c r="E27" s="5">
        <v>20</v>
      </c>
      <c r="F27" s="5">
        <v>20</v>
      </c>
      <c r="G27" s="5">
        <v>20</v>
      </c>
      <c r="H27" s="5">
        <v>20</v>
      </c>
      <c r="I27" s="5">
        <v>20</v>
      </c>
      <c r="J27" s="5">
        <v>20</v>
      </c>
      <c r="K27" s="5">
        <v>20</v>
      </c>
      <c r="L27" s="5">
        <v>20</v>
      </c>
      <c r="M27" s="5">
        <v>20</v>
      </c>
    </row>
    <row r="28" spans="1:13" x14ac:dyDescent="0.2">
      <c r="A28" t="s">
        <v>41</v>
      </c>
      <c r="B28" s="5">
        <v>200</v>
      </c>
      <c r="C28" s="5">
        <v>200</v>
      </c>
      <c r="D28" s="5">
        <v>200</v>
      </c>
      <c r="E28" s="5">
        <v>200</v>
      </c>
      <c r="F28" s="5">
        <v>200</v>
      </c>
      <c r="G28" s="5">
        <v>200</v>
      </c>
      <c r="H28" s="5">
        <v>200</v>
      </c>
      <c r="I28" s="5">
        <v>200</v>
      </c>
      <c r="J28" s="5">
        <v>200</v>
      </c>
      <c r="K28" s="5">
        <v>200</v>
      </c>
      <c r="L28" s="5">
        <v>200</v>
      </c>
      <c r="M28" s="5">
        <v>200</v>
      </c>
    </row>
    <row r="29" spans="1:13" x14ac:dyDescent="0.2">
      <c r="A29" t="s">
        <v>65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</row>
    <row r="30" spans="1:13" x14ac:dyDescent="0.2">
      <c r="A30" t="s">
        <v>44</v>
      </c>
      <c r="B30" s="5">
        <v>300</v>
      </c>
      <c r="C30" s="5">
        <v>300</v>
      </c>
      <c r="D30" s="5">
        <v>300</v>
      </c>
      <c r="E30" s="5">
        <v>300</v>
      </c>
      <c r="F30" s="5">
        <v>300</v>
      </c>
      <c r="G30" s="5">
        <v>300</v>
      </c>
      <c r="H30" s="5">
        <v>300</v>
      </c>
      <c r="I30" s="5">
        <v>300</v>
      </c>
      <c r="J30" s="5">
        <v>300</v>
      </c>
      <c r="K30" s="5">
        <v>300</v>
      </c>
      <c r="L30" s="5">
        <v>300</v>
      </c>
      <c r="M30" s="5">
        <v>300</v>
      </c>
    </row>
    <row r="31" spans="1:13" s="1" customFormat="1" ht="17" thickBot="1" x14ac:dyDescent="0.25">
      <c r="A31" s="1" t="s">
        <v>50</v>
      </c>
      <c r="B31" s="11">
        <f t="shared" ref="B31:M31" si="3">SUM(B14:B30)</f>
        <v>13550</v>
      </c>
      <c r="C31" s="11">
        <f t="shared" si="3"/>
        <v>13175</v>
      </c>
      <c r="D31" s="11">
        <f t="shared" si="3"/>
        <v>12987.5</v>
      </c>
      <c r="E31" s="11">
        <f t="shared" si="3"/>
        <v>13550</v>
      </c>
      <c r="F31" s="11">
        <f t="shared" si="3"/>
        <v>13175</v>
      </c>
      <c r="G31" s="11">
        <f t="shared" si="3"/>
        <v>12987.5</v>
      </c>
      <c r="H31" s="11">
        <f t="shared" si="3"/>
        <v>13550</v>
      </c>
      <c r="I31" s="11">
        <f t="shared" si="3"/>
        <v>13175</v>
      </c>
      <c r="J31" s="11">
        <f t="shared" si="3"/>
        <v>12987.5</v>
      </c>
      <c r="K31" s="11">
        <f t="shared" si="3"/>
        <v>13550</v>
      </c>
      <c r="L31" s="11">
        <f t="shared" si="3"/>
        <v>13175</v>
      </c>
      <c r="M31" s="11">
        <f t="shared" si="3"/>
        <v>12987.5</v>
      </c>
    </row>
    <row r="32" spans="1:13" ht="17" thickTop="1" x14ac:dyDescent="0.2">
      <c r="A32" t="s">
        <v>45</v>
      </c>
      <c r="B32" s="5">
        <f t="shared" ref="B32:M32" si="4">B10-B31</f>
        <v>17432.5</v>
      </c>
      <c r="C32" s="5">
        <f t="shared" si="4"/>
        <v>17757.5</v>
      </c>
      <c r="D32" s="5">
        <f t="shared" si="4"/>
        <v>17520</v>
      </c>
      <c r="E32" s="5">
        <f t="shared" si="4"/>
        <v>18970</v>
      </c>
      <c r="F32" s="5">
        <f t="shared" si="4"/>
        <v>19295</v>
      </c>
      <c r="G32" s="5">
        <f t="shared" si="4"/>
        <v>19057.5</v>
      </c>
      <c r="H32" s="5">
        <f t="shared" si="4"/>
        <v>20507.5</v>
      </c>
      <c r="I32" s="5">
        <f t="shared" si="4"/>
        <v>20832.5</v>
      </c>
      <c r="J32" s="5">
        <f t="shared" si="4"/>
        <v>20595</v>
      </c>
      <c r="K32" s="5">
        <f t="shared" si="4"/>
        <v>22045</v>
      </c>
      <c r="L32" s="5">
        <f t="shared" si="4"/>
        <v>22370</v>
      </c>
      <c r="M32" s="5">
        <f t="shared" si="4"/>
        <v>22132.5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9" sqref="D9"/>
    </sheetView>
  </sheetViews>
  <sheetFormatPr baseColWidth="10" defaultRowHeight="16" x14ac:dyDescent="0.2"/>
  <cols>
    <col min="1" max="1" width="27.1640625" customWidth="1"/>
    <col min="2" max="4" width="10.83203125" style="5"/>
  </cols>
  <sheetData>
    <row r="1" spans="1:4" s="3" customFormat="1" x14ac:dyDescent="0.2">
      <c r="A1" s="2" t="s">
        <v>12</v>
      </c>
      <c r="B1" s="3" t="s">
        <v>17</v>
      </c>
      <c r="C1" s="3" t="s">
        <v>18</v>
      </c>
      <c r="D1" s="3" t="s">
        <v>19</v>
      </c>
    </row>
    <row r="2" spans="1:4" x14ac:dyDescent="0.2">
      <c r="A2" t="s">
        <v>16</v>
      </c>
      <c r="B2" s="5">
        <v>10</v>
      </c>
      <c r="C2" s="5">
        <v>160</v>
      </c>
      <c r="D2" s="5">
        <f>C2*B2</f>
        <v>1600</v>
      </c>
    </row>
    <row r="3" spans="1:4" x14ac:dyDescent="0.2">
      <c r="A3" t="s">
        <v>20</v>
      </c>
      <c r="B3" s="5">
        <v>10</v>
      </c>
      <c r="C3" s="5">
        <v>100</v>
      </c>
      <c r="D3" s="5">
        <f t="shared" ref="D3:D7" si="0">C3*B3</f>
        <v>1000</v>
      </c>
    </row>
    <row r="4" spans="1:4" x14ac:dyDescent="0.2">
      <c r="A4" t="s">
        <v>47</v>
      </c>
      <c r="B4" s="5">
        <v>1</v>
      </c>
      <c r="C4" s="5">
        <v>1500</v>
      </c>
      <c r="D4" s="5">
        <f t="shared" si="0"/>
        <v>1500</v>
      </c>
    </row>
    <row r="5" spans="1:4" x14ac:dyDescent="0.2">
      <c r="A5" t="s">
        <v>28</v>
      </c>
      <c r="B5" s="5">
        <v>4</v>
      </c>
      <c r="C5" s="5">
        <v>800</v>
      </c>
      <c r="D5" s="5">
        <f t="shared" si="0"/>
        <v>3200</v>
      </c>
    </row>
    <row r="6" spans="1:4" x14ac:dyDescent="0.2">
      <c r="D6" s="5">
        <f t="shared" si="0"/>
        <v>0</v>
      </c>
    </row>
    <row r="7" spans="1:4" x14ac:dyDescent="0.2">
      <c r="D7" s="5">
        <f t="shared" si="0"/>
        <v>0</v>
      </c>
    </row>
    <row r="9" spans="1:4" ht="17" thickBot="1" x14ac:dyDescent="0.25">
      <c r="D9" s="10">
        <f>SUM(D2:D8)</f>
        <v>7300</v>
      </c>
    </row>
    <row r="10" spans="1:4" ht="17" thickTop="1" x14ac:dyDescent="0.2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 Gospel</vt:lpstr>
      <vt:lpstr>All Gospel year(2)</vt:lpstr>
      <vt:lpstr>All Gospel year(3)</vt:lpstr>
      <vt:lpstr>staff</vt:lpstr>
      <vt:lpstr>equip</vt:lpstr>
      <vt:lpstr>projections</vt:lpstr>
      <vt:lpstr>year 2</vt:lpstr>
      <vt:lpstr>year 3</vt:lpstr>
      <vt:lpstr>equipment</vt:lpstr>
      <vt:lpstr>startup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2019-04-15T10:21:48Z</cp:lastPrinted>
  <dcterms:created xsi:type="dcterms:W3CDTF">2019-03-18T05:30:26Z</dcterms:created>
  <dcterms:modified xsi:type="dcterms:W3CDTF">2019-04-15T10:24:43Z</dcterms:modified>
</cp:coreProperties>
</file>