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0000" tabRatio="633" activeTab="4"/>
  </bookViews>
  <sheets>
    <sheet name="equipment register" sheetId="1" r:id="rId1"/>
    <sheet name="media equipment list" sheetId="2" r:id="rId2"/>
    <sheet name="team structure" sheetId="3" r:id="rId3"/>
    <sheet name="Department Members" sheetId="4" r:id="rId4"/>
    <sheet name="daily cash activities" sheetId="5" r:id="rId5"/>
    <sheet name="Pastor C Bday Issue" sheetId="8" r:id="rId6"/>
    <sheet name="Apostle Bday Issue" sheetId="6" r:id="rId7"/>
  </sheets>
  <definedNames>
    <definedName name="_xlnm._FilterDatabase" localSheetId="6" hidden="1">'Apostle Bday Issue'!$A$1:$G$22</definedName>
    <definedName name="_xlnm._FilterDatabase" localSheetId="5" hidden="1">'Pastor C Bday Issue'!$A$1:$G$14</definedName>
    <definedName name="_xlnm.Print_Area" localSheetId="0">'equipment register'!$13:$13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5" l="1"/>
  <c r="D14" i="5"/>
  <c r="D42" i="5"/>
  <c r="D19" i="8"/>
  <c r="E19" i="8"/>
  <c r="E21" i="8"/>
  <c r="E32" i="6"/>
  <c r="E31" i="6"/>
  <c r="D28" i="6"/>
  <c r="E28" i="6"/>
  <c r="E30" i="6"/>
  <c r="C42" i="5"/>
  <c r="D43" i="5"/>
</calcChain>
</file>

<file path=xl/sharedStrings.xml><?xml version="1.0" encoding="utf-8"?>
<sst xmlns="http://schemas.openxmlformats.org/spreadsheetml/2006/main" count="417" uniqueCount="214">
  <si>
    <t>Model</t>
  </si>
  <si>
    <t>Date</t>
  </si>
  <si>
    <t>User</t>
  </si>
  <si>
    <t>Check out</t>
  </si>
  <si>
    <t>Check In</t>
  </si>
  <si>
    <t>Signature</t>
  </si>
  <si>
    <t>Notes</t>
  </si>
  <si>
    <t>Equipment register</t>
  </si>
  <si>
    <t>Equipment</t>
  </si>
  <si>
    <t>Mac Desktop</t>
  </si>
  <si>
    <t>Status</t>
  </si>
  <si>
    <t>working</t>
  </si>
  <si>
    <t>Location</t>
  </si>
  <si>
    <t>IOC</t>
  </si>
  <si>
    <t>Serial No</t>
  </si>
  <si>
    <t>Macbook Pro Laptop</t>
  </si>
  <si>
    <t>Manyika</t>
  </si>
  <si>
    <t>Faulty power pack</t>
  </si>
  <si>
    <t>Dell Core i7</t>
  </si>
  <si>
    <t>Farai</t>
  </si>
  <si>
    <t>Function</t>
  </si>
  <si>
    <t>video editing &amp; audio capture</t>
  </si>
  <si>
    <t>cb24n52</t>
  </si>
  <si>
    <t>audio capturing and editing</t>
  </si>
  <si>
    <t>HP 255</t>
  </si>
  <si>
    <t>5cg3365wr2</t>
  </si>
  <si>
    <t>projection</t>
  </si>
  <si>
    <t>very slow at times and freezing</t>
  </si>
  <si>
    <t>HP Probook</t>
  </si>
  <si>
    <t>2ce1040cy7</t>
  </si>
  <si>
    <t>photos storage backup</t>
  </si>
  <si>
    <t>no battrey and power pack</t>
  </si>
  <si>
    <t>Computers</t>
  </si>
  <si>
    <t>Video Cameras</t>
  </si>
  <si>
    <t>Panasonic P2HD</t>
  </si>
  <si>
    <t>HP Server</t>
  </si>
  <si>
    <t>cn65130bhx</t>
  </si>
  <si>
    <t>Sony S270</t>
  </si>
  <si>
    <t>not working</t>
  </si>
  <si>
    <t>Magma Cameras</t>
  </si>
  <si>
    <t>Gone for repairs</t>
  </si>
  <si>
    <t>web dev, video editing</t>
  </si>
  <si>
    <t>Sony Z7</t>
  </si>
  <si>
    <t>South Africa</t>
  </si>
  <si>
    <t>Sony HVR-HD1000U</t>
  </si>
  <si>
    <t>Photo Cameras</t>
  </si>
  <si>
    <t>Nikon D5300</t>
  </si>
  <si>
    <t>Church Office</t>
  </si>
  <si>
    <t>Mac Mini</t>
  </si>
  <si>
    <t>Livestreaming</t>
  </si>
  <si>
    <t>c07mv05ldwyn</t>
  </si>
  <si>
    <t>Old models</t>
  </si>
  <si>
    <t>Nikon D3200</t>
  </si>
  <si>
    <t>nolonger functions well</t>
  </si>
  <si>
    <t>Sony 1000</t>
  </si>
  <si>
    <t>Others</t>
  </si>
  <si>
    <t>Black magic</t>
  </si>
  <si>
    <t>converts video for livestream</t>
  </si>
  <si>
    <t>Boom Mic</t>
  </si>
  <si>
    <t>audio capturing</t>
  </si>
  <si>
    <t>Institute</t>
  </si>
  <si>
    <t>LG 55 inch Tv</t>
  </si>
  <si>
    <t>projections</t>
  </si>
  <si>
    <t>Ecco 32 Inch TV</t>
  </si>
  <si>
    <t>Livestreaming monitor</t>
  </si>
  <si>
    <t>Harwa 40 Inch TV</t>
  </si>
  <si>
    <t>Roland V-8 mixer</t>
  </si>
  <si>
    <t>Led Video Processor</t>
  </si>
  <si>
    <t>LG DVD writer</t>
  </si>
  <si>
    <t>rh38ah-w.bhkgllk</t>
  </si>
  <si>
    <t>Small LED screen</t>
  </si>
  <si>
    <t>Big Led Screen</t>
  </si>
  <si>
    <t>Church Screens</t>
  </si>
  <si>
    <t>Sony Handycam</t>
  </si>
  <si>
    <t>samsung mini digital cam</t>
  </si>
  <si>
    <t>Camera Jib</t>
  </si>
  <si>
    <t>Canon cp1000 photo printer</t>
  </si>
  <si>
    <t>Handy Recorder H4n</t>
  </si>
  <si>
    <t>oo473371</t>
  </si>
  <si>
    <t>livestreaming audio</t>
  </si>
  <si>
    <t>Fluid tripod</t>
  </si>
  <si>
    <t>camera stand</t>
  </si>
  <si>
    <t>Social Media &amp; Journalism</t>
  </si>
  <si>
    <t>Leader</t>
  </si>
  <si>
    <t>Juaba</t>
  </si>
  <si>
    <t>Live Stream</t>
  </si>
  <si>
    <t>Division</t>
  </si>
  <si>
    <t>Graphics</t>
  </si>
  <si>
    <t>Joseph</t>
  </si>
  <si>
    <t>Photography</t>
  </si>
  <si>
    <t>Alex</t>
  </si>
  <si>
    <t>Videography</t>
  </si>
  <si>
    <t>Tino</t>
  </si>
  <si>
    <t>ICT</t>
  </si>
  <si>
    <t>Vincent</t>
  </si>
  <si>
    <t>Projects</t>
  </si>
  <si>
    <t>Marceline</t>
  </si>
  <si>
    <t>Sandra</t>
  </si>
  <si>
    <t>Finance</t>
  </si>
  <si>
    <t>Training &amp; Editing</t>
  </si>
  <si>
    <t>Kabudura</t>
  </si>
  <si>
    <t>Projection Gadgets</t>
  </si>
  <si>
    <t>Video Mixer</t>
  </si>
  <si>
    <t>gone to repairs</t>
  </si>
  <si>
    <t>First Name</t>
  </si>
  <si>
    <t>Last Name</t>
  </si>
  <si>
    <t>Micah</t>
  </si>
  <si>
    <t>Tapiwa</t>
  </si>
  <si>
    <t>Elisha</t>
  </si>
  <si>
    <t>Mutsvene</t>
  </si>
  <si>
    <t>Shereni</t>
  </si>
  <si>
    <t>Nengomasha</t>
  </si>
  <si>
    <t>Trevor</t>
  </si>
  <si>
    <t>Danda</t>
  </si>
  <si>
    <t>Keith</t>
  </si>
  <si>
    <t>Specialty</t>
  </si>
  <si>
    <t>Amos</t>
  </si>
  <si>
    <t>Blessing</t>
  </si>
  <si>
    <t>Sithole</t>
  </si>
  <si>
    <t>Elison</t>
  </si>
  <si>
    <t>Mazviita</t>
  </si>
  <si>
    <t>Bure</t>
  </si>
  <si>
    <t>Musombo</t>
  </si>
  <si>
    <t xml:space="preserve">Sharon </t>
  </si>
  <si>
    <t>Kavhu</t>
  </si>
  <si>
    <t xml:space="preserve">Allen </t>
  </si>
  <si>
    <t>Zuva</t>
  </si>
  <si>
    <t>Andrew</t>
  </si>
  <si>
    <t>Billy</t>
  </si>
  <si>
    <t>Chengeterai</t>
  </si>
  <si>
    <t>Madzima</t>
  </si>
  <si>
    <t>Takudzwa</t>
  </si>
  <si>
    <t>Tawanda</t>
  </si>
  <si>
    <t>Dumisani</t>
  </si>
  <si>
    <t>Gaby</t>
  </si>
  <si>
    <t>Rugare</t>
  </si>
  <si>
    <t>Dobbie</t>
  </si>
  <si>
    <t>Shamiso</t>
  </si>
  <si>
    <t>Rutendo</t>
  </si>
  <si>
    <t>Gomwe</t>
  </si>
  <si>
    <t>Chikondowa</t>
  </si>
  <si>
    <t>Networks</t>
  </si>
  <si>
    <t>Audio engineer</t>
  </si>
  <si>
    <t>Graphic designer</t>
  </si>
  <si>
    <t>photography</t>
  </si>
  <si>
    <t>videography</t>
  </si>
  <si>
    <t>web developer</t>
  </si>
  <si>
    <t>repairs</t>
  </si>
  <si>
    <t>Journalist</t>
  </si>
  <si>
    <t>Journalism</t>
  </si>
  <si>
    <t>Projection</t>
  </si>
  <si>
    <t>Presentor</t>
  </si>
  <si>
    <t>Description</t>
  </si>
  <si>
    <t>Debit</t>
  </si>
  <si>
    <t>Credit</t>
  </si>
  <si>
    <t>Balance B/D</t>
  </si>
  <si>
    <t>Lovemore</t>
  </si>
  <si>
    <t>Air  time</t>
  </si>
  <si>
    <t>Sharon Kavhu</t>
  </si>
  <si>
    <t>Malawi Fuel</t>
  </si>
  <si>
    <t>Chikwanda</t>
  </si>
  <si>
    <t>Nyasha Masunda</t>
  </si>
  <si>
    <t>Malawi Food</t>
  </si>
  <si>
    <t>Cash</t>
  </si>
  <si>
    <t>Ecocash</t>
  </si>
  <si>
    <t>Transfer</t>
  </si>
  <si>
    <t>Name</t>
  </si>
  <si>
    <t>Purpose</t>
  </si>
  <si>
    <t>Amount_received</t>
  </si>
  <si>
    <t>Amount paid</t>
  </si>
  <si>
    <t>Method</t>
  </si>
  <si>
    <t>To/From</t>
  </si>
  <si>
    <t>Tapera Johannes(For Kuwadzana Zone)</t>
  </si>
  <si>
    <t>Congratulatory Issue-Apostle</t>
  </si>
  <si>
    <t>ECOCASH</t>
  </si>
  <si>
    <t>Tatsvareyi Prisca</t>
  </si>
  <si>
    <t>Tino Mapadza and Memo</t>
  </si>
  <si>
    <t>Joseph Shereni</t>
  </si>
  <si>
    <t>Designing fee</t>
  </si>
  <si>
    <t>Gift Magaya for Ruwa Zone</t>
  </si>
  <si>
    <t>Pastor Nelson</t>
  </si>
  <si>
    <t xml:space="preserve"> Manyika</t>
  </si>
  <si>
    <t>Pastor Gore</t>
  </si>
  <si>
    <t>Pastor Tsiko</t>
  </si>
  <si>
    <t>Pastor Msabayana</t>
  </si>
  <si>
    <t>Pastor Kwaramba</t>
  </si>
  <si>
    <t>Pastor Mbofana</t>
  </si>
  <si>
    <t>Pastor Kunaka</t>
  </si>
  <si>
    <t>Pastor Blessing</t>
  </si>
  <si>
    <t>Pastor Greater</t>
  </si>
  <si>
    <t>Chiradza girls</t>
  </si>
  <si>
    <t>Vhunzani Girls</t>
  </si>
  <si>
    <t>Pastor Adams</t>
  </si>
  <si>
    <t>Kempton Park Zone</t>
  </si>
  <si>
    <t>Pastor Chari</t>
  </si>
  <si>
    <t>congratulatory Issue-Apostle</t>
  </si>
  <si>
    <t>Glenview Zone</t>
  </si>
  <si>
    <t>Simbarashe Majaja</t>
  </si>
  <si>
    <t>Printing Fee</t>
  </si>
  <si>
    <t>Balance at end of event</t>
  </si>
  <si>
    <t>Sandra with</t>
  </si>
  <si>
    <t>Manyika with</t>
  </si>
  <si>
    <t>Firestone</t>
  </si>
  <si>
    <t>CASH</t>
  </si>
  <si>
    <t>Pastor C Supplement</t>
  </si>
  <si>
    <t>Congratulatory Issue-Pastor C</t>
  </si>
  <si>
    <t>Nyamanhari</t>
  </si>
  <si>
    <t>Pastor Greator</t>
  </si>
  <si>
    <t>Pastor Chiradza</t>
  </si>
  <si>
    <t>Pastor Tundu</t>
  </si>
  <si>
    <t>Apostle's Supplement</t>
  </si>
  <si>
    <t>Transport to IOC</t>
  </si>
  <si>
    <t>Ecocash Charge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</si>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</sst>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b/>
      <u/>
      <sz val="12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0" fillId="0" borderId="2" xfId="0" applyBorder="1"/>
    <xf numFmtId="0" fontId="1" fillId="0" borderId="0" xfId="0" applyFont="1"/>
    <xf numFmtId="0" fontId="8" fillId="0" borderId="0" xfId="115" applyFont="1"/>
    <xf numFmtId="0" fontId="8" fillId="0" borderId="1" xfId="115" applyFont="1" applyBorder="1"/>
    <xf numFmtId="0" fontId="11" fillId="0" borderId="0" xfId="115" applyFont="1"/>
    <xf numFmtId="14" fontId="11" fillId="0" borderId="1" xfId="115" applyNumberFormat="1" applyFont="1" applyBorder="1"/>
    <xf numFmtId="0" fontId="11" fillId="0" borderId="3" xfId="115" applyFont="1" applyBorder="1"/>
    <xf numFmtId="0" fontId="11" fillId="0" borderId="1" xfId="115" applyFont="1" applyBorder="1"/>
    <xf numFmtId="0" fontId="11" fillId="0" borderId="1" xfId="115" applyFont="1" applyFill="1" applyBorder="1"/>
    <xf numFmtId="0" fontId="11" fillId="0" borderId="4" xfId="115" applyFont="1" applyBorder="1"/>
    <xf numFmtId="0" fontId="8" fillId="0" borderId="4" xfId="115" applyFont="1" applyBorder="1"/>
    <xf numFmtId="0" fontId="0" fillId="0" borderId="0" xfId="0" applyFont="1" applyAlignment="1">
      <alignment horizontal="left"/>
    </xf>
    <xf numFmtId="0" fontId="7" fillId="0" borderId="0" xfId="115" applyFont="1"/>
    <xf numFmtId="0" fontId="7" fillId="0" borderId="1" xfId="115" applyFont="1" applyBorder="1"/>
    <xf numFmtId="0" fontId="12" fillId="0" borderId="0" xfId="115" applyFont="1"/>
    <xf numFmtId="14" fontId="12" fillId="0" borderId="1" xfId="115" applyNumberFormat="1" applyFont="1" applyBorder="1"/>
    <xf numFmtId="0" fontId="12" fillId="0" borderId="3" xfId="115" applyFont="1" applyBorder="1"/>
    <xf numFmtId="0" fontId="12" fillId="0" borderId="1" xfId="115" applyFont="1" applyBorder="1"/>
    <xf numFmtId="0" fontId="12" fillId="0" borderId="1" xfId="115" applyFont="1" applyFill="1" applyBorder="1"/>
    <xf numFmtId="0" fontId="12" fillId="0" borderId="4" xfId="115" applyFont="1" applyBorder="1"/>
    <xf numFmtId="0" fontId="7" fillId="0" borderId="4" xfId="115" applyFont="1" applyBorder="1"/>
    <xf numFmtId="0" fontId="0" fillId="0" borderId="0" xfId="0" applyFont="1" applyAlignment="1">
      <alignment horizontal="right"/>
    </xf>
  </cellXfs>
  <cellStyles count="1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Normal 2" xfId="11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76199</xdr:rowOff>
    </xdr:from>
    <xdr:to>
      <xdr:col>2</xdr:col>
      <xdr:colOff>711200</xdr:colOff>
      <xdr:row>11</xdr:row>
      <xdr:rowOff>165665</xdr:rowOff>
    </xdr:to>
    <xdr:pic>
      <xdr:nvPicPr>
        <xdr:cNvPr id="2" name="Picture 1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76199"/>
          <a:ext cx="2438400" cy="2311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workbookViewId="0">
      <selection activeCell="G11" sqref="G11"/>
    </sheetView>
  </sheetViews>
  <sheetFormatPr baseColWidth="10" defaultRowHeight="15" x14ac:dyDescent="0"/>
  <cols>
    <col min="2" max="2" width="16" customWidth="1"/>
    <col min="5" max="5" width="15.33203125" customWidth="1"/>
    <col min="6" max="6" width="12.1640625" customWidth="1"/>
    <col min="7" max="7" width="36.6640625" customWidth="1"/>
  </cols>
  <sheetData>
    <row r="2" spans="1:7">
      <c r="A2" s="4"/>
      <c r="B2" s="4"/>
      <c r="C2" s="4"/>
      <c r="E2" s="4"/>
      <c r="F2" s="4"/>
      <c r="G2" s="4"/>
    </row>
    <row r="3" spans="1:7">
      <c r="A3" s="4"/>
      <c r="B3" s="4"/>
      <c r="C3" s="4"/>
      <c r="D3" s="4"/>
      <c r="E3" s="4"/>
      <c r="F3" s="4"/>
      <c r="G3" s="4"/>
    </row>
    <row r="4" spans="1:7">
      <c r="A4" s="4"/>
      <c r="B4" s="4"/>
      <c r="C4" s="4"/>
      <c r="D4" s="4"/>
      <c r="E4" s="4"/>
      <c r="F4" s="4"/>
      <c r="G4" s="4"/>
    </row>
    <row r="5" spans="1:7">
      <c r="A5" s="4"/>
      <c r="B5" s="4"/>
      <c r="C5" s="4"/>
      <c r="D5" s="4"/>
      <c r="E5" s="4"/>
      <c r="F5" s="4"/>
      <c r="G5" s="4"/>
    </row>
    <row r="6" spans="1:7" ht="25">
      <c r="A6" s="4"/>
      <c r="B6" s="4"/>
      <c r="C6" s="4"/>
      <c r="D6" s="4"/>
      <c r="E6" s="5" t="s">
        <v>7</v>
      </c>
      <c r="F6" s="4"/>
      <c r="G6" s="4"/>
    </row>
    <row r="7" spans="1:7">
      <c r="A7" s="4"/>
      <c r="B7" s="4"/>
      <c r="C7" s="4"/>
      <c r="D7" s="4"/>
      <c r="E7" s="4"/>
      <c r="F7" s="4"/>
      <c r="G7" s="4"/>
    </row>
    <row r="8" spans="1:7">
      <c r="A8" s="4"/>
      <c r="B8" s="4"/>
      <c r="C8" s="4"/>
      <c r="D8" s="4"/>
      <c r="E8" s="4"/>
      <c r="F8" s="4"/>
      <c r="G8" s="4"/>
    </row>
    <row r="9" spans="1:7">
      <c r="A9" s="4"/>
      <c r="B9" s="4"/>
      <c r="C9" s="4"/>
      <c r="D9" s="4"/>
      <c r="E9" s="4"/>
      <c r="F9" s="4"/>
      <c r="G9" s="4"/>
    </row>
    <row r="10" spans="1:7">
      <c r="A10" s="4"/>
      <c r="B10" s="4"/>
      <c r="C10" s="4"/>
      <c r="D10" s="4"/>
      <c r="E10" s="4"/>
      <c r="F10" s="4"/>
      <c r="G10" s="4"/>
    </row>
    <row r="11" spans="1:7">
      <c r="A11" s="4"/>
      <c r="B11" s="4"/>
      <c r="C11" s="4"/>
      <c r="D11" s="4"/>
      <c r="E11" s="4"/>
      <c r="F11" s="4"/>
      <c r="G11" s="4"/>
    </row>
    <row r="12" spans="1:7">
      <c r="A12" s="3"/>
      <c r="B12" s="3"/>
      <c r="C12" s="3"/>
      <c r="D12" s="3"/>
      <c r="E12" s="3"/>
      <c r="F12" s="3"/>
      <c r="G12" s="3"/>
    </row>
    <row r="13" spans="1:7" s="1" customFormat="1">
      <c r="A13" s="2" t="s">
        <v>1</v>
      </c>
      <c r="B13" s="2" t="s">
        <v>0</v>
      </c>
      <c r="C13" s="2" t="s">
        <v>3</v>
      </c>
      <c r="D13" s="2" t="s">
        <v>4</v>
      </c>
      <c r="E13" s="2" t="s">
        <v>2</v>
      </c>
      <c r="F13" s="2" t="s">
        <v>5</v>
      </c>
      <c r="G13" s="2" t="s">
        <v>6</v>
      </c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3"/>
      <c r="B67" s="3"/>
      <c r="C67" s="3"/>
      <c r="D67" s="3"/>
      <c r="E67" s="3"/>
      <c r="F67" s="3"/>
      <c r="G67" s="3"/>
    </row>
    <row r="68" spans="1:7">
      <c r="A68" s="3"/>
      <c r="B68" s="3"/>
      <c r="C68" s="3"/>
      <c r="D68" s="3"/>
      <c r="E68" s="3"/>
      <c r="F68" s="3"/>
      <c r="G68" s="3"/>
    </row>
    <row r="69" spans="1:7">
      <c r="A69" s="3"/>
      <c r="B69" s="3"/>
      <c r="C69" s="3"/>
      <c r="D69" s="3"/>
      <c r="E69" s="3"/>
      <c r="F69" s="3"/>
      <c r="G69" s="3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topLeftCell="A5" workbookViewId="0">
      <selection activeCell="D50" sqref="D50"/>
    </sheetView>
  </sheetViews>
  <sheetFormatPr baseColWidth="10" defaultRowHeight="15" x14ac:dyDescent="0"/>
  <cols>
    <col min="1" max="1" width="26.5" customWidth="1"/>
    <col min="2" max="2" width="19.1640625" customWidth="1"/>
    <col min="3" max="3" width="10.83203125" style="6"/>
    <col min="4" max="4" width="25.83203125" style="6" customWidth="1"/>
    <col min="5" max="5" width="15.5" style="6" customWidth="1"/>
    <col min="6" max="6" width="37" style="6" customWidth="1"/>
  </cols>
  <sheetData>
    <row r="2" spans="1:6" s="11" customFormat="1" ht="20">
      <c r="A2" s="10" t="s">
        <v>8</v>
      </c>
      <c r="B2" s="10" t="s">
        <v>14</v>
      </c>
      <c r="C2" s="11" t="s">
        <v>10</v>
      </c>
      <c r="D2" s="11" t="s">
        <v>20</v>
      </c>
      <c r="E2" s="11" t="s">
        <v>12</v>
      </c>
      <c r="F2" s="11" t="s">
        <v>6</v>
      </c>
    </row>
    <row r="3" spans="1:6" s="1" customFormat="1">
      <c r="A3" s="8" t="s">
        <v>32</v>
      </c>
      <c r="B3" s="7"/>
    </row>
    <row r="4" spans="1:6">
      <c r="A4" t="s">
        <v>9</v>
      </c>
      <c r="C4" s="6" t="s">
        <v>11</v>
      </c>
      <c r="D4" s="6" t="s">
        <v>21</v>
      </c>
      <c r="E4" s="6" t="s">
        <v>13</v>
      </c>
    </row>
    <row r="5" spans="1:6">
      <c r="A5" t="s">
        <v>15</v>
      </c>
      <c r="C5" s="6" t="s">
        <v>11</v>
      </c>
      <c r="D5" s="6" t="s">
        <v>41</v>
      </c>
      <c r="E5" s="6" t="s">
        <v>16</v>
      </c>
      <c r="F5" s="6" t="s">
        <v>17</v>
      </c>
    </row>
    <row r="6" spans="1:6">
      <c r="A6" t="s">
        <v>18</v>
      </c>
      <c r="B6" t="s">
        <v>22</v>
      </c>
      <c r="C6" s="6" t="s">
        <v>11</v>
      </c>
      <c r="D6" s="6" t="s">
        <v>23</v>
      </c>
      <c r="E6" s="6" t="s">
        <v>19</v>
      </c>
    </row>
    <row r="7" spans="1:6">
      <c r="A7" t="s">
        <v>24</v>
      </c>
      <c r="B7" t="s">
        <v>25</v>
      </c>
      <c r="C7" s="6" t="s">
        <v>11</v>
      </c>
      <c r="D7" s="6" t="s">
        <v>26</v>
      </c>
      <c r="E7" s="6" t="s">
        <v>13</v>
      </c>
      <c r="F7" s="6" t="s">
        <v>27</v>
      </c>
    </row>
    <row r="8" spans="1:6">
      <c r="A8" t="s">
        <v>28</v>
      </c>
      <c r="B8" t="s">
        <v>29</v>
      </c>
      <c r="C8" s="6" t="s">
        <v>11</v>
      </c>
      <c r="D8" s="6" t="s">
        <v>30</v>
      </c>
      <c r="E8" s="6" t="s">
        <v>13</v>
      </c>
      <c r="F8" s="6" t="s">
        <v>31</v>
      </c>
    </row>
    <row r="9" spans="1:6">
      <c r="A9" t="s">
        <v>35</v>
      </c>
      <c r="B9" t="s">
        <v>36</v>
      </c>
      <c r="C9" s="6" t="s">
        <v>11</v>
      </c>
      <c r="E9" s="6" t="s">
        <v>13</v>
      </c>
    </row>
    <row r="10" spans="1:6">
      <c r="A10" t="s">
        <v>48</v>
      </c>
      <c r="B10" t="s">
        <v>50</v>
      </c>
      <c r="C10" s="6" t="s">
        <v>11</v>
      </c>
      <c r="D10" s="6" t="s">
        <v>49</v>
      </c>
      <c r="E10" s="6" t="s">
        <v>13</v>
      </c>
    </row>
    <row r="12" spans="1:6">
      <c r="A12" s="9" t="s">
        <v>33</v>
      </c>
    </row>
    <row r="13" spans="1:6">
      <c r="A13" t="s">
        <v>34</v>
      </c>
      <c r="C13" s="6" t="s">
        <v>11</v>
      </c>
      <c r="E13" s="6" t="s">
        <v>13</v>
      </c>
    </row>
    <row r="14" spans="1:6">
      <c r="A14" t="s">
        <v>44</v>
      </c>
      <c r="C14" s="6" t="s">
        <v>11</v>
      </c>
      <c r="E14" s="6" t="s">
        <v>47</v>
      </c>
    </row>
    <row r="15" spans="1:6">
      <c r="A15" t="s">
        <v>37</v>
      </c>
      <c r="C15" s="6" t="s">
        <v>38</v>
      </c>
      <c r="E15" s="6" t="s">
        <v>39</v>
      </c>
      <c r="F15" s="6" t="s">
        <v>40</v>
      </c>
    </row>
    <row r="16" spans="1:6">
      <c r="A16" t="s">
        <v>42</v>
      </c>
      <c r="C16" s="6" t="s">
        <v>38</v>
      </c>
      <c r="E16" s="6" t="s">
        <v>43</v>
      </c>
      <c r="F16" s="6" t="s">
        <v>40</v>
      </c>
    </row>
    <row r="17" spans="1:6">
      <c r="A17" t="s">
        <v>54</v>
      </c>
      <c r="C17" s="6" t="s">
        <v>38</v>
      </c>
      <c r="E17" s="6" t="s">
        <v>47</v>
      </c>
      <c r="F17" s="6" t="s">
        <v>51</v>
      </c>
    </row>
    <row r="18" spans="1:6">
      <c r="A18" t="s">
        <v>54</v>
      </c>
      <c r="C18" s="6" t="s">
        <v>38</v>
      </c>
      <c r="E18" s="6" t="s">
        <v>47</v>
      </c>
      <c r="F18" s="6" t="s">
        <v>51</v>
      </c>
    </row>
    <row r="19" spans="1:6">
      <c r="A19" t="s">
        <v>74</v>
      </c>
      <c r="C19" s="6" t="s">
        <v>11</v>
      </c>
      <c r="E19" s="6" t="s">
        <v>47</v>
      </c>
      <c r="F19" s="6" t="s">
        <v>51</v>
      </c>
    </row>
    <row r="20" spans="1:6">
      <c r="A20" t="s">
        <v>73</v>
      </c>
      <c r="C20" s="6" t="s">
        <v>38</v>
      </c>
      <c r="E20" s="6" t="s">
        <v>47</v>
      </c>
      <c r="F20" s="6" t="s">
        <v>51</v>
      </c>
    </row>
    <row r="22" spans="1:6">
      <c r="A22" s="9" t="s">
        <v>45</v>
      </c>
    </row>
    <row r="23" spans="1:6">
      <c r="A23" t="s">
        <v>46</v>
      </c>
      <c r="B23">
        <v>9416881</v>
      </c>
      <c r="C23" s="6" t="s">
        <v>11</v>
      </c>
      <c r="E23" s="6" t="s">
        <v>13</v>
      </c>
    </row>
    <row r="24" spans="1:6">
      <c r="A24" t="s">
        <v>52</v>
      </c>
      <c r="C24" s="6" t="s">
        <v>11</v>
      </c>
      <c r="E24" s="6" t="s">
        <v>47</v>
      </c>
      <c r="F24" s="6" t="s">
        <v>53</v>
      </c>
    </row>
    <row r="26" spans="1:6">
      <c r="A26" s="9" t="s">
        <v>101</v>
      </c>
    </row>
    <row r="27" spans="1:6">
      <c r="A27" t="s">
        <v>66</v>
      </c>
      <c r="C27" s="6" t="s">
        <v>11</v>
      </c>
      <c r="D27" s="6" t="s">
        <v>62</v>
      </c>
      <c r="E27" s="6" t="s">
        <v>13</v>
      </c>
    </row>
    <row r="28" spans="1:6">
      <c r="A28" t="s">
        <v>67</v>
      </c>
      <c r="C28" s="6" t="s">
        <v>11</v>
      </c>
      <c r="D28" s="6" t="s">
        <v>62</v>
      </c>
      <c r="E28" s="6" t="s">
        <v>13</v>
      </c>
    </row>
    <row r="29" spans="1:6">
      <c r="A29" t="s">
        <v>68</v>
      </c>
      <c r="B29" t="s">
        <v>69</v>
      </c>
      <c r="C29" s="6" t="s">
        <v>11</v>
      </c>
      <c r="E29" s="6" t="s">
        <v>13</v>
      </c>
    </row>
    <row r="30" spans="1:6">
      <c r="A30" t="s">
        <v>70</v>
      </c>
      <c r="C30" s="6" t="s">
        <v>11</v>
      </c>
      <c r="D30" s="6" t="s">
        <v>72</v>
      </c>
      <c r="E30" s="6" t="s">
        <v>13</v>
      </c>
    </row>
    <row r="31" spans="1:6">
      <c r="A31" t="s">
        <v>71</v>
      </c>
      <c r="C31" s="6" t="s">
        <v>11</v>
      </c>
      <c r="D31" s="6" t="s">
        <v>72</v>
      </c>
      <c r="E31" s="6" t="s">
        <v>13</v>
      </c>
    </row>
    <row r="32" spans="1:6">
      <c r="A32" t="s">
        <v>102</v>
      </c>
      <c r="C32" s="6" t="s">
        <v>38</v>
      </c>
      <c r="F32" s="6" t="s">
        <v>103</v>
      </c>
    </row>
    <row r="34" spans="1:5">
      <c r="A34" s="9" t="s">
        <v>49</v>
      </c>
    </row>
    <row r="35" spans="1:5">
      <c r="A35" t="s">
        <v>56</v>
      </c>
      <c r="B35">
        <v>2911250</v>
      </c>
      <c r="C35" s="6" t="s">
        <v>11</v>
      </c>
      <c r="D35" s="6" t="s">
        <v>57</v>
      </c>
      <c r="E35" s="6" t="s">
        <v>13</v>
      </c>
    </row>
    <row r="38" spans="1:5">
      <c r="A38" s="9" t="s">
        <v>55</v>
      </c>
    </row>
    <row r="40" spans="1:5">
      <c r="A40" t="s">
        <v>58</v>
      </c>
      <c r="C40" s="6" t="s">
        <v>11</v>
      </c>
      <c r="D40" s="6" t="s">
        <v>59</v>
      </c>
      <c r="E40" s="6" t="s">
        <v>60</v>
      </c>
    </row>
    <row r="41" spans="1:5">
      <c r="A41" t="s">
        <v>61</v>
      </c>
      <c r="C41" s="6" t="s">
        <v>11</v>
      </c>
      <c r="D41" s="6" t="s">
        <v>62</v>
      </c>
      <c r="E41" s="6" t="s">
        <v>13</v>
      </c>
    </row>
    <row r="42" spans="1:5">
      <c r="A42" t="s">
        <v>63</v>
      </c>
      <c r="C42" s="6" t="s">
        <v>11</v>
      </c>
      <c r="D42" s="6" t="s">
        <v>64</v>
      </c>
      <c r="E42" s="6" t="s">
        <v>13</v>
      </c>
    </row>
    <row r="43" spans="1:5">
      <c r="A43" t="s">
        <v>65</v>
      </c>
      <c r="C43" s="6" t="s">
        <v>11</v>
      </c>
      <c r="E43" s="6" t="s">
        <v>13</v>
      </c>
    </row>
    <row r="44" spans="1:5">
      <c r="A44" t="s">
        <v>75</v>
      </c>
      <c r="C44" s="6" t="s">
        <v>38</v>
      </c>
      <c r="E44" s="6" t="s">
        <v>13</v>
      </c>
    </row>
    <row r="45" spans="1:5">
      <c r="A45" t="s">
        <v>76</v>
      </c>
      <c r="C45" s="6" t="s">
        <v>11</v>
      </c>
      <c r="E45" s="6" t="s">
        <v>13</v>
      </c>
    </row>
    <row r="46" spans="1:5">
      <c r="A46" t="s">
        <v>77</v>
      </c>
      <c r="B46" t="s">
        <v>78</v>
      </c>
      <c r="C46" s="6" t="s">
        <v>11</v>
      </c>
      <c r="D46" s="6" t="s">
        <v>79</v>
      </c>
      <c r="E46" s="6" t="s">
        <v>13</v>
      </c>
    </row>
    <row r="47" spans="1:5">
      <c r="A47" t="s">
        <v>80</v>
      </c>
      <c r="C47" s="6" t="s">
        <v>11</v>
      </c>
      <c r="D47" s="6" t="s">
        <v>81</v>
      </c>
      <c r="E47" s="6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:B10"/>
    </sheetView>
  </sheetViews>
  <sheetFormatPr baseColWidth="10" defaultRowHeight="15" x14ac:dyDescent="0"/>
  <cols>
    <col min="1" max="1" width="24.5" customWidth="1"/>
  </cols>
  <sheetData>
    <row r="1" spans="1:2" s="12" customFormat="1" ht="18">
      <c r="A1" s="12" t="s">
        <v>86</v>
      </c>
      <c r="B1" s="12" t="s">
        <v>83</v>
      </c>
    </row>
    <row r="2" spans="1:2">
      <c r="A2" t="s">
        <v>82</v>
      </c>
      <c r="B2" t="s">
        <v>84</v>
      </c>
    </row>
    <row r="3" spans="1:2">
      <c r="A3" t="s">
        <v>85</v>
      </c>
      <c r="B3" t="s">
        <v>19</v>
      </c>
    </row>
    <row r="4" spans="1:2">
      <c r="A4" t="s">
        <v>87</v>
      </c>
      <c r="B4" t="s">
        <v>88</v>
      </c>
    </row>
    <row r="5" spans="1:2">
      <c r="A5" t="s">
        <v>89</v>
      </c>
      <c r="B5" t="s">
        <v>90</v>
      </c>
    </row>
    <row r="6" spans="1:2">
      <c r="A6" t="s">
        <v>91</v>
      </c>
      <c r="B6" t="s">
        <v>92</v>
      </c>
    </row>
    <row r="7" spans="1:2">
      <c r="A7" t="s">
        <v>93</v>
      </c>
      <c r="B7" t="s">
        <v>94</v>
      </c>
    </row>
    <row r="8" spans="1:2">
      <c r="A8" t="s">
        <v>95</v>
      </c>
      <c r="B8" t="s">
        <v>96</v>
      </c>
    </row>
    <row r="9" spans="1:2">
      <c r="A9" t="s">
        <v>98</v>
      </c>
      <c r="B9" t="s">
        <v>97</v>
      </c>
    </row>
    <row r="10" spans="1:2">
      <c r="A10" t="s">
        <v>99</v>
      </c>
      <c r="B10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B11" sqref="B11"/>
    </sheetView>
  </sheetViews>
  <sheetFormatPr baseColWidth="10" defaultRowHeight="15" x14ac:dyDescent="0"/>
  <cols>
    <col min="1" max="1" width="15.6640625" customWidth="1"/>
    <col min="2" max="2" width="34.5" customWidth="1"/>
    <col min="3" max="3" width="19.33203125" customWidth="1"/>
  </cols>
  <sheetData>
    <row r="2" spans="1:3" s="12" customFormat="1" ht="18">
      <c r="A2" s="12" t="s">
        <v>104</v>
      </c>
      <c r="B2" s="12" t="s">
        <v>105</v>
      </c>
      <c r="C2" s="12" t="s">
        <v>115</v>
      </c>
    </row>
    <row r="3" spans="1:3">
      <c r="A3" t="s">
        <v>108</v>
      </c>
      <c r="B3" s="13" t="s">
        <v>84</v>
      </c>
      <c r="C3" t="s">
        <v>141</v>
      </c>
    </row>
    <row r="4" spans="1:3">
      <c r="A4" s="13" t="s">
        <v>19</v>
      </c>
      <c r="B4" t="s">
        <v>109</v>
      </c>
      <c r="C4" t="s">
        <v>142</v>
      </c>
    </row>
    <row r="5" spans="1:3">
      <c r="A5" s="13" t="s">
        <v>88</v>
      </c>
      <c r="B5" t="s">
        <v>110</v>
      </c>
      <c r="C5" t="s">
        <v>143</v>
      </c>
    </row>
    <row r="6" spans="1:3">
      <c r="A6" s="13" t="s">
        <v>90</v>
      </c>
      <c r="B6" t="s">
        <v>111</v>
      </c>
      <c r="C6" t="s">
        <v>144</v>
      </c>
    </row>
    <row r="7" spans="1:3">
      <c r="A7" s="13" t="s">
        <v>92</v>
      </c>
      <c r="C7" t="s">
        <v>144</v>
      </c>
    </row>
    <row r="8" spans="1:3">
      <c r="A8" s="13" t="s">
        <v>94</v>
      </c>
      <c r="C8" t="s">
        <v>141</v>
      </c>
    </row>
    <row r="9" spans="1:3">
      <c r="A9" s="13" t="s">
        <v>112</v>
      </c>
      <c r="B9" t="s">
        <v>113</v>
      </c>
      <c r="C9" t="s">
        <v>144</v>
      </c>
    </row>
    <row r="10" spans="1:3">
      <c r="A10" s="13" t="s">
        <v>97</v>
      </c>
      <c r="B10" t="s">
        <v>130</v>
      </c>
    </row>
    <row r="11" spans="1:3">
      <c r="A11" s="13" t="s">
        <v>107</v>
      </c>
      <c r="B11" s="13" t="s">
        <v>100</v>
      </c>
      <c r="C11" t="s">
        <v>145</v>
      </c>
    </row>
    <row r="12" spans="1:3">
      <c r="A12" s="13" t="s">
        <v>106</v>
      </c>
      <c r="B12" t="s">
        <v>16</v>
      </c>
      <c r="C12" t="s">
        <v>146</v>
      </c>
    </row>
    <row r="13" spans="1:3">
      <c r="A13" s="13" t="s">
        <v>96</v>
      </c>
      <c r="B13" t="s">
        <v>16</v>
      </c>
      <c r="C13" t="s">
        <v>145</v>
      </c>
    </row>
    <row r="14" spans="1:3">
      <c r="A14" s="13" t="s">
        <v>114</v>
      </c>
      <c r="C14" t="s">
        <v>145</v>
      </c>
    </row>
    <row r="15" spans="1:3">
      <c r="A15" s="13" t="s">
        <v>116</v>
      </c>
      <c r="C15" t="s">
        <v>145</v>
      </c>
    </row>
    <row r="16" spans="1:3">
      <c r="A16" s="13" t="s">
        <v>117</v>
      </c>
      <c r="B16" t="s">
        <v>118</v>
      </c>
      <c r="C16" t="s">
        <v>147</v>
      </c>
    </row>
    <row r="17" spans="1:3">
      <c r="A17" s="13" t="s">
        <v>119</v>
      </c>
      <c r="C17" s="13" t="s">
        <v>145</v>
      </c>
    </row>
    <row r="18" spans="1:3">
      <c r="A18" s="13" t="s">
        <v>120</v>
      </c>
      <c r="B18" t="s">
        <v>121</v>
      </c>
      <c r="C18" t="s">
        <v>149</v>
      </c>
    </row>
    <row r="19" spans="1:3">
      <c r="B19" t="s">
        <v>122</v>
      </c>
      <c r="C19" t="s">
        <v>143</v>
      </c>
    </row>
    <row r="20" spans="1:3">
      <c r="A20" s="13" t="s">
        <v>123</v>
      </c>
      <c r="B20" t="s">
        <v>124</v>
      </c>
      <c r="C20" t="s">
        <v>148</v>
      </c>
    </row>
    <row r="21" spans="1:3">
      <c r="A21" s="13" t="s">
        <v>125</v>
      </c>
      <c r="B21" t="s">
        <v>126</v>
      </c>
      <c r="C21" t="s">
        <v>144</v>
      </c>
    </row>
    <row r="22" spans="1:3">
      <c r="A22" s="13" t="s">
        <v>127</v>
      </c>
      <c r="C22" t="s">
        <v>145</v>
      </c>
    </row>
    <row r="23" spans="1:3">
      <c r="A23" s="13" t="s">
        <v>128</v>
      </c>
      <c r="C23" t="s">
        <v>144</v>
      </c>
    </row>
    <row r="24" spans="1:3">
      <c r="A24" s="13" t="s">
        <v>129</v>
      </c>
      <c r="C24" t="s">
        <v>149</v>
      </c>
    </row>
    <row r="25" spans="1:3">
      <c r="B25" t="s">
        <v>130</v>
      </c>
      <c r="C25" t="s">
        <v>145</v>
      </c>
    </row>
    <row r="26" spans="1:3">
      <c r="A26" s="13" t="s">
        <v>131</v>
      </c>
      <c r="C26" t="s">
        <v>145</v>
      </c>
    </row>
    <row r="27" spans="1:3">
      <c r="A27" s="13" t="s">
        <v>132</v>
      </c>
      <c r="C27" t="s">
        <v>143</v>
      </c>
    </row>
    <row r="28" spans="1:3">
      <c r="A28" s="13" t="s">
        <v>133</v>
      </c>
      <c r="C28" t="s">
        <v>143</v>
      </c>
    </row>
    <row r="29" spans="1:3">
      <c r="A29" s="13" t="s">
        <v>134</v>
      </c>
      <c r="C29" t="s">
        <v>145</v>
      </c>
    </row>
    <row r="30" spans="1:3">
      <c r="A30" s="13" t="s">
        <v>135</v>
      </c>
      <c r="B30" t="s">
        <v>136</v>
      </c>
      <c r="C30" t="s">
        <v>148</v>
      </c>
    </row>
    <row r="31" spans="1:3">
      <c r="A31" s="13" t="s">
        <v>137</v>
      </c>
      <c r="C31" t="s">
        <v>150</v>
      </c>
    </row>
    <row r="32" spans="1:3">
      <c r="A32" s="13" t="s">
        <v>138</v>
      </c>
      <c r="B32" t="s">
        <v>139</v>
      </c>
      <c r="C32" t="s">
        <v>145</v>
      </c>
    </row>
    <row r="33" spans="2:3">
      <c r="B33" t="s">
        <v>140</v>
      </c>
      <c r="C33" t="s">
        <v>151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0000"/>
  </sheetPr>
  <dimension ref="A1:E43"/>
  <sheetViews>
    <sheetView tabSelected="1" workbookViewId="0">
      <selection activeCell="R37" sqref="R37"/>
    </sheetView>
  </sheetViews>
  <sheetFormatPr baseColWidth="10" defaultRowHeight="15" x14ac:dyDescent="0"/>
  <cols>
    <col min="1" max="1" width="13" customWidth="1"/>
    <col min="2" max="2" width="23.1640625" customWidth="1"/>
  </cols>
  <sheetData>
    <row r="1" spans="1:5" s="16" customFormat="1">
      <c r="A1" s="16" t="s">
        <v>1</v>
      </c>
      <c r="B1" s="1" t="s">
        <v>152</v>
      </c>
      <c r="C1" s="1" t="s">
        <v>153</v>
      </c>
      <c r="D1" s="1" t="s">
        <v>154</v>
      </c>
    </row>
    <row r="2" spans="1:5" s="16" customFormat="1">
      <c r="B2" s="1"/>
      <c r="C2" s="1"/>
      <c r="D2" s="1"/>
    </row>
    <row r="3" spans="1:5">
      <c r="A3" s="14">
        <v>43029</v>
      </c>
      <c r="B3" t="s">
        <v>156</v>
      </c>
      <c r="D3">
        <v>90</v>
      </c>
      <c r="E3" t="s">
        <v>164</v>
      </c>
    </row>
    <row r="4" spans="1:5">
      <c r="A4" s="14">
        <v>43030</v>
      </c>
      <c r="B4" s="26" t="s">
        <v>204</v>
      </c>
      <c r="C4" s="1"/>
      <c r="D4" s="36">
        <f>'Pastor C Bday Issue'!$E$21</f>
        <v>-14</v>
      </c>
      <c r="E4" t="s">
        <v>164</v>
      </c>
    </row>
    <row r="5" spans="1:5">
      <c r="A5" s="14">
        <v>43030</v>
      </c>
      <c r="B5" t="s">
        <v>157</v>
      </c>
      <c r="C5">
        <v>1</v>
      </c>
      <c r="E5" t="s">
        <v>164</v>
      </c>
    </row>
    <row r="6" spans="1:5">
      <c r="A6" s="14">
        <v>43030</v>
      </c>
      <c r="B6" t="s">
        <v>158</v>
      </c>
      <c r="D6">
        <v>10</v>
      </c>
      <c r="E6" t="s">
        <v>164</v>
      </c>
    </row>
    <row r="7" spans="1:5">
      <c r="A7" s="14">
        <v>43030</v>
      </c>
      <c r="B7" t="s">
        <v>159</v>
      </c>
      <c r="C7">
        <v>60</v>
      </c>
      <c r="E7" t="s">
        <v>164</v>
      </c>
    </row>
    <row r="8" spans="1:5">
      <c r="A8" s="14">
        <v>43031</v>
      </c>
      <c r="B8" t="s">
        <v>160</v>
      </c>
      <c r="D8">
        <v>30</v>
      </c>
      <c r="E8" t="s">
        <v>164</v>
      </c>
    </row>
    <row r="9" spans="1:5">
      <c r="A9" s="14">
        <v>43031</v>
      </c>
      <c r="B9" t="s">
        <v>161</v>
      </c>
      <c r="D9">
        <v>15</v>
      </c>
      <c r="E9" t="s">
        <v>164</v>
      </c>
    </row>
    <row r="10" spans="1:5">
      <c r="A10" s="14">
        <v>43033</v>
      </c>
      <c r="B10" t="s">
        <v>157</v>
      </c>
      <c r="C10">
        <v>1</v>
      </c>
      <c r="E10" t="s">
        <v>164</v>
      </c>
    </row>
    <row r="11" spans="1:5">
      <c r="A11" s="14">
        <v>43033</v>
      </c>
      <c r="B11" t="s">
        <v>159</v>
      </c>
      <c r="C11">
        <v>25</v>
      </c>
      <c r="E11" t="s">
        <v>164</v>
      </c>
    </row>
    <row r="12" spans="1:5">
      <c r="A12" s="14">
        <v>43033</v>
      </c>
      <c r="B12" t="s">
        <v>162</v>
      </c>
      <c r="C12">
        <v>13.75</v>
      </c>
      <c r="E12" t="s">
        <v>164</v>
      </c>
    </row>
    <row r="13" spans="1:5">
      <c r="A13" s="14">
        <v>43036</v>
      </c>
      <c r="B13" t="s">
        <v>162</v>
      </c>
      <c r="C13">
        <v>24.86</v>
      </c>
      <c r="E13" t="s">
        <v>164</v>
      </c>
    </row>
    <row r="14" spans="1:5">
      <c r="A14" s="14">
        <v>43044</v>
      </c>
      <c r="B14" s="26" t="s">
        <v>210</v>
      </c>
      <c r="D14">
        <f>'Apostle Bday Issue'!$E$30</f>
        <v>148</v>
      </c>
      <c r="E14" t="s">
        <v>164</v>
      </c>
    </row>
    <row r="15" spans="1:5">
      <c r="A15" s="14">
        <v>43047</v>
      </c>
      <c r="B15" t="s">
        <v>211</v>
      </c>
      <c r="C15">
        <v>2</v>
      </c>
      <c r="E15" t="s">
        <v>163</v>
      </c>
    </row>
    <row r="16" spans="1:5">
      <c r="A16" s="14">
        <v>43047</v>
      </c>
      <c r="B16" t="s">
        <v>212</v>
      </c>
      <c r="C16">
        <v>5</v>
      </c>
      <c r="E16" t="s">
        <v>164</v>
      </c>
    </row>
    <row r="17" spans="1:5">
      <c r="A17" s="14">
        <v>43047</v>
      </c>
      <c r="B17" t="s">
        <v>213</v>
      </c>
      <c r="C17">
        <v>2</v>
      </c>
      <c r="E17" t="s">
        <v>163</v>
      </c>
    </row>
    <row r="18" spans="1:5">
      <c r="A18" s="14"/>
    </row>
    <row r="19" spans="1:5">
      <c r="A19" s="14"/>
    </row>
    <row r="42" spans="2:4" ht="16" thickBot="1">
      <c r="C42" s="15">
        <f>SUM(C3:C41)</f>
        <v>134.61000000000001</v>
      </c>
      <c r="D42" s="15">
        <f>SUM(D3:D41)</f>
        <v>279</v>
      </c>
    </row>
    <row r="43" spans="2:4" s="16" customFormat="1" ht="16" thickTop="1">
      <c r="B43" s="16" t="s">
        <v>155</v>
      </c>
      <c r="D43" s="16">
        <f>D42-C42</f>
        <v>144.38999999999999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73" zoomScaleNormal="73" zoomScalePageLayoutView="73" workbookViewId="0">
      <selection activeCell="A15" sqref="A15"/>
    </sheetView>
  </sheetViews>
  <sheetFormatPr baseColWidth="10" defaultColWidth="8.83203125" defaultRowHeight="20" x14ac:dyDescent="0"/>
  <cols>
    <col min="1" max="1" width="12.33203125" style="29" bestFit="1" customWidth="1"/>
    <col min="2" max="2" width="37.83203125" style="29" bestFit="1" customWidth="1"/>
    <col min="3" max="3" width="33" style="29" customWidth="1"/>
    <col min="4" max="4" width="27.83203125" style="29" customWidth="1"/>
    <col min="5" max="5" width="12.5" style="29" bestFit="1" customWidth="1"/>
    <col min="6" max="6" width="11.83203125" style="29" bestFit="1" customWidth="1"/>
    <col min="7" max="7" width="13" style="29" bestFit="1" customWidth="1"/>
    <col min="8" max="16384" width="8.83203125" style="29"/>
  </cols>
  <sheetData>
    <row r="1" spans="1:7">
      <c r="A1" s="27" t="s">
        <v>1</v>
      </c>
      <c r="B1" s="27" t="s">
        <v>166</v>
      </c>
      <c r="C1" s="28" t="s">
        <v>167</v>
      </c>
      <c r="D1" s="28" t="s">
        <v>168</v>
      </c>
      <c r="E1" s="28" t="s">
        <v>169</v>
      </c>
      <c r="F1" s="28" t="s">
        <v>170</v>
      </c>
      <c r="G1" s="28" t="s">
        <v>171</v>
      </c>
    </row>
    <row r="2" spans="1:7">
      <c r="A2" s="30"/>
      <c r="B2" s="31" t="s">
        <v>182</v>
      </c>
      <c r="C2" s="32" t="s">
        <v>205</v>
      </c>
      <c r="D2" s="32">
        <v>3</v>
      </c>
      <c r="E2" s="32"/>
      <c r="F2" s="32"/>
      <c r="G2" s="33" t="s">
        <v>181</v>
      </c>
    </row>
    <row r="3" spans="1:7">
      <c r="A3" s="30"/>
      <c r="B3" s="31" t="s">
        <v>206</v>
      </c>
      <c r="C3" s="32" t="s">
        <v>205</v>
      </c>
      <c r="D3" s="32">
        <v>2</v>
      </c>
      <c r="E3" s="32"/>
      <c r="F3" s="32"/>
      <c r="G3" s="33" t="s">
        <v>181</v>
      </c>
    </row>
    <row r="4" spans="1:7">
      <c r="A4" s="30"/>
      <c r="B4" s="31" t="s">
        <v>118</v>
      </c>
      <c r="C4" s="32" t="s">
        <v>205</v>
      </c>
      <c r="D4" s="32">
        <v>2</v>
      </c>
      <c r="E4" s="32"/>
      <c r="F4" s="32"/>
      <c r="G4" s="33" t="s">
        <v>181</v>
      </c>
    </row>
    <row r="5" spans="1:7">
      <c r="A5" s="30"/>
      <c r="B5" s="31" t="s">
        <v>188</v>
      </c>
      <c r="C5" s="32" t="s">
        <v>205</v>
      </c>
      <c r="D5" s="32">
        <v>2</v>
      </c>
      <c r="E5" s="32"/>
      <c r="F5" s="32"/>
      <c r="G5" s="33" t="s">
        <v>181</v>
      </c>
    </row>
    <row r="6" spans="1:7">
      <c r="A6" s="30"/>
      <c r="B6" s="31" t="s">
        <v>207</v>
      </c>
      <c r="C6" s="32" t="s">
        <v>205</v>
      </c>
      <c r="D6" s="32">
        <v>2</v>
      </c>
      <c r="E6" s="32"/>
      <c r="F6" s="32"/>
      <c r="G6" s="33" t="s">
        <v>181</v>
      </c>
    </row>
    <row r="7" spans="1:7">
      <c r="A7" s="30"/>
      <c r="B7" s="31" t="s">
        <v>208</v>
      </c>
      <c r="C7" s="32" t="s">
        <v>205</v>
      </c>
      <c r="D7" s="32">
        <v>6</v>
      </c>
      <c r="E7" s="32"/>
      <c r="F7" s="32" t="s">
        <v>203</v>
      </c>
      <c r="G7" s="33" t="s">
        <v>181</v>
      </c>
    </row>
    <row r="8" spans="1:7">
      <c r="A8" s="30"/>
      <c r="B8" s="31" t="s">
        <v>209</v>
      </c>
      <c r="C8" s="32" t="s">
        <v>205</v>
      </c>
      <c r="D8" s="32">
        <v>2</v>
      </c>
      <c r="E8" s="32"/>
      <c r="F8" s="32"/>
      <c r="G8" s="33" t="s">
        <v>181</v>
      </c>
    </row>
    <row r="9" spans="1:7">
      <c r="A9" s="30"/>
      <c r="B9" s="31"/>
      <c r="C9" s="32" t="s">
        <v>205</v>
      </c>
      <c r="D9" s="32">
        <v>4</v>
      </c>
      <c r="E9" s="32"/>
      <c r="F9" s="32"/>
      <c r="G9" s="33" t="s">
        <v>181</v>
      </c>
    </row>
    <row r="10" spans="1:7">
      <c r="A10" s="30"/>
      <c r="B10" s="31"/>
      <c r="C10" s="32" t="s">
        <v>205</v>
      </c>
      <c r="D10" s="32">
        <v>0</v>
      </c>
      <c r="E10" s="32"/>
      <c r="F10" s="32"/>
      <c r="G10" s="33" t="s">
        <v>181</v>
      </c>
    </row>
    <row r="11" spans="1:7">
      <c r="A11" s="30"/>
      <c r="B11" s="31"/>
      <c r="C11" s="32" t="s">
        <v>205</v>
      </c>
      <c r="D11" s="32">
        <v>0</v>
      </c>
      <c r="E11" s="32"/>
      <c r="F11" s="32"/>
      <c r="G11" s="33" t="s">
        <v>181</v>
      </c>
    </row>
    <row r="12" spans="1:7">
      <c r="A12" s="30"/>
      <c r="B12" s="31"/>
      <c r="C12" s="32" t="s">
        <v>205</v>
      </c>
      <c r="D12" s="32">
        <v>0</v>
      </c>
      <c r="E12" s="32"/>
      <c r="F12" s="32"/>
      <c r="G12" s="33" t="s">
        <v>181</v>
      </c>
    </row>
    <row r="13" spans="1:7">
      <c r="A13" s="30"/>
      <c r="B13" s="31"/>
      <c r="C13" s="32" t="s">
        <v>205</v>
      </c>
      <c r="D13" s="32">
        <v>0</v>
      </c>
      <c r="E13" s="32"/>
      <c r="F13" s="32"/>
      <c r="G13" s="33" t="s">
        <v>181</v>
      </c>
    </row>
    <row r="14" spans="1:7">
      <c r="A14" s="30"/>
      <c r="B14" s="31"/>
      <c r="C14" s="32" t="s">
        <v>205</v>
      </c>
      <c r="D14" s="32">
        <v>0</v>
      </c>
      <c r="E14" s="32"/>
      <c r="F14" s="32"/>
      <c r="G14" s="33" t="s">
        <v>181</v>
      </c>
    </row>
    <row r="15" spans="1:7">
      <c r="A15" s="14">
        <v>43026</v>
      </c>
      <c r="B15" s="31" t="s">
        <v>197</v>
      </c>
      <c r="C15" s="32" t="s">
        <v>198</v>
      </c>
      <c r="D15" s="32"/>
      <c r="E15" s="32">
        <v>37</v>
      </c>
      <c r="F15" s="32" t="s">
        <v>165</v>
      </c>
      <c r="G15" s="32" t="s">
        <v>16</v>
      </c>
    </row>
    <row r="16" spans="1:7">
      <c r="A16" s="32"/>
      <c r="B16" s="32"/>
      <c r="C16" s="32"/>
      <c r="D16" s="32"/>
      <c r="E16" s="32"/>
      <c r="F16" s="32"/>
      <c r="G16" s="32"/>
    </row>
    <row r="17" spans="1:7">
      <c r="A17" s="32"/>
      <c r="B17" s="32"/>
      <c r="C17" s="32"/>
      <c r="D17" s="32"/>
      <c r="E17" s="32"/>
      <c r="F17" s="32"/>
      <c r="G17" s="32"/>
    </row>
    <row r="18" spans="1:7">
      <c r="A18" s="30"/>
      <c r="B18" s="31"/>
      <c r="C18" s="32"/>
      <c r="D18" s="32"/>
      <c r="E18" s="32"/>
      <c r="F18" s="32"/>
      <c r="G18" s="32"/>
    </row>
    <row r="19" spans="1:7">
      <c r="A19" s="32"/>
      <c r="B19" s="32"/>
      <c r="C19" s="34"/>
      <c r="D19" s="35">
        <f>SUM(D2:D18)</f>
        <v>23</v>
      </c>
      <c r="E19" s="34">
        <f>SUM(E2:E18)</f>
        <v>37</v>
      </c>
      <c r="F19" s="32"/>
      <c r="G19" s="32"/>
    </row>
    <row r="21" spans="1:7">
      <c r="D21" s="27" t="s">
        <v>199</v>
      </c>
      <c r="E21" s="27">
        <f>D19-E19</f>
        <v>-14</v>
      </c>
    </row>
  </sheetData>
  <autoFilter ref="A1:G15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73" zoomScaleNormal="73" zoomScalePageLayoutView="73" workbookViewId="0">
      <selection activeCell="E32" sqref="E32"/>
    </sheetView>
  </sheetViews>
  <sheetFormatPr baseColWidth="10" defaultColWidth="8.83203125" defaultRowHeight="18" x14ac:dyDescent="0"/>
  <cols>
    <col min="1" max="1" width="12.33203125" style="19" bestFit="1" customWidth="1"/>
    <col min="2" max="2" width="37.83203125" style="19" bestFit="1" customWidth="1"/>
    <col min="3" max="3" width="28.6640625" style="19" bestFit="1" customWidth="1"/>
    <col min="4" max="4" width="23.5" style="19" customWidth="1"/>
    <col min="5" max="5" width="12.5" style="19" bestFit="1" customWidth="1"/>
    <col min="6" max="6" width="11.83203125" style="19" bestFit="1" customWidth="1"/>
    <col min="7" max="7" width="13" style="19" bestFit="1" customWidth="1"/>
    <col min="8" max="16384" width="8.83203125" style="19"/>
  </cols>
  <sheetData>
    <row r="1" spans="1:7">
      <c r="A1" s="17" t="s">
        <v>1</v>
      </c>
      <c r="B1" s="17" t="s">
        <v>166</v>
      </c>
      <c r="C1" s="18" t="s">
        <v>167</v>
      </c>
      <c r="D1" s="18" t="s">
        <v>168</v>
      </c>
      <c r="E1" s="18" t="s">
        <v>169</v>
      </c>
      <c r="F1" s="18" t="s">
        <v>170</v>
      </c>
      <c r="G1" s="18" t="s">
        <v>171</v>
      </c>
    </row>
    <row r="2" spans="1:7">
      <c r="A2" s="20">
        <v>43039</v>
      </c>
      <c r="B2" s="21" t="s">
        <v>172</v>
      </c>
      <c r="C2" s="22" t="s">
        <v>173</v>
      </c>
      <c r="D2" s="22">
        <v>15</v>
      </c>
      <c r="E2" s="22"/>
      <c r="F2" s="22" t="s">
        <v>174</v>
      </c>
      <c r="G2" s="23" t="s">
        <v>97</v>
      </c>
    </row>
    <row r="3" spans="1:7">
      <c r="A3" s="20">
        <v>43039</v>
      </c>
      <c r="B3" s="21" t="s">
        <v>175</v>
      </c>
      <c r="C3" s="22" t="s">
        <v>173</v>
      </c>
      <c r="D3" s="22">
        <v>5</v>
      </c>
      <c r="E3" s="22"/>
      <c r="F3" s="22" t="s">
        <v>174</v>
      </c>
      <c r="G3" s="23" t="s">
        <v>97</v>
      </c>
    </row>
    <row r="4" spans="1:7">
      <c r="A4" s="20">
        <v>43040</v>
      </c>
      <c r="B4" s="21" t="s">
        <v>176</v>
      </c>
      <c r="C4" s="22" t="s">
        <v>173</v>
      </c>
      <c r="D4" s="22">
        <v>6</v>
      </c>
      <c r="E4" s="22"/>
      <c r="F4" s="22" t="s">
        <v>174</v>
      </c>
      <c r="G4" s="23" t="s">
        <v>97</v>
      </c>
    </row>
    <row r="5" spans="1:7">
      <c r="A5" s="20">
        <v>43040</v>
      </c>
      <c r="B5" s="21" t="s">
        <v>177</v>
      </c>
      <c r="C5" s="22" t="s">
        <v>178</v>
      </c>
      <c r="D5" s="22"/>
      <c r="E5" s="22">
        <v>5</v>
      </c>
      <c r="F5" s="22" t="s">
        <v>174</v>
      </c>
      <c r="G5" s="23" t="s">
        <v>97</v>
      </c>
    </row>
    <row r="6" spans="1:7">
      <c r="A6" s="20">
        <v>43041</v>
      </c>
      <c r="B6" s="21" t="s">
        <v>179</v>
      </c>
      <c r="C6" s="22" t="s">
        <v>173</v>
      </c>
      <c r="D6" s="22">
        <v>15</v>
      </c>
      <c r="E6" s="22"/>
      <c r="F6" s="22" t="s">
        <v>174</v>
      </c>
      <c r="G6" s="23" t="s">
        <v>97</v>
      </c>
    </row>
    <row r="7" spans="1:7">
      <c r="A7" s="20">
        <v>43011</v>
      </c>
      <c r="B7" s="21" t="s">
        <v>180</v>
      </c>
      <c r="C7" s="22" t="s">
        <v>173</v>
      </c>
      <c r="D7" s="22">
        <v>15</v>
      </c>
      <c r="E7" s="22"/>
      <c r="F7" s="22"/>
      <c r="G7" s="23" t="s">
        <v>181</v>
      </c>
    </row>
    <row r="8" spans="1:7">
      <c r="A8" s="20">
        <v>43011</v>
      </c>
      <c r="B8" s="21" t="s">
        <v>182</v>
      </c>
      <c r="C8" s="22" t="s">
        <v>173</v>
      </c>
      <c r="D8" s="22">
        <v>15</v>
      </c>
      <c r="E8" s="22"/>
      <c r="F8" s="22"/>
      <c r="G8" s="23" t="s">
        <v>181</v>
      </c>
    </row>
    <row r="9" spans="1:7">
      <c r="A9" s="20">
        <v>43011</v>
      </c>
      <c r="B9" s="21" t="s">
        <v>183</v>
      </c>
      <c r="C9" s="22" t="s">
        <v>173</v>
      </c>
      <c r="D9" s="22">
        <v>5</v>
      </c>
      <c r="E9" s="22"/>
      <c r="F9" s="22"/>
      <c r="G9" s="23" t="s">
        <v>181</v>
      </c>
    </row>
    <row r="10" spans="1:7">
      <c r="A10" s="20">
        <v>43011</v>
      </c>
      <c r="B10" s="21" t="s">
        <v>184</v>
      </c>
      <c r="C10" s="22" t="s">
        <v>173</v>
      </c>
      <c r="D10" s="22">
        <v>10</v>
      </c>
      <c r="E10" s="22"/>
      <c r="F10" s="22"/>
      <c r="G10" s="23" t="s">
        <v>181</v>
      </c>
    </row>
    <row r="11" spans="1:7">
      <c r="A11" s="20">
        <v>43011</v>
      </c>
      <c r="B11" s="21" t="s">
        <v>185</v>
      </c>
      <c r="C11" s="22" t="s">
        <v>173</v>
      </c>
      <c r="D11" s="22">
        <v>5</v>
      </c>
      <c r="E11" s="22"/>
      <c r="F11" s="22"/>
      <c r="G11" s="23" t="s">
        <v>181</v>
      </c>
    </row>
    <row r="12" spans="1:7">
      <c r="A12" s="20">
        <v>43011</v>
      </c>
      <c r="B12" s="21" t="s">
        <v>186</v>
      </c>
      <c r="C12" s="22" t="s">
        <v>173</v>
      </c>
      <c r="D12" s="22">
        <v>5</v>
      </c>
      <c r="E12" s="22"/>
      <c r="F12" s="22"/>
      <c r="G12" s="23" t="s">
        <v>181</v>
      </c>
    </row>
    <row r="13" spans="1:7">
      <c r="A13" s="20">
        <v>43011</v>
      </c>
      <c r="B13" s="21" t="s">
        <v>187</v>
      </c>
      <c r="C13" s="22" t="s">
        <v>173</v>
      </c>
      <c r="D13" s="22">
        <v>15</v>
      </c>
      <c r="E13" s="22"/>
      <c r="F13" s="22"/>
      <c r="G13" s="23" t="s">
        <v>181</v>
      </c>
    </row>
    <row r="14" spans="1:7">
      <c r="A14" s="20">
        <v>43011</v>
      </c>
      <c r="B14" s="21" t="s">
        <v>188</v>
      </c>
      <c r="C14" s="22" t="s">
        <v>173</v>
      </c>
      <c r="D14" s="22">
        <v>15</v>
      </c>
      <c r="E14" s="22"/>
      <c r="F14" s="22"/>
      <c r="G14" s="23" t="s">
        <v>181</v>
      </c>
    </row>
    <row r="15" spans="1:7">
      <c r="A15" s="20">
        <v>43011</v>
      </c>
      <c r="B15" s="21" t="s">
        <v>189</v>
      </c>
      <c r="C15" s="22" t="s">
        <v>173</v>
      </c>
      <c r="D15" s="22">
        <v>3</v>
      </c>
      <c r="E15" s="22"/>
      <c r="F15" s="22"/>
      <c r="G15" s="23" t="s">
        <v>181</v>
      </c>
    </row>
    <row r="16" spans="1:7">
      <c r="A16" s="20">
        <v>43011</v>
      </c>
      <c r="B16" s="21" t="s">
        <v>190</v>
      </c>
      <c r="C16" s="22" t="s">
        <v>173</v>
      </c>
      <c r="D16" s="22">
        <v>9</v>
      </c>
      <c r="E16" s="22"/>
      <c r="F16" s="22" t="s">
        <v>203</v>
      </c>
      <c r="G16" s="23" t="s">
        <v>181</v>
      </c>
    </row>
    <row r="17" spans="1:7">
      <c r="A17" s="20">
        <v>43011</v>
      </c>
      <c r="B17" s="21" t="s">
        <v>191</v>
      </c>
      <c r="C17" s="22" t="s">
        <v>173</v>
      </c>
      <c r="D17" s="22">
        <v>5</v>
      </c>
      <c r="E17" s="22"/>
      <c r="F17" s="22"/>
      <c r="G17" s="23" t="s">
        <v>181</v>
      </c>
    </row>
    <row r="18" spans="1:7">
      <c r="A18" s="20">
        <v>43011</v>
      </c>
      <c r="B18" s="21" t="s">
        <v>192</v>
      </c>
      <c r="C18" s="22" t="s">
        <v>173</v>
      </c>
      <c r="D18" s="22">
        <v>5</v>
      </c>
      <c r="E18" s="22"/>
      <c r="F18" s="22"/>
      <c r="G18" s="23" t="s">
        <v>181</v>
      </c>
    </row>
    <row r="19" spans="1:7">
      <c r="A19" s="20">
        <v>43011</v>
      </c>
      <c r="B19" s="21" t="s">
        <v>193</v>
      </c>
      <c r="C19" s="22" t="s">
        <v>173</v>
      </c>
      <c r="D19" s="22">
        <v>15</v>
      </c>
      <c r="E19" s="22"/>
      <c r="F19" s="22"/>
      <c r="G19" s="23" t="s">
        <v>181</v>
      </c>
    </row>
    <row r="20" spans="1:7">
      <c r="A20" s="20">
        <v>43011</v>
      </c>
      <c r="B20" s="21" t="s">
        <v>194</v>
      </c>
      <c r="C20" s="22" t="s">
        <v>195</v>
      </c>
      <c r="D20" s="22">
        <v>15</v>
      </c>
      <c r="E20" s="22"/>
      <c r="F20" s="22"/>
      <c r="G20" s="23" t="s">
        <v>181</v>
      </c>
    </row>
    <row r="21" spans="1:7">
      <c r="A21" s="20">
        <v>43011</v>
      </c>
      <c r="B21" s="21" t="s">
        <v>196</v>
      </c>
      <c r="C21" s="22" t="s">
        <v>195</v>
      </c>
      <c r="D21" s="22">
        <v>15</v>
      </c>
      <c r="E21" s="22"/>
      <c r="F21" s="22"/>
      <c r="G21" s="23" t="s">
        <v>181</v>
      </c>
    </row>
    <row r="22" spans="1:7">
      <c r="A22" s="20">
        <v>43043</v>
      </c>
      <c r="B22" s="21" t="s">
        <v>197</v>
      </c>
      <c r="C22" s="22" t="s">
        <v>198</v>
      </c>
      <c r="D22" s="22"/>
      <c r="E22" s="22">
        <v>10</v>
      </c>
      <c r="F22" s="22" t="s">
        <v>174</v>
      </c>
      <c r="G22" s="22" t="s">
        <v>97</v>
      </c>
    </row>
    <row r="23" spans="1:7">
      <c r="A23" s="22"/>
      <c r="B23" s="21" t="s">
        <v>197</v>
      </c>
      <c r="C23" s="22" t="s">
        <v>198</v>
      </c>
      <c r="D23" s="22"/>
      <c r="E23" s="22">
        <v>60</v>
      </c>
      <c r="F23" s="22" t="s">
        <v>174</v>
      </c>
      <c r="G23" s="22" t="s">
        <v>16</v>
      </c>
    </row>
    <row r="24" spans="1:7">
      <c r="A24" s="20">
        <v>43046</v>
      </c>
      <c r="B24" s="22" t="s">
        <v>202</v>
      </c>
      <c r="C24" s="22" t="s">
        <v>195</v>
      </c>
      <c r="D24" s="22">
        <v>30</v>
      </c>
      <c r="E24" s="22"/>
      <c r="F24" s="22" t="s">
        <v>174</v>
      </c>
      <c r="G24" s="22" t="s">
        <v>16</v>
      </c>
    </row>
    <row r="25" spans="1:7">
      <c r="A25" s="22"/>
      <c r="B25" s="22"/>
      <c r="C25" s="22"/>
      <c r="D25" s="22"/>
      <c r="E25" s="22"/>
      <c r="F25" s="22"/>
      <c r="G25" s="22"/>
    </row>
    <row r="26" spans="1:7">
      <c r="A26" s="22"/>
      <c r="B26" s="22"/>
      <c r="C26" s="22"/>
      <c r="D26" s="22"/>
      <c r="E26" s="22"/>
      <c r="F26" s="22"/>
      <c r="G26" s="22"/>
    </row>
    <row r="27" spans="1:7">
      <c r="A27" s="20"/>
      <c r="B27" s="21"/>
      <c r="C27" s="22"/>
      <c r="D27" s="22"/>
      <c r="E27" s="22"/>
      <c r="F27" s="22"/>
      <c r="G27" s="22"/>
    </row>
    <row r="28" spans="1:7">
      <c r="A28" s="22"/>
      <c r="B28" s="22"/>
      <c r="C28" s="24"/>
      <c r="D28" s="25">
        <f>SUM(D2:D27)</f>
        <v>223</v>
      </c>
      <c r="E28" s="24">
        <f>SUM(E2:E27)</f>
        <v>75</v>
      </c>
      <c r="F28" s="22"/>
      <c r="G28" s="22"/>
    </row>
    <row r="30" spans="1:7">
      <c r="D30" s="17" t="s">
        <v>199</v>
      </c>
      <c r="E30" s="17">
        <f>D28-E28</f>
        <v>148</v>
      </c>
    </row>
    <row r="31" spans="1:7">
      <c r="D31" s="19" t="s">
        <v>200</v>
      </c>
      <c r="E31" s="19">
        <f>D2+D3+D4+D6-E5-E22</f>
        <v>26</v>
      </c>
    </row>
    <row r="32" spans="1:7">
      <c r="D32" s="19" t="s">
        <v>201</v>
      </c>
      <c r="E32" s="19">
        <f>SUM(D7:D21)</f>
        <v>152</v>
      </c>
    </row>
  </sheetData>
  <autoFilter ref="A1:G2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equipment register</vt:lpstr>
      <vt:lpstr>media equipment list</vt:lpstr>
      <vt:lpstr>team structure</vt:lpstr>
      <vt:lpstr>Department Members</vt:lpstr>
      <vt:lpstr>daily cash activities</vt:lpstr>
      <vt:lpstr>Pastor C Bday Issue</vt:lpstr>
      <vt:lpstr>Apostle Bday Issue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Heartfelt Media</dc:creator>
  <cp:lastModifiedBy>Heartfelt Media</cp:lastModifiedBy>
  <cp:lastPrinted>2017-10-14T20:50:26Z</cp:lastPrinted>
  <dcterms:created xsi:type="dcterms:W3CDTF">2017-10-14T20:28:02Z</dcterms:created>
  <dcterms:modified xsi:type="dcterms:W3CDTF">2017-11-08T18:22:57Z</dcterms:modified>
</cp:coreProperties>
</file>