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u\OneDrive\Documentos\Regresiones\Mercado 1\"/>
    </mc:Choice>
  </mc:AlternateContent>
  <xr:revisionPtr revIDLastSave="0" documentId="13_ncr:1_{71A02FF2-139E-45F4-AF35-251B442FBBEF}" xr6:coauthVersionLast="47" xr6:coauthVersionMax="47" xr10:uidLastSave="{00000000-0000-0000-0000-000000000000}"/>
  <bookViews>
    <workbookView xWindow="-120" yWindow="-120" windowWidth="20730" windowHeight="11160" xr2:uid="{5A3D2910-6613-45F6-A919-3D4A6CFEF8AD}"/>
  </bookViews>
  <sheets>
    <sheet name="Hoja4" sheetId="21" r:id="rId1"/>
    <sheet name="Hoja1" sheetId="1" r:id="rId2"/>
    <sheet name="Resumen" sheetId="19" r:id="rId3"/>
    <sheet name="Base" sheetId="3" r:id="rId4"/>
    <sheet name="Adidas Futbol" sheetId="4" r:id="rId5"/>
    <sheet name="Adidas Deportes" sheetId="5" r:id="rId6"/>
    <sheet name="Adidas Running" sheetId="6" r:id="rId7"/>
    <sheet name="Adidas Social" sheetId="7" r:id="rId8"/>
    <sheet name="Asics Deportes" sheetId="8" r:id="rId9"/>
    <sheet name="Asics Running" sheetId="9" r:id="rId10"/>
    <sheet name="Asics Tiger" sheetId="10" r:id="rId11"/>
    <sheet name="Nike Futbol" sheetId="11" r:id="rId12"/>
    <sheet name="Nike Deportes" sheetId="12" r:id="rId13"/>
    <sheet name="Nike Running" sheetId="13" r:id="rId14"/>
    <sheet name="Nike Social" sheetId="14" r:id="rId15"/>
    <sheet name="Puma Futbol" sheetId="15" r:id="rId16"/>
    <sheet name="Puma Deportes" sheetId="16" r:id="rId17"/>
    <sheet name="Puma Running" sheetId="17" r:id="rId18"/>
    <sheet name="Puma Social" sheetId="18" r:id="rId19"/>
    <sheet name="Hoja2" sheetId="2" r:id="rId20"/>
  </sheets>
  <externalReferences>
    <externalReference r:id="rId21"/>
  </externalReferences>
  <definedNames>
    <definedName name="solver_adj" localSheetId="0" hidden="1">Hoja4!$M$3:$N$3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Hoja4!$N$10</definedName>
    <definedName name="solver_lhs2" localSheetId="0" hidden="1">Hoja4!$N$10</definedName>
    <definedName name="solver_lhs3" localSheetId="0" hidden="1">Hoja4!$N$3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Hoja4!$M$8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hs1" localSheetId="0" hidden="1">Hoja4!$U$5</definedName>
    <definedName name="solver_rhs2" localSheetId="0" hidden="1">Hoja4!$U$4</definedName>
    <definedName name="solver_rhs3" localSheetId="0" hidden="1">48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21" l="1"/>
  <c r="Q17" i="21"/>
  <c r="O16" i="21"/>
  <c r="M8" i="21"/>
  <c r="O13" i="21"/>
  <c r="K8" i="21"/>
  <c r="P14" i="21"/>
  <c r="P13" i="21"/>
  <c r="O14" i="21"/>
  <c r="Q11" i="21"/>
  <c r="N10" i="21"/>
  <c r="M6" i="21"/>
  <c r="U5" i="21"/>
  <c r="U4" i="21"/>
  <c r="T5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T66" i="21"/>
  <c r="T67" i="21"/>
  <c r="T68" i="21"/>
  <c r="T69" i="21"/>
  <c r="T70" i="21"/>
  <c r="T71" i="21"/>
  <c r="T72" i="21"/>
  <c r="T73" i="21"/>
  <c r="T74" i="21"/>
  <c r="T75" i="21"/>
  <c r="T76" i="21"/>
  <c r="T77" i="21"/>
  <c r="T78" i="21"/>
  <c r="T79" i="21"/>
  <c r="T80" i="21"/>
  <c r="T81" i="21"/>
  <c r="T82" i="21"/>
  <c r="T83" i="21"/>
  <c r="T84" i="21"/>
  <c r="T85" i="21"/>
  <c r="T86" i="21"/>
  <c r="T87" i="21"/>
  <c r="T88" i="21"/>
  <c r="T89" i="21"/>
  <c r="T90" i="21"/>
  <c r="T91" i="21"/>
  <c r="T92" i="21"/>
  <c r="T93" i="21"/>
  <c r="T94" i="21"/>
  <c r="T95" i="21"/>
  <c r="T96" i="21"/>
  <c r="T97" i="21"/>
  <c r="T98" i="21"/>
  <c r="T99" i="21"/>
  <c r="T100" i="21"/>
  <c r="T101" i="21"/>
  <c r="T102" i="21"/>
  <c r="T103" i="21"/>
  <c r="T104" i="21"/>
  <c r="T105" i="21"/>
  <c r="T106" i="21"/>
  <c r="T107" i="21"/>
  <c r="T108" i="21"/>
  <c r="T109" i="21"/>
  <c r="T110" i="21"/>
  <c r="T111" i="21"/>
  <c r="T112" i="21"/>
  <c r="T113" i="21"/>
  <c r="T114" i="21"/>
  <c r="T115" i="21"/>
  <c r="T116" i="21"/>
  <c r="T117" i="21"/>
  <c r="T118" i="21"/>
  <c r="T119" i="21"/>
  <c r="T120" i="21"/>
  <c r="T121" i="21"/>
  <c r="T122" i="21"/>
  <c r="T123" i="21"/>
  <c r="T124" i="21"/>
  <c r="T125" i="21"/>
  <c r="T126" i="21"/>
  <c r="T127" i="21"/>
  <c r="T128" i="21"/>
  <c r="T129" i="21"/>
  <c r="T130" i="21"/>
  <c r="T131" i="21"/>
  <c r="T132" i="21"/>
  <c r="T133" i="21"/>
  <c r="T134" i="21"/>
  <c r="T135" i="21"/>
  <c r="T136" i="21"/>
  <c r="T137" i="21"/>
  <c r="T138" i="21"/>
  <c r="T139" i="21"/>
  <c r="T140" i="21"/>
  <c r="T141" i="21"/>
  <c r="T142" i="21"/>
  <c r="T143" i="21"/>
  <c r="T144" i="21"/>
  <c r="T145" i="21"/>
  <c r="T146" i="21"/>
  <c r="T147" i="21"/>
  <c r="T148" i="21"/>
  <c r="T149" i="21"/>
  <c r="T150" i="21"/>
  <c r="T151" i="21"/>
  <c r="T152" i="21"/>
  <c r="T153" i="21"/>
  <c r="T154" i="21"/>
  <c r="T155" i="21"/>
  <c r="T156" i="21"/>
  <c r="T157" i="21"/>
  <c r="T158" i="21"/>
  <c r="T159" i="21"/>
  <c r="T160" i="21"/>
  <c r="T161" i="21"/>
  <c r="T162" i="21"/>
  <c r="T163" i="21"/>
  <c r="T164" i="21"/>
  <c r="T165" i="21"/>
  <c r="T166" i="21"/>
  <c r="T167" i="21"/>
  <c r="T168" i="21"/>
  <c r="T169" i="21"/>
  <c r="T170" i="21"/>
  <c r="T171" i="21"/>
  <c r="T172" i="21"/>
  <c r="T173" i="21"/>
  <c r="T174" i="21"/>
  <c r="T175" i="21"/>
  <c r="T176" i="21"/>
  <c r="T177" i="21"/>
  <c r="T178" i="21"/>
  <c r="T179" i="21"/>
  <c r="T180" i="21"/>
  <c r="T181" i="21"/>
  <c r="T182" i="21"/>
  <c r="T183" i="21"/>
  <c r="T184" i="21"/>
  <c r="T185" i="21"/>
  <c r="T186" i="21"/>
  <c r="T187" i="21"/>
  <c r="T188" i="21"/>
  <c r="T189" i="21"/>
  <c r="T190" i="21"/>
  <c r="T191" i="21"/>
  <c r="T192" i="21"/>
  <c r="T193" i="21"/>
  <c r="T194" i="21"/>
  <c r="T195" i="21"/>
  <c r="T196" i="21"/>
  <c r="T197" i="21"/>
  <c r="T198" i="21"/>
  <c r="T199" i="21"/>
  <c r="T200" i="21"/>
  <c r="T201" i="21"/>
  <c r="T202" i="21"/>
  <c r="T203" i="21"/>
  <c r="T204" i="21"/>
  <c r="T205" i="21"/>
  <c r="T206" i="21"/>
  <c r="T207" i="21"/>
  <c r="T208" i="21"/>
  <c r="T209" i="21"/>
  <c r="T210" i="21"/>
  <c r="T211" i="21"/>
  <c r="T212" i="21"/>
  <c r="T213" i="21"/>
  <c r="T214" i="21"/>
  <c r="T215" i="21"/>
  <c r="T216" i="21"/>
  <c r="T217" i="21"/>
  <c r="T218" i="21"/>
  <c r="T219" i="21"/>
  <c r="T220" i="21"/>
  <c r="T221" i="21"/>
  <c r="T222" i="21"/>
  <c r="T223" i="21"/>
  <c r="T224" i="21"/>
  <c r="T225" i="21"/>
  <c r="T226" i="21"/>
  <c r="T227" i="21"/>
  <c r="T228" i="21"/>
  <c r="T229" i="21"/>
  <c r="T230" i="21"/>
  <c r="T231" i="21"/>
  <c r="T232" i="21"/>
  <c r="T233" i="21"/>
  <c r="T234" i="21"/>
  <c r="T235" i="21"/>
  <c r="T236" i="21"/>
  <c r="T237" i="21"/>
  <c r="T238" i="21"/>
  <c r="T239" i="21"/>
  <c r="T240" i="21"/>
  <c r="T241" i="21"/>
  <c r="T242" i="21"/>
  <c r="T243" i="21"/>
  <c r="T244" i="21"/>
  <c r="T245" i="21"/>
  <c r="T246" i="21"/>
  <c r="T247" i="21"/>
  <c r="T248" i="21"/>
  <c r="T249" i="21"/>
  <c r="T250" i="21"/>
  <c r="T251" i="21"/>
  <c r="T252" i="21"/>
  <c r="T253" i="21"/>
  <c r="T254" i="21"/>
  <c r="T255" i="21"/>
  <c r="T256" i="21"/>
  <c r="T257" i="21"/>
  <c r="T258" i="21"/>
  <c r="T259" i="21"/>
  <c r="T260" i="21"/>
  <c r="T261" i="21"/>
  <c r="T262" i="21"/>
  <c r="T263" i="21"/>
  <c r="T264" i="21"/>
  <c r="T265" i="21"/>
  <c r="T266" i="21"/>
  <c r="T267" i="21"/>
  <c r="T268" i="21"/>
  <c r="T269" i="21"/>
  <c r="T270" i="21"/>
  <c r="T271" i="21"/>
  <c r="T272" i="21"/>
  <c r="T273" i="21"/>
  <c r="T274" i="21"/>
  <c r="T275" i="21"/>
  <c r="T276" i="21"/>
  <c r="T277" i="21"/>
  <c r="T278" i="21"/>
  <c r="T279" i="21"/>
  <c r="T280" i="21"/>
  <c r="T281" i="21"/>
  <c r="T282" i="21"/>
  <c r="T283" i="21"/>
  <c r="T284" i="21"/>
  <c r="T285" i="21"/>
  <c r="T286" i="21"/>
  <c r="T287" i="21"/>
  <c r="T288" i="21"/>
  <c r="T289" i="21"/>
  <c r="T290" i="21"/>
  <c r="T291" i="21"/>
  <c r="T292" i="21"/>
  <c r="T293" i="21"/>
  <c r="T294" i="21"/>
  <c r="T295" i="21"/>
  <c r="T296" i="21"/>
  <c r="T297" i="21"/>
  <c r="T298" i="21"/>
  <c r="T299" i="21"/>
  <c r="T300" i="21"/>
  <c r="T301" i="21"/>
  <c r="T302" i="21"/>
  <c r="T303" i="21"/>
  <c r="T304" i="21"/>
  <c r="T305" i="21"/>
  <c r="T306" i="21"/>
  <c r="T307" i="21"/>
  <c r="T308" i="21"/>
  <c r="T309" i="21"/>
  <c r="T310" i="21"/>
  <c r="T311" i="21"/>
  <c r="T312" i="21"/>
  <c r="T313" i="21"/>
  <c r="T314" i="21"/>
  <c r="T315" i="21"/>
  <c r="T316" i="21"/>
  <c r="T317" i="21"/>
  <c r="T318" i="21"/>
  <c r="T319" i="21"/>
  <c r="T320" i="21"/>
  <c r="T321" i="21"/>
  <c r="T322" i="21"/>
  <c r="T323" i="21"/>
  <c r="T324" i="21"/>
  <c r="T325" i="21"/>
  <c r="T326" i="21"/>
  <c r="T327" i="21"/>
  <c r="T328" i="21"/>
  <c r="T329" i="21"/>
  <c r="T330" i="21"/>
  <c r="T331" i="21"/>
  <c r="T332" i="21"/>
  <c r="T333" i="21"/>
  <c r="T334" i="21"/>
  <c r="T335" i="21"/>
  <c r="T336" i="21"/>
  <c r="T337" i="21"/>
  <c r="T338" i="21"/>
  <c r="T339" i="21"/>
  <c r="T340" i="21"/>
  <c r="T341" i="21"/>
  <c r="T342" i="21"/>
  <c r="T343" i="21"/>
  <c r="T344" i="21"/>
  <c r="T345" i="21"/>
  <c r="T346" i="21"/>
  <c r="T347" i="21"/>
  <c r="T348" i="21"/>
  <c r="T349" i="21"/>
  <c r="T350" i="21"/>
  <c r="T351" i="21"/>
  <c r="T352" i="21"/>
  <c r="T353" i="21"/>
  <c r="T354" i="21"/>
  <c r="T355" i="21"/>
  <c r="T356" i="21"/>
  <c r="T357" i="21"/>
  <c r="T358" i="21"/>
  <c r="T359" i="21"/>
  <c r="T360" i="21"/>
  <c r="T361" i="21"/>
  <c r="T362" i="21"/>
  <c r="T363" i="21"/>
  <c r="T364" i="21"/>
  <c r="T365" i="21"/>
  <c r="T366" i="21"/>
  <c r="T367" i="21"/>
  <c r="T368" i="21"/>
  <c r="T369" i="21"/>
  <c r="T370" i="21"/>
  <c r="T371" i="21"/>
  <c r="T372" i="21"/>
  <c r="T373" i="21"/>
  <c r="T374" i="21"/>
  <c r="T375" i="21"/>
  <c r="T376" i="21"/>
  <c r="T377" i="21"/>
  <c r="T378" i="21"/>
  <c r="T379" i="21"/>
  <c r="T380" i="21"/>
  <c r="T381" i="21"/>
  <c r="T382" i="21"/>
  <c r="T383" i="21"/>
  <c r="T384" i="21"/>
  <c r="T385" i="21"/>
  <c r="T386" i="21"/>
  <c r="T387" i="21"/>
  <c r="T388" i="21"/>
  <c r="T389" i="21"/>
  <c r="T390" i="21"/>
  <c r="T391" i="21"/>
  <c r="T392" i="21"/>
  <c r="T393" i="21"/>
  <c r="T394" i="21"/>
  <c r="T395" i="21"/>
  <c r="T396" i="21"/>
  <c r="T397" i="21"/>
  <c r="T398" i="21"/>
  <c r="T399" i="21"/>
  <c r="T400" i="21"/>
  <c r="T401" i="21"/>
  <c r="T402" i="21"/>
  <c r="T403" i="21"/>
  <c r="T404" i="21"/>
  <c r="T405" i="21"/>
  <c r="T406" i="21"/>
  <c r="T407" i="21"/>
  <c r="T408" i="21"/>
  <c r="T409" i="21"/>
  <c r="T410" i="21"/>
  <c r="T411" i="21"/>
  <c r="T412" i="21"/>
  <c r="T413" i="21"/>
  <c r="T414" i="21"/>
  <c r="T415" i="21"/>
  <c r="T416" i="21"/>
  <c r="T417" i="21"/>
  <c r="T418" i="21"/>
  <c r="T419" i="21"/>
  <c r="T420" i="21"/>
  <c r="T421" i="21"/>
  <c r="T422" i="21"/>
  <c r="T423" i="21"/>
  <c r="T424" i="21"/>
  <c r="T425" i="21"/>
  <c r="T426" i="21"/>
  <c r="T427" i="21"/>
  <c r="T428" i="21"/>
  <c r="T429" i="21"/>
  <c r="T430" i="21"/>
  <c r="T431" i="21"/>
  <c r="T432" i="21"/>
  <c r="T433" i="21"/>
  <c r="T434" i="21"/>
  <c r="T435" i="21"/>
  <c r="T436" i="21"/>
  <c r="T437" i="21"/>
  <c r="T438" i="21"/>
  <c r="T439" i="21"/>
  <c r="T440" i="21"/>
  <c r="T441" i="21"/>
  <c r="T442" i="21"/>
  <c r="T443" i="21"/>
  <c r="T444" i="21"/>
  <c r="T445" i="21"/>
  <c r="T446" i="21"/>
  <c r="T447" i="21"/>
  <c r="T448" i="21"/>
  <c r="T449" i="21"/>
  <c r="T450" i="21"/>
  <c r="T451" i="21"/>
  <c r="T452" i="21"/>
  <c r="T453" i="21"/>
  <c r="T454" i="21"/>
  <c r="T455" i="21"/>
  <c r="T456" i="21"/>
  <c r="T457" i="21"/>
  <c r="T458" i="21"/>
  <c r="T459" i="21"/>
  <c r="T460" i="21"/>
  <c r="T461" i="21"/>
  <c r="T462" i="21"/>
  <c r="T463" i="21"/>
  <c r="T464" i="21"/>
  <c r="T465" i="21"/>
  <c r="T466" i="21"/>
  <c r="T467" i="21"/>
  <c r="T468" i="21"/>
  <c r="T469" i="21"/>
  <c r="T470" i="21"/>
  <c r="T471" i="21"/>
  <c r="T472" i="21"/>
  <c r="T473" i="21"/>
  <c r="T474" i="21"/>
  <c r="T475" i="21"/>
  <c r="T476" i="21"/>
  <c r="T477" i="21"/>
  <c r="T478" i="21"/>
  <c r="T479" i="21"/>
  <c r="T480" i="21"/>
  <c r="T481" i="21"/>
  <c r="T482" i="21"/>
  <c r="T483" i="21"/>
  <c r="T484" i="21"/>
  <c r="T485" i="21"/>
  <c r="T486" i="21"/>
  <c r="T487" i="21"/>
  <c r="T488" i="21"/>
  <c r="T489" i="21"/>
  <c r="T490" i="21"/>
  <c r="T491" i="21"/>
  <c r="T492" i="21"/>
  <c r="T493" i="21"/>
  <c r="T494" i="21"/>
  <c r="T495" i="21"/>
  <c r="T496" i="21"/>
  <c r="T497" i="21"/>
  <c r="T498" i="21"/>
  <c r="T499" i="21"/>
  <c r="T500" i="21"/>
  <c r="T501" i="21"/>
  <c r="T502" i="21"/>
  <c r="T503" i="21"/>
  <c r="T504" i="21"/>
  <c r="T505" i="21"/>
  <c r="T506" i="21"/>
  <c r="T507" i="21"/>
  <c r="T508" i="21"/>
  <c r="T509" i="21"/>
  <c r="T510" i="21"/>
  <c r="T511" i="21"/>
  <c r="T512" i="21"/>
  <c r="T513" i="21"/>
  <c r="T514" i="21"/>
  <c r="T515" i="21"/>
  <c r="T516" i="21"/>
  <c r="T517" i="21"/>
  <c r="T518" i="21"/>
  <c r="T519" i="21"/>
  <c r="T520" i="21"/>
  <c r="T521" i="21"/>
  <c r="T522" i="21"/>
  <c r="T523" i="21"/>
  <c r="T524" i="21"/>
  <c r="T525" i="21"/>
  <c r="T526" i="21"/>
  <c r="T527" i="21"/>
  <c r="T528" i="21"/>
  <c r="T529" i="21"/>
  <c r="T530" i="21"/>
  <c r="T531" i="21"/>
  <c r="T532" i="21"/>
  <c r="T533" i="21"/>
  <c r="T534" i="21"/>
  <c r="T535" i="21"/>
  <c r="T536" i="21"/>
  <c r="T537" i="21"/>
  <c r="T538" i="21"/>
  <c r="T539" i="21"/>
  <c r="T540" i="21"/>
  <c r="T541" i="21"/>
  <c r="T542" i="21"/>
  <c r="T543" i="21"/>
  <c r="T544" i="21"/>
  <c r="T545" i="21"/>
  <c r="T546" i="21"/>
  <c r="T547" i="21"/>
  <c r="T548" i="21"/>
  <c r="T549" i="21"/>
  <c r="T550" i="21"/>
  <c r="T551" i="21"/>
  <c r="T552" i="21"/>
  <c r="T553" i="21"/>
  <c r="T554" i="21"/>
  <c r="T555" i="21"/>
  <c r="T556" i="21"/>
  <c r="T557" i="21"/>
  <c r="T558" i="21"/>
  <c r="T559" i="21"/>
  <c r="T560" i="21"/>
  <c r="T561" i="21"/>
  <c r="T562" i="21"/>
  <c r="T563" i="21"/>
  <c r="T564" i="21"/>
  <c r="T565" i="21"/>
  <c r="T566" i="21"/>
  <c r="T567" i="21"/>
  <c r="T568" i="21"/>
  <c r="T569" i="21"/>
  <c r="T570" i="21"/>
  <c r="T571" i="21"/>
  <c r="T572" i="21"/>
  <c r="T573" i="21"/>
  <c r="T574" i="21"/>
  <c r="T575" i="21"/>
  <c r="T576" i="21"/>
  <c r="T577" i="21"/>
  <c r="T578" i="21"/>
  <c r="T579" i="21"/>
  <c r="T580" i="21"/>
  <c r="T581" i="21"/>
  <c r="T582" i="21"/>
  <c r="T583" i="21"/>
  <c r="T584" i="21"/>
  <c r="T585" i="21"/>
  <c r="T586" i="21"/>
  <c r="T587" i="21"/>
  <c r="T588" i="21"/>
  <c r="T589" i="21"/>
  <c r="T590" i="21"/>
  <c r="T591" i="21"/>
  <c r="T592" i="21"/>
  <c r="T593" i="21"/>
  <c r="T594" i="21"/>
  <c r="T595" i="21"/>
  <c r="T596" i="21"/>
  <c r="T597" i="21"/>
  <c r="T598" i="21"/>
  <c r="T599" i="21"/>
  <c r="T600" i="21"/>
  <c r="T601" i="21"/>
  <c r="T602" i="21"/>
  <c r="T603" i="21"/>
  <c r="T604" i="21"/>
  <c r="T605" i="21"/>
  <c r="T606" i="21"/>
  <c r="T607" i="21"/>
  <c r="T608" i="21"/>
  <c r="T609" i="21"/>
  <c r="T610" i="21"/>
  <c r="T611" i="21"/>
  <c r="T612" i="21"/>
  <c r="T613" i="21"/>
  <c r="T614" i="21"/>
  <c r="T615" i="21"/>
  <c r="T616" i="21"/>
  <c r="T617" i="21"/>
  <c r="T618" i="21"/>
  <c r="T619" i="21"/>
  <c r="T620" i="21"/>
  <c r="T621" i="21"/>
  <c r="T622" i="21"/>
  <c r="T623" i="21"/>
  <c r="T624" i="21"/>
  <c r="T625" i="21"/>
  <c r="T626" i="21"/>
  <c r="T627" i="21"/>
  <c r="T628" i="21"/>
  <c r="T629" i="21"/>
  <c r="T630" i="21"/>
  <c r="T631" i="21"/>
  <c r="T632" i="21"/>
  <c r="T633" i="21"/>
  <c r="T634" i="21"/>
  <c r="T635" i="21"/>
  <c r="T636" i="21"/>
  <c r="T637" i="21"/>
  <c r="T638" i="21"/>
  <c r="T639" i="21"/>
  <c r="T640" i="21"/>
  <c r="T641" i="21"/>
  <c r="T642" i="21"/>
  <c r="T643" i="21"/>
  <c r="T644" i="21"/>
  <c r="T645" i="21"/>
  <c r="T646" i="21"/>
  <c r="T647" i="21"/>
  <c r="T648" i="21"/>
  <c r="T649" i="21"/>
  <c r="T650" i="21"/>
  <c r="T651" i="21"/>
  <c r="T652" i="21"/>
  <c r="T653" i="21"/>
  <c r="T654" i="21"/>
  <c r="T655" i="21"/>
  <c r="T656" i="21"/>
  <c r="T657" i="21"/>
  <c r="T658" i="21"/>
  <c r="T659" i="21"/>
  <c r="T660" i="21"/>
  <c r="T661" i="21"/>
  <c r="T662" i="21"/>
  <c r="T663" i="21"/>
  <c r="T664" i="21"/>
  <c r="T665" i="21"/>
  <c r="T666" i="21"/>
  <c r="T667" i="21"/>
  <c r="T668" i="21"/>
  <c r="T669" i="21"/>
  <c r="T670" i="21"/>
  <c r="T671" i="21"/>
  <c r="T672" i="21"/>
  <c r="T673" i="21"/>
  <c r="T674" i="21"/>
  <c r="T675" i="21"/>
  <c r="T676" i="21"/>
  <c r="T677" i="21"/>
  <c r="T678" i="21"/>
  <c r="T679" i="21"/>
  <c r="T680" i="21"/>
  <c r="T681" i="21"/>
  <c r="T682" i="21"/>
  <c r="T683" i="21"/>
  <c r="T684" i="21"/>
  <c r="T685" i="21"/>
  <c r="T686" i="21"/>
  <c r="T687" i="21"/>
  <c r="T688" i="21"/>
  <c r="T689" i="21"/>
  <c r="T690" i="21"/>
  <c r="T691" i="21"/>
  <c r="T692" i="21"/>
  <c r="T693" i="21"/>
  <c r="T694" i="21"/>
  <c r="T695" i="21"/>
  <c r="T696" i="21"/>
  <c r="T697" i="21"/>
  <c r="T698" i="21"/>
  <c r="T699" i="21"/>
  <c r="T700" i="21"/>
  <c r="T701" i="21"/>
  <c r="T702" i="21"/>
  <c r="T703" i="21"/>
  <c r="T704" i="21"/>
  <c r="T705" i="21"/>
  <c r="T706" i="21"/>
  <c r="T707" i="21"/>
  <c r="T708" i="21"/>
  <c r="T709" i="21"/>
  <c r="T710" i="21"/>
  <c r="T711" i="21"/>
  <c r="T712" i="21"/>
  <c r="T713" i="21"/>
  <c r="T714" i="21"/>
  <c r="T715" i="21"/>
  <c r="T716" i="21"/>
  <c r="T717" i="21"/>
  <c r="T718" i="21"/>
  <c r="T719" i="21"/>
  <c r="T720" i="21"/>
  <c r="T721" i="21"/>
  <c r="T722" i="21"/>
  <c r="T723" i="21"/>
  <c r="T724" i="21"/>
  <c r="T725" i="21"/>
  <c r="T726" i="21"/>
  <c r="T727" i="21"/>
  <c r="T728" i="21"/>
  <c r="T729" i="21"/>
  <c r="T730" i="21"/>
  <c r="T731" i="21"/>
  <c r="T732" i="21"/>
  <c r="T733" i="21"/>
  <c r="T734" i="21"/>
  <c r="T735" i="21"/>
  <c r="T736" i="21"/>
  <c r="T737" i="21"/>
  <c r="T738" i="21"/>
  <c r="T739" i="21"/>
  <c r="T740" i="21"/>
  <c r="T741" i="21"/>
  <c r="T742" i="21"/>
  <c r="T743" i="21"/>
  <c r="T744" i="21"/>
  <c r="T745" i="21"/>
  <c r="T746" i="21"/>
  <c r="T747" i="21"/>
  <c r="T748" i="21"/>
  <c r="T749" i="21"/>
  <c r="T750" i="21"/>
  <c r="T751" i="21"/>
  <c r="T752" i="21"/>
  <c r="T753" i="21"/>
  <c r="T754" i="21"/>
  <c r="T755" i="21"/>
  <c r="T756" i="21"/>
  <c r="T757" i="21"/>
  <c r="T758" i="21"/>
  <c r="T759" i="21"/>
  <c r="T760" i="21"/>
  <c r="T761" i="21"/>
  <c r="T762" i="21"/>
  <c r="T763" i="21"/>
  <c r="T764" i="21"/>
  <c r="T765" i="21"/>
  <c r="T766" i="21"/>
  <c r="T767" i="21"/>
  <c r="T768" i="21"/>
  <c r="T769" i="21"/>
  <c r="T770" i="21"/>
  <c r="T771" i="21"/>
  <c r="T772" i="21"/>
  <c r="T773" i="21"/>
  <c r="T774" i="21"/>
  <c r="T775" i="21"/>
  <c r="T776" i="21"/>
  <c r="T777" i="21"/>
  <c r="T778" i="21"/>
  <c r="T779" i="21"/>
  <c r="T780" i="21"/>
  <c r="T781" i="21"/>
  <c r="T782" i="21"/>
  <c r="T783" i="21"/>
  <c r="T784" i="21"/>
  <c r="T785" i="21"/>
  <c r="T786" i="21"/>
  <c r="T787" i="21"/>
  <c r="T788" i="21"/>
  <c r="T789" i="21"/>
  <c r="T790" i="21"/>
  <c r="T791" i="21"/>
  <c r="T792" i="21"/>
  <c r="T793" i="21"/>
  <c r="T794" i="21"/>
  <c r="T795" i="21"/>
  <c r="T796" i="21"/>
  <c r="T797" i="21"/>
  <c r="T798" i="21"/>
  <c r="T799" i="21"/>
  <c r="T800" i="21"/>
  <c r="T801" i="21"/>
  <c r="T802" i="21"/>
  <c r="T4" i="21"/>
  <c r="G17" i="1" l="1"/>
  <c r="G289" i="1"/>
  <c r="G205" i="1"/>
  <c r="G2" i="1"/>
  <c r="G282" i="1"/>
  <c r="G240" i="1"/>
  <c r="G114" i="1"/>
  <c r="G616" i="1"/>
  <c r="G310" i="1"/>
  <c r="G216" i="1"/>
  <c r="G651" i="1"/>
  <c r="G279" i="1"/>
  <c r="G239" i="1"/>
  <c r="G630" i="1"/>
  <c r="G627" i="1"/>
  <c r="G268" i="1"/>
  <c r="G713" i="1"/>
  <c r="G573" i="1"/>
  <c r="G567" i="1"/>
  <c r="G267" i="1"/>
  <c r="G127" i="1"/>
  <c r="G700" i="1"/>
  <c r="G552" i="1"/>
  <c r="G273" i="1"/>
  <c r="G629" i="1"/>
  <c r="G613" i="1"/>
  <c r="G546" i="1"/>
  <c r="G314" i="1"/>
  <c r="G303" i="1"/>
  <c r="G169" i="1"/>
  <c r="G572" i="1"/>
  <c r="G538" i="1"/>
  <c r="G233" i="1"/>
  <c r="G232" i="1"/>
  <c r="G226" i="1"/>
  <c r="G189" i="1"/>
  <c r="G623" i="1"/>
  <c r="G574" i="1"/>
  <c r="G294" i="1"/>
  <c r="G204" i="1"/>
  <c r="G202" i="1"/>
  <c r="G183" i="1"/>
  <c r="G644" i="1"/>
  <c r="G628" i="1"/>
  <c r="G601" i="1"/>
  <c r="G550" i="1"/>
  <c r="G295" i="1"/>
  <c r="G287" i="1"/>
  <c r="G212" i="1"/>
  <c r="G203" i="1"/>
  <c r="G184" i="1"/>
  <c r="G163" i="1"/>
  <c r="G121" i="1"/>
  <c r="G658" i="1"/>
  <c r="G621" i="1"/>
  <c r="G539" i="1"/>
  <c r="G504" i="1"/>
  <c r="G481" i="1"/>
  <c r="G338" i="1"/>
  <c r="G323" i="1"/>
  <c r="G253" i="1"/>
  <c r="G142" i="1"/>
  <c r="G643" i="1"/>
  <c r="G636" i="1"/>
  <c r="G300" i="1"/>
  <c r="G254" i="1"/>
  <c r="G245" i="1"/>
  <c r="G162" i="1"/>
  <c r="G93" i="1"/>
  <c r="G620" i="1"/>
  <c r="G559" i="1"/>
  <c r="G544" i="1"/>
  <c r="G537" i="1"/>
  <c r="G324" i="1"/>
  <c r="G309" i="1"/>
  <c r="G280" i="1"/>
  <c r="G274" i="1"/>
  <c r="G266" i="1"/>
  <c r="G209" i="1"/>
  <c r="G191" i="1"/>
  <c r="G156" i="1"/>
  <c r="G155" i="1"/>
  <c r="G149" i="1"/>
  <c r="G615" i="1"/>
  <c r="G594" i="1"/>
  <c r="G558" i="1"/>
  <c r="G553" i="1"/>
  <c r="G489" i="1"/>
  <c r="G316" i="1"/>
  <c r="G296" i="1"/>
  <c r="G261" i="1"/>
  <c r="G217" i="1"/>
  <c r="G154" i="1"/>
  <c r="G128" i="1"/>
  <c r="G6" i="1"/>
  <c r="G614" i="1"/>
  <c r="G607" i="1"/>
  <c r="G595" i="1"/>
  <c r="G551" i="1"/>
  <c r="G495" i="1"/>
  <c r="G317" i="1"/>
  <c r="G315" i="1"/>
  <c r="G238" i="1"/>
  <c r="G231" i="1"/>
  <c r="G224" i="1"/>
  <c r="G218" i="1"/>
  <c r="G126" i="1"/>
  <c r="G120" i="1"/>
  <c r="G105" i="1"/>
  <c r="G642" i="1"/>
  <c r="G609" i="1"/>
  <c r="G599" i="1"/>
  <c r="G579" i="1"/>
  <c r="G272" i="1"/>
  <c r="G247" i="1"/>
  <c r="G219" i="1"/>
  <c r="G119" i="1"/>
  <c r="G711" i="1"/>
  <c r="G693" i="1"/>
  <c r="G608" i="1"/>
  <c r="G602" i="1"/>
  <c r="G545" i="1"/>
  <c r="G258" i="1"/>
  <c r="G246" i="1"/>
  <c r="G223" i="1"/>
  <c r="G148" i="1"/>
  <c r="G146" i="1"/>
  <c r="G141" i="1"/>
  <c r="G718" i="1"/>
  <c r="G600" i="1"/>
  <c r="G525" i="1"/>
  <c r="G511" i="1"/>
  <c r="G483" i="1"/>
  <c r="G328" i="1"/>
  <c r="G260" i="1"/>
  <c r="G181" i="1"/>
  <c r="G586" i="1"/>
  <c r="G581" i="1"/>
  <c r="G580" i="1"/>
  <c r="G543" i="1"/>
  <c r="G488" i="1"/>
  <c r="G322" i="1"/>
  <c r="G252" i="1"/>
  <c r="G196" i="1"/>
  <c r="G167" i="1"/>
  <c r="G125" i="1"/>
  <c r="G720" i="1"/>
  <c r="G585" i="1"/>
  <c r="G560" i="1"/>
  <c r="G468" i="1"/>
  <c r="G401" i="1"/>
  <c r="G237" i="1"/>
  <c r="G140" i="1"/>
  <c r="G133" i="1"/>
  <c r="G727" i="1"/>
  <c r="G649" i="1"/>
  <c r="G593" i="1"/>
  <c r="G564" i="1"/>
  <c r="G557" i="1"/>
  <c r="G490" i="1"/>
  <c r="G469" i="1"/>
  <c r="G337" i="1"/>
  <c r="G288" i="1"/>
  <c r="G132" i="1"/>
  <c r="G697" i="1"/>
  <c r="G656" i="1"/>
  <c r="G648" i="1"/>
  <c r="G578" i="1"/>
  <c r="G571" i="1"/>
  <c r="G394" i="1"/>
  <c r="G331" i="1"/>
  <c r="G308" i="1"/>
  <c r="G293" i="1"/>
  <c r="G244" i="1"/>
  <c r="G741" i="1"/>
  <c r="G664" i="1"/>
  <c r="G650" i="1"/>
  <c r="G588" i="1"/>
  <c r="G566" i="1"/>
  <c r="G460" i="1"/>
  <c r="G330" i="1"/>
  <c r="G275" i="1"/>
  <c r="G198" i="1"/>
  <c r="G153" i="1"/>
  <c r="G134" i="1"/>
  <c r="G662" i="1"/>
  <c r="G637" i="1"/>
  <c r="G345" i="1"/>
  <c r="G182" i="1"/>
  <c r="G168" i="1"/>
  <c r="G147" i="1"/>
  <c r="G699" i="1"/>
  <c r="G523" i="1"/>
  <c r="G515" i="1"/>
  <c r="G480" i="1"/>
  <c r="G385" i="1"/>
  <c r="G336" i="1"/>
  <c r="G225" i="1"/>
  <c r="G188" i="1"/>
  <c r="G174" i="1"/>
  <c r="G118" i="1"/>
  <c r="G112" i="1"/>
  <c r="G104" i="1"/>
  <c r="G100" i="1"/>
  <c r="G14" i="1"/>
  <c r="G747" i="1"/>
  <c r="G698" i="1"/>
  <c r="G635" i="1"/>
  <c r="G503" i="1"/>
  <c r="G496" i="1"/>
  <c r="G476" i="1"/>
  <c r="G408" i="1"/>
  <c r="G301" i="1"/>
  <c r="G211" i="1"/>
  <c r="G210" i="1"/>
  <c r="G161" i="1"/>
  <c r="G113" i="1"/>
  <c r="G724" i="1"/>
  <c r="G676" i="1"/>
  <c r="G622" i="1"/>
  <c r="G524" i="1"/>
  <c r="G517" i="1"/>
  <c r="G400" i="1"/>
  <c r="G344" i="1"/>
  <c r="G107" i="1"/>
  <c r="G739" i="1"/>
  <c r="G710" i="1"/>
  <c r="G510" i="1"/>
  <c r="G494" i="1"/>
  <c r="G473" i="1"/>
  <c r="G455" i="1"/>
  <c r="G399" i="1"/>
  <c r="G342" i="1"/>
  <c r="G230" i="1"/>
  <c r="G177" i="1"/>
  <c r="G175" i="1"/>
  <c r="G139" i="1"/>
  <c r="G748" i="1"/>
  <c r="G657" i="1"/>
  <c r="G501" i="1"/>
  <c r="G467" i="1"/>
  <c r="G329" i="1"/>
  <c r="G190" i="1"/>
  <c r="G65" i="1"/>
  <c r="G754" i="1"/>
  <c r="G725" i="1"/>
  <c r="G706" i="1"/>
  <c r="G663" i="1"/>
  <c r="G536" i="1"/>
  <c r="G466" i="1"/>
  <c r="G302" i="1"/>
  <c r="G719" i="1"/>
  <c r="G717" i="1"/>
  <c r="G518" i="1"/>
  <c r="G406" i="1"/>
  <c r="G135" i="1"/>
  <c r="G37" i="1"/>
  <c r="G634" i="1"/>
  <c r="G570" i="1"/>
  <c r="G530" i="1"/>
  <c r="G502" i="1"/>
  <c r="G497" i="1"/>
  <c r="G414" i="1"/>
  <c r="G407" i="1"/>
  <c r="G286" i="1"/>
  <c r="G265" i="1"/>
  <c r="G259" i="1"/>
  <c r="G195" i="1"/>
  <c r="G152" i="1"/>
  <c r="G29" i="1"/>
  <c r="G679" i="1"/>
  <c r="G111" i="1"/>
  <c r="G9" i="1"/>
  <c r="G746" i="1"/>
  <c r="G712" i="1"/>
  <c r="G626" i="1"/>
  <c r="G587" i="1"/>
  <c r="G565" i="1"/>
  <c r="G335" i="1"/>
  <c r="G789" i="1"/>
  <c r="G762" i="1"/>
  <c r="G419" i="1"/>
  <c r="G348" i="1"/>
  <c r="G281" i="1"/>
  <c r="G160" i="1"/>
  <c r="G13" i="1"/>
  <c r="G731" i="1"/>
  <c r="G577" i="1"/>
  <c r="G516" i="1"/>
  <c r="G508" i="1"/>
  <c r="G251" i="1"/>
  <c r="G166" i="1"/>
  <c r="G716" i="1"/>
  <c r="G568" i="1"/>
  <c r="G413" i="1"/>
  <c r="G392" i="1"/>
  <c r="G36" i="1"/>
  <c r="G8" i="1"/>
  <c r="G7" i="1"/>
  <c r="G691" i="1"/>
  <c r="G672" i="1"/>
  <c r="G598" i="1"/>
  <c r="G475" i="1"/>
  <c r="G170" i="1"/>
  <c r="G106" i="1"/>
  <c r="G15" i="1"/>
  <c r="G453" i="1"/>
  <c r="G292" i="1"/>
  <c r="G740" i="1"/>
  <c r="G726" i="1"/>
  <c r="G692" i="1"/>
  <c r="G619" i="1"/>
  <c r="G343" i="1"/>
  <c r="G677" i="1"/>
  <c r="G606" i="1"/>
  <c r="G509" i="1"/>
  <c r="G452" i="1"/>
  <c r="G422" i="1"/>
  <c r="G415" i="1"/>
  <c r="G379" i="1"/>
  <c r="G641" i="1"/>
  <c r="G521" i="1"/>
  <c r="G474" i="1"/>
  <c r="G387" i="1"/>
  <c r="G92" i="1"/>
  <c r="G28" i="1"/>
  <c r="G734" i="1"/>
  <c r="G696" i="1"/>
  <c r="G393" i="1"/>
  <c r="G384" i="1"/>
  <c r="G257" i="1"/>
  <c r="G176" i="1"/>
  <c r="G64" i="1"/>
  <c r="G23" i="1"/>
  <c r="G21" i="1"/>
  <c r="G532" i="1"/>
  <c r="G522" i="1"/>
  <c r="G420" i="1"/>
  <c r="G405" i="1"/>
  <c r="G159" i="1"/>
  <c r="G690" i="1"/>
  <c r="G671" i="1"/>
  <c r="G321" i="1"/>
  <c r="G313" i="1"/>
  <c r="G243" i="1"/>
  <c r="G755" i="1"/>
  <c r="G714" i="1"/>
  <c r="G386" i="1"/>
  <c r="G307" i="1"/>
  <c r="G271" i="1"/>
  <c r="G264" i="1"/>
  <c r="G187" i="1"/>
  <c r="G769" i="1"/>
  <c r="G738" i="1"/>
  <c r="G686" i="1"/>
  <c r="G465" i="1"/>
  <c r="G398" i="1"/>
  <c r="G222" i="1"/>
  <c r="G215" i="1"/>
  <c r="G759" i="1"/>
  <c r="G459" i="1"/>
  <c r="G391" i="1"/>
  <c r="G197" i="1"/>
  <c r="G22" i="1"/>
  <c r="G760" i="1"/>
  <c r="G285" i="1"/>
  <c r="G278" i="1"/>
  <c r="G72" i="1"/>
  <c r="G34" i="1"/>
  <c r="G781" i="1"/>
  <c r="G753" i="1"/>
  <c r="G655" i="1"/>
  <c r="G612" i="1"/>
  <c r="G605" i="1"/>
  <c r="G429" i="1"/>
  <c r="G236" i="1"/>
  <c r="G97" i="1"/>
  <c r="G780" i="1"/>
  <c r="G603" i="1"/>
  <c r="G542" i="1"/>
  <c r="G299" i="1"/>
  <c r="G556" i="1"/>
  <c r="G482" i="1"/>
  <c r="G427" i="1"/>
  <c r="G412" i="1"/>
  <c r="G41" i="1"/>
  <c r="G35" i="1"/>
  <c r="G684" i="1"/>
  <c r="G665" i="1"/>
  <c r="G487" i="1"/>
  <c r="G208" i="1"/>
  <c r="G27" i="1"/>
  <c r="G20" i="1"/>
  <c r="G766" i="1"/>
  <c r="G678" i="1"/>
  <c r="G596" i="1"/>
  <c r="G434" i="1"/>
  <c r="G366" i="1"/>
  <c r="G5" i="1"/>
  <c r="G776" i="1"/>
  <c r="G709" i="1"/>
  <c r="G685" i="1"/>
  <c r="G647" i="1"/>
  <c r="G454" i="1"/>
  <c r="G201" i="1"/>
  <c r="G63" i="1"/>
  <c r="G761" i="1"/>
  <c r="G428" i="1"/>
  <c r="G787" i="1"/>
  <c r="G752" i="1"/>
  <c r="G723" i="1"/>
  <c r="G145" i="1"/>
  <c r="G796" i="1"/>
  <c r="G707" i="1"/>
  <c r="G436" i="1"/>
  <c r="G433" i="1"/>
  <c r="G124" i="1"/>
  <c r="G768" i="1"/>
  <c r="G721" i="1"/>
  <c r="G529" i="1"/>
  <c r="G421" i="1"/>
  <c r="G327" i="1"/>
  <c r="G250" i="1"/>
  <c r="G213" i="1"/>
  <c r="G90" i="1"/>
  <c r="G584" i="1"/>
  <c r="G435" i="1"/>
  <c r="G71" i="1"/>
  <c r="G48" i="1"/>
  <c r="G775" i="1"/>
  <c r="G479" i="1"/>
  <c r="G70" i="1"/>
  <c r="G43" i="1"/>
  <c r="G3" i="1"/>
  <c r="G790" i="1"/>
  <c r="G782" i="1"/>
  <c r="G694" i="1"/>
  <c r="G535" i="1"/>
  <c r="G528" i="1"/>
  <c r="G283" i="1"/>
  <c r="G44" i="1"/>
  <c r="G610" i="1"/>
  <c r="G563" i="1"/>
  <c r="G55" i="1"/>
  <c r="G554" i="1"/>
  <c r="G500" i="1"/>
  <c r="G96" i="1"/>
  <c r="G62" i="1"/>
  <c r="G788" i="1"/>
  <c r="G773" i="1"/>
  <c r="G767" i="1"/>
  <c r="G334" i="1"/>
  <c r="G774" i="1"/>
  <c r="G732" i="1"/>
  <c r="G69" i="1"/>
  <c r="G12" i="1"/>
  <c r="G633" i="1"/>
  <c r="G561" i="1"/>
  <c r="G486" i="1"/>
  <c r="G117" i="1"/>
  <c r="G617" i="1"/>
  <c r="G462" i="1"/>
  <c r="G248" i="1"/>
  <c r="G138" i="1"/>
  <c r="G733" i="1"/>
  <c r="G701" i="1"/>
  <c r="G689" i="1"/>
  <c r="G666" i="1"/>
  <c r="G42" i="1"/>
  <c r="G702" i="1"/>
  <c r="G575" i="1"/>
  <c r="G418" i="1"/>
  <c r="G262" i="1"/>
  <c r="G234" i="1"/>
  <c r="G715" i="1"/>
  <c r="G705" i="1"/>
  <c r="G670" i="1"/>
  <c r="G150" i="1"/>
  <c r="G91" i="1"/>
  <c r="G448" i="1"/>
  <c r="G131" i="1"/>
  <c r="G722" i="1"/>
  <c r="G661" i="1"/>
  <c r="G549" i="1"/>
  <c r="G194" i="1"/>
  <c r="G745" i="1"/>
  <c r="G164" i="1"/>
  <c r="G51" i="1"/>
  <c r="G654" i="1"/>
  <c r="G472" i="1"/>
  <c r="G180" i="1"/>
  <c r="G290" i="1"/>
  <c r="G157" i="1"/>
  <c r="G143" i="1"/>
  <c r="G86" i="1"/>
  <c r="G81" i="1"/>
  <c r="G79" i="1"/>
  <c r="G624" i="1"/>
  <c r="G103" i="1"/>
  <c r="G56" i="1"/>
  <c r="G30" i="1"/>
  <c r="G737" i="1"/>
  <c r="G645" i="1"/>
  <c r="G589" i="1"/>
  <c r="G297" i="1"/>
  <c r="G276" i="1"/>
  <c r="G57" i="1"/>
  <c r="G675" i="1"/>
  <c r="G638" i="1"/>
  <c r="G199" i="1"/>
  <c r="G74" i="1"/>
  <c r="G582" i="1"/>
  <c r="G531" i="1"/>
  <c r="G404" i="1"/>
  <c r="G311" i="1"/>
  <c r="G783" i="1"/>
  <c r="G687" i="1"/>
  <c r="G667" i="1"/>
  <c r="G373" i="1"/>
  <c r="G397" i="1"/>
  <c r="G359" i="1"/>
  <c r="G341" i="1"/>
  <c r="G40" i="1"/>
  <c r="G547" i="1"/>
  <c r="G484" i="1"/>
  <c r="G507" i="1"/>
  <c r="G363" i="1"/>
  <c r="G358" i="1"/>
  <c r="G304" i="1"/>
  <c r="G592" i="1"/>
  <c r="G514" i="1"/>
  <c r="G255" i="1"/>
  <c r="G110" i="1"/>
  <c r="G68" i="1"/>
  <c r="G797" i="1"/>
  <c r="G540" i="1"/>
  <c r="G192" i="1"/>
  <c r="G50" i="1"/>
  <c r="G411" i="1"/>
  <c r="G220" i="1"/>
  <c r="G206" i="1"/>
  <c r="G173" i="1"/>
  <c r="G122" i="1"/>
  <c r="G458" i="1"/>
  <c r="G352" i="1"/>
  <c r="G58" i="1"/>
  <c r="G390" i="1"/>
  <c r="G704" i="1"/>
  <c r="G688" i="1"/>
  <c r="G680" i="1"/>
  <c r="G591" i="1"/>
  <c r="G378" i="1"/>
  <c r="G129" i="1"/>
  <c r="G795" i="1"/>
  <c r="G695" i="1"/>
  <c r="G493" i="1"/>
  <c r="G470" i="1"/>
  <c r="G456" i="1"/>
  <c r="G115" i="1"/>
  <c r="G426" i="1"/>
  <c r="G597" i="1"/>
  <c r="G409" i="1"/>
  <c r="G33" i="1"/>
  <c r="G526" i="1"/>
  <c r="G498" i="1"/>
  <c r="G372" i="1"/>
  <c r="G325" i="1"/>
  <c r="G47" i="1"/>
  <c r="G751" i="1"/>
  <c r="G241" i="1"/>
  <c r="G136" i="1"/>
  <c r="G108" i="1"/>
  <c r="G800" i="1"/>
  <c r="G227" i="1"/>
  <c r="G158" i="1"/>
  <c r="G765" i="1"/>
  <c r="G659" i="1"/>
  <c r="G383" i="1"/>
  <c r="G370" i="1"/>
  <c r="G99" i="1"/>
  <c r="G85" i="1"/>
  <c r="G779" i="1"/>
  <c r="G357" i="1"/>
  <c r="G185" i="1"/>
  <c r="G652" i="1"/>
  <c r="G801" i="1"/>
  <c r="G640" i="1"/>
  <c r="G625" i="1"/>
  <c r="G569" i="1"/>
  <c r="G512" i="1"/>
  <c r="G477" i="1"/>
  <c r="G442" i="1"/>
  <c r="G26" i="1"/>
  <c r="G364" i="1"/>
  <c r="G178" i="1"/>
  <c r="G794" i="1"/>
  <c r="G673" i="1"/>
  <c r="G78" i="1"/>
  <c r="G519" i="1"/>
  <c r="G49" i="1"/>
  <c r="G618" i="1"/>
  <c r="G371" i="1"/>
  <c r="G708" i="1"/>
  <c r="G130" i="1"/>
  <c r="G416" i="1"/>
  <c r="G786" i="1"/>
  <c r="G730" i="1"/>
  <c r="G639" i="1"/>
  <c r="G611" i="1"/>
  <c r="G332" i="1"/>
  <c r="G10" i="1"/>
  <c r="G318" i="1"/>
  <c r="G77" i="1"/>
  <c r="G432" i="1"/>
  <c r="G380" i="1"/>
  <c r="G463" i="1"/>
  <c r="G423" i="1"/>
  <c r="G291" i="1"/>
  <c r="G116" i="1"/>
  <c r="G61" i="1"/>
  <c r="G263" i="1"/>
  <c r="G151" i="1"/>
  <c r="G214" i="1"/>
  <c r="G744" i="1"/>
  <c r="G703" i="1"/>
  <c r="G646" i="1"/>
  <c r="G365" i="1"/>
  <c r="G144" i="1"/>
  <c r="G461" i="1"/>
  <c r="G66" i="1"/>
  <c r="G451" i="1"/>
  <c r="G576" i="1"/>
  <c r="G548" i="1"/>
  <c r="G101" i="1"/>
  <c r="G94" i="1"/>
  <c r="G491" i="1"/>
  <c r="G16" i="1"/>
  <c r="G772" i="1"/>
  <c r="G339" i="1"/>
  <c r="G425" i="1"/>
  <c r="G758" i="1"/>
  <c r="G555" i="1"/>
  <c r="G533" i="1"/>
  <c r="G172" i="1"/>
  <c r="G298" i="1"/>
  <c r="G562" i="1"/>
  <c r="G367" i="1"/>
  <c r="G54" i="1"/>
  <c r="G793" i="1"/>
  <c r="G402" i="1"/>
  <c r="G312" i="1"/>
  <c r="G395" i="1"/>
  <c r="G326" i="1"/>
  <c r="G19" i="1"/>
  <c r="G681" i="1"/>
  <c r="G242" i="1"/>
  <c r="G4" i="1"/>
  <c r="G583" i="1"/>
  <c r="G513" i="1"/>
  <c r="G377" i="1"/>
  <c r="G682" i="1"/>
  <c r="G541" i="1"/>
  <c r="G403" i="1"/>
  <c r="G89" i="1"/>
  <c r="G660" i="1"/>
  <c r="G631" i="1"/>
  <c r="G200" i="1"/>
  <c r="G604" i="1"/>
  <c r="G430" i="1"/>
  <c r="G369" i="1"/>
  <c r="G356" i="1"/>
  <c r="G728" i="1"/>
  <c r="G520" i="1"/>
  <c r="G284" i="1"/>
  <c r="G38" i="1"/>
  <c r="G505" i="1"/>
  <c r="G193" i="1"/>
  <c r="G95" i="1"/>
  <c r="G84" i="1"/>
  <c r="G736" i="1"/>
  <c r="G235" i="1"/>
  <c r="G221" i="1"/>
  <c r="G102" i="1"/>
  <c r="G186" i="1"/>
  <c r="G674" i="1"/>
  <c r="G306" i="1"/>
  <c r="G478" i="1"/>
  <c r="G346" i="1"/>
  <c r="G270" i="1"/>
  <c r="G388" i="1"/>
  <c r="G165" i="1"/>
  <c r="G464" i="1"/>
  <c r="G449" i="1"/>
  <c r="G441" i="1"/>
  <c r="G269" i="1"/>
  <c r="G179" i="1"/>
  <c r="G527" i="1"/>
  <c r="G137" i="1"/>
  <c r="G249" i="1"/>
  <c r="G207" i="1"/>
  <c r="G98" i="1"/>
  <c r="G492" i="1"/>
  <c r="G471" i="1"/>
  <c r="G437" i="1"/>
  <c r="G171" i="1"/>
  <c r="G506" i="1"/>
  <c r="G277" i="1"/>
  <c r="G417" i="1"/>
  <c r="G67" i="1"/>
  <c r="G653" i="1"/>
  <c r="G683" i="1"/>
  <c r="G31" i="1"/>
  <c r="G750" i="1"/>
  <c r="G229" i="1"/>
  <c r="G24" i="1"/>
  <c r="G757" i="1"/>
  <c r="G749" i="1"/>
  <c r="G320" i="1"/>
  <c r="G389" i="1"/>
  <c r="G351" i="1"/>
  <c r="G333" i="1"/>
  <c r="G123" i="1"/>
  <c r="G256" i="1"/>
  <c r="G11" i="1"/>
  <c r="G743" i="1"/>
  <c r="G457" i="1"/>
  <c r="G742" i="1"/>
  <c r="G485" i="1"/>
  <c r="G443" i="1"/>
  <c r="G362" i="1"/>
  <c r="G791" i="1"/>
  <c r="G770" i="1"/>
  <c r="G590" i="1"/>
  <c r="G347" i="1"/>
  <c r="G46" i="1"/>
  <c r="G45" i="1"/>
  <c r="G534" i="1"/>
  <c r="G499" i="1"/>
  <c r="G735" i="1"/>
  <c r="G669" i="1"/>
  <c r="G80" i="1"/>
  <c r="G438" i="1"/>
  <c r="G756" i="1"/>
  <c r="G410" i="1"/>
  <c r="G771" i="1"/>
  <c r="G668" i="1"/>
  <c r="G32" i="1"/>
  <c r="G447" i="1"/>
  <c r="G340" i="1"/>
  <c r="G109" i="1"/>
  <c r="G431" i="1"/>
  <c r="G376" i="1"/>
  <c r="G52" i="1"/>
  <c r="G39" i="1"/>
  <c r="G396" i="1"/>
  <c r="G450" i="1"/>
  <c r="G382" i="1"/>
  <c r="G25" i="1"/>
  <c r="G381" i="1"/>
  <c r="G764" i="1"/>
  <c r="G59" i="1"/>
  <c r="G632" i="1"/>
  <c r="G228" i="1"/>
  <c r="G73" i="1"/>
  <c r="G444" i="1"/>
  <c r="G53" i="1"/>
  <c r="G799" i="1"/>
  <c r="G60" i="1"/>
  <c r="G792" i="1"/>
  <c r="G763" i="1"/>
  <c r="G729" i="1"/>
  <c r="G355" i="1"/>
  <c r="G424" i="1"/>
  <c r="G87" i="1"/>
  <c r="G353" i="1"/>
  <c r="G778" i="1"/>
  <c r="G305" i="1"/>
  <c r="G360" i="1"/>
  <c r="G784" i="1"/>
  <c r="G777" i="1"/>
  <c r="G88" i="1"/>
  <c r="G798" i="1"/>
  <c r="G18" i="1"/>
  <c r="G76" i="1"/>
  <c r="G83" i="1"/>
  <c r="G368" i="1"/>
  <c r="G785" i="1"/>
  <c r="G319" i="1"/>
  <c r="G446" i="1"/>
  <c r="G374" i="1"/>
  <c r="G350" i="1"/>
  <c r="G440" i="1"/>
  <c r="G375" i="1"/>
  <c r="G361" i="1"/>
  <c r="G354" i="1"/>
  <c r="G349" i="1"/>
  <c r="G82" i="1"/>
  <c r="G75" i="1"/>
  <c r="G445" i="1"/>
  <c r="G439" i="1"/>
  <c r="I2" i="1" a="1"/>
  <c r="I2" i="1" s="1"/>
  <c r="C7" i="19"/>
  <c r="C8" i="19"/>
  <c r="C9" i="19"/>
  <c r="C10" i="19"/>
  <c r="C11" i="19"/>
  <c r="C12" i="19"/>
  <c r="C13" i="19"/>
  <c r="C14" i="19"/>
  <c r="C15" i="19"/>
  <c r="C16" i="19"/>
  <c r="C17" i="19"/>
  <c r="C18" i="19"/>
  <c r="C6" i="19"/>
  <c r="C5" i="19"/>
  <c r="C4" i="19"/>
  <c r="D4" i="19" s="1"/>
  <c r="C3" i="19"/>
  <c r="D10" i="19"/>
  <c r="J5" i="21" l="1"/>
  <c r="K5" i="21" s="1"/>
  <c r="J8" i="21"/>
  <c r="J4" i="21"/>
  <c r="J7" i="21"/>
  <c r="J3" i="21"/>
  <c r="J6" i="21"/>
  <c r="D9" i="19"/>
  <c r="D13" i="19"/>
  <c r="D17" i="19"/>
  <c r="D5" i="19"/>
  <c r="D12" i="19"/>
  <c r="D18" i="19"/>
  <c r="D6" i="19"/>
  <c r="D8" i="19"/>
  <c r="D14" i="19"/>
  <c r="D11" i="19"/>
  <c r="D16" i="19"/>
  <c r="D15" i="19"/>
  <c r="D7" i="19"/>
  <c r="K7" i="21" l="1"/>
  <c r="K6" i="21"/>
  <c r="K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<sst xmlns="http://schemas.openxmlformats.org/spreadsheetml/2006/main" count="517" uniqueCount="57">
  <si>
    <t>Onitsuka Tiger</t>
  </si>
  <si>
    <t>Social</t>
  </si>
  <si>
    <t>Adidas</t>
  </si>
  <si>
    <t>Asics</t>
  </si>
  <si>
    <t>Asics Tiger</t>
  </si>
  <si>
    <t>Nike</t>
  </si>
  <si>
    <t>Puma</t>
  </si>
  <si>
    <t>Etiquetas de fila</t>
  </si>
  <si>
    <t>Futbol</t>
  </si>
  <si>
    <t>O. Deportes</t>
  </si>
  <si>
    <t>Running</t>
  </si>
  <si>
    <t>Total general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</si>
  <si>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</si>
  <si>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</si>
  <si>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</si>
  <si>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</si>
  <si>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</si>
  <si>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</si>
  <si>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</si>
  <si>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</si>
  <si>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</si>
  <si>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</si>
  <si>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</si>
  <si>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</si>
  <si>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</si>
  <si>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</si>
  <si>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</si>
  <si>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</si>
  <si>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</si>
  <si>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</si>
  <si>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</si>
  <si>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</si>
  <si>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</si>
  <si>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</si>
  <si>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</si>
  <si>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</si>
  <si>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Básico</t>
  </si>
  <si>
    <t>Adidas Futbol</t>
  </si>
  <si>
    <t>Adidas O. Deportes</t>
  </si>
  <si>
    <t>Adidas Running</t>
  </si>
  <si>
    <t>Adidas Social</t>
  </si>
  <si>
    <t>Asics Deportes</t>
  </si>
  <si>
    <t>Asics Running</t>
  </si>
  <si>
    <t>Nike Futbol</t>
  </si>
  <si>
    <t>Nike O. Deportes</t>
  </si>
  <si>
    <t>Nike Running</t>
  </si>
  <si>
    <t>Nike Social</t>
  </si>
  <si>
    <t>Puma Futbol</t>
  </si>
  <si>
    <t>Puma O. Deportes</t>
  </si>
  <si>
    <t>Puma Running</t>
  </si>
  <si>
    <t>Puma Social</t>
  </si>
  <si>
    <t>Onitsuka Tiger Precio</t>
  </si>
  <si>
    <t>Onitsuka Tiger Ventas</t>
  </si>
  <si>
    <t>Asics O. Deportes</t>
  </si>
  <si>
    <t>Distribución</t>
  </si>
  <si>
    <t>Maren en Ventas</t>
  </si>
  <si>
    <t>Margen en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</si>
</sst>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3" fillId="3" borderId="4" xfId="0" applyFont="1" applyFill="1" applyBorder="1"/>
    <xf numFmtId="0" fontId="0" fillId="2" borderId="4" xfId="0" applyFill="1" applyBorder="1"/>
    <xf numFmtId="0" fontId="0" fillId="0" borderId="4" xfId="0" applyBorder="1"/>
    <xf numFmtId="44" fontId="0" fillId="0" borderId="0" xfId="1" applyFont="1"/>
    <xf numFmtId="44" fontId="0" fillId="0" borderId="0" xfId="0" applyNumberFormat="1"/>
    <xf numFmtId="9" fontId="0" fillId="0" borderId="0" xfId="2" applyFont="1"/>
  </cellXfs>
  <cellStyles count="3">
    <cellStyle name="Moneda" xfId="1" builtinId="4"/>
    <cellStyle name="Normal" xfId="0" builtinId="0"/>
    <cellStyle name="Porcentaje" xfId="2" builtinId="5"/>
  </cellStyles>
  <dxfs count="2"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u\OneDrive\Documentos\Regresiones\General\Onitsuka%20Tiger.xlsx" TargetMode="External"/><Relationship Id="rId1" Type="http://schemas.openxmlformats.org/officeDocument/2006/relationships/externalLinkPath" Target="file:///C:\Users\martu\OneDrive\Documentos\Regresiones\General\Onitsuka%20Ti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Base"/>
      <sheetName val="Adidas Futbol"/>
      <sheetName val="Adidas Deportes"/>
      <sheetName val="Adidas Running"/>
      <sheetName val="Adidas Social"/>
      <sheetName val="Asics Deportes"/>
      <sheetName val="Asics Running"/>
      <sheetName val="Asics Tiger"/>
      <sheetName val="Nike Fútbol"/>
      <sheetName val="Nike Deportes"/>
      <sheetName val="Nike Running"/>
      <sheetName val="Nike Social"/>
      <sheetName val="Puma Futbol"/>
      <sheetName val="Puma Deportes"/>
      <sheetName val="Puma Running"/>
      <sheetName val="Puma Social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B5">
            <v>6.7433359822106853E-2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9A7D9-4421-4699-9F2D-D677F26F831D}" name="Tabla1" displayName="Tabla1" ref="A1:G801" totalsRowShown="0">
  <autoFilter ref="A1:G801" xr:uid="{8449A7D9-4421-4699-9F2D-D677F26F831D}"/>
  <sortState xmlns:xlrd2="http://schemas.microsoft.com/office/spreadsheetml/2017/richdata2" ref="A2:G801">
    <sortCondition descending="1" ref="A1:A801"/>
  </sortState>
  <tableColumns count="7">
    <tableColumn id="1" xr3:uid="{E0768769-3120-48E4-AD95-ED3A2FA2E5F8}" name="Etiquetas de fila" dataDxfId="1"/>
    <tableColumn id="2" xr3:uid="{C99892B2-FF39-43E0-BB02-9C031EC9E7EC}" name="Onitsuka Tiger Ventas"/>
    <tableColumn id="3" xr3:uid="{EBEA2082-2C44-48A5-B0A6-66876B781509}" name="Onitsuka Tiger Precio"/>
    <tableColumn id="4" xr3:uid="{7D68C8C7-4485-46EE-9621-5AE957774C42}" name="Asics O. Deportes"/>
    <tableColumn id="5" xr3:uid="{3EFAB322-ED1F-41AF-A89B-AE91B0A9E3D4}" name="Asics Running"/>
    <tableColumn id="7" xr3:uid="{A8E4C27F-8CAB-4269-B72B-8514BA81FA8A}" name="Puma Running"/>
    <tableColumn id="8" xr3:uid="{C76BE57A-B7C0-4A88-B858-92B52976A8D9}" name="Distribución" dataDxfId="0">
      <calculatedColumnFormula>_xlfn.XLOOKUP(Tabla1[[#This Row],[Onitsuka Tiger Ventas]],K$2:K$224,J$2:J$224)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DF55-3736-4BD8-8675-FD417159B06D}">
  <dimension ref="A1:U802"/>
  <sheetViews>
    <sheetView tabSelected="1" workbookViewId="0">
      <selection activeCell="Q19" sqref="Q19"/>
    </sheetView>
  </sheetViews>
  <sheetFormatPr baseColWidth="10" defaultRowHeight="15" x14ac:dyDescent="0.25"/>
  <cols>
    <col min="13" max="13" width="14.5703125" bestFit="1" customWidth="1"/>
    <col min="15" max="15" width="14.5703125" bestFit="1" customWidth="1"/>
    <col min="17" max="17" width="13" bestFit="1" customWidth="1"/>
  </cols>
  <sheetData>
    <row r="1" spans="1:21" x14ac:dyDescent="0.25">
      <c r="A1" t="s">
        <v>12</v>
      </c>
    </row>
    <row r="2" spans="1:21" ht="15.75" thickBot="1" x14ac:dyDescent="0.3">
      <c r="S2" s="6" t="s">
        <v>51</v>
      </c>
    </row>
    <row r="3" spans="1:21" x14ac:dyDescent="0.25">
      <c r="A3" s="5" t="s">
        <v>13</v>
      </c>
      <c r="B3" s="5"/>
      <c r="J3">
        <f>B17+(B18*Hoja1!C801)+(B19*Hoja1!D801)+(B20*Hoja1!E801)+(B21*Hoja1!F801)+(B22*Hoja1!G801)</f>
        <v>125.6002003973183</v>
      </c>
      <c r="M3">
        <v>16541.022101120194</v>
      </c>
      <c r="N3">
        <v>48</v>
      </c>
      <c r="O3">
        <v>10165.61657</v>
      </c>
      <c r="P3">
        <v>10345.43878</v>
      </c>
      <c r="Q3">
        <v>7727.011364</v>
      </c>
      <c r="S3" s="7">
        <v>12636</v>
      </c>
    </row>
    <row r="4" spans="1:21" x14ac:dyDescent="0.25">
      <c r="A4" t="s">
        <v>14</v>
      </c>
      <c r="B4">
        <v>0.94528196910348772</v>
      </c>
      <c r="I4" t="s">
        <v>51</v>
      </c>
      <c r="J4">
        <f>B17+(B18*Hoja1!C801*1.01)+(B19*Hoja1!D801)+(B20*Hoja1!E801)+(B21*Hoja1!F801)+(B22*Hoja1!G801)</f>
        <v>124.83704071098862</v>
      </c>
      <c r="K4">
        <f>J4/J$3</f>
        <v>0.99392389754223687</v>
      </c>
      <c r="S4" s="8">
        <v>12636.0082</v>
      </c>
      <c r="T4">
        <f>(S4/S3)-1</f>
        <v>6.4893953788391912E-7</v>
      </c>
      <c r="U4">
        <f>MIN(T4:T802)</f>
        <v>-0.20307222132861513</v>
      </c>
    </row>
    <row r="5" spans="1:21" x14ac:dyDescent="0.25">
      <c r="A5" t="s">
        <v>15</v>
      </c>
      <c r="B5">
        <v>0.89355800111216721</v>
      </c>
      <c r="I5" t="s">
        <v>53</v>
      </c>
      <c r="J5">
        <f>B17+(B18*Hoja1!C801)+(B19*Hoja1!D801*1.01)+(B20*Hoja1!E801)+(B21*Hoja1!F801)+(B22*Hoja1!G801)</f>
        <v>125.6786402645356</v>
      </c>
      <c r="K5">
        <f t="shared" ref="K5:K8" si="0">J5/J$3</f>
        <v>1.000624520239372</v>
      </c>
      <c r="S5" s="7">
        <v>11363.9877</v>
      </c>
      <c r="T5">
        <f t="shared" ref="T5:T68" si="1">(S5/S4)-1</f>
        <v>-0.10066632435392064</v>
      </c>
      <c r="U5">
        <f>MAX(T4:T802)</f>
        <v>0.25481885154909678</v>
      </c>
    </row>
    <row r="6" spans="1:21" x14ac:dyDescent="0.25">
      <c r="A6" t="s">
        <v>16</v>
      </c>
      <c r="B6">
        <v>0.89288771144662671</v>
      </c>
      <c r="I6" t="s">
        <v>42</v>
      </c>
      <c r="J6">
        <f>B17+(B18*Hoja1!C801)+(B19*Hoja1!D801)+(B20*Hoja1!E801*1.01)+(B21*Hoja1!F801)+(B22*Hoja1!G801)</f>
        <v>126.41611832442834</v>
      </c>
      <c r="K6">
        <f t="shared" si="0"/>
        <v>1.0064961514753081</v>
      </c>
      <c r="M6">
        <f>B17+(B18*M3)+(B19*O3)+(B20*P3)+(B21*Q3)+(B22*N3)</f>
        <v>340.46157680566398</v>
      </c>
      <c r="S6" s="8">
        <v>11363.992620000001</v>
      </c>
      <c r="T6">
        <f t="shared" si="1"/>
        <v>4.3294661433712633E-7</v>
      </c>
    </row>
    <row r="7" spans="1:21" x14ac:dyDescent="0.25">
      <c r="A7" t="s">
        <v>17</v>
      </c>
      <c r="B7">
        <v>24.473795147996952</v>
      </c>
      <c r="I7" t="s">
        <v>49</v>
      </c>
      <c r="J7">
        <f>B17+(B18*Hoja1!C801)+(B19*Hoja1!D801)+(B20*Hoja1!E801)+(B21*Hoja1!F801*1.01)+(B22*Hoja1!G801)</f>
        <v>125.62652153866202</v>
      </c>
      <c r="K7">
        <f t="shared" si="0"/>
        <v>1.0002095628928971</v>
      </c>
      <c r="S7" s="7">
        <v>11363.99099</v>
      </c>
      <c r="T7">
        <f t="shared" si="1"/>
        <v>-1.4343550325257581E-7</v>
      </c>
    </row>
    <row r="8" spans="1:21" ht="15.75" thickBot="1" x14ac:dyDescent="0.3">
      <c r="A8" s="3" t="s">
        <v>18</v>
      </c>
      <c r="B8" s="3">
        <v>800</v>
      </c>
      <c r="I8" s="3" t="s">
        <v>54</v>
      </c>
      <c r="J8">
        <f>B17+(B18*Hoja1!C801)+(B19*Hoja1!D801)+(B20*Hoja1!E801)+(B21*Hoja1!F801)+(B22*Hoja1!G801*1.01)</f>
        <v>135.70784972623983</v>
      </c>
      <c r="K8">
        <f>J8/J$3</f>
        <v>1.0804747866400486</v>
      </c>
      <c r="M8" s="9">
        <f>M6*M3</f>
        <v>5631582.4665247183</v>
      </c>
      <c r="S8" s="8">
        <v>12636.012199999999</v>
      </c>
      <c r="T8">
        <f t="shared" si="1"/>
        <v>0.11193437333057932</v>
      </c>
    </row>
    <row r="9" spans="1:21" x14ac:dyDescent="0.25">
      <c r="S9" s="7">
        <v>12636</v>
      </c>
      <c r="T9">
        <f t="shared" si="1"/>
        <v>-9.6549447770044594E-7</v>
      </c>
    </row>
    <row r="10" spans="1:21" ht="15.75" thickBot="1" x14ac:dyDescent="0.3">
      <c r="A10" t="s">
        <v>19</v>
      </c>
      <c r="N10">
        <f>(M3/M11)-1</f>
        <v>0.25481885154909678</v>
      </c>
      <c r="S10" s="8">
        <v>12636.02326</v>
      </c>
      <c r="T10">
        <f t="shared" si="1"/>
        <v>1.8407723962887701E-6</v>
      </c>
    </row>
    <row r="11" spans="1:21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  <c r="M11">
        <v>13182</v>
      </c>
      <c r="P11">
        <v>22</v>
      </c>
      <c r="Q11" s="9">
        <f>P11*M11</f>
        <v>290004</v>
      </c>
      <c r="S11" s="7">
        <v>12636.006450000001</v>
      </c>
      <c r="T11">
        <f t="shared" si="1"/>
        <v>-1.3303236036099619E-6</v>
      </c>
    </row>
    <row r="12" spans="1:21" x14ac:dyDescent="0.25">
      <c r="A12" t="s">
        <v>20</v>
      </c>
      <c r="B12">
        <v>5</v>
      </c>
      <c r="C12">
        <v>3992389.1794867781</v>
      </c>
      <c r="D12">
        <v>798477.83589735557</v>
      </c>
      <c r="E12">
        <v>1333.0923137411341</v>
      </c>
      <c r="F12">
        <v>0</v>
      </c>
      <c r="S12" s="8">
        <v>12636.02439</v>
      </c>
      <c r="T12">
        <f t="shared" si="1"/>
        <v>1.4197523616754637E-6</v>
      </c>
    </row>
    <row r="13" spans="1:21" x14ac:dyDescent="0.25">
      <c r="A13" t="s">
        <v>21</v>
      </c>
      <c r="B13">
        <v>794</v>
      </c>
      <c r="C13">
        <v>475579.51926321856</v>
      </c>
      <c r="D13">
        <v>598.96664894611911</v>
      </c>
      <c r="N13" t="s">
        <v>55</v>
      </c>
      <c r="O13" s="10">
        <f>M8-Q11</f>
        <v>5341578.4665247183</v>
      </c>
      <c r="P13" s="11">
        <f>O13/Q11</f>
        <v>18.418982036539905</v>
      </c>
      <c r="S13" s="7">
        <v>12636.01</v>
      </c>
      <c r="T13">
        <f t="shared" si="1"/>
        <v>-1.1388075518148355E-6</v>
      </c>
    </row>
    <row r="14" spans="1:21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  <c r="N14" t="s">
        <v>56</v>
      </c>
      <c r="O14">
        <f>M6-P11</f>
        <v>318.46157680566398</v>
      </c>
      <c r="P14" s="11">
        <f>O14/P11</f>
        <v>14.475526218439272</v>
      </c>
      <c r="S14" s="8">
        <v>12636.02326</v>
      </c>
      <c r="T14">
        <f t="shared" si="1"/>
        <v>1.049381885609435E-6</v>
      </c>
    </row>
    <row r="15" spans="1:21" ht="15.75" thickBot="1" x14ac:dyDescent="0.3">
      <c r="S15" s="7">
        <v>12636</v>
      </c>
      <c r="T15">
        <f t="shared" si="1"/>
        <v>-1.8407690078880989E-6</v>
      </c>
    </row>
    <row r="16" spans="1:21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O16">
        <f>13/35</f>
        <v>0.37142857142857144</v>
      </c>
      <c r="S16" s="8">
        <v>12636.03371</v>
      </c>
      <c r="T16">
        <f t="shared" si="1"/>
        <v>2.6677746121084311E-6</v>
      </c>
    </row>
    <row r="17" spans="1:20" x14ac:dyDescent="0.25">
      <c r="A17" t="s">
        <v>23</v>
      </c>
      <c r="B17">
        <v>-900.91665742896294</v>
      </c>
      <c r="C17">
        <v>28.711642023233601</v>
      </c>
      <c r="D17">
        <v>-31.37809592011271</v>
      </c>
      <c r="E17">
        <v>3.3805508262404021E-141</v>
      </c>
      <c r="F17">
        <v>-957.27635354829249</v>
      </c>
      <c r="G17">
        <v>-844.55696130963338</v>
      </c>
      <c r="H17">
        <v>-957.27635354829249</v>
      </c>
      <c r="I17">
        <v>-844.55696130963338</v>
      </c>
      <c r="Q17">
        <f>M3-M11</f>
        <v>3359.0221011201938</v>
      </c>
      <c r="S17" s="7">
        <v>12636.012350000001</v>
      </c>
      <c r="T17">
        <f t="shared" si="1"/>
        <v>-1.6904038473430916E-6</v>
      </c>
    </row>
    <row r="18" spans="1:20" x14ac:dyDescent="0.25">
      <c r="A18" t="s">
        <v>51</v>
      </c>
      <c r="B18">
        <v>-6.0395670016589178E-3</v>
      </c>
      <c r="C18">
        <v>1.5170872966050735E-3</v>
      </c>
      <c r="D18">
        <v>-3.9810279969875269</v>
      </c>
      <c r="E18">
        <v>7.4909240783890206E-5</v>
      </c>
      <c r="F18">
        <v>-9.0175429374820242E-3</v>
      </c>
      <c r="G18">
        <v>-3.0615910658358114E-3</v>
      </c>
      <c r="H18">
        <v>-9.0175429374820242E-3</v>
      </c>
      <c r="I18">
        <v>-3.0615910658358114E-3</v>
      </c>
      <c r="Q18">
        <f>Q17/M11</f>
        <v>0.25481885154909678</v>
      </c>
      <c r="S18" s="8">
        <v>11806.83704</v>
      </c>
      <c r="T18">
        <f t="shared" si="1"/>
        <v>-6.5620014212790845E-2</v>
      </c>
    </row>
    <row r="19" spans="1:20" x14ac:dyDescent="0.25">
      <c r="A19" t="s">
        <v>53</v>
      </c>
      <c r="B19">
        <v>8.5123392927611305E-4</v>
      </c>
      <c r="C19">
        <v>1.1064471161756476E-3</v>
      </c>
      <c r="D19">
        <v>0.76933991406506619</v>
      </c>
      <c r="E19">
        <v>0.44192034594282947</v>
      </c>
      <c r="F19">
        <v>-1.3206733127167618E-3</v>
      </c>
      <c r="G19">
        <v>3.0231411712689877E-3</v>
      </c>
      <c r="H19">
        <v>-1.3206733127167618E-3</v>
      </c>
      <c r="I19">
        <v>3.0231411712689877E-3</v>
      </c>
      <c r="S19" s="7">
        <v>11368.250840000001</v>
      </c>
      <c r="T19">
        <f t="shared" si="1"/>
        <v>-3.7146798800908987E-2</v>
      </c>
    </row>
    <row r="20" spans="1:20" x14ac:dyDescent="0.25">
      <c r="A20" t="s">
        <v>42</v>
      </c>
      <c r="B20">
        <v>8.3104290803633907E-3</v>
      </c>
      <c r="C20">
        <v>2.7360257519014573E-3</v>
      </c>
      <c r="D20">
        <v>3.0374089405364284</v>
      </c>
      <c r="E20">
        <v>2.4643217487491892E-3</v>
      </c>
      <c r="F20">
        <v>2.9397303294161061E-3</v>
      </c>
      <c r="G20">
        <v>1.3681127831310674E-2</v>
      </c>
      <c r="H20">
        <v>2.9397303294161061E-3</v>
      </c>
      <c r="I20">
        <v>1.3681127831310674E-2</v>
      </c>
      <c r="S20" s="8">
        <v>11364</v>
      </c>
      <c r="T20">
        <f t="shared" si="1"/>
        <v>-3.7392207999520366E-4</v>
      </c>
    </row>
    <row r="21" spans="1:20" x14ac:dyDescent="0.25">
      <c r="A21" t="s">
        <v>49</v>
      </c>
      <c r="B21">
        <v>3.4063797751352664E-4</v>
      </c>
      <c r="C21">
        <v>1.6113862805456887E-3</v>
      </c>
      <c r="D21">
        <v>0.21139436373888645</v>
      </c>
      <c r="E21">
        <v>0.8326338001043464</v>
      </c>
      <c r="F21">
        <v>-2.8224427347955067E-3</v>
      </c>
      <c r="G21">
        <v>3.50371868982256E-3</v>
      </c>
      <c r="H21">
        <v>-2.8224427347955067E-3</v>
      </c>
      <c r="I21">
        <v>3.50371868982256E-3</v>
      </c>
      <c r="S21" s="7">
        <v>11364</v>
      </c>
      <c r="T21">
        <f t="shared" si="1"/>
        <v>0</v>
      </c>
    </row>
    <row r="22" spans="1:20" ht="15.75" thickBot="1" x14ac:dyDescent="0.3">
      <c r="A22" s="3" t="s">
        <v>54</v>
      </c>
      <c r="B22" s="3">
        <v>25.917049561337077</v>
      </c>
      <c r="C22" s="3">
        <v>0.37175720584721345</v>
      </c>
      <c r="D22" s="3">
        <v>69.714989121121675</v>
      </c>
      <c r="E22" s="3">
        <v>0</v>
      </c>
      <c r="F22" s="3">
        <v>25.187306444075951</v>
      </c>
      <c r="G22" s="3">
        <v>26.646792678598203</v>
      </c>
      <c r="H22" s="3">
        <v>25.187306444075951</v>
      </c>
      <c r="I22" s="3">
        <v>26.646792678598203</v>
      </c>
      <c r="S22" s="8">
        <v>11363.97674</v>
      </c>
      <c r="T22">
        <f t="shared" si="1"/>
        <v>-2.0468145018881501E-6</v>
      </c>
    </row>
    <row r="23" spans="1:20" x14ac:dyDescent="0.25">
      <c r="S23" s="7">
        <v>12636.013510000001</v>
      </c>
      <c r="T23">
        <f t="shared" si="1"/>
        <v>0.11193588293106638</v>
      </c>
    </row>
    <row r="24" spans="1:20" x14ac:dyDescent="0.25">
      <c r="S24" s="8">
        <v>12619.06667</v>
      </c>
      <c r="T24">
        <f t="shared" si="1"/>
        <v>-1.3411539950149987E-3</v>
      </c>
    </row>
    <row r="25" spans="1:20" x14ac:dyDescent="0.25">
      <c r="S25" s="7">
        <v>11363.992</v>
      </c>
      <c r="T25">
        <f t="shared" si="1"/>
        <v>-9.9458597281505634E-2</v>
      </c>
    </row>
    <row r="26" spans="1:20" x14ac:dyDescent="0.25">
      <c r="S26" s="8">
        <v>11363.99206</v>
      </c>
      <c r="T26">
        <f t="shared" si="1"/>
        <v>5.2798347915938848E-9</v>
      </c>
    </row>
    <row r="27" spans="1:20" x14ac:dyDescent="0.25">
      <c r="S27" s="7">
        <v>11363.98876</v>
      </c>
      <c r="T27">
        <f t="shared" si="1"/>
        <v>-2.903909104290392E-7</v>
      </c>
    </row>
    <row r="28" spans="1:20" x14ac:dyDescent="0.25">
      <c r="S28" s="8">
        <v>11363.962030000001</v>
      </c>
      <c r="T28">
        <f t="shared" si="1"/>
        <v>-2.3521670572401732E-6</v>
      </c>
    </row>
    <row r="29" spans="1:20" x14ac:dyDescent="0.25">
      <c r="S29" s="7">
        <v>12636.011759999999</v>
      </c>
      <c r="T29">
        <f t="shared" si="1"/>
        <v>0.11193716827299172</v>
      </c>
    </row>
    <row r="30" spans="1:20" x14ac:dyDescent="0.25">
      <c r="S30" s="8">
        <v>12636.022220000001</v>
      </c>
      <c r="T30">
        <f t="shared" si="1"/>
        <v>8.2779283516742908E-7</v>
      </c>
    </row>
    <row r="31" spans="1:20" x14ac:dyDescent="0.25">
      <c r="S31" s="7">
        <v>12636.01124</v>
      </c>
      <c r="T31">
        <f t="shared" si="1"/>
        <v>-8.6894434103701457E-7</v>
      </c>
    </row>
    <row r="32" spans="1:20" x14ac:dyDescent="0.25">
      <c r="S32" s="8">
        <v>12636.00685</v>
      </c>
      <c r="T32">
        <f t="shared" si="1"/>
        <v>-3.4741976062679925E-7</v>
      </c>
    </row>
    <row r="33" spans="19:20" x14ac:dyDescent="0.25">
      <c r="S33" s="7">
        <v>12636</v>
      </c>
      <c r="T33">
        <f t="shared" si="1"/>
        <v>-5.4210163713541704E-7</v>
      </c>
    </row>
    <row r="34" spans="19:20" x14ac:dyDescent="0.25">
      <c r="S34" s="8">
        <v>12636.014929999999</v>
      </c>
      <c r="T34">
        <f t="shared" si="1"/>
        <v>1.1815447926721845E-6</v>
      </c>
    </row>
    <row r="35" spans="19:20" x14ac:dyDescent="0.25">
      <c r="S35" s="7">
        <v>12636.014080000001</v>
      </c>
      <c r="T35">
        <f t="shared" si="1"/>
        <v>-6.7268043246748732E-8</v>
      </c>
    </row>
    <row r="36" spans="19:20" x14ac:dyDescent="0.25">
      <c r="S36" s="8">
        <v>12636.024100000001</v>
      </c>
      <c r="T36">
        <f t="shared" si="1"/>
        <v>7.9297157595803469E-7</v>
      </c>
    </row>
    <row r="37" spans="19:20" x14ac:dyDescent="0.25">
      <c r="S37" s="7">
        <v>12636.01124</v>
      </c>
      <c r="T37">
        <f t="shared" si="1"/>
        <v>-1.0177251877907523E-6</v>
      </c>
    </row>
    <row r="38" spans="19:20" x14ac:dyDescent="0.25">
      <c r="S38" s="8">
        <v>12636.01282</v>
      </c>
      <c r="T38">
        <f t="shared" si="1"/>
        <v>1.2503945834296815E-7</v>
      </c>
    </row>
    <row r="39" spans="19:20" x14ac:dyDescent="0.25">
      <c r="S39" s="7">
        <v>11727.032520000001</v>
      </c>
      <c r="T39">
        <f t="shared" si="1"/>
        <v>-7.1935689916465262E-2</v>
      </c>
    </row>
    <row r="40" spans="19:20" x14ac:dyDescent="0.25">
      <c r="S40" s="8">
        <v>11727.01316</v>
      </c>
      <c r="T40">
        <f t="shared" si="1"/>
        <v>-1.6508865279263318E-6</v>
      </c>
    </row>
    <row r="41" spans="19:20" x14ac:dyDescent="0.25">
      <c r="S41" s="7">
        <v>11727.004070000001</v>
      </c>
      <c r="T41">
        <f t="shared" si="1"/>
        <v>-7.7513343554880265E-7</v>
      </c>
    </row>
    <row r="42" spans="19:20" x14ac:dyDescent="0.25">
      <c r="S42" s="8">
        <v>11727</v>
      </c>
      <c r="T42">
        <f t="shared" si="1"/>
        <v>-3.4706221441194174E-7</v>
      </c>
    </row>
    <row r="43" spans="19:20" x14ac:dyDescent="0.25">
      <c r="S43" s="7">
        <v>12636.012500000001</v>
      </c>
      <c r="T43">
        <f t="shared" si="1"/>
        <v>7.7514496461158044E-2</v>
      </c>
    </row>
    <row r="44" spans="19:20" x14ac:dyDescent="0.25">
      <c r="S44" s="8">
        <v>12636.0137</v>
      </c>
      <c r="T44">
        <f t="shared" si="1"/>
        <v>9.4966667640861147E-8</v>
      </c>
    </row>
    <row r="45" spans="19:20" x14ac:dyDescent="0.25">
      <c r="S45" s="7">
        <v>12636.02778</v>
      </c>
      <c r="T45">
        <f t="shared" si="1"/>
        <v>1.1142754618997941E-6</v>
      </c>
    </row>
    <row r="46" spans="19:20" x14ac:dyDescent="0.25">
      <c r="S46" s="8">
        <v>12636.013419999999</v>
      </c>
      <c r="T46">
        <f t="shared" si="1"/>
        <v>-1.1364330825269775E-6</v>
      </c>
    </row>
    <row r="47" spans="19:20" x14ac:dyDescent="0.25">
      <c r="S47" s="7">
        <v>12636.021049999999</v>
      </c>
      <c r="T47">
        <f t="shared" si="1"/>
        <v>6.0382968469774312E-7</v>
      </c>
    </row>
    <row r="48" spans="19:20" x14ac:dyDescent="0.25">
      <c r="S48" s="8">
        <v>12636</v>
      </c>
      <c r="T48">
        <f t="shared" si="1"/>
        <v>-1.6658725018325882E-6</v>
      </c>
    </row>
    <row r="49" spans="19:20" x14ac:dyDescent="0.25">
      <c r="S49" s="7">
        <v>12636.014289999999</v>
      </c>
      <c r="T49">
        <f t="shared" si="1"/>
        <v>1.1308958529632207E-6</v>
      </c>
    </row>
    <row r="50" spans="19:20" x14ac:dyDescent="0.25">
      <c r="S50" s="8">
        <v>12636.01852</v>
      </c>
      <c r="T50">
        <f t="shared" si="1"/>
        <v>3.3475745619959696E-7</v>
      </c>
    </row>
    <row r="51" spans="19:20" x14ac:dyDescent="0.25">
      <c r="S51" s="7">
        <v>12636.027029999999</v>
      </c>
      <c r="T51">
        <f t="shared" si="1"/>
        <v>6.7347163090758499E-7</v>
      </c>
    </row>
    <row r="52" spans="19:20" x14ac:dyDescent="0.25">
      <c r="S52" s="8">
        <v>12636.012350000001</v>
      </c>
      <c r="T52">
        <f t="shared" si="1"/>
        <v>-1.1617575653710688E-6</v>
      </c>
    </row>
    <row r="53" spans="19:20" x14ac:dyDescent="0.25">
      <c r="S53" s="7">
        <v>12636</v>
      </c>
      <c r="T53">
        <f t="shared" si="1"/>
        <v>-9.7736529991454546E-7</v>
      </c>
    </row>
    <row r="54" spans="19:20" x14ac:dyDescent="0.25">
      <c r="S54" s="8">
        <v>11741.44974</v>
      </c>
      <c r="T54">
        <f t="shared" si="1"/>
        <v>-7.0793784425451145E-2</v>
      </c>
    </row>
    <row r="55" spans="19:20" x14ac:dyDescent="0.25">
      <c r="S55" s="7">
        <v>11727.01053</v>
      </c>
      <c r="T55">
        <f t="shared" si="1"/>
        <v>-1.2297638127947152E-3</v>
      </c>
    </row>
    <row r="56" spans="19:20" x14ac:dyDescent="0.25">
      <c r="S56" s="8">
        <v>11727.03774</v>
      </c>
      <c r="T56">
        <f t="shared" si="1"/>
        <v>2.3202844348091389E-6</v>
      </c>
    </row>
    <row r="57" spans="19:20" x14ac:dyDescent="0.25">
      <c r="S57" s="7">
        <v>12636</v>
      </c>
      <c r="T57">
        <f t="shared" si="1"/>
        <v>7.750996288684231E-2</v>
      </c>
    </row>
    <row r="58" spans="19:20" x14ac:dyDescent="0.25">
      <c r="S58" s="8">
        <v>12636.03448</v>
      </c>
      <c r="T58">
        <f t="shared" si="1"/>
        <v>2.7287116175500614E-6</v>
      </c>
    </row>
    <row r="59" spans="19:20" x14ac:dyDescent="0.25">
      <c r="S59" s="7">
        <v>12636.020409999999</v>
      </c>
      <c r="T59">
        <f t="shared" si="1"/>
        <v>-1.1134822418545909E-6</v>
      </c>
    </row>
    <row r="60" spans="19:20" x14ac:dyDescent="0.25">
      <c r="S60" s="8">
        <v>12636.007089999999</v>
      </c>
      <c r="T60">
        <f t="shared" si="1"/>
        <v>-1.0541293514743089E-6</v>
      </c>
    </row>
    <row r="61" spans="19:20" x14ac:dyDescent="0.25">
      <c r="S61" s="7">
        <v>12636.015310000001</v>
      </c>
      <c r="T61">
        <f t="shared" si="1"/>
        <v>6.5052195230563825E-7</v>
      </c>
    </row>
    <row r="62" spans="19:20" x14ac:dyDescent="0.25">
      <c r="S62" s="8">
        <v>12636.015230000001</v>
      </c>
      <c r="T62">
        <f t="shared" si="1"/>
        <v>-6.3311097475704514E-9</v>
      </c>
    </row>
    <row r="63" spans="19:20" x14ac:dyDescent="0.25">
      <c r="S63" s="7">
        <v>12636.021280000001</v>
      </c>
      <c r="T63">
        <f t="shared" si="1"/>
        <v>4.7879017950336333E-7</v>
      </c>
    </row>
    <row r="64" spans="19:20" x14ac:dyDescent="0.25">
      <c r="S64" s="8">
        <v>12636.01563</v>
      </c>
      <c r="T64">
        <f t="shared" si="1"/>
        <v>-4.4713441638144502E-7</v>
      </c>
    </row>
    <row r="65" spans="19:20" x14ac:dyDescent="0.25">
      <c r="S65" s="7">
        <v>12636.01923</v>
      </c>
      <c r="T65">
        <f t="shared" si="1"/>
        <v>2.8489993253444368E-7</v>
      </c>
    </row>
    <row r="66" spans="19:20" x14ac:dyDescent="0.25">
      <c r="S66" s="8">
        <v>12636</v>
      </c>
      <c r="T66">
        <f t="shared" si="1"/>
        <v>-1.521840039209188E-6</v>
      </c>
    </row>
    <row r="67" spans="19:20" x14ac:dyDescent="0.25">
      <c r="S67" s="7">
        <v>12636</v>
      </c>
      <c r="T67">
        <f t="shared" si="1"/>
        <v>0</v>
      </c>
    </row>
    <row r="68" spans="19:20" x14ac:dyDescent="0.25">
      <c r="S68" s="8">
        <v>12636</v>
      </c>
      <c r="T68">
        <f t="shared" si="1"/>
        <v>0</v>
      </c>
    </row>
    <row r="69" spans="19:20" x14ac:dyDescent="0.25">
      <c r="S69" s="7">
        <v>12636.00488</v>
      </c>
      <c r="T69">
        <f t="shared" ref="T69:T132" si="2">(S69/S68)-1</f>
        <v>3.8619816411511465E-7</v>
      </c>
    </row>
    <row r="70" spans="19:20" x14ac:dyDescent="0.25">
      <c r="S70" s="8">
        <v>12636.029850000001</v>
      </c>
      <c r="T70">
        <f t="shared" si="2"/>
        <v>1.9760992684414447E-6</v>
      </c>
    </row>
    <row r="71" spans="19:20" x14ac:dyDescent="0.25">
      <c r="S71" s="7">
        <v>12636.010749999999</v>
      </c>
      <c r="T71">
        <f t="shared" si="2"/>
        <v>-1.5115507187024591E-6</v>
      </c>
    </row>
    <row r="72" spans="19:20" x14ac:dyDescent="0.25">
      <c r="S72" s="8">
        <v>12636.022220000001</v>
      </c>
      <c r="T72">
        <f t="shared" si="2"/>
        <v>9.0772319105703048E-7</v>
      </c>
    </row>
    <row r="73" spans="19:20" x14ac:dyDescent="0.25">
      <c r="S73" s="7">
        <v>12636</v>
      </c>
      <c r="T73">
        <f t="shared" si="2"/>
        <v>-1.7584647774571138E-6</v>
      </c>
    </row>
    <row r="74" spans="19:20" x14ac:dyDescent="0.25">
      <c r="S74" s="8">
        <v>11727.00741</v>
      </c>
      <c r="T74">
        <f t="shared" si="2"/>
        <v>-7.1936735517568851E-2</v>
      </c>
    </row>
    <row r="75" spans="19:20" x14ac:dyDescent="0.25">
      <c r="S75" s="7">
        <v>11727.01626</v>
      </c>
      <c r="T75">
        <f t="shared" si="2"/>
        <v>7.5466823634684488E-7</v>
      </c>
    </row>
    <row r="76" spans="19:20" x14ac:dyDescent="0.25">
      <c r="S76" s="8">
        <v>11727.006020000001</v>
      </c>
      <c r="T76">
        <f t="shared" si="2"/>
        <v>-8.7319739072722058E-7</v>
      </c>
    </row>
    <row r="77" spans="19:20" x14ac:dyDescent="0.25">
      <c r="S77" s="7">
        <v>11727</v>
      </c>
      <c r="T77">
        <f t="shared" si="2"/>
        <v>-5.1334500816846429E-7</v>
      </c>
    </row>
    <row r="78" spans="19:20" x14ac:dyDescent="0.25">
      <c r="S78" s="8">
        <v>12636.03125</v>
      </c>
      <c r="T78">
        <f t="shared" si="2"/>
        <v>7.7516095335550483E-2</v>
      </c>
    </row>
    <row r="79" spans="19:20" x14ac:dyDescent="0.25">
      <c r="S79" s="7">
        <v>12636</v>
      </c>
      <c r="T79">
        <f t="shared" si="2"/>
        <v>-2.4730866347022484E-6</v>
      </c>
    </row>
    <row r="80" spans="19:20" x14ac:dyDescent="0.25">
      <c r="S80" s="8">
        <v>12636.019609999999</v>
      </c>
      <c r="T80">
        <f t="shared" si="2"/>
        <v>1.5519151630449812E-6</v>
      </c>
    </row>
    <row r="81" spans="19:20" x14ac:dyDescent="0.25">
      <c r="S81" s="7">
        <v>12636</v>
      </c>
      <c r="T81">
        <f t="shared" si="2"/>
        <v>-1.5519127545271516E-6</v>
      </c>
    </row>
    <row r="82" spans="19:20" x14ac:dyDescent="0.25">
      <c r="S82" s="8">
        <v>11727.01031</v>
      </c>
      <c r="T82">
        <f t="shared" si="2"/>
        <v>-7.1936506014561585E-2</v>
      </c>
    </row>
    <row r="83" spans="19:20" x14ac:dyDescent="0.25">
      <c r="S83" s="7">
        <v>11727</v>
      </c>
      <c r="T83">
        <f t="shared" si="2"/>
        <v>-8.7916695956646862E-7</v>
      </c>
    </row>
    <row r="84" spans="19:20" x14ac:dyDescent="0.25">
      <c r="S84" s="8">
        <v>11727</v>
      </c>
      <c r="T84">
        <f t="shared" si="2"/>
        <v>0</v>
      </c>
    </row>
    <row r="85" spans="19:20" x14ac:dyDescent="0.25">
      <c r="S85" s="7">
        <v>12636.018179999999</v>
      </c>
      <c r="T85">
        <f t="shared" si="2"/>
        <v>7.7514980813507162E-2</v>
      </c>
    </row>
    <row r="86" spans="19:20" x14ac:dyDescent="0.25">
      <c r="S86" s="8">
        <v>12636.023810000001</v>
      </c>
      <c r="T86">
        <f t="shared" si="2"/>
        <v>4.4555174905092088E-7</v>
      </c>
    </row>
    <row r="87" spans="19:20" x14ac:dyDescent="0.25">
      <c r="S87" s="7">
        <v>12636.018179999999</v>
      </c>
      <c r="T87">
        <f t="shared" si="2"/>
        <v>-4.4555155054304407E-7</v>
      </c>
    </row>
    <row r="88" spans="19:20" x14ac:dyDescent="0.25">
      <c r="S88" s="8">
        <v>12636.016390000001</v>
      </c>
      <c r="T88">
        <f t="shared" si="2"/>
        <v>-1.4165854878012141E-7</v>
      </c>
    </row>
    <row r="89" spans="19:20" x14ac:dyDescent="0.25">
      <c r="S89" s="7">
        <v>12636.01053</v>
      </c>
      <c r="T89">
        <f t="shared" si="2"/>
        <v>-4.63753751178686E-7</v>
      </c>
    </row>
    <row r="90" spans="19:20" x14ac:dyDescent="0.25">
      <c r="S90" s="8">
        <v>12636</v>
      </c>
      <c r="T90">
        <f t="shared" si="2"/>
        <v>-8.3333263889429077E-7</v>
      </c>
    </row>
    <row r="91" spans="19:20" x14ac:dyDescent="0.25">
      <c r="S91" s="7">
        <v>12636</v>
      </c>
      <c r="T91">
        <f t="shared" si="2"/>
        <v>0</v>
      </c>
    </row>
    <row r="92" spans="19:20" x14ac:dyDescent="0.25">
      <c r="S92" s="8">
        <v>12636</v>
      </c>
      <c r="T92">
        <f t="shared" si="2"/>
        <v>0</v>
      </c>
    </row>
    <row r="93" spans="19:20" x14ac:dyDescent="0.25">
      <c r="S93" s="7">
        <v>12636</v>
      </c>
      <c r="T93">
        <f t="shared" si="2"/>
        <v>0</v>
      </c>
    </row>
    <row r="94" spans="19:20" x14ac:dyDescent="0.25">
      <c r="S94" s="8">
        <v>12636.01923</v>
      </c>
      <c r="T94">
        <f t="shared" si="2"/>
        <v>1.5218423552454396E-6</v>
      </c>
    </row>
    <row r="95" spans="19:20" x14ac:dyDescent="0.25">
      <c r="S95" s="7">
        <v>12636.01266</v>
      </c>
      <c r="T95">
        <f t="shared" si="2"/>
        <v>-5.1994222860507477E-7</v>
      </c>
    </row>
    <row r="96" spans="19:20" x14ac:dyDescent="0.25">
      <c r="S96" s="8">
        <v>10772.977440000001</v>
      </c>
      <c r="T96">
        <f t="shared" si="2"/>
        <v>-0.14743853699177911</v>
      </c>
    </row>
    <row r="97" spans="19:20" x14ac:dyDescent="0.25">
      <c r="S97" s="7">
        <v>10773.548779999999</v>
      </c>
      <c r="T97">
        <f t="shared" si="2"/>
        <v>5.3034549007513476E-5</v>
      </c>
    </row>
    <row r="98" spans="19:20" x14ac:dyDescent="0.25">
      <c r="S98" s="8">
        <v>10773</v>
      </c>
      <c r="T98">
        <f t="shared" si="2"/>
        <v>-5.0937718963917078E-5</v>
      </c>
    </row>
    <row r="99" spans="19:20" x14ac:dyDescent="0.25">
      <c r="S99" s="7">
        <v>10773.94737</v>
      </c>
      <c r="T99">
        <f t="shared" si="2"/>
        <v>8.79392926760314E-5</v>
      </c>
    </row>
    <row r="100" spans="19:20" x14ac:dyDescent="0.25">
      <c r="S100" s="8">
        <v>10774.165220000001</v>
      </c>
      <c r="T100">
        <f t="shared" si="2"/>
        <v>2.022007278479343E-5</v>
      </c>
    </row>
    <row r="101" spans="19:20" x14ac:dyDescent="0.25">
      <c r="S101" s="7">
        <v>10773.61702</v>
      </c>
      <c r="T101">
        <f t="shared" si="2"/>
        <v>-5.0880972103817257E-5</v>
      </c>
    </row>
    <row r="102" spans="19:20" x14ac:dyDescent="0.25">
      <c r="S102" s="8">
        <v>10774.436170000001</v>
      </c>
      <c r="T102">
        <f t="shared" si="2"/>
        <v>7.6032960748539935E-5</v>
      </c>
    </row>
    <row r="103" spans="19:20" x14ac:dyDescent="0.25">
      <c r="S103" s="7">
        <v>10773</v>
      </c>
      <c r="T103">
        <f t="shared" si="2"/>
        <v>-1.3329421394692176E-4</v>
      </c>
    </row>
    <row r="104" spans="19:20" x14ac:dyDescent="0.25">
      <c r="S104" s="8">
        <v>10773</v>
      </c>
      <c r="T104">
        <f t="shared" si="2"/>
        <v>0</v>
      </c>
    </row>
    <row r="105" spans="19:20" x14ac:dyDescent="0.25">
      <c r="S105" s="7">
        <v>12636.020409999999</v>
      </c>
      <c r="T105">
        <f t="shared" si="2"/>
        <v>0.17293422537826042</v>
      </c>
    </row>
    <row r="106" spans="19:20" x14ac:dyDescent="0.25">
      <c r="S106" s="8">
        <v>12412.42</v>
      </c>
      <c r="T106">
        <f t="shared" si="2"/>
        <v>-1.7695477115804992E-2</v>
      </c>
    </row>
    <row r="107" spans="19:20" x14ac:dyDescent="0.25">
      <c r="S107" s="7">
        <v>12636</v>
      </c>
      <c r="T107">
        <f t="shared" si="2"/>
        <v>1.8012603505198843E-2</v>
      </c>
    </row>
    <row r="108" spans="19:20" x14ac:dyDescent="0.25">
      <c r="S108" s="8">
        <v>12201.865669999999</v>
      </c>
      <c r="T108">
        <f t="shared" si="2"/>
        <v>-3.435694286166513E-2</v>
      </c>
    </row>
    <row r="109" spans="19:20" x14ac:dyDescent="0.25">
      <c r="S109" s="7">
        <v>11727</v>
      </c>
      <c r="T109">
        <f t="shared" si="2"/>
        <v>-3.8917464168411797E-2</v>
      </c>
    </row>
    <row r="110" spans="19:20" x14ac:dyDescent="0.25">
      <c r="S110" s="8">
        <v>11727</v>
      </c>
      <c r="T110">
        <f t="shared" si="2"/>
        <v>0</v>
      </c>
    </row>
    <row r="111" spans="19:20" x14ac:dyDescent="0.25">
      <c r="S111" s="7">
        <v>11727</v>
      </c>
      <c r="T111">
        <f t="shared" si="2"/>
        <v>0</v>
      </c>
    </row>
    <row r="112" spans="19:20" x14ac:dyDescent="0.25">
      <c r="S112" s="8">
        <v>11727.01563</v>
      </c>
      <c r="T112">
        <f t="shared" si="2"/>
        <v>1.3328216934560544E-6</v>
      </c>
    </row>
    <row r="113" spans="19:20" x14ac:dyDescent="0.25">
      <c r="S113" s="7">
        <v>11727</v>
      </c>
      <c r="T113">
        <f t="shared" si="2"/>
        <v>-1.332819917099215E-6</v>
      </c>
    </row>
    <row r="114" spans="19:20" x14ac:dyDescent="0.25">
      <c r="S114" s="8">
        <v>11726.98551</v>
      </c>
      <c r="T114">
        <f t="shared" si="2"/>
        <v>-1.2356101304344946E-6</v>
      </c>
    </row>
    <row r="115" spans="19:20" x14ac:dyDescent="0.25">
      <c r="S115" s="7">
        <v>11727</v>
      </c>
      <c r="T115">
        <f t="shared" si="2"/>
        <v>1.2356116572131981E-6</v>
      </c>
    </row>
    <row r="116" spans="19:20" x14ac:dyDescent="0.25">
      <c r="S116" s="8">
        <v>10920.756520000001</v>
      </c>
      <c r="T116">
        <f t="shared" si="2"/>
        <v>-6.8751042892470249E-2</v>
      </c>
    </row>
    <row r="117" spans="19:20" x14ac:dyDescent="0.25">
      <c r="S117" s="7">
        <v>10526.42453</v>
      </c>
      <c r="T117">
        <f t="shared" si="2"/>
        <v>-3.6108486557486219E-2</v>
      </c>
    </row>
    <row r="118" spans="19:20" x14ac:dyDescent="0.25">
      <c r="S118" s="8">
        <v>9909</v>
      </c>
      <c r="T118">
        <f t="shared" si="2"/>
        <v>-5.8654724426167593E-2</v>
      </c>
    </row>
    <row r="119" spans="19:20" x14ac:dyDescent="0.25">
      <c r="S119" s="7">
        <v>9909</v>
      </c>
      <c r="T119">
        <f t="shared" si="2"/>
        <v>0</v>
      </c>
    </row>
    <row r="120" spans="19:20" x14ac:dyDescent="0.25">
      <c r="S120" s="8">
        <v>9909</v>
      </c>
      <c r="T120">
        <f t="shared" si="2"/>
        <v>0</v>
      </c>
    </row>
    <row r="121" spans="19:20" x14ac:dyDescent="0.25">
      <c r="S121" s="7">
        <v>9909</v>
      </c>
      <c r="T121">
        <f t="shared" si="2"/>
        <v>0</v>
      </c>
    </row>
    <row r="122" spans="19:20" x14ac:dyDescent="0.25">
      <c r="S122" s="8">
        <v>9909</v>
      </c>
      <c r="T122">
        <f t="shared" si="2"/>
        <v>0</v>
      </c>
    </row>
    <row r="123" spans="19:20" x14ac:dyDescent="0.25">
      <c r="S123" s="7">
        <v>9909</v>
      </c>
      <c r="T123">
        <f t="shared" si="2"/>
        <v>0</v>
      </c>
    </row>
    <row r="124" spans="19:20" x14ac:dyDescent="0.25">
      <c r="S124" s="8">
        <v>9909</v>
      </c>
      <c r="T124">
        <f t="shared" si="2"/>
        <v>0</v>
      </c>
    </row>
    <row r="125" spans="19:20" x14ac:dyDescent="0.25">
      <c r="S125" s="7">
        <v>9909</v>
      </c>
      <c r="T125">
        <f t="shared" si="2"/>
        <v>0</v>
      </c>
    </row>
    <row r="126" spans="19:20" x14ac:dyDescent="0.25">
      <c r="S126" s="8">
        <v>9909</v>
      </c>
      <c r="T126">
        <f t="shared" si="2"/>
        <v>0</v>
      </c>
    </row>
    <row r="127" spans="19:20" x14ac:dyDescent="0.25">
      <c r="S127" s="7">
        <v>9909</v>
      </c>
      <c r="T127">
        <f t="shared" si="2"/>
        <v>0</v>
      </c>
    </row>
    <row r="128" spans="19:20" x14ac:dyDescent="0.25">
      <c r="S128" s="8">
        <v>9909</v>
      </c>
      <c r="T128">
        <f t="shared" si="2"/>
        <v>0</v>
      </c>
    </row>
    <row r="129" spans="19:20" x14ac:dyDescent="0.25">
      <c r="S129" s="7">
        <v>9909</v>
      </c>
      <c r="T129">
        <f t="shared" si="2"/>
        <v>0</v>
      </c>
    </row>
    <row r="130" spans="19:20" x14ac:dyDescent="0.25">
      <c r="S130" s="8">
        <v>9909</v>
      </c>
      <c r="T130">
        <f t="shared" si="2"/>
        <v>0</v>
      </c>
    </row>
    <row r="131" spans="19:20" x14ac:dyDescent="0.25">
      <c r="S131" s="7">
        <v>9909</v>
      </c>
      <c r="T131">
        <f t="shared" si="2"/>
        <v>0</v>
      </c>
    </row>
    <row r="132" spans="19:20" x14ac:dyDescent="0.25">
      <c r="S132" s="8">
        <v>9909</v>
      </c>
      <c r="T132">
        <f t="shared" si="2"/>
        <v>0</v>
      </c>
    </row>
    <row r="133" spans="19:20" x14ac:dyDescent="0.25">
      <c r="S133" s="7">
        <v>9909</v>
      </c>
      <c r="T133">
        <f t="shared" ref="T133:T196" si="3">(S133/S132)-1</f>
        <v>0</v>
      </c>
    </row>
    <row r="134" spans="19:20" x14ac:dyDescent="0.25">
      <c r="S134" s="8">
        <v>9909</v>
      </c>
      <c r="T134">
        <f t="shared" si="3"/>
        <v>0</v>
      </c>
    </row>
    <row r="135" spans="19:20" x14ac:dyDescent="0.25">
      <c r="S135" s="7">
        <v>9909</v>
      </c>
      <c r="T135">
        <f t="shared" si="3"/>
        <v>0</v>
      </c>
    </row>
    <row r="136" spans="19:20" x14ac:dyDescent="0.25">
      <c r="S136" s="8">
        <v>9909</v>
      </c>
      <c r="T136">
        <f t="shared" si="3"/>
        <v>0</v>
      </c>
    </row>
    <row r="137" spans="19:20" x14ac:dyDescent="0.25">
      <c r="S137" s="7">
        <v>9909</v>
      </c>
      <c r="T137">
        <f t="shared" si="3"/>
        <v>0</v>
      </c>
    </row>
    <row r="138" spans="19:20" x14ac:dyDescent="0.25">
      <c r="S138" s="8">
        <v>9909</v>
      </c>
      <c r="T138">
        <f t="shared" si="3"/>
        <v>0</v>
      </c>
    </row>
    <row r="139" spans="19:20" x14ac:dyDescent="0.25">
      <c r="S139" s="7">
        <v>9909</v>
      </c>
      <c r="T139">
        <f t="shared" si="3"/>
        <v>0</v>
      </c>
    </row>
    <row r="140" spans="19:20" x14ac:dyDescent="0.25">
      <c r="S140" s="8">
        <v>9909</v>
      </c>
      <c r="T140">
        <f t="shared" si="3"/>
        <v>0</v>
      </c>
    </row>
    <row r="141" spans="19:20" x14ac:dyDescent="0.25">
      <c r="S141" s="7">
        <v>9909</v>
      </c>
      <c r="T141">
        <f t="shared" si="3"/>
        <v>0</v>
      </c>
    </row>
    <row r="142" spans="19:20" x14ac:dyDescent="0.25">
      <c r="S142" s="8">
        <v>9909</v>
      </c>
      <c r="T142">
        <f t="shared" si="3"/>
        <v>0</v>
      </c>
    </row>
    <row r="143" spans="19:20" x14ac:dyDescent="0.25">
      <c r="S143" s="7">
        <v>9909</v>
      </c>
      <c r="T143">
        <f t="shared" si="3"/>
        <v>0</v>
      </c>
    </row>
    <row r="144" spans="19:20" x14ac:dyDescent="0.25">
      <c r="S144" s="8">
        <v>9909</v>
      </c>
      <c r="T144">
        <f t="shared" si="3"/>
        <v>0</v>
      </c>
    </row>
    <row r="145" spans="19:20" x14ac:dyDescent="0.25">
      <c r="S145" s="7">
        <v>9909</v>
      </c>
      <c r="T145">
        <f t="shared" si="3"/>
        <v>0</v>
      </c>
    </row>
    <row r="146" spans="19:20" x14ac:dyDescent="0.25">
      <c r="S146" s="8">
        <v>9909</v>
      </c>
      <c r="T146">
        <f t="shared" si="3"/>
        <v>0</v>
      </c>
    </row>
    <row r="147" spans="19:20" x14ac:dyDescent="0.25">
      <c r="S147" s="7">
        <v>9909</v>
      </c>
      <c r="T147">
        <f t="shared" si="3"/>
        <v>0</v>
      </c>
    </row>
    <row r="148" spans="19:20" x14ac:dyDescent="0.25">
      <c r="S148" s="8">
        <v>9909</v>
      </c>
      <c r="T148">
        <f t="shared" si="3"/>
        <v>0</v>
      </c>
    </row>
    <row r="149" spans="19:20" x14ac:dyDescent="0.25">
      <c r="S149" s="7">
        <v>9909</v>
      </c>
      <c r="T149">
        <f t="shared" si="3"/>
        <v>0</v>
      </c>
    </row>
    <row r="150" spans="19:20" x14ac:dyDescent="0.25">
      <c r="S150" s="8">
        <v>9909</v>
      </c>
      <c r="T150">
        <f t="shared" si="3"/>
        <v>0</v>
      </c>
    </row>
    <row r="151" spans="19:20" x14ac:dyDescent="0.25">
      <c r="S151" s="7">
        <v>9909</v>
      </c>
      <c r="T151">
        <f t="shared" si="3"/>
        <v>0</v>
      </c>
    </row>
    <row r="152" spans="19:20" x14ac:dyDescent="0.25">
      <c r="S152" s="8">
        <v>9909</v>
      </c>
      <c r="T152">
        <f t="shared" si="3"/>
        <v>0</v>
      </c>
    </row>
    <row r="153" spans="19:20" x14ac:dyDescent="0.25">
      <c r="S153" s="7">
        <v>12434</v>
      </c>
      <c r="T153">
        <f t="shared" si="3"/>
        <v>0.25481885154909678</v>
      </c>
    </row>
    <row r="154" spans="19:20" x14ac:dyDescent="0.25">
      <c r="S154" s="8">
        <v>9909</v>
      </c>
      <c r="T154">
        <f t="shared" si="3"/>
        <v>-0.20307222132861513</v>
      </c>
    </row>
    <row r="155" spans="19:20" x14ac:dyDescent="0.25">
      <c r="S155" s="7">
        <v>9909</v>
      </c>
      <c r="T155">
        <f t="shared" si="3"/>
        <v>0</v>
      </c>
    </row>
    <row r="156" spans="19:20" x14ac:dyDescent="0.25">
      <c r="S156" s="8">
        <v>11727.04348</v>
      </c>
      <c r="T156">
        <f t="shared" si="3"/>
        <v>0.18347396104551428</v>
      </c>
    </row>
    <row r="157" spans="19:20" x14ac:dyDescent="0.25">
      <c r="S157" s="7">
        <v>11727.01266</v>
      </c>
      <c r="T157">
        <f t="shared" si="3"/>
        <v>-2.6281133904682008E-6</v>
      </c>
    </row>
    <row r="158" spans="19:20" x14ac:dyDescent="0.25">
      <c r="S158" s="8">
        <v>11727.007089999999</v>
      </c>
      <c r="T158">
        <f t="shared" si="3"/>
        <v>-4.7497177346755848E-7</v>
      </c>
    </row>
    <row r="159" spans="19:20" x14ac:dyDescent="0.25">
      <c r="S159" s="7">
        <v>11727.00971</v>
      </c>
      <c r="T159">
        <f t="shared" si="3"/>
        <v>2.2341591354724244E-7</v>
      </c>
    </row>
    <row r="160" spans="19:20" x14ac:dyDescent="0.25">
      <c r="S160" s="8">
        <v>11727</v>
      </c>
      <c r="T160">
        <f t="shared" si="3"/>
        <v>-8.2800306644426058E-7</v>
      </c>
    </row>
    <row r="161" spans="19:20" x14ac:dyDescent="0.25">
      <c r="S161" s="7">
        <v>11727</v>
      </c>
      <c r="T161">
        <f t="shared" si="3"/>
        <v>0</v>
      </c>
    </row>
    <row r="162" spans="19:20" x14ac:dyDescent="0.25">
      <c r="S162" s="8">
        <v>11727.025</v>
      </c>
      <c r="T162">
        <f t="shared" si="3"/>
        <v>2.1318325231778346E-6</v>
      </c>
    </row>
    <row r="163" spans="19:20" x14ac:dyDescent="0.25">
      <c r="S163" s="7">
        <v>11727.015149999999</v>
      </c>
      <c r="T163">
        <f t="shared" si="3"/>
        <v>-8.3994022359590303E-7</v>
      </c>
    </row>
    <row r="164" spans="19:20" x14ac:dyDescent="0.25">
      <c r="S164" s="8">
        <v>11727</v>
      </c>
      <c r="T164">
        <f t="shared" si="3"/>
        <v>-1.2918888400159645E-6</v>
      </c>
    </row>
    <row r="165" spans="19:20" x14ac:dyDescent="0.25">
      <c r="S165" s="7">
        <v>11727</v>
      </c>
      <c r="T165">
        <f t="shared" si="3"/>
        <v>0</v>
      </c>
    </row>
    <row r="166" spans="19:20" x14ac:dyDescent="0.25">
      <c r="S166" s="8">
        <v>11727.009620000001</v>
      </c>
      <c r="T166">
        <f t="shared" si="3"/>
        <v>8.2032915504903769E-7</v>
      </c>
    </row>
    <row r="167" spans="19:20" x14ac:dyDescent="0.25">
      <c r="S167" s="7">
        <v>11727</v>
      </c>
      <c r="T167">
        <f t="shared" si="3"/>
        <v>-8.2032848203184017E-7</v>
      </c>
    </row>
    <row r="168" spans="19:20" x14ac:dyDescent="0.25">
      <c r="S168" s="8">
        <v>11727</v>
      </c>
      <c r="T168">
        <f t="shared" si="3"/>
        <v>0</v>
      </c>
    </row>
    <row r="169" spans="19:20" x14ac:dyDescent="0.25">
      <c r="S169" s="7">
        <v>11727</v>
      </c>
      <c r="T169">
        <f t="shared" si="3"/>
        <v>0</v>
      </c>
    </row>
    <row r="170" spans="19:20" x14ac:dyDescent="0.25">
      <c r="S170" s="8">
        <v>11727</v>
      </c>
      <c r="T170">
        <f t="shared" si="3"/>
        <v>0</v>
      </c>
    </row>
    <row r="171" spans="19:20" x14ac:dyDescent="0.25">
      <c r="S171" s="7">
        <v>12636.05495</v>
      </c>
      <c r="T171">
        <f t="shared" si="3"/>
        <v>7.7518116312782492E-2</v>
      </c>
    </row>
    <row r="172" spans="19:20" x14ac:dyDescent="0.25">
      <c r="S172" s="8">
        <v>10818.0087</v>
      </c>
      <c r="T172">
        <f t="shared" si="3"/>
        <v>-0.14387767837302734</v>
      </c>
    </row>
    <row r="173" spans="19:20" x14ac:dyDescent="0.25">
      <c r="S173" s="7">
        <v>10818</v>
      </c>
      <c r="T173">
        <f t="shared" si="3"/>
        <v>-8.0421455017631871E-7</v>
      </c>
    </row>
    <row r="174" spans="19:20" x14ac:dyDescent="0.25">
      <c r="S174" s="8">
        <v>10818</v>
      </c>
      <c r="T174">
        <f t="shared" si="3"/>
        <v>0</v>
      </c>
    </row>
    <row r="175" spans="19:20" x14ac:dyDescent="0.25">
      <c r="S175" s="7">
        <v>12636</v>
      </c>
      <c r="T175">
        <f t="shared" si="3"/>
        <v>0.16805324459234616</v>
      </c>
    </row>
    <row r="176" spans="19:20" x14ac:dyDescent="0.25">
      <c r="S176" s="8">
        <v>12636.05882</v>
      </c>
      <c r="T176">
        <f t="shared" si="3"/>
        <v>4.6549540995144412E-6</v>
      </c>
    </row>
    <row r="177" spans="19:20" x14ac:dyDescent="0.25">
      <c r="S177" s="7">
        <v>12636</v>
      </c>
      <c r="T177">
        <f t="shared" si="3"/>
        <v>-4.6549324309586027E-6</v>
      </c>
    </row>
    <row r="178" spans="19:20" x14ac:dyDescent="0.25">
      <c r="S178" s="8">
        <v>12636</v>
      </c>
      <c r="T178">
        <f t="shared" si="3"/>
        <v>0</v>
      </c>
    </row>
    <row r="179" spans="19:20" x14ac:dyDescent="0.25">
      <c r="S179" s="7">
        <v>11727</v>
      </c>
      <c r="T179">
        <f t="shared" si="3"/>
        <v>-7.1937321937321941E-2</v>
      </c>
    </row>
    <row r="180" spans="19:20" x14ac:dyDescent="0.25">
      <c r="S180" s="8">
        <v>11727</v>
      </c>
      <c r="T180">
        <f t="shared" si="3"/>
        <v>0</v>
      </c>
    </row>
    <row r="181" spans="19:20" x14ac:dyDescent="0.25">
      <c r="S181" s="7">
        <v>11727</v>
      </c>
      <c r="T181">
        <f t="shared" si="3"/>
        <v>0</v>
      </c>
    </row>
    <row r="182" spans="19:20" x14ac:dyDescent="0.25">
      <c r="S182" s="8">
        <v>11727</v>
      </c>
      <c r="T182">
        <f t="shared" si="3"/>
        <v>0</v>
      </c>
    </row>
    <row r="183" spans="19:20" x14ac:dyDescent="0.25">
      <c r="S183" s="7">
        <v>12636.02857</v>
      </c>
      <c r="T183">
        <f t="shared" si="3"/>
        <v>7.7515866803103961E-2</v>
      </c>
    </row>
    <row r="184" spans="19:20" x14ac:dyDescent="0.25">
      <c r="S184" s="8">
        <v>12636.027029999999</v>
      </c>
      <c r="T184">
        <f t="shared" si="3"/>
        <v>-1.2187373532590584E-7</v>
      </c>
    </row>
    <row r="185" spans="19:20" x14ac:dyDescent="0.25">
      <c r="S185" s="7">
        <v>12636.03125</v>
      </c>
      <c r="T185">
        <f t="shared" si="3"/>
        <v>3.339657308476518E-7</v>
      </c>
    </row>
    <row r="186" spans="19:20" x14ac:dyDescent="0.25">
      <c r="S186" s="8">
        <v>12636.015149999999</v>
      </c>
      <c r="T186">
        <f t="shared" si="3"/>
        <v>-1.2741342342303952E-6</v>
      </c>
    </row>
    <row r="187" spans="19:20" x14ac:dyDescent="0.25">
      <c r="S187" s="7">
        <v>12636</v>
      </c>
      <c r="T187">
        <f t="shared" si="3"/>
        <v>-1.1989539280277128E-6</v>
      </c>
    </row>
    <row r="188" spans="19:20" x14ac:dyDescent="0.25">
      <c r="S188" s="8">
        <v>12636</v>
      </c>
      <c r="T188">
        <f t="shared" si="3"/>
        <v>0</v>
      </c>
    </row>
    <row r="189" spans="19:20" x14ac:dyDescent="0.25">
      <c r="S189" s="7">
        <v>12636.05263</v>
      </c>
      <c r="T189">
        <f t="shared" si="3"/>
        <v>4.165083887341936E-6</v>
      </c>
    </row>
    <row r="190" spans="19:20" x14ac:dyDescent="0.25">
      <c r="S190" s="8">
        <v>12636</v>
      </c>
      <c r="T190">
        <f t="shared" si="3"/>
        <v>-4.1650665394410424E-6</v>
      </c>
    </row>
    <row r="191" spans="19:20" x14ac:dyDescent="0.25">
      <c r="S191" s="7">
        <v>12636</v>
      </c>
      <c r="T191">
        <f t="shared" si="3"/>
        <v>0</v>
      </c>
    </row>
    <row r="192" spans="19:20" x14ac:dyDescent="0.25">
      <c r="S192" s="8">
        <v>12636.013510000001</v>
      </c>
      <c r="T192">
        <f t="shared" si="3"/>
        <v>1.0691674581231325E-6</v>
      </c>
    </row>
    <row r="193" spans="19:20" x14ac:dyDescent="0.25">
      <c r="S193" s="7">
        <v>12636.014810000001</v>
      </c>
      <c r="T193">
        <f t="shared" si="3"/>
        <v>1.0288054852480855E-7</v>
      </c>
    </row>
    <row r="194" spans="19:20" x14ac:dyDescent="0.25">
      <c r="S194" s="8">
        <v>12636</v>
      </c>
      <c r="T194">
        <f t="shared" si="3"/>
        <v>-1.1720467428810721E-6</v>
      </c>
    </row>
    <row r="195" spans="19:20" x14ac:dyDescent="0.25">
      <c r="S195" s="7">
        <v>12636</v>
      </c>
      <c r="T195">
        <f t="shared" si="3"/>
        <v>0</v>
      </c>
    </row>
    <row r="196" spans="19:20" x14ac:dyDescent="0.25">
      <c r="S196" s="8">
        <v>12636</v>
      </c>
      <c r="T196">
        <f t="shared" si="3"/>
        <v>0</v>
      </c>
    </row>
    <row r="197" spans="19:20" x14ac:dyDescent="0.25">
      <c r="S197" s="7">
        <v>12636.02564</v>
      </c>
      <c r="T197">
        <f t="shared" ref="T197:T260" si="4">(S197/S196)-1</f>
        <v>2.0291231401792231E-6</v>
      </c>
    </row>
    <row r="198" spans="19:20" x14ac:dyDescent="0.25">
      <c r="S198" s="8">
        <v>12636.015380000001</v>
      </c>
      <c r="T198">
        <f t="shared" si="4"/>
        <v>-8.1196416434892171E-7</v>
      </c>
    </row>
    <row r="199" spans="19:20" x14ac:dyDescent="0.25">
      <c r="S199" s="7">
        <v>12636.027029999999</v>
      </c>
      <c r="T199">
        <f t="shared" si="4"/>
        <v>9.2196785517195678E-7</v>
      </c>
    </row>
    <row r="200" spans="19:20" x14ac:dyDescent="0.25">
      <c r="S200" s="8">
        <v>12636.006100000001</v>
      </c>
      <c r="T200">
        <f t="shared" si="4"/>
        <v>-1.6563750575571135E-6</v>
      </c>
    </row>
    <row r="201" spans="19:20" x14ac:dyDescent="0.25">
      <c r="S201" s="7">
        <v>12636</v>
      </c>
      <c r="T201">
        <f t="shared" si="4"/>
        <v>-4.8274747199705814E-7</v>
      </c>
    </row>
    <row r="202" spans="19:20" x14ac:dyDescent="0.25">
      <c r="S202" s="8">
        <v>12636</v>
      </c>
      <c r="T202">
        <f t="shared" si="4"/>
        <v>0</v>
      </c>
    </row>
    <row r="203" spans="19:20" x14ac:dyDescent="0.25">
      <c r="S203" s="7">
        <v>12636</v>
      </c>
      <c r="T203">
        <f t="shared" si="4"/>
        <v>0</v>
      </c>
    </row>
    <row r="204" spans="19:20" x14ac:dyDescent="0.25">
      <c r="S204" s="8">
        <v>12636.047619999999</v>
      </c>
      <c r="T204">
        <f t="shared" si="4"/>
        <v>3.7685976574941549E-6</v>
      </c>
    </row>
    <row r="205" spans="19:20" x14ac:dyDescent="0.25">
      <c r="S205" s="7">
        <v>12636.025</v>
      </c>
      <c r="T205">
        <f t="shared" si="4"/>
        <v>-1.7901167105316418E-6</v>
      </c>
    </row>
    <row r="206" spans="19:20" x14ac:dyDescent="0.25">
      <c r="S206" s="8">
        <v>12636</v>
      </c>
      <c r="T206">
        <f t="shared" si="4"/>
        <v>-1.9784702862679637E-6</v>
      </c>
    </row>
    <row r="207" spans="19:20" x14ac:dyDescent="0.25">
      <c r="S207" s="7">
        <v>12636.016949999999</v>
      </c>
      <c r="T207">
        <f t="shared" si="4"/>
        <v>1.341405508004101E-6</v>
      </c>
    </row>
    <row r="208" spans="19:20" x14ac:dyDescent="0.25">
      <c r="S208" s="8">
        <v>12636</v>
      </c>
      <c r="T208">
        <f t="shared" si="4"/>
        <v>-1.341403708665645E-6</v>
      </c>
    </row>
    <row r="209" spans="19:20" x14ac:dyDescent="0.25">
      <c r="S209" s="7">
        <v>12636.02564</v>
      </c>
      <c r="T209">
        <f t="shared" si="4"/>
        <v>2.0291231401792231E-6</v>
      </c>
    </row>
    <row r="210" spans="19:20" x14ac:dyDescent="0.25">
      <c r="S210" s="8">
        <v>12636.026320000001</v>
      </c>
      <c r="T210">
        <f t="shared" si="4"/>
        <v>5.3814389167072818E-8</v>
      </c>
    </row>
    <row r="211" spans="19:20" x14ac:dyDescent="0.25">
      <c r="S211" s="7">
        <v>12636</v>
      </c>
      <c r="T211">
        <f t="shared" si="4"/>
        <v>-2.0829332999516836E-6</v>
      </c>
    </row>
    <row r="212" spans="19:20" x14ac:dyDescent="0.25">
      <c r="S212" s="8">
        <v>12636</v>
      </c>
      <c r="T212">
        <f t="shared" si="4"/>
        <v>0</v>
      </c>
    </row>
    <row r="213" spans="19:20" x14ac:dyDescent="0.25">
      <c r="S213" s="7">
        <v>12636.017390000001</v>
      </c>
      <c r="T213">
        <f t="shared" si="4"/>
        <v>1.3762266539707468E-6</v>
      </c>
    </row>
    <row r="214" spans="19:20" x14ac:dyDescent="0.25">
      <c r="S214" s="8">
        <v>12636.004929999999</v>
      </c>
      <c r="T214">
        <f t="shared" si="4"/>
        <v>-9.8607018472751662E-7</v>
      </c>
    </row>
    <row r="215" spans="19:20" x14ac:dyDescent="0.25">
      <c r="S215" s="7">
        <v>12636.00971</v>
      </c>
      <c r="T215">
        <f t="shared" si="4"/>
        <v>3.7828411958429342E-7</v>
      </c>
    </row>
    <row r="216" spans="19:20" x14ac:dyDescent="0.25">
      <c r="S216" s="8">
        <v>12636</v>
      </c>
      <c r="T216">
        <f t="shared" si="4"/>
        <v>-7.6843878904497842E-7</v>
      </c>
    </row>
    <row r="217" spans="19:20" x14ac:dyDescent="0.25">
      <c r="S217" s="7">
        <v>12636.03448</v>
      </c>
      <c r="T217">
        <f t="shared" si="4"/>
        <v>2.7287116175500614E-6</v>
      </c>
    </row>
    <row r="218" spans="19:20" x14ac:dyDescent="0.25">
      <c r="S218" s="8">
        <v>12636</v>
      </c>
      <c r="T218">
        <f t="shared" si="4"/>
        <v>-2.7287041717283245E-6</v>
      </c>
    </row>
    <row r="219" spans="19:20" x14ac:dyDescent="0.25">
      <c r="S219" s="7">
        <v>12636</v>
      </c>
      <c r="T219">
        <f t="shared" si="4"/>
        <v>0</v>
      </c>
    </row>
    <row r="220" spans="19:20" x14ac:dyDescent="0.25">
      <c r="S220" s="8">
        <v>12636</v>
      </c>
      <c r="T220">
        <f t="shared" si="4"/>
        <v>0</v>
      </c>
    </row>
    <row r="221" spans="19:20" x14ac:dyDescent="0.25">
      <c r="S221" s="7">
        <v>12636.00633</v>
      </c>
      <c r="T221">
        <f t="shared" si="4"/>
        <v>5.0094966752567416E-7</v>
      </c>
    </row>
    <row r="222" spans="19:20" x14ac:dyDescent="0.25">
      <c r="S222" s="8">
        <v>12636.00952</v>
      </c>
      <c r="T222">
        <f t="shared" si="4"/>
        <v>2.5245318147071316E-7</v>
      </c>
    </row>
    <row r="223" spans="19:20" x14ac:dyDescent="0.25">
      <c r="S223" s="7">
        <v>12636</v>
      </c>
      <c r="T223">
        <f t="shared" si="4"/>
        <v>-7.5340240801580194E-7</v>
      </c>
    </row>
    <row r="224" spans="19:20" x14ac:dyDescent="0.25">
      <c r="S224" s="8">
        <v>12636</v>
      </c>
      <c r="T224">
        <f t="shared" si="4"/>
        <v>0</v>
      </c>
    </row>
    <row r="225" spans="19:20" x14ac:dyDescent="0.25">
      <c r="S225" s="7">
        <v>12636.025</v>
      </c>
      <c r="T225">
        <f t="shared" si="4"/>
        <v>1.978474200692304E-6</v>
      </c>
    </row>
    <row r="226" spans="19:20" x14ac:dyDescent="0.25">
      <c r="S226" s="8">
        <v>12636</v>
      </c>
      <c r="T226">
        <f t="shared" si="4"/>
        <v>-1.9784702862679637E-6</v>
      </c>
    </row>
    <row r="227" spans="19:20" x14ac:dyDescent="0.25">
      <c r="S227" s="7">
        <v>12636</v>
      </c>
      <c r="T227">
        <f t="shared" si="4"/>
        <v>0</v>
      </c>
    </row>
    <row r="228" spans="19:20" x14ac:dyDescent="0.25">
      <c r="S228" s="8">
        <v>12636.006939999999</v>
      </c>
      <c r="T228">
        <f t="shared" si="4"/>
        <v>5.4922443815108579E-7</v>
      </c>
    </row>
    <row r="229" spans="19:20" x14ac:dyDescent="0.25">
      <c r="S229" s="7">
        <v>12636</v>
      </c>
      <c r="T229">
        <f t="shared" si="4"/>
        <v>-5.492241363924677E-7</v>
      </c>
    </row>
    <row r="230" spans="19:20" x14ac:dyDescent="0.25">
      <c r="S230" s="8">
        <v>12636</v>
      </c>
      <c r="T230">
        <f t="shared" si="4"/>
        <v>0</v>
      </c>
    </row>
    <row r="231" spans="19:20" x14ac:dyDescent="0.25">
      <c r="S231" s="7">
        <v>12636</v>
      </c>
      <c r="T231">
        <f t="shared" si="4"/>
        <v>0</v>
      </c>
    </row>
    <row r="232" spans="19:20" x14ac:dyDescent="0.25">
      <c r="S232" s="8">
        <v>12636</v>
      </c>
      <c r="T232">
        <f t="shared" si="4"/>
        <v>0</v>
      </c>
    </row>
    <row r="233" spans="19:20" x14ac:dyDescent="0.25">
      <c r="S233" s="7">
        <v>12636</v>
      </c>
      <c r="T233">
        <f t="shared" si="4"/>
        <v>0</v>
      </c>
    </row>
    <row r="234" spans="19:20" x14ac:dyDescent="0.25">
      <c r="S234" s="8">
        <v>12636.01786</v>
      </c>
      <c r="T234">
        <f t="shared" si="4"/>
        <v>1.4134219690209449E-6</v>
      </c>
    </row>
    <row r="235" spans="19:20" x14ac:dyDescent="0.25">
      <c r="S235" s="7">
        <v>12636</v>
      </c>
      <c r="T235">
        <f t="shared" si="4"/>
        <v>-1.413419971174612E-6</v>
      </c>
    </row>
    <row r="236" spans="19:20" x14ac:dyDescent="0.25">
      <c r="S236" s="8">
        <v>12636</v>
      </c>
      <c r="T236">
        <f t="shared" si="4"/>
        <v>0</v>
      </c>
    </row>
    <row r="237" spans="19:20" x14ac:dyDescent="0.25">
      <c r="S237" s="7">
        <v>12636.03448</v>
      </c>
      <c r="T237">
        <f t="shared" si="4"/>
        <v>2.7287116175500614E-6</v>
      </c>
    </row>
    <row r="238" spans="19:20" x14ac:dyDescent="0.25">
      <c r="S238" s="8">
        <v>12636</v>
      </c>
      <c r="T238">
        <f t="shared" si="4"/>
        <v>-2.7287041717283245E-6</v>
      </c>
    </row>
    <row r="239" spans="19:20" x14ac:dyDescent="0.25">
      <c r="S239" s="7">
        <v>12636.03448</v>
      </c>
      <c r="T239">
        <f t="shared" si="4"/>
        <v>2.7287116175500614E-6</v>
      </c>
    </row>
    <row r="240" spans="19:20" x14ac:dyDescent="0.25">
      <c r="S240" s="8">
        <v>12636.04444</v>
      </c>
      <c r="T240">
        <f t="shared" si="4"/>
        <v>7.8822197058237009E-7</v>
      </c>
    </row>
    <row r="241" spans="19:20" x14ac:dyDescent="0.25">
      <c r="S241" s="7">
        <v>12636</v>
      </c>
      <c r="T241">
        <f t="shared" si="4"/>
        <v>-3.5169233703058467E-6</v>
      </c>
    </row>
    <row r="242" spans="19:20" x14ac:dyDescent="0.25">
      <c r="S242" s="8">
        <v>12636</v>
      </c>
      <c r="T242">
        <f t="shared" si="4"/>
        <v>0</v>
      </c>
    </row>
    <row r="243" spans="19:20" x14ac:dyDescent="0.25">
      <c r="S243" s="7">
        <v>12636.010990000001</v>
      </c>
      <c r="T243">
        <f t="shared" si="4"/>
        <v>8.6973725865746587E-7</v>
      </c>
    </row>
    <row r="244" spans="19:20" x14ac:dyDescent="0.25">
      <c r="S244" s="8">
        <v>12636.06818</v>
      </c>
      <c r="T244">
        <f t="shared" si="4"/>
        <v>4.5259536451958127E-6</v>
      </c>
    </row>
    <row r="245" spans="19:20" x14ac:dyDescent="0.25">
      <c r="S245" s="7">
        <v>12636.027029999999</v>
      </c>
      <c r="T245">
        <f t="shared" si="4"/>
        <v>-3.256550963115501E-6</v>
      </c>
    </row>
    <row r="246" spans="19:20" x14ac:dyDescent="0.25">
      <c r="S246" s="8">
        <v>12636.026320000001</v>
      </c>
      <c r="T246">
        <f t="shared" si="4"/>
        <v>-5.6188546926350114E-8</v>
      </c>
    </row>
    <row r="247" spans="19:20" x14ac:dyDescent="0.25">
      <c r="S247" s="7">
        <v>12636.022220000001</v>
      </c>
      <c r="T247">
        <f t="shared" si="4"/>
        <v>-3.2446909303818217E-7</v>
      </c>
    </row>
    <row r="248" spans="19:20" x14ac:dyDescent="0.25">
      <c r="S248" s="8">
        <v>12636</v>
      </c>
      <c r="T248">
        <f t="shared" si="4"/>
        <v>-1.7584647774571138E-6</v>
      </c>
    </row>
    <row r="249" spans="19:20" x14ac:dyDescent="0.25">
      <c r="S249" s="7">
        <v>12636.013419999999</v>
      </c>
      <c r="T249">
        <f t="shared" si="4"/>
        <v>1.0620449508724761E-6</v>
      </c>
    </row>
    <row r="250" spans="19:20" x14ac:dyDescent="0.25">
      <c r="S250" s="8">
        <v>12636.01136</v>
      </c>
      <c r="T250">
        <f t="shared" si="4"/>
        <v>-1.630261009522016E-7</v>
      </c>
    </row>
    <row r="251" spans="19:20" x14ac:dyDescent="0.25">
      <c r="S251" s="7">
        <v>12636.026320000001</v>
      </c>
      <c r="T251">
        <f t="shared" si="4"/>
        <v>1.1839178972739006E-6</v>
      </c>
    </row>
    <row r="252" spans="19:20" x14ac:dyDescent="0.25">
      <c r="S252" s="8">
        <v>12636.06667</v>
      </c>
      <c r="T252">
        <f t="shared" si="4"/>
        <v>3.1932507085219441E-6</v>
      </c>
    </row>
    <row r="253" spans="19:20" x14ac:dyDescent="0.25">
      <c r="S253" s="7">
        <v>12636</v>
      </c>
      <c r="T253">
        <f t="shared" si="4"/>
        <v>-5.2761671603951399E-6</v>
      </c>
    </row>
    <row r="254" spans="19:20" x14ac:dyDescent="0.25">
      <c r="S254" s="8">
        <v>12636</v>
      </c>
      <c r="T254">
        <f t="shared" si="4"/>
        <v>0</v>
      </c>
    </row>
    <row r="255" spans="19:20" x14ac:dyDescent="0.25">
      <c r="S255" s="7">
        <v>12636.01031</v>
      </c>
      <c r="T255">
        <f t="shared" si="4"/>
        <v>8.1592276024444743E-7</v>
      </c>
    </row>
    <row r="256" spans="19:20" x14ac:dyDescent="0.25">
      <c r="S256" s="8">
        <v>12636.01389</v>
      </c>
      <c r="T256">
        <f t="shared" si="4"/>
        <v>2.8331727430774833E-7</v>
      </c>
    </row>
    <row r="257" spans="19:20" x14ac:dyDescent="0.25">
      <c r="S257" s="7">
        <v>12636.01852</v>
      </c>
      <c r="T257">
        <f t="shared" si="4"/>
        <v>3.6641301925932623E-7</v>
      </c>
    </row>
    <row r="258" spans="19:20" x14ac:dyDescent="0.25">
      <c r="S258" s="8">
        <v>12636</v>
      </c>
      <c r="T258">
        <f t="shared" si="4"/>
        <v>-1.465651539689361E-6</v>
      </c>
    </row>
    <row r="259" spans="19:20" x14ac:dyDescent="0.25">
      <c r="S259" s="7">
        <v>12636</v>
      </c>
      <c r="T259">
        <f t="shared" si="4"/>
        <v>0</v>
      </c>
    </row>
    <row r="260" spans="19:20" x14ac:dyDescent="0.25">
      <c r="S260" s="8">
        <v>12636</v>
      </c>
      <c r="T260">
        <f t="shared" si="4"/>
        <v>0</v>
      </c>
    </row>
    <row r="261" spans="19:20" x14ac:dyDescent="0.25">
      <c r="S261" s="7">
        <v>12636</v>
      </c>
      <c r="T261">
        <f t="shared" ref="T261:T324" si="5">(S261/S260)-1</f>
        <v>0</v>
      </c>
    </row>
    <row r="262" spans="19:20" x14ac:dyDescent="0.25">
      <c r="S262" s="8">
        <v>12636</v>
      </c>
      <c r="T262">
        <f t="shared" si="5"/>
        <v>0</v>
      </c>
    </row>
    <row r="263" spans="19:20" x14ac:dyDescent="0.25">
      <c r="S263" s="7">
        <v>12636.012500000001</v>
      </c>
      <c r="T263">
        <f t="shared" si="5"/>
        <v>9.8923710045717428E-7</v>
      </c>
    </row>
    <row r="264" spans="19:20" x14ac:dyDescent="0.25">
      <c r="S264" s="8">
        <v>12636</v>
      </c>
      <c r="T264">
        <f t="shared" si="5"/>
        <v>-9.8923612179557807E-7</v>
      </c>
    </row>
    <row r="265" spans="19:20" x14ac:dyDescent="0.25">
      <c r="S265" s="7">
        <v>12636</v>
      </c>
      <c r="T265">
        <f t="shared" si="5"/>
        <v>0</v>
      </c>
    </row>
    <row r="266" spans="19:20" x14ac:dyDescent="0.25">
      <c r="S266" s="8">
        <v>12636</v>
      </c>
      <c r="T266">
        <f t="shared" si="5"/>
        <v>0</v>
      </c>
    </row>
    <row r="267" spans="19:20" x14ac:dyDescent="0.25">
      <c r="S267" s="7">
        <v>12636</v>
      </c>
      <c r="T267">
        <f t="shared" si="5"/>
        <v>0</v>
      </c>
    </row>
    <row r="268" spans="19:20" x14ac:dyDescent="0.25">
      <c r="S268" s="8">
        <v>12636.037039999999</v>
      </c>
      <c r="T268">
        <f t="shared" si="5"/>
        <v>2.9313073757197827E-6</v>
      </c>
    </row>
    <row r="269" spans="19:20" x14ac:dyDescent="0.25">
      <c r="S269" s="7">
        <v>12636.034879999999</v>
      </c>
      <c r="T269">
        <f t="shared" si="5"/>
        <v>-1.7093966986347908E-7</v>
      </c>
    </row>
    <row r="270" spans="19:20" x14ac:dyDescent="0.25">
      <c r="S270" s="8">
        <v>12636.014709999999</v>
      </c>
      <c r="T270">
        <f t="shared" si="5"/>
        <v>-1.5962285789816733E-6</v>
      </c>
    </row>
    <row r="271" spans="19:20" x14ac:dyDescent="0.25">
      <c r="S271" s="7">
        <v>12636.00671</v>
      </c>
      <c r="T271">
        <f t="shared" si="5"/>
        <v>-6.3311100717555746E-7</v>
      </c>
    </row>
    <row r="272" spans="19:20" x14ac:dyDescent="0.25">
      <c r="S272" s="8">
        <v>12636.014709999999</v>
      </c>
      <c r="T272">
        <f t="shared" si="5"/>
        <v>6.3311140796606935E-7</v>
      </c>
    </row>
    <row r="273" spans="19:20" x14ac:dyDescent="0.25">
      <c r="S273" s="7">
        <v>12636.00952</v>
      </c>
      <c r="T273">
        <f t="shared" si="5"/>
        <v>-4.1073076595399272E-7</v>
      </c>
    </row>
    <row r="274" spans="19:20" x14ac:dyDescent="0.25">
      <c r="S274" s="8">
        <v>12636</v>
      </c>
      <c r="T274">
        <f t="shared" si="5"/>
        <v>-7.5340240801580194E-7</v>
      </c>
    </row>
    <row r="275" spans="19:20" x14ac:dyDescent="0.25">
      <c r="S275" s="7">
        <v>12636.012049999999</v>
      </c>
      <c r="T275">
        <f t="shared" si="5"/>
        <v>9.5362456464798129E-7</v>
      </c>
    </row>
    <row r="276" spans="19:20" x14ac:dyDescent="0.25">
      <c r="S276" s="8">
        <v>12636.02326</v>
      </c>
      <c r="T276">
        <f t="shared" si="5"/>
        <v>8.8714698565084404E-7</v>
      </c>
    </row>
    <row r="277" spans="19:20" x14ac:dyDescent="0.25">
      <c r="S277" s="7">
        <v>12636.016949999999</v>
      </c>
      <c r="T277">
        <f t="shared" si="5"/>
        <v>-4.9936596913102704E-7</v>
      </c>
    </row>
    <row r="278" spans="19:20" x14ac:dyDescent="0.25">
      <c r="S278" s="8">
        <v>12636.016670000001</v>
      </c>
      <c r="T278">
        <f t="shared" si="5"/>
        <v>-2.2158881174405565E-8</v>
      </c>
    </row>
    <row r="279" spans="19:20" x14ac:dyDescent="0.25">
      <c r="S279" s="7">
        <v>12636.023810000001</v>
      </c>
      <c r="T279">
        <f t="shared" si="5"/>
        <v>5.6505148626762036E-7</v>
      </c>
    </row>
    <row r="280" spans="19:20" x14ac:dyDescent="0.25">
      <c r="S280" s="8">
        <v>12636.039220000001</v>
      </c>
      <c r="T280">
        <f t="shared" si="5"/>
        <v>1.2195291994032686E-6</v>
      </c>
    </row>
    <row r="281" spans="19:20" x14ac:dyDescent="0.25">
      <c r="S281" s="7">
        <v>12636.020409999999</v>
      </c>
      <c r="T281">
        <f t="shared" si="5"/>
        <v>-1.4885993683266818E-6</v>
      </c>
    </row>
    <row r="282" spans="19:20" x14ac:dyDescent="0.25">
      <c r="S282" s="8">
        <v>12636</v>
      </c>
      <c r="T282">
        <f t="shared" si="5"/>
        <v>-1.6152237284350335E-6</v>
      </c>
    </row>
    <row r="283" spans="19:20" x14ac:dyDescent="0.25">
      <c r="S283" s="7">
        <v>12636.015149999999</v>
      </c>
      <c r="T283">
        <f t="shared" si="5"/>
        <v>1.1989553656555074E-6</v>
      </c>
    </row>
    <row r="284" spans="19:20" x14ac:dyDescent="0.25">
      <c r="S284" s="8">
        <v>12636.012049999999</v>
      </c>
      <c r="T284">
        <f t="shared" si="5"/>
        <v>-2.4533050668740231E-7</v>
      </c>
    </row>
    <row r="285" spans="19:20" x14ac:dyDescent="0.25">
      <c r="S285" s="7">
        <v>12636.00769</v>
      </c>
      <c r="T285">
        <f t="shared" si="5"/>
        <v>-3.4504557144821035E-7</v>
      </c>
    </row>
    <row r="286" spans="19:20" x14ac:dyDescent="0.25">
      <c r="S286" s="8">
        <v>12636</v>
      </c>
      <c r="T286">
        <f t="shared" si="5"/>
        <v>-6.0857829375926542E-7</v>
      </c>
    </row>
    <row r="287" spans="19:20" x14ac:dyDescent="0.25">
      <c r="S287" s="7">
        <v>12636.019609999999</v>
      </c>
      <c r="T287">
        <f t="shared" si="5"/>
        <v>1.5519151630449812E-6</v>
      </c>
    </row>
    <row r="288" spans="19:20" x14ac:dyDescent="0.25">
      <c r="S288" s="8">
        <v>12636</v>
      </c>
      <c r="T288">
        <f t="shared" si="5"/>
        <v>-1.5519127545271516E-6</v>
      </c>
    </row>
    <row r="289" spans="19:20" x14ac:dyDescent="0.25">
      <c r="S289" s="7">
        <v>12636.020409999999</v>
      </c>
      <c r="T289">
        <f t="shared" si="5"/>
        <v>1.615226337348119E-6</v>
      </c>
    </row>
    <row r="290" spans="19:20" x14ac:dyDescent="0.25">
      <c r="S290" s="8">
        <v>12636</v>
      </c>
      <c r="T290">
        <f t="shared" si="5"/>
        <v>-1.6152237284350335E-6</v>
      </c>
    </row>
    <row r="291" spans="19:20" x14ac:dyDescent="0.25">
      <c r="S291" s="7">
        <v>12636.00633</v>
      </c>
      <c r="T291">
        <f t="shared" si="5"/>
        <v>5.0094966752567416E-7</v>
      </c>
    </row>
    <row r="292" spans="19:20" x14ac:dyDescent="0.25">
      <c r="S292" s="8">
        <v>12636.007869999999</v>
      </c>
      <c r="T292">
        <f t="shared" si="5"/>
        <v>1.2187394959894959E-7</v>
      </c>
    </row>
    <row r="293" spans="19:20" x14ac:dyDescent="0.25">
      <c r="S293" s="7">
        <v>12636</v>
      </c>
      <c r="T293">
        <f t="shared" si="5"/>
        <v>-6.228232903859876E-7</v>
      </c>
    </row>
    <row r="294" spans="19:20" x14ac:dyDescent="0.25">
      <c r="S294" s="8">
        <v>12636</v>
      </c>
      <c r="T294">
        <f t="shared" si="5"/>
        <v>0</v>
      </c>
    </row>
    <row r="295" spans="19:20" x14ac:dyDescent="0.25">
      <c r="S295" s="7">
        <v>12636.015380000001</v>
      </c>
      <c r="T295">
        <f t="shared" si="5"/>
        <v>1.2171573282593329E-6</v>
      </c>
    </row>
    <row r="296" spans="19:20" x14ac:dyDescent="0.25">
      <c r="S296" s="8">
        <v>12636</v>
      </c>
      <c r="T296">
        <f t="shared" si="5"/>
        <v>-1.2171558468887511E-6</v>
      </c>
    </row>
    <row r="297" spans="19:20" x14ac:dyDescent="0.25">
      <c r="S297" s="7">
        <v>12636.009169999999</v>
      </c>
      <c r="T297">
        <f t="shared" si="5"/>
        <v>7.257043368458227E-7</v>
      </c>
    </row>
    <row r="298" spans="19:20" x14ac:dyDescent="0.25">
      <c r="S298" s="8">
        <v>12636.01093</v>
      </c>
      <c r="T298">
        <f t="shared" si="5"/>
        <v>1.3928448283628825E-7</v>
      </c>
    </row>
    <row r="299" spans="19:20" x14ac:dyDescent="0.25">
      <c r="S299" s="7">
        <v>12636</v>
      </c>
      <c r="T299">
        <f t="shared" si="5"/>
        <v>-8.6498817242208759E-7</v>
      </c>
    </row>
    <row r="300" spans="19:20" x14ac:dyDescent="0.25">
      <c r="S300" s="8">
        <v>12636</v>
      </c>
      <c r="T300">
        <f t="shared" si="5"/>
        <v>0</v>
      </c>
    </row>
    <row r="301" spans="19:20" x14ac:dyDescent="0.25">
      <c r="S301" s="7">
        <v>12636</v>
      </c>
      <c r="T301">
        <f t="shared" si="5"/>
        <v>0</v>
      </c>
    </row>
    <row r="302" spans="19:20" x14ac:dyDescent="0.25">
      <c r="S302" s="8">
        <v>12636</v>
      </c>
      <c r="T302">
        <f t="shared" si="5"/>
        <v>0</v>
      </c>
    </row>
    <row r="303" spans="19:20" x14ac:dyDescent="0.25">
      <c r="S303" s="7">
        <v>12636.01887</v>
      </c>
      <c r="T303">
        <f t="shared" si="5"/>
        <v>1.4933523266869031E-6</v>
      </c>
    </row>
    <row r="304" spans="19:20" x14ac:dyDescent="0.25">
      <c r="S304" s="8">
        <v>12636.01136</v>
      </c>
      <c r="T304">
        <f t="shared" si="5"/>
        <v>-5.9433276233811227E-7</v>
      </c>
    </row>
    <row r="305" spans="19:20" x14ac:dyDescent="0.25">
      <c r="S305" s="7">
        <v>12636.0098</v>
      </c>
      <c r="T305">
        <f t="shared" si="5"/>
        <v>-1.2345667921298542E-7</v>
      </c>
    </row>
    <row r="306" spans="19:20" x14ac:dyDescent="0.25">
      <c r="S306" s="8">
        <v>12636.008330000001</v>
      </c>
      <c r="T306">
        <f t="shared" si="5"/>
        <v>-1.1633419272349954E-7</v>
      </c>
    </row>
    <row r="307" spans="19:20" x14ac:dyDescent="0.25">
      <c r="S307" s="7">
        <v>12636</v>
      </c>
      <c r="T307">
        <f t="shared" si="5"/>
        <v>-6.5922716918631608E-7</v>
      </c>
    </row>
    <row r="308" spans="19:20" x14ac:dyDescent="0.25">
      <c r="S308" s="8">
        <v>12636.02</v>
      </c>
      <c r="T308">
        <f t="shared" si="5"/>
        <v>1.5827793606870699E-6</v>
      </c>
    </row>
    <row r="309" spans="19:20" x14ac:dyDescent="0.25">
      <c r="S309" s="7">
        <v>12636</v>
      </c>
      <c r="T309">
        <f t="shared" si="5"/>
        <v>-1.5827768553577926E-6</v>
      </c>
    </row>
    <row r="310" spans="19:20" x14ac:dyDescent="0.25">
      <c r="S310" s="8">
        <v>12636.01923</v>
      </c>
      <c r="T310">
        <f t="shared" si="5"/>
        <v>1.5218423552454396E-6</v>
      </c>
    </row>
    <row r="311" spans="19:20" x14ac:dyDescent="0.25">
      <c r="S311" s="7">
        <v>12636.008620000001</v>
      </c>
      <c r="T311">
        <f t="shared" si="5"/>
        <v>-8.3966317288020065E-7</v>
      </c>
    </row>
    <row r="312" spans="19:20" x14ac:dyDescent="0.25">
      <c r="S312" s="8">
        <v>12636</v>
      </c>
      <c r="T312">
        <f t="shared" si="5"/>
        <v>-6.8217743909304573E-7</v>
      </c>
    </row>
    <row r="313" spans="19:20" x14ac:dyDescent="0.25">
      <c r="S313" s="7">
        <v>12636</v>
      </c>
      <c r="T313">
        <f t="shared" si="5"/>
        <v>0</v>
      </c>
    </row>
    <row r="314" spans="19:20" x14ac:dyDescent="0.25">
      <c r="S314" s="8">
        <v>12636.022220000001</v>
      </c>
      <c r="T314">
        <f t="shared" si="5"/>
        <v>1.7584678695392597E-6</v>
      </c>
    </row>
    <row r="315" spans="19:20" x14ac:dyDescent="0.25">
      <c r="S315" s="7">
        <v>12636</v>
      </c>
      <c r="T315">
        <f t="shared" si="5"/>
        <v>-1.7584647774571138E-6</v>
      </c>
    </row>
    <row r="316" spans="19:20" x14ac:dyDescent="0.25">
      <c r="S316" s="8">
        <v>12636</v>
      </c>
      <c r="T316">
        <f t="shared" si="5"/>
        <v>0</v>
      </c>
    </row>
    <row r="317" spans="19:20" x14ac:dyDescent="0.25">
      <c r="S317" s="7">
        <v>12636.012989999999</v>
      </c>
      <c r="T317">
        <f t="shared" si="5"/>
        <v>1.0280151945263327E-6</v>
      </c>
    </row>
    <row r="318" spans="19:20" x14ac:dyDescent="0.25">
      <c r="S318" s="8">
        <v>12636.02198</v>
      </c>
      <c r="T318">
        <f t="shared" si="5"/>
        <v>7.114585911516258E-7</v>
      </c>
    </row>
    <row r="319" spans="19:20" x14ac:dyDescent="0.25">
      <c r="S319" s="7">
        <v>12636.01015</v>
      </c>
      <c r="T319">
        <f t="shared" si="5"/>
        <v>-9.3621236318952583E-7</v>
      </c>
    </row>
    <row r="320" spans="19:20" x14ac:dyDescent="0.25">
      <c r="S320" s="8">
        <v>12636</v>
      </c>
      <c r="T320">
        <f t="shared" si="5"/>
        <v>-8.0325988027762918E-7</v>
      </c>
    </row>
    <row r="321" spans="19:20" x14ac:dyDescent="0.25">
      <c r="S321" s="7">
        <v>12636</v>
      </c>
      <c r="T321">
        <f t="shared" si="5"/>
        <v>0</v>
      </c>
    </row>
    <row r="322" spans="19:20" x14ac:dyDescent="0.25">
      <c r="S322" s="8">
        <v>12636</v>
      </c>
      <c r="T322">
        <f t="shared" si="5"/>
        <v>0</v>
      </c>
    </row>
    <row r="323" spans="19:20" x14ac:dyDescent="0.25">
      <c r="S323" s="7">
        <v>12636.02857</v>
      </c>
      <c r="T323">
        <f t="shared" si="5"/>
        <v>2.2610003165279835E-6</v>
      </c>
    </row>
    <row r="324" spans="19:20" x14ac:dyDescent="0.25">
      <c r="S324" s="8">
        <v>12636</v>
      </c>
      <c r="T324">
        <f t="shared" si="5"/>
        <v>-2.2609952045060666E-6</v>
      </c>
    </row>
    <row r="325" spans="19:20" x14ac:dyDescent="0.25">
      <c r="S325" s="7">
        <v>12636.011759999999</v>
      </c>
      <c r="T325">
        <f t="shared" ref="T325:T388" si="6">(S325/S324)-1</f>
        <v>9.3067426387705154E-7</v>
      </c>
    </row>
    <row r="326" spans="19:20" x14ac:dyDescent="0.25">
      <c r="S326" s="8">
        <v>12636.005810000001</v>
      </c>
      <c r="T326">
        <f t="shared" si="6"/>
        <v>-4.7087642141008246E-7</v>
      </c>
    </row>
    <row r="327" spans="19:20" x14ac:dyDescent="0.25">
      <c r="S327" s="7">
        <v>12636.007869999999</v>
      </c>
      <c r="T327">
        <f t="shared" si="6"/>
        <v>1.6302619898489468E-7</v>
      </c>
    </row>
    <row r="328" spans="19:20" x14ac:dyDescent="0.25">
      <c r="S328" s="8">
        <v>12636.04</v>
      </c>
      <c r="T328">
        <f t="shared" si="6"/>
        <v>2.5427334591210382E-6</v>
      </c>
    </row>
    <row r="329" spans="19:20" x14ac:dyDescent="0.25">
      <c r="S329" s="7">
        <v>12636.01613</v>
      </c>
      <c r="T329">
        <f t="shared" si="6"/>
        <v>-1.8890411870309265E-6</v>
      </c>
    </row>
    <row r="330" spans="19:20" x14ac:dyDescent="0.25">
      <c r="S330" s="8">
        <v>12636.0303</v>
      </c>
      <c r="T330">
        <f t="shared" si="6"/>
        <v>1.1213977455515334E-6</v>
      </c>
    </row>
    <row r="331" spans="19:20" x14ac:dyDescent="0.25">
      <c r="S331" s="7">
        <v>12636</v>
      </c>
      <c r="T331">
        <f t="shared" si="6"/>
        <v>-2.397904981354948E-6</v>
      </c>
    </row>
    <row r="332" spans="19:20" x14ac:dyDescent="0.25">
      <c r="S332" s="8">
        <v>12636</v>
      </c>
      <c r="T332">
        <f t="shared" si="6"/>
        <v>0</v>
      </c>
    </row>
    <row r="333" spans="19:20" x14ac:dyDescent="0.25">
      <c r="S333" s="7">
        <v>12636.00549</v>
      </c>
      <c r="T333">
        <f t="shared" si="6"/>
        <v>4.3447293451848168E-7</v>
      </c>
    </row>
    <row r="334" spans="19:20" x14ac:dyDescent="0.25">
      <c r="S334" s="8">
        <v>12636</v>
      </c>
      <c r="T334">
        <f t="shared" si="6"/>
        <v>-4.3447274566954519E-7</v>
      </c>
    </row>
    <row r="335" spans="19:20" x14ac:dyDescent="0.25">
      <c r="S335" s="7">
        <v>12636</v>
      </c>
      <c r="T335">
        <f t="shared" si="6"/>
        <v>0</v>
      </c>
    </row>
    <row r="336" spans="19:20" x14ac:dyDescent="0.25">
      <c r="S336" s="8">
        <v>12636</v>
      </c>
      <c r="T336">
        <f t="shared" si="6"/>
        <v>0</v>
      </c>
    </row>
    <row r="337" spans="19:20" x14ac:dyDescent="0.25">
      <c r="S337" s="7">
        <v>12636</v>
      </c>
      <c r="T337">
        <f t="shared" si="6"/>
        <v>0</v>
      </c>
    </row>
    <row r="338" spans="19:20" x14ac:dyDescent="0.25">
      <c r="S338" s="8">
        <v>12636</v>
      </c>
      <c r="T338">
        <f t="shared" si="6"/>
        <v>0</v>
      </c>
    </row>
    <row r="339" spans="19:20" x14ac:dyDescent="0.25">
      <c r="S339" s="7">
        <v>12636</v>
      </c>
      <c r="T339">
        <f t="shared" si="6"/>
        <v>0</v>
      </c>
    </row>
    <row r="340" spans="19:20" x14ac:dyDescent="0.25">
      <c r="S340" s="8">
        <v>12636.01143</v>
      </c>
      <c r="T340">
        <f t="shared" si="6"/>
        <v>9.0455840462411174E-7</v>
      </c>
    </row>
    <row r="341" spans="19:20" x14ac:dyDescent="0.25">
      <c r="S341" s="7">
        <v>12636</v>
      </c>
      <c r="T341">
        <f t="shared" si="6"/>
        <v>-9.045575863897426E-7</v>
      </c>
    </row>
    <row r="342" spans="19:20" x14ac:dyDescent="0.25">
      <c r="S342" s="8">
        <v>12636</v>
      </c>
      <c r="T342">
        <f t="shared" si="6"/>
        <v>0</v>
      </c>
    </row>
    <row r="343" spans="19:20" x14ac:dyDescent="0.25">
      <c r="S343" s="7">
        <v>12636.00704</v>
      </c>
      <c r="T343">
        <f t="shared" si="6"/>
        <v>5.5713833502224475E-7</v>
      </c>
    </row>
    <row r="344" spans="19:20" x14ac:dyDescent="0.25">
      <c r="S344" s="8">
        <v>12636.021280000001</v>
      </c>
      <c r="T344">
        <f t="shared" si="6"/>
        <v>1.1269382769185654E-6</v>
      </c>
    </row>
    <row r="345" spans="19:20" x14ac:dyDescent="0.25">
      <c r="S345" s="7">
        <v>12636.01389</v>
      </c>
      <c r="T345">
        <f t="shared" si="6"/>
        <v>-5.8483598885938903E-7</v>
      </c>
    </row>
    <row r="346" spans="19:20" x14ac:dyDescent="0.25">
      <c r="S346" s="8">
        <v>12636</v>
      </c>
      <c r="T346">
        <f t="shared" si="6"/>
        <v>-1.0992390575559341E-6</v>
      </c>
    </row>
    <row r="347" spans="19:20" x14ac:dyDescent="0.25">
      <c r="S347" s="7">
        <v>12636.015310000001</v>
      </c>
      <c r="T347">
        <f t="shared" si="6"/>
        <v>1.2116176004717261E-6</v>
      </c>
    </row>
    <row r="348" spans="19:20" x14ac:dyDescent="0.25">
      <c r="S348" s="8">
        <v>12636.008620000001</v>
      </c>
      <c r="T348">
        <f t="shared" si="6"/>
        <v>-5.2943905459734708E-7</v>
      </c>
    </row>
    <row r="349" spans="19:20" x14ac:dyDescent="0.25">
      <c r="S349" s="7">
        <v>12636</v>
      </c>
      <c r="T349">
        <f t="shared" si="6"/>
        <v>-6.8217743909304573E-7</v>
      </c>
    </row>
    <row r="350" spans="19:20" x14ac:dyDescent="0.25">
      <c r="S350" s="8">
        <v>12636.01266</v>
      </c>
      <c r="T350">
        <f t="shared" si="6"/>
        <v>1.0018993352733929E-6</v>
      </c>
    </row>
    <row r="351" spans="19:20" x14ac:dyDescent="0.25">
      <c r="S351" s="7">
        <v>12636.015869999999</v>
      </c>
      <c r="T351">
        <f t="shared" si="6"/>
        <v>2.5403583281402575E-7</v>
      </c>
    </row>
    <row r="352" spans="19:20" x14ac:dyDescent="0.25">
      <c r="S352" s="8">
        <v>12616.430770000001</v>
      </c>
      <c r="T352">
        <f t="shared" si="6"/>
        <v>-1.5499426560943164E-3</v>
      </c>
    </row>
    <row r="353" spans="19:20" x14ac:dyDescent="0.25">
      <c r="S353" s="7">
        <v>11381.783219999999</v>
      </c>
      <c r="T353">
        <f t="shared" si="6"/>
        <v>-9.7860288104287818E-2</v>
      </c>
    </row>
    <row r="354" spans="19:20" x14ac:dyDescent="0.25">
      <c r="S354" s="8">
        <v>11363.99554</v>
      </c>
      <c r="T354">
        <f t="shared" si="6"/>
        <v>-1.5628201360172733E-3</v>
      </c>
    </row>
    <row r="355" spans="19:20" x14ac:dyDescent="0.25">
      <c r="S355" s="7">
        <v>11363.97143</v>
      </c>
      <c r="T355">
        <f t="shared" si="6"/>
        <v>-2.1216129411083529E-6</v>
      </c>
    </row>
    <row r="356" spans="19:20" x14ac:dyDescent="0.25">
      <c r="S356" s="8">
        <v>11363.979170000001</v>
      </c>
      <c r="T356">
        <f t="shared" si="6"/>
        <v>6.81099917354544E-7</v>
      </c>
    </row>
    <row r="357" spans="19:20" x14ac:dyDescent="0.25">
      <c r="S357" s="7">
        <v>11363.9486</v>
      </c>
      <c r="T357">
        <f t="shared" si="6"/>
        <v>-2.6900788485662019E-6</v>
      </c>
    </row>
    <row r="358" spans="19:20" x14ac:dyDescent="0.25">
      <c r="S358" s="8">
        <v>11363.9913</v>
      </c>
      <c r="T358">
        <f t="shared" si="6"/>
        <v>3.7574967559628192E-6</v>
      </c>
    </row>
    <row r="359" spans="19:20" x14ac:dyDescent="0.25">
      <c r="S359" s="7">
        <v>11363.990809999999</v>
      </c>
      <c r="T359">
        <f t="shared" si="6"/>
        <v>-4.3118653203499946E-8</v>
      </c>
    </row>
    <row r="360" spans="19:20" x14ac:dyDescent="0.25">
      <c r="S360" s="8">
        <v>11363.97899</v>
      </c>
      <c r="T360">
        <f t="shared" si="6"/>
        <v>-1.0401275570837143E-6</v>
      </c>
    </row>
    <row r="361" spans="19:20" x14ac:dyDescent="0.25">
      <c r="S361" s="7">
        <v>11363.984850000001</v>
      </c>
      <c r="T361">
        <f t="shared" si="6"/>
        <v>5.1566445224970892E-7</v>
      </c>
    </row>
    <row r="362" spans="19:20" x14ac:dyDescent="0.25">
      <c r="S362" s="8">
        <v>11364.007869999999</v>
      </c>
      <c r="T362">
        <f t="shared" si="6"/>
        <v>2.0256978781052482E-6</v>
      </c>
    </row>
    <row r="363" spans="19:20" x14ac:dyDescent="0.25">
      <c r="S363" s="7">
        <v>11363.98286</v>
      </c>
      <c r="T363">
        <f t="shared" si="6"/>
        <v>-2.2008080499125171E-6</v>
      </c>
    </row>
    <row r="364" spans="19:20" x14ac:dyDescent="0.25">
      <c r="S364" s="8">
        <v>11363.976860000001</v>
      </c>
      <c r="T364">
        <f t="shared" si="6"/>
        <v>-5.2798390082209323E-7</v>
      </c>
    </row>
    <row r="365" spans="19:20" x14ac:dyDescent="0.25">
      <c r="S365" s="7">
        <v>11363.98862</v>
      </c>
      <c r="T365">
        <f t="shared" si="6"/>
        <v>1.0348489920541937E-6</v>
      </c>
    </row>
    <row r="366" spans="19:20" x14ac:dyDescent="0.25">
      <c r="S366" s="8">
        <v>11364</v>
      </c>
      <c r="T366">
        <f t="shared" si="6"/>
        <v>1.0014089577570218E-6</v>
      </c>
    </row>
    <row r="367" spans="19:20" x14ac:dyDescent="0.25">
      <c r="S367" s="7">
        <v>11363.99451</v>
      </c>
      <c r="T367">
        <f t="shared" si="6"/>
        <v>-4.8310454059397046E-7</v>
      </c>
    </row>
    <row r="368" spans="19:20" x14ac:dyDescent="0.25">
      <c r="S368" s="8">
        <v>11364</v>
      </c>
      <c r="T368">
        <f t="shared" si="6"/>
        <v>4.8310477396285023E-7</v>
      </c>
    </row>
    <row r="369" spans="19:20" x14ac:dyDescent="0.25">
      <c r="S369" s="7">
        <v>11363.9881</v>
      </c>
      <c r="T369">
        <f t="shared" si="6"/>
        <v>-1.0471664906308575E-6</v>
      </c>
    </row>
    <row r="370" spans="19:20" x14ac:dyDescent="0.25">
      <c r="S370" s="8">
        <v>11364</v>
      </c>
      <c r="T370">
        <f t="shared" si="6"/>
        <v>1.0471675870871167E-6</v>
      </c>
    </row>
    <row r="371" spans="19:20" x14ac:dyDescent="0.25">
      <c r="S371" s="7">
        <v>11364</v>
      </c>
      <c r="T371">
        <f t="shared" si="6"/>
        <v>0</v>
      </c>
    </row>
    <row r="372" spans="19:20" x14ac:dyDescent="0.25">
      <c r="S372" s="8">
        <v>11363.9854</v>
      </c>
      <c r="T372">
        <f t="shared" si="6"/>
        <v>-1.2847588877207272E-6</v>
      </c>
    </row>
    <row r="373" spans="19:20" x14ac:dyDescent="0.25">
      <c r="S373" s="7">
        <v>11363.98148</v>
      </c>
      <c r="T373">
        <f t="shared" si="6"/>
        <v>-3.4494940470697344E-7</v>
      </c>
    </row>
    <row r="374" spans="19:20" x14ac:dyDescent="0.25">
      <c r="S374" s="8">
        <v>11363.99394</v>
      </c>
      <c r="T374">
        <f t="shared" si="6"/>
        <v>1.0964467005436518E-6</v>
      </c>
    </row>
    <row r="375" spans="19:20" x14ac:dyDescent="0.25">
      <c r="S375" s="7">
        <v>11364</v>
      </c>
      <c r="T375">
        <f t="shared" si="6"/>
        <v>5.3326322002611448E-7</v>
      </c>
    </row>
    <row r="376" spans="19:20" x14ac:dyDescent="0.25">
      <c r="S376" s="8">
        <v>11364</v>
      </c>
      <c r="T376">
        <f t="shared" si="6"/>
        <v>0</v>
      </c>
    </row>
    <row r="377" spans="19:20" x14ac:dyDescent="0.25">
      <c r="S377" s="7">
        <v>11364</v>
      </c>
      <c r="T377">
        <f t="shared" si="6"/>
        <v>0</v>
      </c>
    </row>
    <row r="378" spans="19:20" x14ac:dyDescent="0.25">
      <c r="S378" s="8">
        <v>11363.982910000001</v>
      </c>
      <c r="T378">
        <f t="shared" si="6"/>
        <v>-1.5038718760296277E-6</v>
      </c>
    </row>
    <row r="379" spans="19:20" x14ac:dyDescent="0.25">
      <c r="S379" s="7">
        <v>12292.21622</v>
      </c>
      <c r="T379">
        <f t="shared" si="6"/>
        <v>8.1682040297964553E-2</v>
      </c>
    </row>
    <row r="380" spans="19:20" x14ac:dyDescent="0.25">
      <c r="S380" s="8">
        <v>12636.02419</v>
      </c>
      <c r="T380">
        <f t="shared" si="6"/>
        <v>2.7969567395064843E-2</v>
      </c>
    </row>
    <row r="381" spans="19:20" x14ac:dyDescent="0.25">
      <c r="S381" s="7">
        <v>12636.007250000001</v>
      </c>
      <c r="T381">
        <f t="shared" si="6"/>
        <v>-1.3406115518810324E-6</v>
      </c>
    </row>
    <row r="382" spans="19:20" x14ac:dyDescent="0.25">
      <c r="S382" s="8">
        <v>12636.015380000001</v>
      </c>
      <c r="T382">
        <f t="shared" si="6"/>
        <v>6.4339944083613432E-7</v>
      </c>
    </row>
    <row r="383" spans="19:20" x14ac:dyDescent="0.25">
      <c r="S383" s="7">
        <v>12636.012049999999</v>
      </c>
      <c r="T383">
        <f t="shared" si="6"/>
        <v>-2.6353244286791977E-7</v>
      </c>
    </row>
    <row r="384" spans="19:20" x14ac:dyDescent="0.25">
      <c r="S384" s="8">
        <v>12636</v>
      </c>
      <c r="T384">
        <f t="shared" si="6"/>
        <v>-9.5362365526430182E-7</v>
      </c>
    </row>
    <row r="385" spans="19:20" x14ac:dyDescent="0.25">
      <c r="S385" s="7">
        <v>12636.016949999999</v>
      </c>
      <c r="T385">
        <f t="shared" si="6"/>
        <v>1.341405508004101E-6</v>
      </c>
    </row>
    <row r="386" spans="19:20" x14ac:dyDescent="0.25">
      <c r="S386" s="8">
        <v>13176.191489999999</v>
      </c>
      <c r="T386">
        <f t="shared" si="6"/>
        <v>4.2748798307048697E-2</v>
      </c>
    </row>
    <row r="387" spans="19:20" x14ac:dyDescent="0.25">
      <c r="S387" s="7">
        <v>13181.99459</v>
      </c>
      <c r="T387">
        <f t="shared" si="6"/>
        <v>4.4042316813674987E-4</v>
      </c>
    </row>
    <row r="388" spans="19:20" x14ac:dyDescent="0.25">
      <c r="S388" s="8">
        <v>13182</v>
      </c>
      <c r="T388">
        <f t="shared" si="6"/>
        <v>4.1040830067728962E-7</v>
      </c>
    </row>
    <row r="389" spans="19:20" x14ac:dyDescent="0.25">
      <c r="S389" s="7">
        <v>13182</v>
      </c>
      <c r="T389">
        <f t="shared" ref="T389:T452" si="7">(S389/S388)-1</f>
        <v>0</v>
      </c>
    </row>
    <row r="390" spans="19:20" x14ac:dyDescent="0.25">
      <c r="S390" s="8">
        <v>13182</v>
      </c>
      <c r="T390">
        <f t="shared" si="7"/>
        <v>0</v>
      </c>
    </row>
    <row r="391" spans="19:20" x14ac:dyDescent="0.25">
      <c r="S391" s="7">
        <v>13181.967210000001</v>
      </c>
      <c r="T391">
        <f t="shared" si="7"/>
        <v>-2.4874829311904989E-6</v>
      </c>
    </row>
    <row r="392" spans="19:20" x14ac:dyDescent="0.25">
      <c r="S392" s="8">
        <v>13181.98684</v>
      </c>
      <c r="T392">
        <f t="shared" si="7"/>
        <v>1.4891555779605881E-6</v>
      </c>
    </row>
    <row r="393" spans="19:20" x14ac:dyDescent="0.25">
      <c r="S393" s="7">
        <v>13182</v>
      </c>
      <c r="T393">
        <f t="shared" si="7"/>
        <v>9.9833205413624171E-7</v>
      </c>
    </row>
    <row r="394" spans="19:20" x14ac:dyDescent="0.25">
      <c r="S394" s="8">
        <v>13181.99034</v>
      </c>
      <c r="T394">
        <f t="shared" si="7"/>
        <v>-7.328174783660657E-7</v>
      </c>
    </row>
    <row r="395" spans="19:20" x14ac:dyDescent="0.25">
      <c r="S395" s="7">
        <v>13182</v>
      </c>
      <c r="T395">
        <f t="shared" si="7"/>
        <v>7.3281801538094271E-7</v>
      </c>
    </row>
    <row r="396" spans="19:20" x14ac:dyDescent="0.25">
      <c r="S396" s="8">
        <v>13182</v>
      </c>
      <c r="T396">
        <f t="shared" si="7"/>
        <v>0</v>
      </c>
    </row>
    <row r="397" spans="19:20" x14ac:dyDescent="0.25">
      <c r="S397" s="7">
        <v>13182</v>
      </c>
      <c r="T397">
        <f t="shared" si="7"/>
        <v>0</v>
      </c>
    </row>
    <row r="398" spans="19:20" x14ac:dyDescent="0.25">
      <c r="S398" s="8">
        <v>13182</v>
      </c>
      <c r="T398">
        <f t="shared" si="7"/>
        <v>0</v>
      </c>
    </row>
    <row r="399" spans="19:20" x14ac:dyDescent="0.25">
      <c r="S399" s="7">
        <v>13182</v>
      </c>
      <c r="T399">
        <f t="shared" si="7"/>
        <v>0</v>
      </c>
    </row>
    <row r="400" spans="19:20" x14ac:dyDescent="0.25">
      <c r="S400" s="8">
        <v>13182</v>
      </c>
      <c r="T400">
        <f t="shared" si="7"/>
        <v>0</v>
      </c>
    </row>
    <row r="401" spans="19:20" x14ac:dyDescent="0.25">
      <c r="S401" s="7">
        <v>13182</v>
      </c>
      <c r="T401">
        <f t="shared" si="7"/>
        <v>0</v>
      </c>
    </row>
    <row r="402" spans="19:20" x14ac:dyDescent="0.25">
      <c r="S402" s="8">
        <v>13182</v>
      </c>
      <c r="T402">
        <f t="shared" si="7"/>
        <v>0</v>
      </c>
    </row>
    <row r="403" spans="19:20" x14ac:dyDescent="0.25">
      <c r="S403" s="7">
        <v>13182</v>
      </c>
      <c r="T403">
        <f t="shared" si="7"/>
        <v>0</v>
      </c>
    </row>
    <row r="404" spans="19:20" x14ac:dyDescent="0.25">
      <c r="S404" s="8">
        <v>13182</v>
      </c>
      <c r="T404">
        <f t="shared" si="7"/>
        <v>0</v>
      </c>
    </row>
    <row r="405" spans="19:20" x14ac:dyDescent="0.25">
      <c r="S405" s="7">
        <v>13182</v>
      </c>
      <c r="T405">
        <f t="shared" si="7"/>
        <v>0</v>
      </c>
    </row>
    <row r="406" spans="19:20" x14ac:dyDescent="0.25">
      <c r="S406" s="8">
        <v>13181.985919999999</v>
      </c>
      <c r="T406">
        <f t="shared" si="7"/>
        <v>-1.0681231983333817E-6</v>
      </c>
    </row>
    <row r="407" spans="19:20" x14ac:dyDescent="0.25">
      <c r="S407" s="7">
        <v>13182</v>
      </c>
      <c r="T407">
        <f t="shared" si="7"/>
        <v>1.0681243391985618E-6</v>
      </c>
    </row>
    <row r="408" spans="19:20" x14ac:dyDescent="0.25">
      <c r="S408" s="8">
        <v>13181.99548</v>
      </c>
      <c r="T408">
        <f t="shared" si="7"/>
        <v>-3.428918221581867E-7</v>
      </c>
    </row>
    <row r="409" spans="19:20" x14ac:dyDescent="0.25">
      <c r="S409" s="7">
        <v>13182</v>
      </c>
      <c r="T409">
        <f t="shared" si="7"/>
        <v>3.4289193973080501E-7</v>
      </c>
    </row>
    <row r="410" spans="19:20" x14ac:dyDescent="0.25">
      <c r="S410" s="8">
        <v>13182</v>
      </c>
      <c r="T410">
        <f t="shared" si="7"/>
        <v>0</v>
      </c>
    </row>
    <row r="411" spans="19:20" x14ac:dyDescent="0.25">
      <c r="S411" s="7">
        <v>13182</v>
      </c>
      <c r="T411">
        <f t="shared" si="7"/>
        <v>0</v>
      </c>
    </row>
    <row r="412" spans="19:20" x14ac:dyDescent="0.25">
      <c r="S412" s="8">
        <v>13182</v>
      </c>
      <c r="T412">
        <f t="shared" si="7"/>
        <v>0</v>
      </c>
    </row>
    <row r="413" spans="19:20" x14ac:dyDescent="0.25">
      <c r="S413" s="7">
        <v>13182</v>
      </c>
      <c r="T413">
        <f t="shared" si="7"/>
        <v>0</v>
      </c>
    </row>
    <row r="414" spans="19:20" x14ac:dyDescent="0.25">
      <c r="S414" s="8">
        <v>13182</v>
      </c>
      <c r="T414">
        <f t="shared" si="7"/>
        <v>0</v>
      </c>
    </row>
    <row r="415" spans="19:20" x14ac:dyDescent="0.25">
      <c r="S415" s="7">
        <v>13182</v>
      </c>
      <c r="T415">
        <f t="shared" si="7"/>
        <v>0</v>
      </c>
    </row>
    <row r="416" spans="19:20" x14ac:dyDescent="0.25">
      <c r="S416" s="8">
        <v>13182</v>
      </c>
      <c r="T416">
        <f t="shared" si="7"/>
        <v>0</v>
      </c>
    </row>
    <row r="417" spans="19:20" x14ac:dyDescent="0.25">
      <c r="S417" s="7">
        <v>13182</v>
      </c>
      <c r="T417">
        <f t="shared" si="7"/>
        <v>0</v>
      </c>
    </row>
    <row r="418" spans="19:20" x14ac:dyDescent="0.25">
      <c r="S418" s="8">
        <v>13182</v>
      </c>
      <c r="T418">
        <f t="shared" si="7"/>
        <v>0</v>
      </c>
    </row>
    <row r="419" spans="19:20" x14ac:dyDescent="0.25">
      <c r="S419" s="7">
        <v>13182</v>
      </c>
      <c r="T419">
        <f t="shared" si="7"/>
        <v>0</v>
      </c>
    </row>
    <row r="420" spans="19:20" x14ac:dyDescent="0.25">
      <c r="S420" s="8">
        <v>13182</v>
      </c>
      <c r="T420">
        <f t="shared" si="7"/>
        <v>0</v>
      </c>
    </row>
    <row r="421" spans="19:20" x14ac:dyDescent="0.25">
      <c r="S421" s="7">
        <v>13181.99187</v>
      </c>
      <c r="T421">
        <f t="shared" si="7"/>
        <v>-6.1675011375772471E-7</v>
      </c>
    </row>
    <row r="422" spans="19:20" x14ac:dyDescent="0.25">
      <c r="S422" s="8">
        <v>13181.995559999999</v>
      </c>
      <c r="T422">
        <f t="shared" si="7"/>
        <v>2.7992734596971047E-7</v>
      </c>
    </row>
    <row r="423" spans="19:20" x14ac:dyDescent="0.25">
      <c r="S423" s="7">
        <v>13181.99559</v>
      </c>
      <c r="T423">
        <f t="shared" si="7"/>
        <v>2.2758315232351833E-9</v>
      </c>
    </row>
    <row r="424" spans="19:20" x14ac:dyDescent="0.25">
      <c r="S424" s="8">
        <v>13181.992700000001</v>
      </c>
      <c r="T424">
        <f t="shared" si="7"/>
        <v>-2.1923842863369458E-7</v>
      </c>
    </row>
    <row r="425" spans="19:20" x14ac:dyDescent="0.25">
      <c r="S425" s="7">
        <v>13181.984619999999</v>
      </c>
      <c r="T425">
        <f t="shared" si="7"/>
        <v>-6.1295740216849026E-7</v>
      </c>
    </row>
    <row r="426" spans="19:20" x14ac:dyDescent="0.25">
      <c r="S426" s="8">
        <v>10818</v>
      </c>
      <c r="T426">
        <f t="shared" si="7"/>
        <v>-0.17933449993662631</v>
      </c>
    </row>
    <row r="427" spans="19:20" x14ac:dyDescent="0.25">
      <c r="S427" s="7">
        <v>10818.00633</v>
      </c>
      <c r="T427">
        <f t="shared" si="7"/>
        <v>5.8513588463426913E-7</v>
      </c>
    </row>
    <row r="428" spans="19:20" x14ac:dyDescent="0.25">
      <c r="S428" s="8">
        <v>10818</v>
      </c>
      <c r="T428">
        <f t="shared" si="7"/>
        <v>-5.8513554224148834E-7</v>
      </c>
    </row>
    <row r="429" spans="19:20" x14ac:dyDescent="0.25">
      <c r="S429" s="7">
        <v>10818</v>
      </c>
      <c r="T429">
        <f t="shared" si="7"/>
        <v>0</v>
      </c>
    </row>
    <row r="430" spans="19:20" x14ac:dyDescent="0.25">
      <c r="S430" s="8">
        <v>10818.00567</v>
      </c>
      <c r="T430">
        <f t="shared" si="7"/>
        <v>5.2412645601407348E-7</v>
      </c>
    </row>
    <row r="431" spans="19:20" x14ac:dyDescent="0.25">
      <c r="S431" s="7">
        <v>10818</v>
      </c>
      <c r="T431">
        <f t="shared" si="7"/>
        <v>-5.2412618123387489E-7</v>
      </c>
    </row>
    <row r="432" spans="19:20" x14ac:dyDescent="0.25">
      <c r="S432" s="8">
        <v>10818</v>
      </c>
      <c r="T432">
        <f t="shared" si="7"/>
        <v>0</v>
      </c>
    </row>
    <row r="433" spans="19:20" x14ac:dyDescent="0.25">
      <c r="S433" s="7">
        <v>10818.015149999999</v>
      </c>
      <c r="T433">
        <f t="shared" si="7"/>
        <v>1.4004437047798746E-6</v>
      </c>
    </row>
    <row r="434" spans="19:20" x14ac:dyDescent="0.25">
      <c r="S434" s="8">
        <v>10818.01626</v>
      </c>
      <c r="T434">
        <f t="shared" si="7"/>
        <v>1.0260662297589818E-7</v>
      </c>
    </row>
    <row r="435" spans="19:20" x14ac:dyDescent="0.25">
      <c r="S435" s="7">
        <v>10818</v>
      </c>
      <c r="T435">
        <f t="shared" si="7"/>
        <v>-1.5030482123368216E-6</v>
      </c>
    </row>
    <row r="436" spans="19:20" x14ac:dyDescent="0.25">
      <c r="S436" s="8">
        <v>10818</v>
      </c>
      <c r="T436">
        <f t="shared" si="7"/>
        <v>0</v>
      </c>
    </row>
    <row r="437" spans="19:20" x14ac:dyDescent="0.25">
      <c r="S437" s="7">
        <v>10818</v>
      </c>
      <c r="T437">
        <f t="shared" si="7"/>
        <v>0</v>
      </c>
    </row>
    <row r="438" spans="19:20" x14ac:dyDescent="0.25">
      <c r="S438" s="8">
        <v>10818.01282</v>
      </c>
      <c r="T438">
        <f t="shared" si="7"/>
        <v>1.1850619339170976E-6</v>
      </c>
    </row>
    <row r="439" spans="19:20" x14ac:dyDescent="0.25">
      <c r="S439" s="7">
        <v>10818</v>
      </c>
      <c r="T439">
        <f t="shared" si="7"/>
        <v>-1.1850605294849714E-6</v>
      </c>
    </row>
    <row r="440" spans="19:20" x14ac:dyDescent="0.25">
      <c r="S440" s="8">
        <v>10818</v>
      </c>
      <c r="T440">
        <f t="shared" si="7"/>
        <v>0</v>
      </c>
    </row>
    <row r="441" spans="19:20" x14ac:dyDescent="0.25">
      <c r="S441" s="7">
        <v>10818</v>
      </c>
      <c r="T441">
        <f t="shared" si="7"/>
        <v>0</v>
      </c>
    </row>
    <row r="442" spans="19:20" x14ac:dyDescent="0.25">
      <c r="S442" s="8">
        <v>10818</v>
      </c>
      <c r="T442">
        <f t="shared" si="7"/>
        <v>0</v>
      </c>
    </row>
    <row r="443" spans="19:20" x14ac:dyDescent="0.25">
      <c r="S443" s="7">
        <v>10818.00239</v>
      </c>
      <c r="T443">
        <f t="shared" si="7"/>
        <v>2.2092808271700903E-7</v>
      </c>
    </row>
    <row r="444" spans="19:20" x14ac:dyDescent="0.25">
      <c r="S444" s="8">
        <v>10818</v>
      </c>
      <c r="T444">
        <f t="shared" si="7"/>
        <v>-2.2092803397821825E-7</v>
      </c>
    </row>
    <row r="445" spans="19:20" x14ac:dyDescent="0.25">
      <c r="S445" s="7">
        <v>10818</v>
      </c>
      <c r="T445">
        <f t="shared" si="7"/>
        <v>0</v>
      </c>
    </row>
    <row r="446" spans="19:20" x14ac:dyDescent="0.25">
      <c r="S446" s="8">
        <v>10818</v>
      </c>
      <c r="T446">
        <f t="shared" si="7"/>
        <v>0</v>
      </c>
    </row>
    <row r="447" spans="19:20" x14ac:dyDescent="0.25">
      <c r="S447" s="7">
        <v>10818</v>
      </c>
      <c r="T447">
        <f t="shared" si="7"/>
        <v>0</v>
      </c>
    </row>
    <row r="448" spans="19:20" x14ac:dyDescent="0.25">
      <c r="S448" s="8">
        <v>10818.012119999999</v>
      </c>
      <c r="T448">
        <f t="shared" si="7"/>
        <v>1.1203549639127175E-6</v>
      </c>
    </row>
    <row r="449" spans="19:20" x14ac:dyDescent="0.25">
      <c r="S449" s="7">
        <v>10818.004070000001</v>
      </c>
      <c r="T449">
        <f t="shared" si="7"/>
        <v>-7.4412931960754491E-7</v>
      </c>
    </row>
    <row r="450" spans="19:20" x14ac:dyDescent="0.25">
      <c r="S450" s="8">
        <v>10818.00237</v>
      </c>
      <c r="T450">
        <f t="shared" si="7"/>
        <v>-1.5714543921685475E-7</v>
      </c>
    </row>
    <row r="451" spans="19:20" x14ac:dyDescent="0.25">
      <c r="S451" s="7">
        <v>10818.00398</v>
      </c>
      <c r="T451">
        <f t="shared" si="7"/>
        <v>1.4882599796983698E-7</v>
      </c>
    </row>
    <row r="452" spans="19:20" x14ac:dyDescent="0.25">
      <c r="S452" s="8">
        <v>10818</v>
      </c>
      <c r="T452">
        <f t="shared" si="7"/>
        <v>-3.6790520752116862E-7</v>
      </c>
    </row>
    <row r="453" spans="19:20" x14ac:dyDescent="0.25">
      <c r="S453" s="7">
        <v>10818.00524</v>
      </c>
      <c r="T453">
        <f t="shared" ref="T453:T516" si="8">(S453/S452)-1</f>
        <v>4.8437788868760379E-7</v>
      </c>
    </row>
    <row r="454" spans="19:20" x14ac:dyDescent="0.25">
      <c r="S454" s="8">
        <v>10818.00532</v>
      </c>
      <c r="T454">
        <f t="shared" si="8"/>
        <v>7.3950787715659771E-9</v>
      </c>
    </row>
    <row r="455" spans="19:20" x14ac:dyDescent="0.25">
      <c r="S455" s="7">
        <v>13171.766229999999</v>
      </c>
      <c r="T455">
        <f t="shared" si="8"/>
        <v>0.21757808767651809</v>
      </c>
    </row>
    <row r="456" spans="19:20" x14ac:dyDescent="0.25">
      <c r="S456" s="8">
        <v>13182</v>
      </c>
      <c r="T456">
        <f t="shared" si="8"/>
        <v>7.7694743600087435E-4</v>
      </c>
    </row>
    <row r="457" spans="19:20" x14ac:dyDescent="0.25">
      <c r="S457" s="7">
        <v>13181.995070000001</v>
      </c>
      <c r="T457">
        <f t="shared" si="8"/>
        <v>-3.7399484142941475E-7</v>
      </c>
    </row>
    <row r="458" spans="19:20" x14ac:dyDescent="0.25">
      <c r="S458" s="8">
        <v>13182</v>
      </c>
      <c r="T458">
        <f t="shared" si="8"/>
        <v>3.7399498120649355E-7</v>
      </c>
    </row>
    <row r="459" spans="19:20" x14ac:dyDescent="0.25">
      <c r="S459" s="7">
        <v>13182</v>
      </c>
      <c r="T459">
        <f t="shared" si="8"/>
        <v>0</v>
      </c>
    </row>
    <row r="460" spans="19:20" x14ac:dyDescent="0.25">
      <c r="S460" s="8">
        <v>13182</v>
      </c>
      <c r="T460">
        <f t="shared" si="8"/>
        <v>0</v>
      </c>
    </row>
    <row r="461" spans="19:20" x14ac:dyDescent="0.25">
      <c r="S461" s="7">
        <v>13181.98438</v>
      </c>
      <c r="T461">
        <f t="shared" si="8"/>
        <v>-1.1849491731164008E-6</v>
      </c>
    </row>
    <row r="462" spans="19:20" x14ac:dyDescent="0.25">
      <c r="S462" s="8">
        <v>13182</v>
      </c>
      <c r="T462">
        <f t="shared" si="8"/>
        <v>1.18495057721546E-6</v>
      </c>
    </row>
    <row r="463" spans="19:20" x14ac:dyDescent="0.25">
      <c r="S463" s="7">
        <v>13182</v>
      </c>
      <c r="T463">
        <f t="shared" si="8"/>
        <v>0</v>
      </c>
    </row>
    <row r="464" spans="19:20" x14ac:dyDescent="0.25">
      <c r="S464" s="8">
        <v>13182</v>
      </c>
      <c r="T464">
        <f t="shared" si="8"/>
        <v>0</v>
      </c>
    </row>
    <row r="465" spans="19:20" x14ac:dyDescent="0.25">
      <c r="S465" s="7">
        <v>13182</v>
      </c>
      <c r="T465">
        <f t="shared" si="8"/>
        <v>0</v>
      </c>
    </row>
    <row r="466" spans="19:20" x14ac:dyDescent="0.25">
      <c r="S466" s="8">
        <v>13182</v>
      </c>
      <c r="T466">
        <f t="shared" si="8"/>
        <v>0</v>
      </c>
    </row>
    <row r="467" spans="19:20" x14ac:dyDescent="0.25">
      <c r="S467" s="7">
        <v>13182</v>
      </c>
      <c r="T467">
        <f t="shared" si="8"/>
        <v>0</v>
      </c>
    </row>
    <row r="468" spans="19:20" x14ac:dyDescent="0.25">
      <c r="S468" s="8">
        <v>13182</v>
      </c>
      <c r="T468">
        <f t="shared" si="8"/>
        <v>0</v>
      </c>
    </row>
    <row r="469" spans="19:20" x14ac:dyDescent="0.25">
      <c r="S469" s="7">
        <v>13182</v>
      </c>
      <c r="T469">
        <f t="shared" si="8"/>
        <v>0</v>
      </c>
    </row>
    <row r="470" spans="19:20" x14ac:dyDescent="0.25">
      <c r="S470" s="8">
        <v>13182</v>
      </c>
      <c r="T470">
        <f t="shared" si="8"/>
        <v>0</v>
      </c>
    </row>
    <row r="471" spans="19:20" x14ac:dyDescent="0.25">
      <c r="S471" s="7">
        <v>13182</v>
      </c>
      <c r="T471">
        <f t="shared" si="8"/>
        <v>0</v>
      </c>
    </row>
    <row r="472" spans="19:20" x14ac:dyDescent="0.25">
      <c r="S472" s="8">
        <v>13182</v>
      </c>
      <c r="T472">
        <f t="shared" si="8"/>
        <v>0</v>
      </c>
    </row>
    <row r="473" spans="19:20" x14ac:dyDescent="0.25">
      <c r="S473" s="7">
        <v>13182</v>
      </c>
      <c r="T473">
        <f t="shared" si="8"/>
        <v>0</v>
      </c>
    </row>
    <row r="474" spans="19:20" x14ac:dyDescent="0.25">
      <c r="S474" s="8">
        <v>13182</v>
      </c>
      <c r="T474">
        <f t="shared" si="8"/>
        <v>0</v>
      </c>
    </row>
    <row r="475" spans="19:20" x14ac:dyDescent="0.25">
      <c r="S475" s="7">
        <v>13182</v>
      </c>
      <c r="T475">
        <f t="shared" si="8"/>
        <v>0</v>
      </c>
    </row>
    <row r="476" spans="19:20" x14ac:dyDescent="0.25">
      <c r="S476" s="8">
        <v>13182</v>
      </c>
      <c r="T476">
        <f t="shared" si="8"/>
        <v>0</v>
      </c>
    </row>
    <row r="477" spans="19:20" x14ac:dyDescent="0.25">
      <c r="S477" s="7">
        <v>13182</v>
      </c>
      <c r="T477">
        <f t="shared" si="8"/>
        <v>0</v>
      </c>
    </row>
    <row r="478" spans="19:20" x14ac:dyDescent="0.25">
      <c r="S478" s="8">
        <v>13181.99359</v>
      </c>
      <c r="T478">
        <f t="shared" si="8"/>
        <v>-4.8626915494232037E-7</v>
      </c>
    </row>
    <row r="479" spans="19:20" x14ac:dyDescent="0.25">
      <c r="S479" s="7">
        <v>13182</v>
      </c>
      <c r="T479">
        <f t="shared" si="8"/>
        <v>4.8626939141982461E-7</v>
      </c>
    </row>
    <row r="480" spans="19:20" x14ac:dyDescent="0.25">
      <c r="S480" s="8">
        <v>13181.972970000001</v>
      </c>
      <c r="T480">
        <f t="shared" si="8"/>
        <v>-2.0505234410439499E-6</v>
      </c>
    </row>
    <row r="481" spans="19:20" x14ac:dyDescent="0.25">
      <c r="S481" s="7">
        <v>13182</v>
      </c>
      <c r="T481">
        <f t="shared" si="8"/>
        <v>2.0505276456805888E-6</v>
      </c>
    </row>
    <row r="482" spans="19:20" x14ac:dyDescent="0.25">
      <c r="S482" s="8">
        <v>13182</v>
      </c>
      <c r="T482">
        <f t="shared" si="8"/>
        <v>0</v>
      </c>
    </row>
    <row r="483" spans="19:20" x14ac:dyDescent="0.25">
      <c r="S483" s="7">
        <v>13182</v>
      </c>
      <c r="T483">
        <f t="shared" si="8"/>
        <v>0</v>
      </c>
    </row>
    <row r="484" spans="19:20" x14ac:dyDescent="0.25">
      <c r="S484" s="8">
        <v>13181.99474</v>
      </c>
      <c r="T484">
        <f t="shared" si="8"/>
        <v>-3.9902897885912836E-7</v>
      </c>
    </row>
    <row r="485" spans="19:20" x14ac:dyDescent="0.25">
      <c r="S485" s="7">
        <v>13181.99669</v>
      </c>
      <c r="T485">
        <f t="shared" si="8"/>
        <v>1.4792905300708981E-7</v>
      </c>
    </row>
    <row r="486" spans="19:20" x14ac:dyDescent="0.25">
      <c r="S486" s="8">
        <v>13182</v>
      </c>
      <c r="T486">
        <f t="shared" si="8"/>
        <v>2.5110004786554896E-7</v>
      </c>
    </row>
    <row r="487" spans="19:20" x14ac:dyDescent="0.25">
      <c r="S487" s="7">
        <v>13182</v>
      </c>
      <c r="T487">
        <f t="shared" si="8"/>
        <v>0</v>
      </c>
    </row>
    <row r="488" spans="19:20" x14ac:dyDescent="0.25">
      <c r="S488" s="8">
        <v>13182</v>
      </c>
      <c r="T488">
        <f t="shared" si="8"/>
        <v>0</v>
      </c>
    </row>
    <row r="489" spans="19:20" x14ac:dyDescent="0.25">
      <c r="S489" s="7">
        <v>13182</v>
      </c>
      <c r="T489">
        <f t="shared" si="8"/>
        <v>0</v>
      </c>
    </row>
    <row r="490" spans="19:20" x14ac:dyDescent="0.25">
      <c r="S490" s="8">
        <v>13182</v>
      </c>
      <c r="T490">
        <f t="shared" si="8"/>
        <v>0</v>
      </c>
    </row>
    <row r="491" spans="19:20" x14ac:dyDescent="0.25">
      <c r="S491" s="7">
        <v>13182</v>
      </c>
      <c r="T491">
        <f t="shared" si="8"/>
        <v>0</v>
      </c>
    </row>
    <row r="492" spans="19:20" x14ac:dyDescent="0.25">
      <c r="S492" s="8">
        <v>13181.9871</v>
      </c>
      <c r="T492">
        <f t="shared" si="8"/>
        <v>-9.7860719161513288E-7</v>
      </c>
    </row>
    <row r="493" spans="19:20" x14ac:dyDescent="0.25">
      <c r="S493" s="7">
        <v>13182</v>
      </c>
      <c r="T493">
        <f t="shared" si="8"/>
        <v>9.7860814918249162E-7</v>
      </c>
    </row>
    <row r="494" spans="19:20" x14ac:dyDescent="0.25">
      <c r="S494" s="8">
        <v>13182</v>
      </c>
      <c r="T494">
        <f t="shared" si="8"/>
        <v>0</v>
      </c>
    </row>
    <row r="495" spans="19:20" x14ac:dyDescent="0.25">
      <c r="S495" s="7">
        <v>13182</v>
      </c>
      <c r="T495">
        <f t="shared" si="8"/>
        <v>0</v>
      </c>
    </row>
    <row r="496" spans="19:20" x14ac:dyDescent="0.25">
      <c r="S496" s="8">
        <v>13181.95652</v>
      </c>
      <c r="T496">
        <f t="shared" si="8"/>
        <v>-3.2984372629885073E-6</v>
      </c>
    </row>
    <row r="497" spans="19:20" x14ac:dyDescent="0.25">
      <c r="S497" s="7">
        <v>13182</v>
      </c>
      <c r="T497">
        <f t="shared" si="8"/>
        <v>3.2984481426190371E-6</v>
      </c>
    </row>
    <row r="498" spans="19:20" x14ac:dyDescent="0.25">
      <c r="S498" s="8">
        <v>13182</v>
      </c>
      <c r="T498">
        <f t="shared" si="8"/>
        <v>0</v>
      </c>
    </row>
    <row r="499" spans="19:20" x14ac:dyDescent="0.25">
      <c r="S499" s="7">
        <v>13181.99611</v>
      </c>
      <c r="T499">
        <f t="shared" si="8"/>
        <v>-2.9509937793381624E-7</v>
      </c>
    </row>
    <row r="500" spans="19:20" x14ac:dyDescent="0.25">
      <c r="S500" s="8">
        <v>13182</v>
      </c>
      <c r="T500">
        <f t="shared" si="8"/>
        <v>2.9509946508632368E-7</v>
      </c>
    </row>
    <row r="501" spans="19:20" x14ac:dyDescent="0.25">
      <c r="S501" s="7">
        <v>13182</v>
      </c>
      <c r="T501">
        <f t="shared" si="8"/>
        <v>0</v>
      </c>
    </row>
    <row r="502" spans="19:20" x14ac:dyDescent="0.25">
      <c r="S502" s="8">
        <v>13181.98148</v>
      </c>
      <c r="T502">
        <f t="shared" si="8"/>
        <v>-1.4049461386500539E-6</v>
      </c>
    </row>
    <row r="503" spans="19:20" x14ac:dyDescent="0.25">
      <c r="S503" s="7">
        <v>13182</v>
      </c>
      <c r="T503">
        <f t="shared" si="8"/>
        <v>1.4049481125155694E-6</v>
      </c>
    </row>
    <row r="504" spans="19:20" x14ac:dyDescent="0.25">
      <c r="S504" s="8">
        <v>13182</v>
      </c>
      <c r="T504">
        <f t="shared" si="8"/>
        <v>0</v>
      </c>
    </row>
    <row r="505" spans="19:20" x14ac:dyDescent="0.25">
      <c r="S505" s="7">
        <v>13181.98667</v>
      </c>
      <c r="T505">
        <f t="shared" si="8"/>
        <v>-1.0112274313467395E-6</v>
      </c>
    </row>
    <row r="506" spans="19:20" x14ac:dyDescent="0.25">
      <c r="S506" s="8">
        <v>13182</v>
      </c>
      <c r="T506">
        <f t="shared" si="8"/>
        <v>1.0112284538621452E-6</v>
      </c>
    </row>
    <row r="507" spans="19:20" x14ac:dyDescent="0.25">
      <c r="S507" s="7">
        <v>13182</v>
      </c>
      <c r="T507">
        <f t="shared" si="8"/>
        <v>0</v>
      </c>
    </row>
    <row r="508" spans="19:20" x14ac:dyDescent="0.25">
      <c r="S508" s="8">
        <v>13181.973679999999</v>
      </c>
      <c r="T508">
        <f t="shared" si="8"/>
        <v>-1.9966621150890873E-6</v>
      </c>
    </row>
    <row r="509" spans="19:20" x14ac:dyDescent="0.25">
      <c r="S509" s="7">
        <v>13182</v>
      </c>
      <c r="T509">
        <f t="shared" si="8"/>
        <v>1.9966661017889464E-6</v>
      </c>
    </row>
    <row r="510" spans="19:20" x14ac:dyDescent="0.25">
      <c r="S510" s="8">
        <v>13182</v>
      </c>
      <c r="T510">
        <f t="shared" si="8"/>
        <v>0</v>
      </c>
    </row>
    <row r="511" spans="19:20" x14ac:dyDescent="0.25">
      <c r="S511" s="7">
        <v>13181.97826</v>
      </c>
      <c r="T511">
        <f t="shared" si="8"/>
        <v>-1.6492186314387425E-6</v>
      </c>
    </row>
    <row r="512" spans="19:20" x14ac:dyDescent="0.25">
      <c r="S512" s="8">
        <v>13182</v>
      </c>
      <c r="T512">
        <f t="shared" si="8"/>
        <v>1.6492213514851528E-6</v>
      </c>
    </row>
    <row r="513" spans="19:20" x14ac:dyDescent="0.25">
      <c r="S513" s="7">
        <v>13182</v>
      </c>
      <c r="T513">
        <f t="shared" si="8"/>
        <v>0</v>
      </c>
    </row>
    <row r="514" spans="19:20" x14ac:dyDescent="0.25">
      <c r="S514" s="8">
        <v>13182</v>
      </c>
      <c r="T514">
        <f t="shared" si="8"/>
        <v>0</v>
      </c>
    </row>
    <row r="515" spans="19:20" x14ac:dyDescent="0.25">
      <c r="S515" s="7">
        <v>13182</v>
      </c>
      <c r="T515">
        <f t="shared" si="8"/>
        <v>0</v>
      </c>
    </row>
    <row r="516" spans="19:20" x14ac:dyDescent="0.25">
      <c r="S516" s="8">
        <v>13182</v>
      </c>
      <c r="T516">
        <f t="shared" si="8"/>
        <v>0</v>
      </c>
    </row>
    <row r="517" spans="19:20" x14ac:dyDescent="0.25">
      <c r="S517" s="7">
        <v>13181.94118</v>
      </c>
      <c r="T517">
        <f t="shared" ref="T517:T580" si="9">(S517/S516)-1</f>
        <v>-4.4621453497706298E-6</v>
      </c>
    </row>
    <row r="518" spans="19:20" x14ac:dyDescent="0.25">
      <c r="S518" s="8">
        <v>13181.98214</v>
      </c>
      <c r="T518">
        <f t="shared" si="9"/>
        <v>3.1072813511112685E-6</v>
      </c>
    </row>
    <row r="519" spans="19:20" x14ac:dyDescent="0.25">
      <c r="S519" s="7">
        <v>13182</v>
      </c>
      <c r="T519">
        <f t="shared" si="9"/>
        <v>1.3548796995443979E-6</v>
      </c>
    </row>
    <row r="520" spans="19:20" x14ac:dyDescent="0.25">
      <c r="S520" s="8">
        <v>13181.993979999999</v>
      </c>
      <c r="T520">
        <f t="shared" si="9"/>
        <v>-4.5668335613147093E-7</v>
      </c>
    </row>
    <row r="521" spans="19:20" x14ac:dyDescent="0.25">
      <c r="S521" s="7">
        <v>13182</v>
      </c>
      <c r="T521">
        <f t="shared" si="9"/>
        <v>4.5668356474237726E-7</v>
      </c>
    </row>
    <row r="522" spans="19:20" x14ac:dyDescent="0.25">
      <c r="S522" s="8">
        <v>13182</v>
      </c>
      <c r="T522">
        <f t="shared" si="9"/>
        <v>0</v>
      </c>
    </row>
    <row r="523" spans="19:20" x14ac:dyDescent="0.25">
      <c r="S523" s="7">
        <v>13181.983050000001</v>
      </c>
      <c r="T523">
        <f t="shared" si="9"/>
        <v>-1.2858443331209557E-6</v>
      </c>
    </row>
    <row r="524" spans="19:20" x14ac:dyDescent="0.25">
      <c r="S524" s="8">
        <v>13182</v>
      </c>
      <c r="T524">
        <f t="shared" si="9"/>
        <v>1.2858459865761063E-6</v>
      </c>
    </row>
    <row r="525" spans="19:20" x14ac:dyDescent="0.25">
      <c r="S525" s="7">
        <v>13182</v>
      </c>
      <c r="T525">
        <f t="shared" si="9"/>
        <v>0</v>
      </c>
    </row>
    <row r="526" spans="19:20" x14ac:dyDescent="0.25">
      <c r="S526" s="8">
        <v>13182</v>
      </c>
      <c r="T526">
        <f t="shared" si="9"/>
        <v>0</v>
      </c>
    </row>
    <row r="527" spans="19:20" x14ac:dyDescent="0.25">
      <c r="S527" s="7">
        <v>13182</v>
      </c>
      <c r="T527">
        <f t="shared" si="9"/>
        <v>0</v>
      </c>
    </row>
    <row r="528" spans="19:20" x14ac:dyDescent="0.25">
      <c r="S528" s="8">
        <v>13182</v>
      </c>
      <c r="T528">
        <f t="shared" si="9"/>
        <v>0</v>
      </c>
    </row>
    <row r="529" spans="19:20" x14ac:dyDescent="0.25">
      <c r="S529" s="7">
        <v>13182</v>
      </c>
      <c r="T529">
        <f t="shared" si="9"/>
        <v>0</v>
      </c>
    </row>
    <row r="530" spans="19:20" x14ac:dyDescent="0.25">
      <c r="S530" s="8">
        <v>13182</v>
      </c>
      <c r="T530">
        <f t="shared" si="9"/>
        <v>0</v>
      </c>
    </row>
    <row r="531" spans="19:20" x14ac:dyDescent="0.25">
      <c r="S531" s="7">
        <v>13182</v>
      </c>
      <c r="T531">
        <f t="shared" si="9"/>
        <v>0</v>
      </c>
    </row>
    <row r="532" spans="19:20" x14ac:dyDescent="0.25">
      <c r="S532" s="8">
        <v>13182</v>
      </c>
      <c r="T532">
        <f t="shared" si="9"/>
        <v>0</v>
      </c>
    </row>
    <row r="533" spans="19:20" x14ac:dyDescent="0.25">
      <c r="S533" s="7">
        <v>13182</v>
      </c>
      <c r="T533">
        <f t="shared" si="9"/>
        <v>0</v>
      </c>
    </row>
    <row r="534" spans="19:20" x14ac:dyDescent="0.25">
      <c r="S534" s="8">
        <v>13182</v>
      </c>
      <c r="T534">
        <f t="shared" si="9"/>
        <v>0</v>
      </c>
    </row>
    <row r="535" spans="19:20" x14ac:dyDescent="0.25">
      <c r="S535" s="7">
        <v>13181.99432</v>
      </c>
      <c r="T535">
        <f t="shared" si="9"/>
        <v>-4.3089060841605686E-7</v>
      </c>
    </row>
    <row r="536" spans="19:20" x14ac:dyDescent="0.25">
      <c r="S536" s="8">
        <v>13182</v>
      </c>
      <c r="T536">
        <f t="shared" si="9"/>
        <v>4.3089079415636888E-7</v>
      </c>
    </row>
    <row r="537" spans="19:20" x14ac:dyDescent="0.25">
      <c r="S537" s="7">
        <v>13182</v>
      </c>
      <c r="T537">
        <f t="shared" si="9"/>
        <v>0</v>
      </c>
    </row>
    <row r="538" spans="19:20" x14ac:dyDescent="0.25">
      <c r="S538" s="8">
        <v>13182</v>
      </c>
      <c r="T538">
        <f t="shared" si="9"/>
        <v>0</v>
      </c>
    </row>
    <row r="539" spans="19:20" x14ac:dyDescent="0.25">
      <c r="S539" s="7">
        <v>13182</v>
      </c>
      <c r="T539">
        <f t="shared" si="9"/>
        <v>0</v>
      </c>
    </row>
    <row r="540" spans="19:20" x14ac:dyDescent="0.25">
      <c r="S540" s="8">
        <v>13182</v>
      </c>
      <c r="T540">
        <f t="shared" si="9"/>
        <v>0</v>
      </c>
    </row>
    <row r="541" spans="19:20" x14ac:dyDescent="0.25">
      <c r="S541" s="7">
        <v>13181.99281</v>
      </c>
      <c r="T541">
        <f t="shared" si="9"/>
        <v>-5.4544075256401925E-7</v>
      </c>
    </row>
    <row r="542" spans="19:20" x14ac:dyDescent="0.25">
      <c r="S542" s="8">
        <v>13182</v>
      </c>
      <c r="T542">
        <f t="shared" si="9"/>
        <v>5.4544105010378985E-7</v>
      </c>
    </row>
    <row r="543" spans="19:20" x14ac:dyDescent="0.25">
      <c r="S543" s="7">
        <v>13182</v>
      </c>
      <c r="T543">
        <f t="shared" si="9"/>
        <v>0</v>
      </c>
    </row>
    <row r="544" spans="19:20" x14ac:dyDescent="0.25">
      <c r="S544" s="8">
        <v>13182</v>
      </c>
      <c r="T544">
        <f t="shared" si="9"/>
        <v>0</v>
      </c>
    </row>
    <row r="545" spans="19:20" x14ac:dyDescent="0.25">
      <c r="S545" s="7">
        <v>13181.96429</v>
      </c>
      <c r="T545">
        <f t="shared" si="9"/>
        <v>-2.7089971172955529E-6</v>
      </c>
    </row>
    <row r="546" spans="19:20" x14ac:dyDescent="0.25">
      <c r="S546" s="8">
        <v>13182</v>
      </c>
      <c r="T546">
        <f t="shared" si="9"/>
        <v>2.7090044558697457E-6</v>
      </c>
    </row>
    <row r="547" spans="19:20" x14ac:dyDescent="0.25">
      <c r="S547" s="7">
        <v>13181.985070000001</v>
      </c>
      <c r="T547">
        <f t="shared" si="9"/>
        <v>-1.1326050675108945E-6</v>
      </c>
    </row>
    <row r="548" spans="19:20" x14ac:dyDescent="0.25">
      <c r="S548" s="8">
        <v>13182</v>
      </c>
      <c r="T548">
        <f t="shared" si="9"/>
        <v>1.1326063502625772E-6</v>
      </c>
    </row>
    <row r="549" spans="19:20" x14ac:dyDescent="0.25">
      <c r="S549" s="7">
        <v>13182</v>
      </c>
      <c r="T549">
        <f t="shared" si="9"/>
        <v>0</v>
      </c>
    </row>
    <row r="550" spans="19:20" x14ac:dyDescent="0.25">
      <c r="S550" s="8">
        <v>13182</v>
      </c>
      <c r="T550">
        <f t="shared" si="9"/>
        <v>0</v>
      </c>
    </row>
    <row r="551" spans="19:20" x14ac:dyDescent="0.25">
      <c r="S551" s="7">
        <v>13182</v>
      </c>
      <c r="T551">
        <f t="shared" si="9"/>
        <v>0</v>
      </c>
    </row>
    <row r="552" spans="19:20" x14ac:dyDescent="0.25">
      <c r="S552" s="8">
        <v>13182</v>
      </c>
      <c r="T552">
        <f t="shared" si="9"/>
        <v>0</v>
      </c>
    </row>
    <row r="553" spans="19:20" x14ac:dyDescent="0.25">
      <c r="S553" s="7">
        <v>13182</v>
      </c>
      <c r="T553">
        <f t="shared" si="9"/>
        <v>0</v>
      </c>
    </row>
    <row r="554" spans="19:20" x14ac:dyDescent="0.25">
      <c r="S554" s="8">
        <v>13181.987950000001</v>
      </c>
      <c r="T554">
        <f t="shared" si="9"/>
        <v>-9.1412532232659771E-7</v>
      </c>
    </row>
    <row r="555" spans="19:20" x14ac:dyDescent="0.25">
      <c r="S555" s="7">
        <v>13181.98876</v>
      </c>
      <c r="T555">
        <f t="shared" si="9"/>
        <v>6.1447484434040689E-8</v>
      </c>
    </row>
    <row r="556" spans="19:20" x14ac:dyDescent="0.25">
      <c r="S556" s="8">
        <v>13182</v>
      </c>
      <c r="T556">
        <f t="shared" si="9"/>
        <v>8.5267862104387859E-7</v>
      </c>
    </row>
    <row r="557" spans="19:20" x14ac:dyDescent="0.25">
      <c r="S557" s="7">
        <v>13182</v>
      </c>
      <c r="T557">
        <f t="shared" si="9"/>
        <v>0</v>
      </c>
    </row>
    <row r="558" spans="19:20" x14ac:dyDescent="0.25">
      <c r="S558" s="8">
        <v>13182</v>
      </c>
      <c r="T558">
        <f t="shared" si="9"/>
        <v>0</v>
      </c>
    </row>
    <row r="559" spans="19:20" x14ac:dyDescent="0.25">
      <c r="S559" s="7">
        <v>13182</v>
      </c>
      <c r="T559">
        <f t="shared" si="9"/>
        <v>0</v>
      </c>
    </row>
    <row r="560" spans="19:20" x14ac:dyDescent="0.25">
      <c r="S560" s="8">
        <v>13182</v>
      </c>
      <c r="T560">
        <f t="shared" si="9"/>
        <v>0</v>
      </c>
    </row>
    <row r="561" spans="19:20" x14ac:dyDescent="0.25">
      <c r="S561" s="7">
        <v>13182</v>
      </c>
      <c r="T561">
        <f t="shared" si="9"/>
        <v>0</v>
      </c>
    </row>
    <row r="562" spans="19:20" x14ac:dyDescent="0.25">
      <c r="S562" s="8">
        <v>13182</v>
      </c>
      <c r="T562">
        <f t="shared" si="9"/>
        <v>0</v>
      </c>
    </row>
    <row r="563" spans="19:20" x14ac:dyDescent="0.25">
      <c r="S563" s="7">
        <v>13182</v>
      </c>
      <c r="T563">
        <f t="shared" si="9"/>
        <v>0</v>
      </c>
    </row>
    <row r="564" spans="19:20" x14ac:dyDescent="0.25">
      <c r="S564" s="8">
        <v>13182</v>
      </c>
      <c r="T564">
        <f t="shared" si="9"/>
        <v>0</v>
      </c>
    </row>
    <row r="565" spans="19:20" x14ac:dyDescent="0.25">
      <c r="S565" s="7">
        <v>13182</v>
      </c>
      <c r="T565">
        <f t="shared" si="9"/>
        <v>0</v>
      </c>
    </row>
    <row r="566" spans="19:20" x14ac:dyDescent="0.25">
      <c r="S566" s="8">
        <v>13181.94872</v>
      </c>
      <c r="T566">
        <f t="shared" si="9"/>
        <v>-3.890153239205496E-6</v>
      </c>
    </row>
    <row r="567" spans="19:20" x14ac:dyDescent="0.25">
      <c r="S567" s="7">
        <v>13182</v>
      </c>
      <c r="T567">
        <f t="shared" si="9"/>
        <v>3.8901683725445224E-6</v>
      </c>
    </row>
    <row r="568" spans="19:20" x14ac:dyDescent="0.25">
      <c r="S568" s="8">
        <v>13182</v>
      </c>
      <c r="T568">
        <f t="shared" si="9"/>
        <v>0</v>
      </c>
    </row>
    <row r="569" spans="19:20" x14ac:dyDescent="0.25">
      <c r="S569" s="7">
        <v>13182</v>
      </c>
      <c r="T569">
        <f t="shared" si="9"/>
        <v>0</v>
      </c>
    </row>
    <row r="570" spans="19:20" x14ac:dyDescent="0.25">
      <c r="S570" s="8">
        <v>13182</v>
      </c>
      <c r="T570">
        <f t="shared" si="9"/>
        <v>0</v>
      </c>
    </row>
    <row r="571" spans="19:20" x14ac:dyDescent="0.25">
      <c r="S571" s="7">
        <v>13182</v>
      </c>
      <c r="T571">
        <f t="shared" si="9"/>
        <v>0</v>
      </c>
    </row>
    <row r="572" spans="19:20" x14ac:dyDescent="0.25">
      <c r="S572" s="8">
        <v>13182</v>
      </c>
      <c r="T572">
        <f t="shared" si="9"/>
        <v>0</v>
      </c>
    </row>
    <row r="573" spans="19:20" x14ac:dyDescent="0.25">
      <c r="S573" s="7">
        <v>13181.97436</v>
      </c>
      <c r="T573">
        <f t="shared" si="9"/>
        <v>-1.9450766196582592E-6</v>
      </c>
    </row>
    <row r="574" spans="19:20" x14ac:dyDescent="0.25">
      <c r="S574" s="8">
        <v>13181.98077</v>
      </c>
      <c r="T574">
        <f t="shared" si="9"/>
        <v>4.8627010063029275E-7</v>
      </c>
    </row>
    <row r="575" spans="19:20" x14ac:dyDescent="0.25">
      <c r="S575" s="7">
        <v>13181.994710000001</v>
      </c>
      <c r="T575">
        <f t="shared" si="9"/>
        <v>1.0575041979876687E-6</v>
      </c>
    </row>
    <row r="576" spans="19:20" x14ac:dyDescent="0.25">
      <c r="S576" s="8">
        <v>13181.995650000001</v>
      </c>
      <c r="T576">
        <f t="shared" si="9"/>
        <v>7.1309389948481794E-8</v>
      </c>
    </row>
    <row r="577" spans="19:20" x14ac:dyDescent="0.25">
      <c r="S577" s="7">
        <v>13182</v>
      </c>
      <c r="T577">
        <f t="shared" si="9"/>
        <v>3.2999555710233608E-7</v>
      </c>
    </row>
    <row r="578" spans="19:20" x14ac:dyDescent="0.25">
      <c r="S578" s="8">
        <v>13182</v>
      </c>
      <c r="T578">
        <f t="shared" si="9"/>
        <v>0</v>
      </c>
    </row>
    <row r="579" spans="19:20" x14ac:dyDescent="0.25">
      <c r="S579" s="7">
        <v>13182</v>
      </c>
      <c r="T579">
        <f t="shared" si="9"/>
        <v>0</v>
      </c>
    </row>
    <row r="580" spans="19:20" x14ac:dyDescent="0.25">
      <c r="S580" s="8">
        <v>13182</v>
      </c>
      <c r="T580">
        <f t="shared" si="9"/>
        <v>0</v>
      </c>
    </row>
    <row r="581" spans="19:20" x14ac:dyDescent="0.25">
      <c r="S581" s="7">
        <v>13182</v>
      </c>
      <c r="T581">
        <f t="shared" ref="T581:T644" si="10">(S581/S580)-1</f>
        <v>0</v>
      </c>
    </row>
    <row r="582" spans="19:20" x14ac:dyDescent="0.25">
      <c r="S582" s="8">
        <v>13182</v>
      </c>
      <c r="T582">
        <f t="shared" si="10"/>
        <v>0</v>
      </c>
    </row>
    <row r="583" spans="19:20" x14ac:dyDescent="0.25">
      <c r="S583" s="7">
        <v>13182</v>
      </c>
      <c r="T583">
        <f t="shared" si="10"/>
        <v>0</v>
      </c>
    </row>
    <row r="584" spans="19:20" x14ac:dyDescent="0.25">
      <c r="S584" s="8">
        <v>13182</v>
      </c>
      <c r="T584">
        <f t="shared" si="10"/>
        <v>0</v>
      </c>
    </row>
    <row r="585" spans="19:20" x14ac:dyDescent="0.25">
      <c r="S585" s="7">
        <v>13182</v>
      </c>
      <c r="T585">
        <f t="shared" si="10"/>
        <v>0</v>
      </c>
    </row>
    <row r="586" spans="19:20" x14ac:dyDescent="0.25">
      <c r="S586" s="8">
        <v>13182</v>
      </c>
      <c r="T586">
        <f t="shared" si="10"/>
        <v>0</v>
      </c>
    </row>
    <row r="587" spans="19:20" x14ac:dyDescent="0.25">
      <c r="S587" s="7">
        <v>13182</v>
      </c>
      <c r="T587">
        <f t="shared" si="10"/>
        <v>0</v>
      </c>
    </row>
    <row r="588" spans="19:20" x14ac:dyDescent="0.25">
      <c r="S588" s="8">
        <v>13182</v>
      </c>
      <c r="T588">
        <f t="shared" si="10"/>
        <v>0</v>
      </c>
    </row>
    <row r="589" spans="19:20" x14ac:dyDescent="0.25">
      <c r="S589" s="7">
        <v>13182</v>
      </c>
      <c r="T589">
        <f t="shared" si="10"/>
        <v>0</v>
      </c>
    </row>
    <row r="590" spans="19:20" x14ac:dyDescent="0.25">
      <c r="S590" s="8">
        <v>13182</v>
      </c>
      <c r="T590">
        <f t="shared" si="10"/>
        <v>0</v>
      </c>
    </row>
    <row r="591" spans="19:20" x14ac:dyDescent="0.25">
      <c r="S591" s="7">
        <v>13182</v>
      </c>
      <c r="T591">
        <f t="shared" si="10"/>
        <v>0</v>
      </c>
    </row>
    <row r="592" spans="19:20" x14ac:dyDescent="0.25">
      <c r="S592" s="8">
        <v>13182</v>
      </c>
      <c r="T592">
        <f t="shared" si="10"/>
        <v>0</v>
      </c>
    </row>
    <row r="593" spans="19:20" x14ac:dyDescent="0.25">
      <c r="S593" s="7">
        <v>13182</v>
      </c>
      <c r="T593">
        <f t="shared" si="10"/>
        <v>0</v>
      </c>
    </row>
    <row r="594" spans="19:20" x14ac:dyDescent="0.25">
      <c r="S594" s="8">
        <v>13182</v>
      </c>
      <c r="T594">
        <f t="shared" si="10"/>
        <v>0</v>
      </c>
    </row>
    <row r="595" spans="19:20" x14ac:dyDescent="0.25">
      <c r="S595" s="7">
        <v>13182</v>
      </c>
      <c r="T595">
        <f t="shared" si="10"/>
        <v>0</v>
      </c>
    </row>
    <row r="596" spans="19:20" x14ac:dyDescent="0.25">
      <c r="S596" s="8">
        <v>13182</v>
      </c>
      <c r="T596">
        <f t="shared" si="10"/>
        <v>0</v>
      </c>
    </row>
    <row r="597" spans="19:20" x14ac:dyDescent="0.25">
      <c r="S597" s="7">
        <v>13181.99438</v>
      </c>
      <c r="T597">
        <f t="shared" si="10"/>
        <v>-4.2633894703492103E-7</v>
      </c>
    </row>
    <row r="598" spans="19:20" x14ac:dyDescent="0.25">
      <c r="S598" s="8">
        <v>13182</v>
      </c>
      <c r="T598">
        <f t="shared" si="10"/>
        <v>4.2633912888945247E-7</v>
      </c>
    </row>
    <row r="599" spans="19:20" x14ac:dyDescent="0.25">
      <c r="S599" s="7">
        <v>13182</v>
      </c>
      <c r="T599">
        <f t="shared" si="10"/>
        <v>0</v>
      </c>
    </row>
    <row r="600" spans="19:20" x14ac:dyDescent="0.25">
      <c r="S600" s="8">
        <v>13182</v>
      </c>
      <c r="T600">
        <f t="shared" si="10"/>
        <v>0</v>
      </c>
    </row>
    <row r="601" spans="19:20" x14ac:dyDescent="0.25">
      <c r="S601" s="7">
        <v>13182</v>
      </c>
      <c r="T601">
        <f t="shared" si="10"/>
        <v>0</v>
      </c>
    </row>
    <row r="602" spans="19:20" x14ac:dyDescent="0.25">
      <c r="S602" s="8">
        <v>13182</v>
      </c>
      <c r="T602">
        <f t="shared" si="10"/>
        <v>0</v>
      </c>
    </row>
    <row r="603" spans="19:20" x14ac:dyDescent="0.25">
      <c r="S603" s="7">
        <v>13182</v>
      </c>
      <c r="T603">
        <f t="shared" si="10"/>
        <v>0</v>
      </c>
    </row>
    <row r="604" spans="19:20" x14ac:dyDescent="0.25">
      <c r="S604" s="8">
        <v>13182</v>
      </c>
      <c r="T604">
        <f t="shared" si="10"/>
        <v>0</v>
      </c>
    </row>
    <row r="605" spans="19:20" x14ac:dyDescent="0.25">
      <c r="S605" s="7">
        <v>13182</v>
      </c>
      <c r="T605">
        <f t="shared" si="10"/>
        <v>0</v>
      </c>
    </row>
    <row r="606" spans="19:20" x14ac:dyDescent="0.25">
      <c r="S606" s="8">
        <v>13182</v>
      </c>
      <c r="T606">
        <f t="shared" si="10"/>
        <v>0</v>
      </c>
    </row>
    <row r="607" spans="19:20" x14ac:dyDescent="0.25">
      <c r="S607" s="7">
        <v>13181.97222</v>
      </c>
      <c r="T607">
        <f t="shared" si="10"/>
        <v>-2.107419208030592E-6</v>
      </c>
    </row>
    <row r="608" spans="19:20" x14ac:dyDescent="0.25">
      <c r="S608" s="8">
        <v>13182</v>
      </c>
      <c r="T608">
        <f t="shared" si="10"/>
        <v>2.1074236493667797E-6</v>
      </c>
    </row>
    <row r="609" spans="19:20" x14ac:dyDescent="0.25">
      <c r="S609" s="7">
        <v>13182</v>
      </c>
      <c r="T609">
        <f t="shared" si="10"/>
        <v>0</v>
      </c>
    </row>
    <row r="610" spans="19:20" x14ac:dyDescent="0.25">
      <c r="S610" s="8">
        <v>13181.98969</v>
      </c>
      <c r="T610">
        <f t="shared" si="10"/>
        <v>-7.8212714305081477E-7</v>
      </c>
    </row>
    <row r="611" spans="19:20" x14ac:dyDescent="0.25">
      <c r="S611" s="7">
        <v>13182</v>
      </c>
      <c r="T611">
        <f t="shared" si="10"/>
        <v>7.8212775478370133E-7</v>
      </c>
    </row>
    <row r="612" spans="19:20" x14ac:dyDescent="0.25">
      <c r="S612" s="8">
        <v>13182</v>
      </c>
      <c r="T612">
        <f t="shared" si="10"/>
        <v>0</v>
      </c>
    </row>
    <row r="613" spans="19:20" x14ac:dyDescent="0.25">
      <c r="S613" s="7">
        <v>13182</v>
      </c>
      <c r="T613">
        <f t="shared" si="10"/>
        <v>0</v>
      </c>
    </row>
    <row r="614" spans="19:20" x14ac:dyDescent="0.25">
      <c r="S614" s="8">
        <v>13182</v>
      </c>
      <c r="T614">
        <f t="shared" si="10"/>
        <v>0</v>
      </c>
    </row>
    <row r="615" spans="19:20" x14ac:dyDescent="0.25">
      <c r="S615" s="7">
        <v>13182</v>
      </c>
      <c r="T615">
        <f t="shared" si="10"/>
        <v>0</v>
      </c>
    </row>
    <row r="616" spans="19:20" x14ac:dyDescent="0.25">
      <c r="S616" s="8">
        <v>13182</v>
      </c>
      <c r="T616">
        <f t="shared" si="10"/>
        <v>0</v>
      </c>
    </row>
    <row r="617" spans="19:20" x14ac:dyDescent="0.25">
      <c r="S617" s="7">
        <v>13181.985710000001</v>
      </c>
      <c r="T617">
        <f t="shared" si="10"/>
        <v>-1.0840540130008236E-6</v>
      </c>
    </row>
    <row r="618" spans="19:20" x14ac:dyDescent="0.25">
      <c r="S618" s="8">
        <v>13182</v>
      </c>
      <c r="T618">
        <f t="shared" si="10"/>
        <v>1.0840551880608729E-6</v>
      </c>
    </row>
    <row r="619" spans="19:20" x14ac:dyDescent="0.25">
      <c r="S619" s="7">
        <v>13182</v>
      </c>
      <c r="T619">
        <f t="shared" si="10"/>
        <v>0</v>
      </c>
    </row>
    <row r="620" spans="19:20" x14ac:dyDescent="0.25">
      <c r="S620" s="8">
        <v>13182</v>
      </c>
      <c r="T620">
        <f t="shared" si="10"/>
        <v>0</v>
      </c>
    </row>
    <row r="621" spans="19:20" x14ac:dyDescent="0.25">
      <c r="S621" s="7">
        <v>13182</v>
      </c>
      <c r="T621">
        <f t="shared" si="10"/>
        <v>0</v>
      </c>
    </row>
    <row r="622" spans="19:20" x14ac:dyDescent="0.25">
      <c r="S622" s="8">
        <v>13182</v>
      </c>
      <c r="T622">
        <f t="shared" si="10"/>
        <v>0</v>
      </c>
    </row>
    <row r="623" spans="19:20" x14ac:dyDescent="0.25">
      <c r="S623" s="7">
        <v>13182</v>
      </c>
      <c r="T623">
        <f t="shared" si="10"/>
        <v>0</v>
      </c>
    </row>
    <row r="624" spans="19:20" x14ac:dyDescent="0.25">
      <c r="S624" s="8">
        <v>13182</v>
      </c>
      <c r="T624">
        <f t="shared" si="10"/>
        <v>0</v>
      </c>
    </row>
    <row r="625" spans="19:20" x14ac:dyDescent="0.25">
      <c r="S625" s="7">
        <v>13182</v>
      </c>
      <c r="T625">
        <f t="shared" si="10"/>
        <v>0</v>
      </c>
    </row>
    <row r="626" spans="19:20" x14ac:dyDescent="0.25">
      <c r="S626" s="8">
        <v>13182</v>
      </c>
      <c r="T626">
        <f t="shared" si="10"/>
        <v>0</v>
      </c>
    </row>
    <row r="627" spans="19:20" x14ac:dyDescent="0.25">
      <c r="S627" s="7">
        <v>13182</v>
      </c>
      <c r="T627">
        <f t="shared" si="10"/>
        <v>0</v>
      </c>
    </row>
    <row r="628" spans="19:20" x14ac:dyDescent="0.25">
      <c r="S628" s="8">
        <v>13182</v>
      </c>
      <c r="T628">
        <f t="shared" si="10"/>
        <v>0</v>
      </c>
    </row>
    <row r="629" spans="19:20" x14ac:dyDescent="0.25">
      <c r="S629" s="7">
        <v>13182</v>
      </c>
      <c r="T629">
        <f t="shared" si="10"/>
        <v>0</v>
      </c>
    </row>
    <row r="630" spans="19:20" x14ac:dyDescent="0.25">
      <c r="S630" s="8">
        <v>13181.979590000001</v>
      </c>
      <c r="T630">
        <f t="shared" si="10"/>
        <v>-1.5483234713231653E-6</v>
      </c>
    </row>
    <row r="631" spans="19:20" x14ac:dyDescent="0.25">
      <c r="S631" s="7">
        <v>13181.96429</v>
      </c>
      <c r="T631">
        <f t="shared" si="10"/>
        <v>-1.1606754430903976E-6</v>
      </c>
    </row>
    <row r="632" spans="19:20" x14ac:dyDescent="0.25">
      <c r="S632" s="8">
        <v>13182</v>
      </c>
      <c r="T632">
        <f t="shared" si="10"/>
        <v>2.7090044558697457E-6</v>
      </c>
    </row>
    <row r="633" spans="19:20" x14ac:dyDescent="0.25">
      <c r="S633" s="7">
        <v>13182</v>
      </c>
      <c r="T633">
        <f t="shared" si="10"/>
        <v>0</v>
      </c>
    </row>
    <row r="634" spans="19:20" x14ac:dyDescent="0.25">
      <c r="S634" s="8">
        <v>13182</v>
      </c>
      <c r="T634">
        <f t="shared" si="10"/>
        <v>0</v>
      </c>
    </row>
    <row r="635" spans="19:20" x14ac:dyDescent="0.25">
      <c r="S635" s="7">
        <v>13182</v>
      </c>
      <c r="T635">
        <f t="shared" si="10"/>
        <v>0</v>
      </c>
    </row>
    <row r="636" spans="19:20" x14ac:dyDescent="0.25">
      <c r="S636" s="8">
        <v>13182</v>
      </c>
      <c r="T636">
        <f t="shared" si="10"/>
        <v>0</v>
      </c>
    </row>
    <row r="637" spans="19:20" x14ac:dyDescent="0.25">
      <c r="S637" s="7">
        <v>13182</v>
      </c>
      <c r="T637">
        <f t="shared" si="10"/>
        <v>0</v>
      </c>
    </row>
    <row r="638" spans="19:20" x14ac:dyDescent="0.25">
      <c r="S638" s="8">
        <v>13182</v>
      </c>
      <c r="T638">
        <f t="shared" si="10"/>
        <v>0</v>
      </c>
    </row>
    <row r="639" spans="19:20" x14ac:dyDescent="0.25">
      <c r="S639" s="7">
        <v>13182</v>
      </c>
      <c r="T639">
        <f t="shared" si="10"/>
        <v>0</v>
      </c>
    </row>
    <row r="640" spans="19:20" x14ac:dyDescent="0.25">
      <c r="S640" s="8">
        <v>13182</v>
      </c>
      <c r="T640">
        <f t="shared" si="10"/>
        <v>0</v>
      </c>
    </row>
    <row r="641" spans="19:20" x14ac:dyDescent="0.25">
      <c r="S641" s="7">
        <v>13182</v>
      </c>
      <c r="T641">
        <f t="shared" si="10"/>
        <v>0</v>
      </c>
    </row>
    <row r="642" spans="19:20" x14ac:dyDescent="0.25">
      <c r="S642" s="8">
        <v>13182</v>
      </c>
      <c r="T642">
        <f t="shared" si="10"/>
        <v>0</v>
      </c>
    </row>
    <row r="643" spans="19:20" x14ac:dyDescent="0.25">
      <c r="S643" s="7">
        <v>13182</v>
      </c>
      <c r="T643">
        <f t="shared" si="10"/>
        <v>0</v>
      </c>
    </row>
    <row r="644" spans="19:20" x14ac:dyDescent="0.25">
      <c r="S644" s="8">
        <v>13182</v>
      </c>
      <c r="T644">
        <f t="shared" si="10"/>
        <v>0</v>
      </c>
    </row>
    <row r="645" spans="19:20" x14ac:dyDescent="0.25">
      <c r="S645" s="7">
        <v>13181.985290000001</v>
      </c>
      <c r="T645">
        <f t="shared" ref="T645:T708" si="11">(S645/S644)-1</f>
        <v>-1.1159156425577521E-6</v>
      </c>
    </row>
    <row r="646" spans="19:20" x14ac:dyDescent="0.25">
      <c r="S646" s="8">
        <v>13182</v>
      </c>
      <c r="T646">
        <f t="shared" si="11"/>
        <v>1.1159168877838965E-6</v>
      </c>
    </row>
    <row r="647" spans="19:20" x14ac:dyDescent="0.25">
      <c r="S647" s="7">
        <v>13182</v>
      </c>
      <c r="T647">
        <f t="shared" si="11"/>
        <v>0</v>
      </c>
    </row>
    <row r="648" spans="19:20" x14ac:dyDescent="0.25">
      <c r="S648" s="8">
        <v>13182</v>
      </c>
      <c r="T648">
        <f t="shared" si="11"/>
        <v>0</v>
      </c>
    </row>
    <row r="649" spans="19:20" x14ac:dyDescent="0.25">
      <c r="S649" s="7">
        <v>13182</v>
      </c>
      <c r="T649">
        <f t="shared" si="11"/>
        <v>0</v>
      </c>
    </row>
    <row r="650" spans="19:20" x14ac:dyDescent="0.25">
      <c r="S650" s="8">
        <v>13182</v>
      </c>
      <c r="T650">
        <f t="shared" si="11"/>
        <v>0</v>
      </c>
    </row>
    <row r="651" spans="19:20" x14ac:dyDescent="0.25">
      <c r="S651" s="7">
        <v>13182</v>
      </c>
      <c r="T651">
        <f t="shared" si="11"/>
        <v>0</v>
      </c>
    </row>
    <row r="652" spans="19:20" x14ac:dyDescent="0.25">
      <c r="S652" s="8">
        <v>13182</v>
      </c>
      <c r="T652">
        <f t="shared" si="11"/>
        <v>0</v>
      </c>
    </row>
    <row r="653" spans="19:20" x14ac:dyDescent="0.25">
      <c r="S653" s="7">
        <v>13182</v>
      </c>
      <c r="T653">
        <f t="shared" si="11"/>
        <v>0</v>
      </c>
    </row>
    <row r="654" spans="19:20" x14ac:dyDescent="0.25">
      <c r="S654" s="8">
        <v>13182</v>
      </c>
      <c r="T654">
        <f t="shared" si="11"/>
        <v>0</v>
      </c>
    </row>
    <row r="655" spans="19:20" x14ac:dyDescent="0.25">
      <c r="S655" s="7">
        <v>13182</v>
      </c>
      <c r="T655">
        <f t="shared" si="11"/>
        <v>0</v>
      </c>
    </row>
    <row r="656" spans="19:20" x14ac:dyDescent="0.25">
      <c r="S656" s="8">
        <v>13182</v>
      </c>
      <c r="T656">
        <f t="shared" si="11"/>
        <v>0</v>
      </c>
    </row>
    <row r="657" spans="19:20" x14ac:dyDescent="0.25">
      <c r="S657" s="7">
        <v>13182</v>
      </c>
      <c r="T657">
        <f t="shared" si="11"/>
        <v>0</v>
      </c>
    </row>
    <row r="658" spans="19:20" x14ac:dyDescent="0.25">
      <c r="S658" s="8">
        <v>13182</v>
      </c>
      <c r="T658">
        <f t="shared" si="11"/>
        <v>0</v>
      </c>
    </row>
    <row r="659" spans="19:20" x14ac:dyDescent="0.25">
      <c r="S659" s="7">
        <v>13182</v>
      </c>
      <c r="T659">
        <f t="shared" si="11"/>
        <v>0</v>
      </c>
    </row>
    <row r="660" spans="19:20" x14ac:dyDescent="0.25">
      <c r="S660" s="8">
        <v>13182</v>
      </c>
      <c r="T660">
        <f t="shared" si="11"/>
        <v>0</v>
      </c>
    </row>
    <row r="661" spans="19:20" x14ac:dyDescent="0.25">
      <c r="S661" s="7">
        <v>13182</v>
      </c>
      <c r="T661">
        <f t="shared" si="11"/>
        <v>0</v>
      </c>
    </row>
    <row r="662" spans="19:20" x14ac:dyDescent="0.25">
      <c r="S662" s="8">
        <v>13182</v>
      </c>
      <c r="T662">
        <f t="shared" si="11"/>
        <v>0</v>
      </c>
    </row>
    <row r="663" spans="19:20" x14ac:dyDescent="0.25">
      <c r="S663" s="7">
        <v>13182</v>
      </c>
      <c r="T663">
        <f t="shared" si="11"/>
        <v>0</v>
      </c>
    </row>
    <row r="664" spans="19:20" x14ac:dyDescent="0.25">
      <c r="S664" s="8">
        <v>13181.977269999999</v>
      </c>
      <c r="T664">
        <f t="shared" si="11"/>
        <v>-1.7243210438389056E-6</v>
      </c>
    </row>
    <row r="665" spans="19:20" x14ac:dyDescent="0.25">
      <c r="S665" s="7">
        <v>13182</v>
      </c>
      <c r="T665">
        <f t="shared" si="11"/>
        <v>1.7243240171271879E-6</v>
      </c>
    </row>
    <row r="666" spans="19:20" x14ac:dyDescent="0.25">
      <c r="S666" s="8">
        <v>13181.98913</v>
      </c>
      <c r="T666">
        <f t="shared" si="11"/>
        <v>-8.2460931571937124E-7</v>
      </c>
    </row>
    <row r="667" spans="19:20" x14ac:dyDescent="0.25">
      <c r="S667" s="7">
        <v>13182</v>
      </c>
      <c r="T667">
        <f t="shared" si="11"/>
        <v>8.2460999561995152E-7</v>
      </c>
    </row>
    <row r="668" spans="19:20" x14ac:dyDescent="0.25">
      <c r="S668" s="8">
        <v>13182</v>
      </c>
      <c r="T668">
        <f t="shared" si="11"/>
        <v>0</v>
      </c>
    </row>
    <row r="669" spans="19:20" x14ac:dyDescent="0.25">
      <c r="S669" s="7">
        <v>13182</v>
      </c>
      <c r="T669">
        <f t="shared" si="11"/>
        <v>0</v>
      </c>
    </row>
    <row r="670" spans="19:20" x14ac:dyDescent="0.25">
      <c r="S670" s="8">
        <v>13182</v>
      </c>
      <c r="T670">
        <f t="shared" si="11"/>
        <v>0</v>
      </c>
    </row>
    <row r="671" spans="19:20" x14ac:dyDescent="0.25">
      <c r="S671" s="7">
        <v>13182</v>
      </c>
      <c r="T671">
        <f t="shared" si="11"/>
        <v>0</v>
      </c>
    </row>
    <row r="672" spans="19:20" x14ac:dyDescent="0.25">
      <c r="S672" s="8">
        <v>13182</v>
      </c>
      <c r="T672">
        <f t="shared" si="11"/>
        <v>0</v>
      </c>
    </row>
    <row r="673" spans="19:20" x14ac:dyDescent="0.25">
      <c r="S673" s="7">
        <v>13181.989579999999</v>
      </c>
      <c r="T673">
        <f t="shared" si="11"/>
        <v>-7.9047185563840827E-7</v>
      </c>
    </row>
    <row r="674" spans="19:20" x14ac:dyDescent="0.25">
      <c r="S674" s="8">
        <v>13182</v>
      </c>
      <c r="T674">
        <f t="shared" si="11"/>
        <v>7.9047248036090423E-7</v>
      </c>
    </row>
    <row r="675" spans="19:20" x14ac:dyDescent="0.25">
      <c r="S675" s="7">
        <v>13182</v>
      </c>
      <c r="T675">
        <f t="shared" si="11"/>
        <v>0</v>
      </c>
    </row>
    <row r="676" spans="19:20" x14ac:dyDescent="0.25">
      <c r="S676" s="8">
        <v>13182</v>
      </c>
      <c r="T676">
        <f t="shared" si="11"/>
        <v>0</v>
      </c>
    </row>
    <row r="677" spans="19:20" x14ac:dyDescent="0.25">
      <c r="S677" s="7">
        <v>13182</v>
      </c>
      <c r="T677">
        <f t="shared" si="11"/>
        <v>0</v>
      </c>
    </row>
    <row r="678" spans="19:20" x14ac:dyDescent="0.25">
      <c r="S678" s="8">
        <v>13182</v>
      </c>
      <c r="T678">
        <f t="shared" si="11"/>
        <v>0</v>
      </c>
    </row>
    <row r="679" spans="19:20" x14ac:dyDescent="0.25">
      <c r="S679" s="7">
        <v>13182</v>
      </c>
      <c r="T679">
        <f t="shared" si="11"/>
        <v>0</v>
      </c>
    </row>
    <row r="680" spans="19:20" x14ac:dyDescent="0.25">
      <c r="S680" s="8">
        <v>13182</v>
      </c>
      <c r="T680">
        <f t="shared" si="11"/>
        <v>0</v>
      </c>
    </row>
    <row r="681" spans="19:20" x14ac:dyDescent="0.25">
      <c r="S681" s="7">
        <v>12287.12953</v>
      </c>
      <c r="T681">
        <f t="shared" si="11"/>
        <v>-6.7885788954635151E-2</v>
      </c>
    </row>
    <row r="682" spans="19:20" x14ac:dyDescent="0.25">
      <c r="S682" s="8">
        <v>12273</v>
      </c>
      <c r="T682">
        <f t="shared" si="11"/>
        <v>-1.1499455560798344E-3</v>
      </c>
    </row>
    <row r="683" spans="19:20" x14ac:dyDescent="0.25">
      <c r="S683" s="7">
        <v>12273</v>
      </c>
      <c r="T683">
        <f t="shared" si="11"/>
        <v>0</v>
      </c>
    </row>
    <row r="684" spans="19:20" x14ac:dyDescent="0.25">
      <c r="S684" s="8">
        <v>13182</v>
      </c>
      <c r="T684">
        <f t="shared" si="11"/>
        <v>7.4065020777316137E-2</v>
      </c>
    </row>
    <row r="685" spans="19:20" x14ac:dyDescent="0.25">
      <c r="S685" s="7">
        <v>13182</v>
      </c>
      <c r="T685">
        <f t="shared" si="11"/>
        <v>0</v>
      </c>
    </row>
    <row r="686" spans="19:20" x14ac:dyDescent="0.25">
      <c r="S686" s="8">
        <v>13182</v>
      </c>
      <c r="T686">
        <f t="shared" si="11"/>
        <v>0</v>
      </c>
    </row>
    <row r="687" spans="19:20" x14ac:dyDescent="0.25">
      <c r="S687" s="7">
        <v>13181.989009999999</v>
      </c>
      <c r="T687">
        <f t="shared" si="11"/>
        <v>-8.337126384816429E-7</v>
      </c>
    </row>
    <row r="688" spans="19:20" x14ac:dyDescent="0.25">
      <c r="S688" s="8">
        <v>13181.992749999999</v>
      </c>
      <c r="T688">
        <f t="shared" si="11"/>
        <v>2.8372046112501437E-7</v>
      </c>
    </row>
    <row r="689" spans="19:20" x14ac:dyDescent="0.25">
      <c r="S689" s="7">
        <v>13181.991379999999</v>
      </c>
      <c r="T689">
        <f t="shared" si="11"/>
        <v>-1.0392965810179788E-7</v>
      </c>
    </row>
    <row r="690" spans="19:20" x14ac:dyDescent="0.25">
      <c r="S690" s="8">
        <v>13182</v>
      </c>
      <c r="T690">
        <f t="shared" si="11"/>
        <v>6.5392244241735398E-7</v>
      </c>
    </row>
    <row r="691" spans="19:20" x14ac:dyDescent="0.25">
      <c r="S691" s="7">
        <v>13182</v>
      </c>
      <c r="T691">
        <f t="shared" si="11"/>
        <v>0</v>
      </c>
    </row>
    <row r="692" spans="19:20" x14ac:dyDescent="0.25">
      <c r="S692" s="8">
        <v>13182</v>
      </c>
      <c r="T692">
        <f t="shared" si="11"/>
        <v>0</v>
      </c>
    </row>
    <row r="693" spans="19:20" x14ac:dyDescent="0.25">
      <c r="S693" s="7">
        <v>12288.929819999999</v>
      </c>
      <c r="T693">
        <f t="shared" si="11"/>
        <v>-6.7749217114246751E-2</v>
      </c>
    </row>
    <row r="694" spans="19:20" x14ac:dyDescent="0.25">
      <c r="S694" s="8">
        <v>12272.99091</v>
      </c>
      <c r="T694">
        <f t="shared" si="11"/>
        <v>-1.2970136727494808E-3</v>
      </c>
    </row>
    <row r="695" spans="19:20" x14ac:dyDescent="0.25">
      <c r="S695" s="7">
        <v>12272.9907</v>
      </c>
      <c r="T695">
        <f t="shared" si="11"/>
        <v>-1.711074359977971E-8</v>
      </c>
    </row>
    <row r="696" spans="19:20" x14ac:dyDescent="0.25">
      <c r="S696" s="8">
        <v>12272.983469999999</v>
      </c>
      <c r="T696">
        <f t="shared" si="11"/>
        <v>-5.8909846656352016E-7</v>
      </c>
    </row>
    <row r="697" spans="19:20" x14ac:dyDescent="0.25">
      <c r="S697" s="7">
        <v>13128.529409999999</v>
      </c>
      <c r="T697">
        <f t="shared" si="11"/>
        <v>6.9709695453537446E-2</v>
      </c>
    </row>
    <row r="698" spans="19:20" x14ac:dyDescent="0.25">
      <c r="S698" s="8">
        <v>13182</v>
      </c>
      <c r="T698">
        <f t="shared" si="11"/>
        <v>4.0728544934569566E-3</v>
      </c>
    </row>
    <row r="699" spans="19:20" x14ac:dyDescent="0.25">
      <c r="S699" s="7">
        <v>13182</v>
      </c>
      <c r="T699">
        <f t="shared" si="11"/>
        <v>0</v>
      </c>
    </row>
    <row r="700" spans="19:20" x14ac:dyDescent="0.25">
      <c r="S700" s="8">
        <v>13182</v>
      </c>
      <c r="T700">
        <f t="shared" si="11"/>
        <v>0</v>
      </c>
    </row>
    <row r="701" spans="19:20" x14ac:dyDescent="0.25">
      <c r="S701" s="7">
        <v>13182</v>
      </c>
      <c r="T701">
        <f t="shared" si="11"/>
        <v>0</v>
      </c>
    </row>
    <row r="702" spans="19:20" x14ac:dyDescent="0.25">
      <c r="S702" s="8">
        <v>13181.988170000001</v>
      </c>
      <c r="T702">
        <f t="shared" si="11"/>
        <v>-8.974358973734553E-7</v>
      </c>
    </row>
    <row r="703" spans="19:20" x14ac:dyDescent="0.25">
      <c r="S703" s="7">
        <v>13181.993060000001</v>
      </c>
      <c r="T703">
        <f t="shared" si="11"/>
        <v>3.7096073346454261E-7</v>
      </c>
    </row>
    <row r="704" spans="19:20" x14ac:dyDescent="0.25">
      <c r="S704" s="8">
        <v>13182</v>
      </c>
      <c r="T704">
        <f t="shared" si="11"/>
        <v>5.2647577408748703E-7</v>
      </c>
    </row>
    <row r="705" spans="19:20" x14ac:dyDescent="0.25">
      <c r="S705" s="7">
        <v>13181.98374</v>
      </c>
      <c r="T705">
        <f t="shared" si="11"/>
        <v>-1.2335002276264717E-6</v>
      </c>
    </row>
    <row r="706" spans="19:20" x14ac:dyDescent="0.25">
      <c r="S706" s="8">
        <v>13182</v>
      </c>
      <c r="T706">
        <f t="shared" si="11"/>
        <v>1.233501749187127E-6</v>
      </c>
    </row>
    <row r="707" spans="19:20" x14ac:dyDescent="0.25">
      <c r="S707" s="7">
        <v>13182</v>
      </c>
      <c r="T707">
        <f t="shared" si="11"/>
        <v>0</v>
      </c>
    </row>
    <row r="708" spans="19:20" x14ac:dyDescent="0.25">
      <c r="S708" s="8">
        <v>12500.23864</v>
      </c>
      <c r="T708">
        <f t="shared" si="11"/>
        <v>-5.1719113943256012E-2</v>
      </c>
    </row>
    <row r="709" spans="19:20" x14ac:dyDescent="0.25">
      <c r="S709" s="7">
        <v>12289.220240000001</v>
      </c>
      <c r="T709">
        <f t="shared" ref="T709:T772" si="12">(S709/S708)-1</f>
        <v>-1.6881149718594446E-2</v>
      </c>
    </row>
    <row r="710" spans="19:20" x14ac:dyDescent="0.25">
      <c r="S710" s="8">
        <v>12279.291670000001</v>
      </c>
      <c r="T710">
        <f t="shared" si="12"/>
        <v>-8.0790886696646691E-4</v>
      </c>
    </row>
    <row r="711" spans="19:20" x14ac:dyDescent="0.25">
      <c r="S711" s="7">
        <v>12273</v>
      </c>
      <c r="T711">
        <f t="shared" si="12"/>
        <v>-5.1238053212565582E-4</v>
      </c>
    </row>
    <row r="712" spans="19:20" x14ac:dyDescent="0.25">
      <c r="S712" s="8">
        <v>12286.772730000001</v>
      </c>
      <c r="T712">
        <f t="shared" si="12"/>
        <v>1.1221975067221557E-3</v>
      </c>
    </row>
    <row r="713" spans="19:20" x14ac:dyDescent="0.25">
      <c r="S713" s="7">
        <v>12282.536840000001</v>
      </c>
      <c r="T713">
        <f t="shared" si="12"/>
        <v>-3.4475204295569828E-4</v>
      </c>
    </row>
    <row r="714" spans="19:20" x14ac:dyDescent="0.25">
      <c r="S714" s="8">
        <v>12283.939759999999</v>
      </c>
      <c r="T714">
        <f t="shared" si="12"/>
        <v>1.1422070361155612E-4</v>
      </c>
    </row>
    <row r="715" spans="19:20" x14ac:dyDescent="0.25">
      <c r="S715" s="7">
        <v>12290.03125</v>
      </c>
      <c r="T715">
        <f t="shared" si="12"/>
        <v>4.9589057900112365E-4</v>
      </c>
    </row>
    <row r="716" spans="19:20" x14ac:dyDescent="0.25">
      <c r="S716" s="8">
        <v>12283.070369999999</v>
      </c>
      <c r="T716">
        <f t="shared" si="12"/>
        <v>-5.6638423925903236E-4</v>
      </c>
    </row>
    <row r="717" spans="19:20" x14ac:dyDescent="0.25">
      <c r="S717" s="7">
        <v>12280.255999999999</v>
      </c>
      <c r="T717">
        <f t="shared" si="12"/>
        <v>-2.2912593636803535E-4</v>
      </c>
    </row>
    <row r="718" spans="19:20" x14ac:dyDescent="0.25">
      <c r="S718" s="8">
        <v>12282</v>
      </c>
      <c r="T718">
        <f t="shared" si="12"/>
        <v>1.4201658336765455E-4</v>
      </c>
    </row>
    <row r="719" spans="19:20" x14ac:dyDescent="0.25">
      <c r="S719" s="7">
        <v>12272.97561</v>
      </c>
      <c r="T719">
        <f t="shared" si="12"/>
        <v>-7.3476551050322136E-4</v>
      </c>
    </row>
    <row r="720" spans="19:20" x14ac:dyDescent="0.25">
      <c r="S720" s="8">
        <v>12289.202380000001</v>
      </c>
      <c r="T720">
        <f t="shared" si="12"/>
        <v>1.3221545056099071E-3</v>
      </c>
    </row>
    <row r="721" spans="19:20" x14ac:dyDescent="0.25">
      <c r="S721" s="7">
        <v>12285.43151</v>
      </c>
      <c r="T721">
        <f t="shared" si="12"/>
        <v>-3.0684416151671723E-4</v>
      </c>
    </row>
    <row r="722" spans="19:20" x14ac:dyDescent="0.25">
      <c r="S722" s="8">
        <v>12282.2444</v>
      </c>
      <c r="T722">
        <f t="shared" si="12"/>
        <v>-2.5942190124994546E-4</v>
      </c>
    </row>
    <row r="723" spans="19:20" x14ac:dyDescent="0.25">
      <c r="S723" s="7">
        <v>12272.990100000001</v>
      </c>
      <c r="T723">
        <f t="shared" si="12"/>
        <v>-7.5346978114188001E-4</v>
      </c>
    </row>
    <row r="724" spans="19:20" x14ac:dyDescent="0.25">
      <c r="S724" s="8">
        <v>12281.853660000001</v>
      </c>
      <c r="T724">
        <f t="shared" si="12"/>
        <v>7.222005336742221E-4</v>
      </c>
    </row>
    <row r="725" spans="19:20" x14ac:dyDescent="0.25">
      <c r="S725" s="7">
        <v>12281.970300000001</v>
      </c>
      <c r="T725">
        <f t="shared" si="12"/>
        <v>9.4969377772979868E-6</v>
      </c>
    </row>
    <row r="726" spans="19:20" x14ac:dyDescent="0.25">
      <c r="S726" s="8">
        <v>12272.97674</v>
      </c>
      <c r="T726">
        <f t="shared" si="12"/>
        <v>-7.322571037320369E-4</v>
      </c>
    </row>
    <row r="727" spans="19:20" x14ac:dyDescent="0.25">
      <c r="S727" s="7">
        <v>12279.654409999999</v>
      </c>
      <c r="T727">
        <f t="shared" si="12"/>
        <v>5.4409538463762175E-4</v>
      </c>
    </row>
    <row r="728" spans="19:20" x14ac:dyDescent="0.25">
      <c r="S728" s="8">
        <v>12292.197179999999</v>
      </c>
      <c r="T728">
        <f t="shared" si="12"/>
        <v>1.0214269539854381E-3</v>
      </c>
    </row>
    <row r="729" spans="19:20" x14ac:dyDescent="0.25">
      <c r="S729" s="7">
        <v>12279.77239</v>
      </c>
      <c r="T729">
        <f t="shared" si="12"/>
        <v>-1.0107867469141274E-3</v>
      </c>
    </row>
    <row r="730" spans="19:20" x14ac:dyDescent="0.25">
      <c r="S730" s="8">
        <v>12272.98077</v>
      </c>
      <c r="T730">
        <f t="shared" si="12"/>
        <v>-5.5307376914659478E-4</v>
      </c>
    </row>
    <row r="731" spans="19:20" x14ac:dyDescent="0.25">
      <c r="S731" s="7">
        <v>12296.299150000001</v>
      </c>
      <c r="T731">
        <f t="shared" si="12"/>
        <v>1.8999769034919733E-3</v>
      </c>
    </row>
    <row r="732" spans="19:20" x14ac:dyDescent="0.25">
      <c r="S732" s="8">
        <v>13182</v>
      </c>
      <c r="T732">
        <f t="shared" si="12"/>
        <v>7.2029871687043334E-2</v>
      </c>
    </row>
    <row r="733" spans="19:20" x14ac:dyDescent="0.25">
      <c r="S733" s="7">
        <v>13182</v>
      </c>
      <c r="T733">
        <f t="shared" si="12"/>
        <v>0</v>
      </c>
    </row>
    <row r="734" spans="19:20" x14ac:dyDescent="0.25">
      <c r="S734" s="8">
        <v>13160.61176</v>
      </c>
      <c r="T734">
        <f t="shared" si="12"/>
        <v>-1.6225337581551313E-3</v>
      </c>
    </row>
    <row r="735" spans="19:20" x14ac:dyDescent="0.25">
      <c r="S735" s="7">
        <v>13171.9</v>
      </c>
      <c r="T735">
        <f t="shared" si="12"/>
        <v>8.5772912428794257E-4</v>
      </c>
    </row>
    <row r="736" spans="19:20" x14ac:dyDescent="0.25">
      <c r="S736" s="8">
        <v>13173.736360000001</v>
      </c>
      <c r="T736">
        <f t="shared" si="12"/>
        <v>1.3941496670955011E-4</v>
      </c>
    </row>
    <row r="737" spans="19:20" x14ac:dyDescent="0.25">
      <c r="S737" s="7">
        <v>13177.08649</v>
      </c>
      <c r="T737">
        <f t="shared" si="12"/>
        <v>2.5430370765366916E-4</v>
      </c>
    </row>
    <row r="738" spans="19:20" x14ac:dyDescent="0.25">
      <c r="S738" s="8">
        <v>13175.59859</v>
      </c>
      <c r="T738">
        <f t="shared" si="12"/>
        <v>-1.1291570417548691E-4</v>
      </c>
    </row>
    <row r="739" spans="19:20" x14ac:dyDescent="0.25">
      <c r="S739" s="7">
        <v>13164.84906</v>
      </c>
      <c r="T739">
        <f t="shared" si="12"/>
        <v>-8.1586653741549942E-4</v>
      </c>
    </row>
    <row r="740" spans="19:20" x14ac:dyDescent="0.25">
      <c r="S740" s="8">
        <v>13141.298510000001</v>
      </c>
      <c r="T740">
        <f t="shared" si="12"/>
        <v>-1.7888963172054684E-3</v>
      </c>
    </row>
    <row r="741" spans="19:20" x14ac:dyDescent="0.25">
      <c r="S741" s="7">
        <v>13170.49367</v>
      </c>
      <c r="T741">
        <f t="shared" si="12"/>
        <v>2.2216343368033353E-3</v>
      </c>
    </row>
    <row r="742" spans="19:20" x14ac:dyDescent="0.25">
      <c r="S742" s="8">
        <v>13181.977269999999</v>
      </c>
      <c r="T742">
        <f t="shared" si="12"/>
        <v>8.7191872132752479E-4</v>
      </c>
    </row>
    <row r="743" spans="19:20" x14ac:dyDescent="0.25">
      <c r="S743" s="7">
        <v>12272.971009999999</v>
      </c>
      <c r="T743">
        <f t="shared" si="12"/>
        <v>-6.8958263345571646E-2</v>
      </c>
    </row>
    <row r="744" spans="19:20" x14ac:dyDescent="0.25">
      <c r="S744" s="8">
        <v>12272.98367</v>
      </c>
      <c r="T744">
        <f t="shared" si="12"/>
        <v>1.0315350691403324E-6</v>
      </c>
    </row>
    <row r="745" spans="19:20" x14ac:dyDescent="0.25">
      <c r="S745" s="7">
        <v>12273</v>
      </c>
      <c r="T745">
        <f t="shared" si="12"/>
        <v>1.3305647950101473E-6</v>
      </c>
    </row>
    <row r="746" spans="19:20" x14ac:dyDescent="0.25">
      <c r="S746" s="8">
        <v>12272.97345</v>
      </c>
      <c r="T746">
        <f t="shared" si="12"/>
        <v>-2.1632852603703512E-6</v>
      </c>
    </row>
    <row r="747" spans="19:20" x14ac:dyDescent="0.25">
      <c r="S747" s="7">
        <v>13173.17476</v>
      </c>
      <c r="T747">
        <f t="shared" si="12"/>
        <v>7.3348265085670938E-2</v>
      </c>
    </row>
    <row r="748" spans="19:20" x14ac:dyDescent="0.25">
      <c r="S748" s="8">
        <v>13182</v>
      </c>
      <c r="T748">
        <f t="shared" si="12"/>
        <v>6.6994025060673756E-4</v>
      </c>
    </row>
    <row r="749" spans="19:20" x14ac:dyDescent="0.25">
      <c r="S749" s="7">
        <v>13182</v>
      </c>
      <c r="T749">
        <f t="shared" si="12"/>
        <v>0</v>
      </c>
    </row>
    <row r="750" spans="19:20" x14ac:dyDescent="0.25">
      <c r="S750" s="8">
        <v>13181.987010000001</v>
      </c>
      <c r="T750">
        <f t="shared" si="12"/>
        <v>-9.8543468363132547E-7</v>
      </c>
    </row>
    <row r="751" spans="19:20" x14ac:dyDescent="0.25">
      <c r="S751" s="7">
        <v>13182</v>
      </c>
      <c r="T751">
        <f t="shared" si="12"/>
        <v>9.8543565463238281E-7</v>
      </c>
    </row>
    <row r="752" spans="19:20" x14ac:dyDescent="0.25">
      <c r="S752" s="8">
        <v>13182</v>
      </c>
      <c r="T752">
        <f t="shared" si="12"/>
        <v>0</v>
      </c>
    </row>
    <row r="753" spans="19:20" x14ac:dyDescent="0.25">
      <c r="S753" s="7">
        <v>13181.989799999999</v>
      </c>
      <c r="T753">
        <f t="shared" si="12"/>
        <v>-7.7378243068526587E-7</v>
      </c>
    </row>
    <row r="754" spans="19:20" x14ac:dyDescent="0.25">
      <c r="S754" s="8">
        <v>13182</v>
      </c>
      <c r="T754">
        <f t="shared" si="12"/>
        <v>7.7378302942854305E-7</v>
      </c>
    </row>
    <row r="755" spans="19:20" x14ac:dyDescent="0.25">
      <c r="S755" s="7">
        <v>13181.938459999999</v>
      </c>
      <c r="T755">
        <f t="shared" si="12"/>
        <v>-4.6684873312718977E-6</v>
      </c>
    </row>
    <row r="756" spans="19:20" x14ac:dyDescent="0.25">
      <c r="S756" s="8">
        <v>13182</v>
      </c>
      <c r="T756">
        <f t="shared" si="12"/>
        <v>4.6685091261711165E-6</v>
      </c>
    </row>
    <row r="757" spans="19:20" x14ac:dyDescent="0.25">
      <c r="S757" s="7">
        <v>12288.15</v>
      </c>
      <c r="T757">
        <f t="shared" si="12"/>
        <v>-6.7808375056895742E-2</v>
      </c>
    </row>
    <row r="758" spans="19:20" x14ac:dyDescent="0.25">
      <c r="S758" s="8">
        <v>12272.995070000001</v>
      </c>
      <c r="T758">
        <f t="shared" si="12"/>
        <v>-1.2332963057903878E-3</v>
      </c>
    </row>
    <row r="759" spans="19:20" x14ac:dyDescent="0.25">
      <c r="S759" s="7">
        <v>12272.995070000001</v>
      </c>
      <c r="T759">
        <f t="shared" si="12"/>
        <v>0</v>
      </c>
    </row>
    <row r="760" spans="19:20" x14ac:dyDescent="0.25">
      <c r="S760" s="8">
        <v>12273</v>
      </c>
      <c r="T760">
        <f t="shared" si="12"/>
        <v>4.0169493842334703E-7</v>
      </c>
    </row>
    <row r="761" spans="19:20" x14ac:dyDescent="0.25">
      <c r="S761" s="7">
        <v>13171.30588</v>
      </c>
      <c r="T761">
        <f t="shared" si="12"/>
        <v>7.3193667399983786E-2</v>
      </c>
    </row>
    <row r="762" spans="19:20" x14ac:dyDescent="0.25">
      <c r="S762" s="8">
        <v>13182</v>
      </c>
      <c r="T762">
        <f t="shared" si="12"/>
        <v>8.1192556739861921E-4</v>
      </c>
    </row>
    <row r="763" spans="19:20" x14ac:dyDescent="0.25">
      <c r="S763" s="7">
        <v>13181.98684</v>
      </c>
      <c r="T763">
        <f t="shared" si="12"/>
        <v>-9.983310574890325E-7</v>
      </c>
    </row>
    <row r="764" spans="19:20" x14ac:dyDescent="0.25">
      <c r="S764" s="8">
        <v>13182</v>
      </c>
      <c r="T764">
        <f t="shared" si="12"/>
        <v>9.9833205413624171E-7</v>
      </c>
    </row>
    <row r="765" spans="19:20" x14ac:dyDescent="0.25">
      <c r="S765" s="7">
        <v>13181.99087</v>
      </c>
      <c r="T765">
        <f t="shared" si="12"/>
        <v>-6.9261113644358829E-7</v>
      </c>
    </row>
    <row r="766" spans="19:20" x14ac:dyDescent="0.25">
      <c r="S766" s="8">
        <v>13181.993979999999</v>
      </c>
      <c r="T766">
        <f t="shared" si="12"/>
        <v>2.3592794362592429E-7</v>
      </c>
    </row>
    <row r="767" spans="19:20" x14ac:dyDescent="0.25">
      <c r="S767" s="7">
        <v>13182</v>
      </c>
      <c r="T767">
        <f t="shared" si="12"/>
        <v>4.5668356474237726E-7</v>
      </c>
    </row>
    <row r="768" spans="19:20" x14ac:dyDescent="0.25">
      <c r="S768" s="8">
        <v>13182</v>
      </c>
      <c r="T768">
        <f t="shared" si="12"/>
        <v>0</v>
      </c>
    </row>
    <row r="769" spans="19:20" x14ac:dyDescent="0.25">
      <c r="S769" s="7">
        <v>13182</v>
      </c>
      <c r="T769">
        <f t="shared" si="12"/>
        <v>0</v>
      </c>
    </row>
    <row r="770" spans="19:20" x14ac:dyDescent="0.25">
      <c r="S770" s="8">
        <v>13144.630139999999</v>
      </c>
      <c r="T770">
        <f t="shared" si="12"/>
        <v>-2.8349157942649805E-3</v>
      </c>
    </row>
    <row r="771" spans="19:20" x14ac:dyDescent="0.25">
      <c r="S771" s="7">
        <v>12273</v>
      </c>
      <c r="T771">
        <f t="shared" si="12"/>
        <v>-6.6310739116772099E-2</v>
      </c>
    </row>
    <row r="772" spans="19:20" x14ac:dyDescent="0.25">
      <c r="S772" s="8">
        <v>12272.99524</v>
      </c>
      <c r="T772">
        <f t="shared" si="12"/>
        <v>-3.8784323308505009E-7</v>
      </c>
    </row>
    <row r="773" spans="19:20" x14ac:dyDescent="0.25">
      <c r="S773" s="7">
        <v>12272.99468</v>
      </c>
      <c r="T773">
        <f t="shared" ref="T773:T802" si="13">(S773/S772)-1</f>
        <v>-4.5628633427163834E-8</v>
      </c>
    </row>
    <row r="774" spans="19:20" x14ac:dyDescent="0.25">
      <c r="S774" s="8">
        <v>12272.980390000001</v>
      </c>
      <c r="T774">
        <f t="shared" si="13"/>
        <v>-1.1643450006371125E-6</v>
      </c>
    </row>
    <row r="775" spans="19:20" x14ac:dyDescent="0.25">
      <c r="S775" s="7">
        <v>13133.30357</v>
      </c>
      <c r="T775">
        <f t="shared" si="13"/>
        <v>7.0098961512314428E-2</v>
      </c>
    </row>
    <row r="776" spans="19:20" x14ac:dyDescent="0.25">
      <c r="S776" s="8">
        <v>13182</v>
      </c>
      <c r="T776">
        <f t="shared" si="13"/>
        <v>3.7078584029106576E-3</v>
      </c>
    </row>
    <row r="777" spans="19:20" x14ac:dyDescent="0.25">
      <c r="S777" s="7">
        <v>13182</v>
      </c>
      <c r="T777">
        <f t="shared" si="13"/>
        <v>0</v>
      </c>
    </row>
    <row r="778" spans="19:20" x14ac:dyDescent="0.25">
      <c r="S778" s="8">
        <v>13182</v>
      </c>
      <c r="T778">
        <f t="shared" si="13"/>
        <v>0</v>
      </c>
    </row>
    <row r="779" spans="19:20" x14ac:dyDescent="0.25">
      <c r="S779" s="7">
        <v>13181.99115</v>
      </c>
      <c r="T779">
        <f t="shared" si="13"/>
        <v>-6.7137005010931006E-7</v>
      </c>
    </row>
    <row r="780" spans="19:20" x14ac:dyDescent="0.25">
      <c r="S780" s="8">
        <v>13182</v>
      </c>
      <c r="T780">
        <f t="shared" si="13"/>
        <v>6.7137050074883575E-7</v>
      </c>
    </row>
    <row r="781" spans="19:20" x14ac:dyDescent="0.25">
      <c r="S781" s="7">
        <v>13181.985070000001</v>
      </c>
      <c r="T781">
        <f t="shared" si="13"/>
        <v>-1.1326050675108945E-6</v>
      </c>
    </row>
    <row r="782" spans="19:20" x14ac:dyDescent="0.25">
      <c r="S782" s="8">
        <v>13181.98611</v>
      </c>
      <c r="T782">
        <f t="shared" si="13"/>
        <v>7.8895552757529686E-8</v>
      </c>
    </row>
    <row r="783" spans="19:20" x14ac:dyDescent="0.25">
      <c r="S783" s="7">
        <v>13182</v>
      </c>
      <c r="T783">
        <f t="shared" si="13"/>
        <v>1.0537107142383206E-6</v>
      </c>
    </row>
    <row r="784" spans="19:20" x14ac:dyDescent="0.25">
      <c r="S784" s="8">
        <v>13182</v>
      </c>
      <c r="T784">
        <f t="shared" si="13"/>
        <v>0</v>
      </c>
    </row>
    <row r="785" spans="19:20" x14ac:dyDescent="0.25">
      <c r="S785" s="7">
        <v>12272.96154</v>
      </c>
      <c r="T785">
        <f t="shared" si="13"/>
        <v>-6.8960587164314968E-2</v>
      </c>
    </row>
    <row r="786" spans="19:20" x14ac:dyDescent="0.25">
      <c r="S786" s="8">
        <v>12272.992829999999</v>
      </c>
      <c r="T786">
        <f t="shared" si="13"/>
        <v>2.5495068893821582E-6</v>
      </c>
    </row>
    <row r="787" spans="19:20" x14ac:dyDescent="0.25">
      <c r="S787" s="7">
        <v>12272.992829999999</v>
      </c>
      <c r="T787">
        <f t="shared" si="13"/>
        <v>0</v>
      </c>
    </row>
    <row r="788" spans="19:20" x14ac:dyDescent="0.25">
      <c r="S788" s="8">
        <v>12273</v>
      </c>
      <c r="T788">
        <f t="shared" si="13"/>
        <v>5.8420958115590338E-7</v>
      </c>
    </row>
    <row r="789" spans="19:20" x14ac:dyDescent="0.25">
      <c r="S789" s="7">
        <v>13167.33871</v>
      </c>
      <c r="T789">
        <f t="shared" si="13"/>
        <v>7.2870423694288311E-2</v>
      </c>
    </row>
    <row r="790" spans="19:20" x14ac:dyDescent="0.25">
      <c r="S790" s="8">
        <v>13181.979590000001</v>
      </c>
      <c r="T790">
        <f t="shared" si="13"/>
        <v>1.1119088163868973E-3</v>
      </c>
    </row>
    <row r="791" spans="19:20" x14ac:dyDescent="0.25">
      <c r="S791" s="7">
        <v>13182</v>
      </c>
      <c r="T791">
        <f t="shared" si="13"/>
        <v>1.5483258686277424E-6</v>
      </c>
    </row>
    <row r="792" spans="19:20" x14ac:dyDescent="0.25">
      <c r="S792" s="8">
        <v>13181.988890000001</v>
      </c>
      <c r="T792">
        <f t="shared" si="13"/>
        <v>-8.4281596113289226E-7</v>
      </c>
    </row>
    <row r="793" spans="19:20" x14ac:dyDescent="0.25">
      <c r="S793" s="7">
        <v>13181.989740000001</v>
      </c>
      <c r="T793">
        <f t="shared" si="13"/>
        <v>6.4481923578441069E-8</v>
      </c>
    </row>
    <row r="794" spans="19:20" x14ac:dyDescent="0.25">
      <c r="S794" s="8">
        <v>13181.99259</v>
      </c>
      <c r="T794">
        <f t="shared" si="13"/>
        <v>2.1620408263700597E-7</v>
      </c>
    </row>
    <row r="795" spans="19:20" x14ac:dyDescent="0.25">
      <c r="S795" s="7">
        <v>13182</v>
      </c>
      <c r="T795">
        <f t="shared" si="13"/>
        <v>5.6213049348663446E-7</v>
      </c>
    </row>
    <row r="796" spans="19:20" x14ac:dyDescent="0.25">
      <c r="S796" s="8">
        <v>13181.983609999999</v>
      </c>
      <c r="T796">
        <f t="shared" si="13"/>
        <v>-1.2433621605634215E-6</v>
      </c>
    </row>
    <row r="797" spans="19:20" x14ac:dyDescent="0.25">
      <c r="S797" s="7">
        <v>13181.983609999999</v>
      </c>
      <c r="T797">
        <f t="shared" si="13"/>
        <v>0</v>
      </c>
    </row>
    <row r="798" spans="19:20" x14ac:dyDescent="0.25">
      <c r="S798" s="8">
        <v>13182</v>
      </c>
      <c r="T798">
        <f t="shared" si="13"/>
        <v>1.243363706437961E-6</v>
      </c>
    </row>
    <row r="799" spans="19:20" x14ac:dyDescent="0.25">
      <c r="S799" s="7">
        <v>13182</v>
      </c>
      <c r="T799">
        <f t="shared" si="13"/>
        <v>0</v>
      </c>
    </row>
    <row r="800" spans="19:20" x14ac:dyDescent="0.25">
      <c r="S800" s="8">
        <v>13181.980890000001</v>
      </c>
      <c r="T800">
        <f t="shared" si="13"/>
        <v>-1.4497041419536671E-6</v>
      </c>
    </row>
    <row r="801" spans="19:20" x14ac:dyDescent="0.25">
      <c r="S801" s="7">
        <v>13182</v>
      </c>
      <c r="T801">
        <f t="shared" si="13"/>
        <v>1.4497062434948305E-6</v>
      </c>
    </row>
    <row r="802" spans="19:20" x14ac:dyDescent="0.25">
      <c r="S802" s="8">
        <v>13182</v>
      </c>
      <c r="T802">
        <f t="shared" si="1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F1A6-B59D-4C9E-835E-840F6E944783}">
  <dimension ref="A1:K801"/>
  <sheetViews>
    <sheetView workbookViewId="0">
      <selection activeCell="C2" sqref="C2"/>
    </sheetView>
  </sheetViews>
  <sheetFormatPr baseColWidth="10" defaultRowHeight="15" x14ac:dyDescent="0.25"/>
  <cols>
    <col min="1" max="1" width="17.42578125" customWidth="1"/>
    <col min="2" max="2" width="24.42578125" customWidth="1"/>
    <col min="3" max="3" width="21.85546875" customWidth="1"/>
    <col min="4" max="4" width="18.5703125" customWidth="1"/>
    <col min="5" max="5" width="15.28515625" customWidth="1"/>
    <col min="6" max="6" width="15.85546875" customWidth="1"/>
    <col min="8" max="8" width="21.85546875" customWidth="1"/>
    <col min="9" max="9" width="0" hidden="1" customWidth="1"/>
  </cols>
  <sheetData>
    <row r="1" spans="1:11" ht="15.75" x14ac:dyDescent="0.25">
      <c r="A1" t="s">
        <v>7</v>
      </c>
      <c r="B1" s="1" t="s">
        <v>52</v>
      </c>
      <c r="C1" t="s">
        <v>51</v>
      </c>
      <c r="D1" t="s">
        <v>53</v>
      </c>
      <c r="E1" t="s">
        <v>42</v>
      </c>
      <c r="F1" t="s">
        <v>49</v>
      </c>
      <c r="G1" t="s">
        <v>54</v>
      </c>
      <c r="H1" t="s">
        <v>51</v>
      </c>
    </row>
    <row r="2" spans="1:11" x14ac:dyDescent="0.25">
      <c r="A2" s="2">
        <v>44634</v>
      </c>
      <c r="B2">
        <v>22</v>
      </c>
      <c r="C2">
        <v>13182</v>
      </c>
      <c r="D2">
        <v>10165.61657</v>
      </c>
      <c r="E2">
        <v>10345.43878</v>
      </c>
      <c r="F2">
        <v>7727.011364</v>
      </c>
      <c r="G2">
        <f>_xlfn.XLOOKUP(Tabla1[[#This Row],[Onitsuka Tiger Ventas]],K$2:K$224,J$2:J$224)</f>
        <v>35</v>
      </c>
      <c r="H2">
        <v>12636</v>
      </c>
      <c r="I2" cm="1">
        <f t="array" ref="I2:I224">_xlfn.UNIQUE(B2:B801)</f>
        <v>22</v>
      </c>
      <c r="J2">
        <v>35</v>
      </c>
      <c r="K2">
        <v>0</v>
      </c>
    </row>
    <row r="3" spans="1:11" x14ac:dyDescent="0.25">
      <c r="A3" s="2">
        <v>44633</v>
      </c>
      <c r="B3">
        <v>85</v>
      </c>
      <c r="C3">
        <v>13182</v>
      </c>
      <c r="D3">
        <v>10165.57</v>
      </c>
      <c r="E3">
        <v>10320.336160000001</v>
      </c>
      <c r="F3">
        <v>7727.0062889999999</v>
      </c>
      <c r="G3">
        <f>_xlfn.XLOOKUP(Tabla1[[#This Row],[Onitsuka Tiger Ventas]],K$2:K$224,J$2:J$224)</f>
        <v>37</v>
      </c>
      <c r="H3">
        <v>12636.0082</v>
      </c>
      <c r="I3">
        <v>85</v>
      </c>
      <c r="J3">
        <v>35</v>
      </c>
      <c r="K3">
        <v>21</v>
      </c>
    </row>
    <row r="4" spans="1:11" x14ac:dyDescent="0.25">
      <c r="A4" s="2">
        <v>44632</v>
      </c>
      <c r="B4">
        <v>157</v>
      </c>
      <c r="C4">
        <v>13181.980890000001</v>
      </c>
      <c r="D4">
        <v>10165.499680000001</v>
      </c>
      <c r="E4">
        <v>10374.896000000001</v>
      </c>
      <c r="F4">
        <v>7727.0074260000001</v>
      </c>
      <c r="G4">
        <f>_xlfn.XLOOKUP(Tabla1[[#This Row],[Onitsuka Tiger Ventas]],K$2:K$224,J$2:J$224)</f>
        <v>41</v>
      </c>
      <c r="H4">
        <v>11363.9877</v>
      </c>
      <c r="I4">
        <v>157</v>
      </c>
      <c r="J4">
        <v>35</v>
      </c>
      <c r="K4">
        <v>22</v>
      </c>
    </row>
    <row r="5" spans="1:11" x14ac:dyDescent="0.25">
      <c r="A5" s="2">
        <v>44631</v>
      </c>
      <c r="B5">
        <v>78</v>
      </c>
      <c r="C5">
        <v>13182</v>
      </c>
      <c r="D5">
        <v>10165.606610000001</v>
      </c>
      <c r="E5">
        <v>10266.124</v>
      </c>
      <c r="F5">
        <v>7727.0034249999999</v>
      </c>
      <c r="G5">
        <f>_xlfn.XLOOKUP(Tabla1[[#This Row],[Onitsuka Tiger Ventas]],K$2:K$224,J$2:J$224)</f>
        <v>37</v>
      </c>
      <c r="H5">
        <v>11363.992620000001</v>
      </c>
      <c r="I5">
        <v>78</v>
      </c>
      <c r="J5">
        <v>35</v>
      </c>
      <c r="K5">
        <v>23</v>
      </c>
    </row>
    <row r="6" spans="1:11" x14ac:dyDescent="0.25">
      <c r="A6" s="2">
        <v>44630</v>
      </c>
      <c r="B6">
        <v>38</v>
      </c>
      <c r="C6">
        <v>13182</v>
      </c>
      <c r="D6">
        <v>10165.59798</v>
      </c>
      <c r="E6">
        <v>10279.887500000001</v>
      </c>
      <c r="F6">
        <v>7753.4418599999999</v>
      </c>
      <c r="G6">
        <f>_xlfn.XLOOKUP(Tabla1[[#This Row],[Onitsuka Tiger Ventas]],K$2:K$224,J$2:J$224)</f>
        <v>36</v>
      </c>
      <c r="H6">
        <v>11363.99099</v>
      </c>
      <c r="I6">
        <v>38</v>
      </c>
      <c r="J6">
        <v>35</v>
      </c>
      <c r="K6">
        <v>24</v>
      </c>
    </row>
    <row r="7" spans="1:11" x14ac:dyDescent="0.25">
      <c r="A7" s="2">
        <v>44629</v>
      </c>
      <c r="B7">
        <v>61</v>
      </c>
      <c r="C7">
        <v>13181.983609999999</v>
      </c>
      <c r="D7">
        <v>10165.6116</v>
      </c>
      <c r="E7">
        <v>10357.172039999999</v>
      </c>
      <c r="F7">
        <v>9024.7864079999999</v>
      </c>
      <c r="G7">
        <f>_xlfn.XLOOKUP(Tabla1[[#This Row],[Onitsuka Tiger Ventas]],K$2:K$224,J$2:J$224)</f>
        <v>36</v>
      </c>
      <c r="H7">
        <v>12636.012199999999</v>
      </c>
      <c r="I7">
        <v>61</v>
      </c>
      <c r="J7">
        <v>35</v>
      </c>
      <c r="K7">
        <v>26</v>
      </c>
    </row>
    <row r="8" spans="1:11" x14ac:dyDescent="0.25">
      <c r="A8" s="2">
        <v>44628</v>
      </c>
      <c r="B8">
        <v>61</v>
      </c>
      <c r="C8">
        <v>13181.983609999999</v>
      </c>
      <c r="D8">
        <v>10165.66741</v>
      </c>
      <c r="E8">
        <v>10350.10828</v>
      </c>
      <c r="F8">
        <v>9032.3333330000005</v>
      </c>
      <c r="G8">
        <f>_xlfn.XLOOKUP(Tabla1[[#This Row],[Onitsuka Tiger Ventas]],K$2:K$224,J$2:J$224)</f>
        <v>36</v>
      </c>
      <c r="H8">
        <v>12636</v>
      </c>
      <c r="I8">
        <v>57</v>
      </c>
      <c r="J8">
        <v>35</v>
      </c>
      <c r="K8">
        <v>27</v>
      </c>
    </row>
    <row r="9" spans="1:11" x14ac:dyDescent="0.25">
      <c r="A9" s="2">
        <v>44627</v>
      </c>
      <c r="B9">
        <v>57</v>
      </c>
      <c r="C9">
        <v>13182</v>
      </c>
      <c r="D9">
        <v>10165.68743</v>
      </c>
      <c r="E9">
        <v>10349.47134</v>
      </c>
      <c r="F9">
        <v>7727.0102040000002</v>
      </c>
      <c r="G9">
        <f>_xlfn.XLOOKUP(Tabla1[[#This Row],[Onitsuka Tiger Ventas]],K$2:K$224,J$2:J$224)</f>
        <v>36</v>
      </c>
      <c r="H9">
        <v>12636.02326</v>
      </c>
      <c r="I9">
        <v>135</v>
      </c>
      <c r="J9">
        <v>35</v>
      </c>
      <c r="K9">
        <v>28</v>
      </c>
    </row>
    <row r="10" spans="1:11" x14ac:dyDescent="0.25">
      <c r="A10" s="2">
        <v>44626</v>
      </c>
      <c r="B10">
        <v>135</v>
      </c>
      <c r="C10">
        <v>13181.99259</v>
      </c>
      <c r="D10">
        <v>10165.62938</v>
      </c>
      <c r="E10">
        <v>10295.305850000001</v>
      </c>
      <c r="F10">
        <v>7706.0664210000004</v>
      </c>
      <c r="G10">
        <f>_xlfn.XLOOKUP(Tabla1[[#This Row],[Onitsuka Tiger Ventas]],K$2:K$224,J$2:J$224)</f>
        <v>39</v>
      </c>
      <c r="H10">
        <v>12636.006450000001</v>
      </c>
      <c r="I10">
        <v>195</v>
      </c>
      <c r="J10">
        <v>35</v>
      </c>
      <c r="K10">
        <v>29</v>
      </c>
    </row>
    <row r="11" spans="1:11" x14ac:dyDescent="0.25">
      <c r="A11" s="2">
        <v>44625</v>
      </c>
      <c r="B11">
        <v>195</v>
      </c>
      <c r="C11">
        <v>13181.989740000001</v>
      </c>
      <c r="D11">
        <v>10165.70709</v>
      </c>
      <c r="E11">
        <v>10338.825269999999</v>
      </c>
      <c r="F11">
        <v>7701.2367910000003</v>
      </c>
      <c r="G11">
        <f>_xlfn.XLOOKUP(Tabla1[[#This Row],[Onitsuka Tiger Ventas]],K$2:K$224,J$2:J$224)</f>
        <v>42</v>
      </c>
      <c r="H11">
        <v>12636.02439</v>
      </c>
      <c r="I11">
        <v>90</v>
      </c>
      <c r="J11">
        <v>35</v>
      </c>
      <c r="K11">
        <v>30</v>
      </c>
    </row>
    <row r="12" spans="1:11" x14ac:dyDescent="0.25">
      <c r="A12" s="2">
        <v>44624</v>
      </c>
      <c r="B12">
        <v>90</v>
      </c>
      <c r="C12">
        <v>13181.988890000001</v>
      </c>
      <c r="D12">
        <v>10165.697609999999</v>
      </c>
      <c r="E12">
        <v>10347.90431</v>
      </c>
      <c r="F12">
        <v>7727.0058310000004</v>
      </c>
      <c r="G12">
        <f>_xlfn.XLOOKUP(Tabla1[[#This Row],[Onitsuka Tiger Ventas]],K$2:K$224,J$2:J$224)</f>
        <v>37</v>
      </c>
      <c r="H12">
        <v>12636.01</v>
      </c>
      <c r="I12">
        <v>59</v>
      </c>
      <c r="J12">
        <v>35</v>
      </c>
      <c r="K12">
        <v>31</v>
      </c>
    </row>
    <row r="13" spans="1:11" x14ac:dyDescent="0.25">
      <c r="A13" s="2">
        <v>44623</v>
      </c>
      <c r="B13">
        <v>59</v>
      </c>
      <c r="C13">
        <v>13182</v>
      </c>
      <c r="D13">
        <v>10165.57713</v>
      </c>
      <c r="E13">
        <v>10424.32609</v>
      </c>
      <c r="F13">
        <v>7737.9558230000002</v>
      </c>
      <c r="G13">
        <f>_xlfn.XLOOKUP(Tabla1[[#This Row],[Onitsuka Tiger Ventas]],K$2:K$224,J$2:J$224)</f>
        <v>36</v>
      </c>
      <c r="H13">
        <v>12636.02326</v>
      </c>
      <c r="I13">
        <v>49</v>
      </c>
      <c r="J13">
        <v>35</v>
      </c>
      <c r="K13">
        <v>32</v>
      </c>
    </row>
    <row r="14" spans="1:11" x14ac:dyDescent="0.25">
      <c r="A14" s="2">
        <v>44622</v>
      </c>
      <c r="B14">
        <v>49</v>
      </c>
      <c r="C14">
        <v>13181.979590000001</v>
      </c>
      <c r="D14">
        <v>10165.64832</v>
      </c>
      <c r="E14">
        <v>10443.836730000001</v>
      </c>
      <c r="F14">
        <v>8849.8591550000001</v>
      </c>
      <c r="G14">
        <f>_xlfn.XLOOKUP(Tabla1[[#This Row],[Onitsuka Tiger Ventas]],K$2:K$224,J$2:J$224)</f>
        <v>36</v>
      </c>
      <c r="H14">
        <v>12636</v>
      </c>
      <c r="I14">
        <v>62</v>
      </c>
      <c r="J14">
        <v>35</v>
      </c>
      <c r="K14">
        <v>33</v>
      </c>
    </row>
    <row r="15" spans="1:11" x14ac:dyDescent="0.25">
      <c r="A15" s="2">
        <v>44621</v>
      </c>
      <c r="B15">
        <v>62</v>
      </c>
      <c r="C15">
        <v>13167.33871</v>
      </c>
      <c r="D15">
        <v>10165.60519</v>
      </c>
      <c r="E15">
        <v>10431.174499999999</v>
      </c>
      <c r="F15">
        <v>7716.2834650000004</v>
      </c>
      <c r="G15">
        <f>_xlfn.XLOOKUP(Tabla1[[#This Row],[Onitsuka Tiger Ventas]],K$2:K$224,J$2:J$224)</f>
        <v>36</v>
      </c>
      <c r="H15">
        <v>12636.03371</v>
      </c>
      <c r="I15">
        <v>145</v>
      </c>
      <c r="J15">
        <v>35</v>
      </c>
      <c r="K15">
        <v>34</v>
      </c>
    </row>
    <row r="16" spans="1:11" x14ac:dyDescent="0.25">
      <c r="A16" s="2">
        <v>44620</v>
      </c>
      <c r="B16">
        <v>145</v>
      </c>
      <c r="C16">
        <v>12273</v>
      </c>
      <c r="D16">
        <v>10165.6175</v>
      </c>
      <c r="E16">
        <v>10418.19858</v>
      </c>
      <c r="F16">
        <v>7720.0269230000004</v>
      </c>
      <c r="G16">
        <f>_xlfn.XLOOKUP(Tabla1[[#This Row],[Onitsuka Tiger Ventas]],K$2:K$224,J$2:J$224)</f>
        <v>40</v>
      </c>
      <c r="H16">
        <v>12636.012350000001</v>
      </c>
      <c r="I16">
        <v>0</v>
      </c>
      <c r="J16">
        <v>35</v>
      </c>
      <c r="K16">
        <v>35</v>
      </c>
    </row>
    <row r="17" spans="1:11" x14ac:dyDescent="0.25">
      <c r="A17" s="2">
        <v>44619</v>
      </c>
      <c r="B17">
        <v>0</v>
      </c>
      <c r="C17">
        <v>12272.992829999999</v>
      </c>
      <c r="D17">
        <v>10165.61586</v>
      </c>
      <c r="E17">
        <v>10406.083720000001</v>
      </c>
      <c r="F17">
        <v>7722.2084590000004</v>
      </c>
      <c r="G17">
        <f>_xlfn.XLOOKUP(Tabla1[[#This Row],[Onitsuka Tiger Ventas]],K$2:K$224,J$2:J$224)</f>
        <v>35</v>
      </c>
      <c r="H17">
        <v>11806.83704</v>
      </c>
      <c r="I17">
        <v>279</v>
      </c>
      <c r="J17">
        <v>35</v>
      </c>
      <c r="K17">
        <v>36</v>
      </c>
    </row>
    <row r="18" spans="1:11" x14ac:dyDescent="0.25">
      <c r="A18" s="2">
        <v>44618</v>
      </c>
      <c r="B18">
        <v>279</v>
      </c>
      <c r="C18">
        <v>12272.992829999999</v>
      </c>
      <c r="D18">
        <v>10165.61586</v>
      </c>
      <c r="E18">
        <v>10406.083720000001</v>
      </c>
      <c r="F18">
        <v>7706.5410629999997</v>
      </c>
      <c r="G18">
        <f>_xlfn.XLOOKUP(Tabla1[[#This Row],[Onitsuka Tiger Ventas]],K$2:K$224,J$2:J$224)</f>
        <v>45</v>
      </c>
      <c r="H18">
        <v>11368.250840000001</v>
      </c>
      <c r="I18">
        <v>156</v>
      </c>
      <c r="J18">
        <v>36</v>
      </c>
      <c r="K18">
        <v>37</v>
      </c>
    </row>
    <row r="19" spans="1:11" x14ac:dyDescent="0.25">
      <c r="A19" s="2">
        <v>44617</v>
      </c>
      <c r="B19">
        <v>156</v>
      </c>
      <c r="C19">
        <v>12272.96154</v>
      </c>
      <c r="D19">
        <v>10165.665000000001</v>
      </c>
      <c r="E19">
        <v>10411.13139</v>
      </c>
      <c r="F19">
        <v>7709.5907930000003</v>
      </c>
      <c r="G19">
        <f>_xlfn.XLOOKUP(Tabla1[[#This Row],[Onitsuka Tiger Ventas]],K$2:K$224,J$2:J$224)</f>
        <v>40</v>
      </c>
      <c r="H19">
        <v>11364</v>
      </c>
      <c r="I19">
        <v>77</v>
      </c>
      <c r="J19">
        <v>36</v>
      </c>
      <c r="K19">
        <v>38</v>
      </c>
    </row>
    <row r="20" spans="1:11" x14ac:dyDescent="0.25">
      <c r="A20" s="2">
        <v>44616</v>
      </c>
      <c r="B20">
        <v>77</v>
      </c>
      <c r="C20">
        <v>13182</v>
      </c>
      <c r="D20">
        <v>10165.67218</v>
      </c>
      <c r="E20">
        <v>10414.02778</v>
      </c>
      <c r="F20">
        <v>7732.0405899999996</v>
      </c>
      <c r="G20">
        <f>_xlfn.XLOOKUP(Tabla1[[#This Row],[Onitsuka Tiger Ventas]],K$2:K$224,J$2:J$224)</f>
        <v>37</v>
      </c>
      <c r="H20">
        <v>11364</v>
      </c>
      <c r="I20">
        <v>67</v>
      </c>
      <c r="J20">
        <v>36</v>
      </c>
      <c r="K20">
        <v>39</v>
      </c>
    </row>
    <row r="21" spans="1:11" x14ac:dyDescent="0.25">
      <c r="A21" s="2">
        <v>44615</v>
      </c>
      <c r="B21">
        <v>67</v>
      </c>
      <c r="C21">
        <v>13182</v>
      </c>
      <c r="D21">
        <v>10165.5623</v>
      </c>
      <c r="E21">
        <v>10402.09375</v>
      </c>
      <c r="F21">
        <v>8994.2039800000002</v>
      </c>
      <c r="G21">
        <f>_xlfn.XLOOKUP(Tabla1[[#This Row],[Onitsuka Tiger Ventas]],K$2:K$224,J$2:J$224)</f>
        <v>36</v>
      </c>
      <c r="H21">
        <v>11363.97674</v>
      </c>
      <c r="I21">
        <v>72</v>
      </c>
      <c r="J21">
        <v>36</v>
      </c>
      <c r="K21">
        <v>40</v>
      </c>
    </row>
    <row r="22" spans="1:11" x14ac:dyDescent="0.25">
      <c r="A22" s="2">
        <v>44614</v>
      </c>
      <c r="B22">
        <v>72</v>
      </c>
      <c r="C22">
        <v>13181.98611</v>
      </c>
      <c r="D22">
        <v>10165.64703</v>
      </c>
      <c r="E22">
        <v>10416.25</v>
      </c>
      <c r="F22">
        <v>8974.9329610000004</v>
      </c>
      <c r="G22">
        <f>_xlfn.XLOOKUP(Tabla1[[#This Row],[Onitsuka Tiger Ventas]],K$2:K$224,J$2:J$224)</f>
        <v>37</v>
      </c>
      <c r="H22">
        <v>12636.013510000001</v>
      </c>
      <c r="I22">
        <v>189</v>
      </c>
      <c r="J22">
        <v>36</v>
      </c>
      <c r="K22">
        <v>41</v>
      </c>
    </row>
    <row r="23" spans="1:11" x14ac:dyDescent="0.25">
      <c r="A23" s="2">
        <v>44613</v>
      </c>
      <c r="B23">
        <v>67</v>
      </c>
      <c r="C23">
        <v>13181.985070000001</v>
      </c>
      <c r="D23">
        <v>10165.58583</v>
      </c>
      <c r="E23">
        <v>10399.90351</v>
      </c>
      <c r="F23">
        <v>7726.8264840000002</v>
      </c>
      <c r="G23">
        <f>_xlfn.XLOOKUP(Tabla1[[#This Row],[Onitsuka Tiger Ventas]],K$2:K$224,J$2:J$224)</f>
        <v>36</v>
      </c>
      <c r="H23">
        <v>12619.06667</v>
      </c>
      <c r="I23">
        <v>226</v>
      </c>
      <c r="J23">
        <v>36</v>
      </c>
      <c r="K23">
        <v>42</v>
      </c>
    </row>
    <row r="24" spans="1:11" x14ac:dyDescent="0.25">
      <c r="A24" s="2">
        <v>44612</v>
      </c>
      <c r="B24">
        <v>189</v>
      </c>
      <c r="C24">
        <v>13182</v>
      </c>
      <c r="D24">
        <v>10165.5301</v>
      </c>
      <c r="E24">
        <v>10399.93094</v>
      </c>
      <c r="F24">
        <v>7717.6231340000004</v>
      </c>
      <c r="G24">
        <f>_xlfn.XLOOKUP(Tabla1[[#This Row],[Onitsuka Tiger Ventas]],K$2:K$224,J$2:J$224)</f>
        <v>42</v>
      </c>
      <c r="H24">
        <v>11363.992</v>
      </c>
      <c r="I24">
        <v>127</v>
      </c>
      <c r="J24">
        <v>36</v>
      </c>
      <c r="K24">
        <v>43</v>
      </c>
    </row>
    <row r="25" spans="1:11" x14ac:dyDescent="0.25">
      <c r="A25" s="2">
        <v>44611</v>
      </c>
      <c r="B25">
        <v>226</v>
      </c>
      <c r="C25">
        <v>13181.99115</v>
      </c>
      <c r="D25">
        <v>10165.672920000001</v>
      </c>
      <c r="E25">
        <v>10433.33654</v>
      </c>
      <c r="F25">
        <v>7723.4182780000001</v>
      </c>
      <c r="G25">
        <f>_xlfn.XLOOKUP(Tabla1[[#This Row],[Onitsuka Tiger Ventas]],K$2:K$224,J$2:J$224)</f>
        <v>43</v>
      </c>
      <c r="H25">
        <v>11363.99206</v>
      </c>
      <c r="I25">
        <v>66</v>
      </c>
      <c r="J25">
        <v>36</v>
      </c>
      <c r="K25">
        <v>44</v>
      </c>
    </row>
    <row r="26" spans="1:11" x14ac:dyDescent="0.25">
      <c r="A26" s="2">
        <v>44610</v>
      </c>
      <c r="B26">
        <v>127</v>
      </c>
      <c r="C26">
        <v>13182</v>
      </c>
      <c r="D26">
        <v>10165.637059999999</v>
      </c>
      <c r="E26">
        <v>10454.96694</v>
      </c>
      <c r="F26">
        <v>7727.0049749999998</v>
      </c>
      <c r="G26">
        <f>_xlfn.XLOOKUP(Tabla1[[#This Row],[Onitsuka Tiger Ventas]],K$2:K$224,J$2:J$224)</f>
        <v>39</v>
      </c>
      <c r="H26">
        <v>11363.98876</v>
      </c>
      <c r="I26">
        <v>56</v>
      </c>
      <c r="J26">
        <v>36</v>
      </c>
      <c r="K26">
        <v>45</v>
      </c>
    </row>
    <row r="27" spans="1:11" x14ac:dyDescent="0.25">
      <c r="A27" s="2">
        <v>44609</v>
      </c>
      <c r="B27">
        <v>77</v>
      </c>
      <c r="C27">
        <v>13182</v>
      </c>
      <c r="D27">
        <v>10165.57826</v>
      </c>
      <c r="E27">
        <v>10454.965910000001</v>
      </c>
      <c r="F27">
        <v>7768.9807689999998</v>
      </c>
      <c r="G27">
        <f>_xlfn.XLOOKUP(Tabla1[[#This Row],[Onitsuka Tiger Ventas]],K$2:K$224,J$2:J$224)</f>
        <v>37</v>
      </c>
      <c r="H27">
        <v>11363.962030000001</v>
      </c>
      <c r="I27">
        <v>102</v>
      </c>
      <c r="J27">
        <v>36</v>
      </c>
      <c r="K27">
        <v>46</v>
      </c>
    </row>
    <row r="28" spans="1:11" x14ac:dyDescent="0.25">
      <c r="A28" s="2">
        <v>44608</v>
      </c>
      <c r="B28">
        <v>66</v>
      </c>
      <c r="C28">
        <v>13182</v>
      </c>
      <c r="D28">
        <v>10165.57559</v>
      </c>
      <c r="E28">
        <v>10455</v>
      </c>
      <c r="F28">
        <v>8978.7142860000004</v>
      </c>
      <c r="G28">
        <f>_xlfn.XLOOKUP(Tabla1[[#This Row],[Onitsuka Tiger Ventas]],K$2:K$224,J$2:J$224)</f>
        <v>36</v>
      </c>
      <c r="H28">
        <v>12636.011759999999</v>
      </c>
      <c r="I28">
        <v>188</v>
      </c>
      <c r="J28">
        <v>36</v>
      </c>
      <c r="K28">
        <v>47</v>
      </c>
    </row>
    <row r="29" spans="1:11" x14ac:dyDescent="0.25">
      <c r="A29" s="2">
        <v>44607</v>
      </c>
      <c r="B29">
        <v>56</v>
      </c>
      <c r="C29">
        <v>13133.30357</v>
      </c>
      <c r="D29">
        <v>10165.632369999999</v>
      </c>
      <c r="E29">
        <v>10455</v>
      </c>
      <c r="F29">
        <v>9025.4314720000002</v>
      </c>
      <c r="G29">
        <f>_xlfn.XLOOKUP(Tabla1[[#This Row],[Onitsuka Tiger Ventas]],K$2:K$224,J$2:J$224)</f>
        <v>36</v>
      </c>
      <c r="H29">
        <v>12636.022220000001</v>
      </c>
      <c r="I29">
        <v>210</v>
      </c>
      <c r="J29">
        <v>36</v>
      </c>
      <c r="K29">
        <v>48</v>
      </c>
    </row>
    <row r="30" spans="1:11" x14ac:dyDescent="0.25">
      <c r="A30" s="2">
        <v>44606</v>
      </c>
      <c r="B30">
        <v>102</v>
      </c>
      <c r="C30">
        <v>12272.980390000001</v>
      </c>
      <c r="D30">
        <v>10165.48396</v>
      </c>
      <c r="E30">
        <v>10454.96552</v>
      </c>
      <c r="F30">
        <v>7772.1165410000003</v>
      </c>
      <c r="G30">
        <f>_xlfn.XLOOKUP(Tabla1[[#This Row],[Onitsuka Tiger Ventas]],K$2:K$224,J$2:J$224)</f>
        <v>38</v>
      </c>
      <c r="H30">
        <v>12636.01124</v>
      </c>
      <c r="I30">
        <v>119</v>
      </c>
      <c r="J30">
        <v>36</v>
      </c>
      <c r="K30">
        <v>49</v>
      </c>
    </row>
    <row r="31" spans="1:11" x14ac:dyDescent="0.25">
      <c r="A31" s="2">
        <v>44605</v>
      </c>
      <c r="B31">
        <v>188</v>
      </c>
      <c r="C31">
        <v>12272.99468</v>
      </c>
      <c r="D31">
        <v>10165.65</v>
      </c>
      <c r="E31">
        <v>10454.9848</v>
      </c>
      <c r="F31">
        <v>7760.3354170000002</v>
      </c>
      <c r="G31">
        <f>_xlfn.XLOOKUP(Tabla1[[#This Row],[Onitsuka Tiger Ventas]],K$2:K$224,J$2:J$224)</f>
        <v>42</v>
      </c>
      <c r="H31">
        <v>12636.00685</v>
      </c>
      <c r="I31">
        <v>73</v>
      </c>
      <c r="J31">
        <v>36</v>
      </c>
      <c r="K31">
        <v>50</v>
      </c>
    </row>
    <row r="32" spans="1:11" x14ac:dyDescent="0.25">
      <c r="A32" s="2">
        <v>44604</v>
      </c>
      <c r="B32">
        <v>210</v>
      </c>
      <c r="C32">
        <v>12272.99524</v>
      </c>
      <c r="D32">
        <v>10165.69125</v>
      </c>
      <c r="E32">
        <v>10454.98734</v>
      </c>
      <c r="F32">
        <v>7738.12</v>
      </c>
      <c r="G32">
        <f>_xlfn.XLOOKUP(Tabla1[[#This Row],[Onitsuka Tiger Ventas]],K$2:K$224,J$2:J$224)</f>
        <v>43</v>
      </c>
      <c r="H32">
        <v>12636</v>
      </c>
      <c r="I32">
        <v>76</v>
      </c>
      <c r="J32">
        <v>36</v>
      </c>
      <c r="K32">
        <v>51</v>
      </c>
    </row>
    <row r="33" spans="1:11" x14ac:dyDescent="0.25">
      <c r="A33" s="2">
        <v>44603</v>
      </c>
      <c r="B33">
        <v>119</v>
      </c>
      <c r="C33">
        <v>12273</v>
      </c>
      <c r="D33">
        <v>10165.574500000001</v>
      </c>
      <c r="E33">
        <v>10454.97849</v>
      </c>
      <c r="F33">
        <v>7764.5062500000004</v>
      </c>
      <c r="G33">
        <f>_xlfn.XLOOKUP(Tabla1[[#This Row],[Onitsuka Tiger Ventas]],K$2:K$224,J$2:J$224)</f>
        <v>39</v>
      </c>
      <c r="H33">
        <v>12636.014929999999</v>
      </c>
      <c r="I33">
        <v>55</v>
      </c>
      <c r="J33">
        <v>36</v>
      </c>
      <c r="K33">
        <v>52</v>
      </c>
    </row>
    <row r="34" spans="1:11" x14ac:dyDescent="0.25">
      <c r="A34" s="2">
        <v>44602</v>
      </c>
      <c r="B34">
        <v>73</v>
      </c>
      <c r="C34">
        <v>13144.630139999999</v>
      </c>
      <c r="D34">
        <v>10165.61685</v>
      </c>
      <c r="E34">
        <v>10454.967909999999</v>
      </c>
      <c r="F34">
        <v>7758.7325579999997</v>
      </c>
      <c r="G34">
        <f>_xlfn.XLOOKUP(Tabla1[[#This Row],[Onitsuka Tiger Ventas]],K$2:K$224,J$2:J$224)</f>
        <v>37</v>
      </c>
      <c r="H34">
        <v>12636.014080000001</v>
      </c>
      <c r="I34">
        <v>166</v>
      </c>
      <c r="J34">
        <v>36</v>
      </c>
      <c r="K34">
        <v>53</v>
      </c>
    </row>
    <row r="35" spans="1:11" x14ac:dyDescent="0.25">
      <c r="A35" s="2">
        <v>44601</v>
      </c>
      <c r="B35">
        <v>76</v>
      </c>
      <c r="C35">
        <v>13182</v>
      </c>
      <c r="D35">
        <v>10165.59643</v>
      </c>
      <c r="E35">
        <v>10455</v>
      </c>
      <c r="F35">
        <v>8982.1834060000001</v>
      </c>
      <c r="G35">
        <f>_xlfn.XLOOKUP(Tabla1[[#This Row],[Onitsuka Tiger Ventas]],K$2:K$224,J$2:J$224)</f>
        <v>37</v>
      </c>
      <c r="H35">
        <v>12636.024100000001</v>
      </c>
      <c r="I35">
        <v>219</v>
      </c>
      <c r="J35">
        <v>36</v>
      </c>
      <c r="K35">
        <v>54</v>
      </c>
    </row>
    <row r="36" spans="1:11" x14ac:dyDescent="0.25">
      <c r="A36" s="2">
        <v>44600</v>
      </c>
      <c r="B36">
        <v>61</v>
      </c>
      <c r="C36">
        <v>13182</v>
      </c>
      <c r="D36">
        <v>10165.634959999999</v>
      </c>
      <c r="E36">
        <v>10454.99394</v>
      </c>
      <c r="F36">
        <v>8905.9702969999998</v>
      </c>
      <c r="G36">
        <f>_xlfn.XLOOKUP(Tabla1[[#This Row],[Onitsuka Tiger Ventas]],K$2:K$224,J$2:J$224)</f>
        <v>36</v>
      </c>
      <c r="H36">
        <v>12636.01124</v>
      </c>
      <c r="I36">
        <v>107</v>
      </c>
      <c r="J36">
        <v>36</v>
      </c>
      <c r="K36">
        <v>55</v>
      </c>
    </row>
    <row r="37" spans="1:11" x14ac:dyDescent="0.25">
      <c r="A37" s="2">
        <v>44599</v>
      </c>
      <c r="B37">
        <v>55</v>
      </c>
      <c r="C37">
        <v>13182</v>
      </c>
      <c r="D37">
        <v>10165.656360000001</v>
      </c>
      <c r="E37">
        <v>10454.976559999999</v>
      </c>
      <c r="F37">
        <v>7751.1773400000002</v>
      </c>
      <c r="G37">
        <f>_xlfn.XLOOKUP(Tabla1[[#This Row],[Onitsuka Tiger Ventas]],K$2:K$224,J$2:J$224)</f>
        <v>36</v>
      </c>
      <c r="H37">
        <v>12636.01282</v>
      </c>
      <c r="I37">
        <v>93</v>
      </c>
      <c r="J37">
        <v>36</v>
      </c>
      <c r="K37">
        <v>56</v>
      </c>
    </row>
    <row r="38" spans="1:11" x14ac:dyDescent="0.25">
      <c r="A38" s="2">
        <v>44598</v>
      </c>
      <c r="B38">
        <v>166</v>
      </c>
      <c r="C38">
        <v>13181.993979999999</v>
      </c>
      <c r="D38">
        <v>10165.57143</v>
      </c>
      <c r="E38">
        <v>10454.993420000001</v>
      </c>
      <c r="F38">
        <v>7751.4950099999996</v>
      </c>
      <c r="G38">
        <f>_xlfn.XLOOKUP(Tabla1[[#This Row],[Onitsuka Tiger Ventas]],K$2:K$224,J$2:J$224)</f>
        <v>41</v>
      </c>
      <c r="H38">
        <v>11727.032520000001</v>
      </c>
      <c r="I38">
        <v>86</v>
      </c>
      <c r="J38">
        <v>36</v>
      </c>
      <c r="K38">
        <v>57</v>
      </c>
    </row>
    <row r="39" spans="1:11" x14ac:dyDescent="0.25">
      <c r="A39" s="2">
        <v>44597</v>
      </c>
      <c r="B39">
        <v>219</v>
      </c>
      <c r="C39">
        <v>13181.99087</v>
      </c>
      <c r="D39">
        <v>10165.65</v>
      </c>
      <c r="E39">
        <v>10454.993630000001</v>
      </c>
      <c r="F39">
        <v>7735.7623130000002</v>
      </c>
      <c r="G39">
        <f>_xlfn.XLOOKUP(Tabla1[[#This Row],[Onitsuka Tiger Ventas]],K$2:K$224,J$2:J$224)</f>
        <v>43</v>
      </c>
      <c r="H39">
        <v>11727.01316</v>
      </c>
      <c r="I39">
        <v>203</v>
      </c>
      <c r="J39">
        <v>36</v>
      </c>
      <c r="K39">
        <v>58</v>
      </c>
    </row>
    <row r="40" spans="1:11" x14ac:dyDescent="0.25">
      <c r="A40" s="2">
        <v>44596</v>
      </c>
      <c r="B40">
        <v>107</v>
      </c>
      <c r="C40">
        <v>13182</v>
      </c>
      <c r="D40">
        <v>10165.628350000001</v>
      </c>
      <c r="E40">
        <v>10454.984689999999</v>
      </c>
      <c r="F40">
        <v>7727.0061159999996</v>
      </c>
      <c r="G40">
        <f>_xlfn.XLOOKUP(Tabla1[[#This Row],[Onitsuka Tiger Ventas]],K$2:K$224,J$2:J$224)</f>
        <v>38</v>
      </c>
      <c r="H40">
        <v>11727.004070000001</v>
      </c>
      <c r="I40">
        <v>120</v>
      </c>
      <c r="J40">
        <v>36</v>
      </c>
      <c r="K40">
        <v>59</v>
      </c>
    </row>
    <row r="41" spans="1:11" x14ac:dyDescent="0.25">
      <c r="A41" s="2">
        <v>44595</v>
      </c>
      <c r="B41">
        <v>76</v>
      </c>
      <c r="C41">
        <v>13181.98684</v>
      </c>
      <c r="D41">
        <v>10165.619629999999</v>
      </c>
      <c r="E41">
        <v>10454.994189999999</v>
      </c>
      <c r="F41">
        <v>7762.9046049999997</v>
      </c>
      <c r="G41">
        <f>_xlfn.XLOOKUP(Tabla1[[#This Row],[Onitsuka Tiger Ventas]],K$2:K$224,J$2:J$224)</f>
        <v>37</v>
      </c>
      <c r="H41">
        <v>11727</v>
      </c>
      <c r="I41">
        <v>84</v>
      </c>
      <c r="J41">
        <v>36</v>
      </c>
      <c r="K41">
        <v>60</v>
      </c>
    </row>
    <row r="42" spans="1:11" x14ac:dyDescent="0.25">
      <c r="A42" s="2">
        <v>44594</v>
      </c>
      <c r="B42">
        <v>93</v>
      </c>
      <c r="C42">
        <v>13182</v>
      </c>
      <c r="D42">
        <v>10165.700290000001</v>
      </c>
      <c r="E42">
        <v>10454.95673</v>
      </c>
      <c r="F42">
        <v>9091</v>
      </c>
      <c r="G42">
        <f>_xlfn.XLOOKUP(Tabla1[[#This Row],[Onitsuka Tiger Ventas]],K$2:K$224,J$2:J$224)</f>
        <v>37</v>
      </c>
      <c r="H42">
        <v>12636.012500000001</v>
      </c>
      <c r="I42">
        <v>130</v>
      </c>
      <c r="J42">
        <v>36</v>
      </c>
      <c r="K42">
        <v>61</v>
      </c>
    </row>
    <row r="43" spans="1:11" x14ac:dyDescent="0.25">
      <c r="A43" s="2">
        <v>44593</v>
      </c>
      <c r="B43">
        <v>85</v>
      </c>
      <c r="C43">
        <v>13171.30588</v>
      </c>
      <c r="D43">
        <v>10165.65742</v>
      </c>
      <c r="E43">
        <v>10454.977779999999</v>
      </c>
      <c r="F43">
        <v>9066.2898550000009</v>
      </c>
      <c r="G43">
        <f>_xlfn.XLOOKUP(Tabla1[[#This Row],[Onitsuka Tiger Ventas]],K$2:K$224,J$2:J$224)</f>
        <v>37</v>
      </c>
      <c r="H43">
        <v>12636.0137</v>
      </c>
      <c r="I43">
        <v>111</v>
      </c>
      <c r="J43">
        <v>36</v>
      </c>
      <c r="K43">
        <v>62</v>
      </c>
    </row>
    <row r="44" spans="1:11" x14ac:dyDescent="0.25">
      <c r="A44" s="2">
        <v>44592</v>
      </c>
      <c r="B44">
        <v>86</v>
      </c>
      <c r="C44">
        <v>12273</v>
      </c>
      <c r="D44">
        <v>10165.63156</v>
      </c>
      <c r="E44">
        <v>10447.575580000001</v>
      </c>
      <c r="F44">
        <v>7727.0066450000004</v>
      </c>
      <c r="G44">
        <f>_xlfn.XLOOKUP(Tabla1[[#This Row],[Onitsuka Tiger Ventas]],K$2:K$224,J$2:J$224)</f>
        <v>37</v>
      </c>
      <c r="H44">
        <v>12636.02778</v>
      </c>
      <c r="I44">
        <v>98</v>
      </c>
      <c r="J44">
        <v>36</v>
      </c>
      <c r="K44">
        <v>63</v>
      </c>
    </row>
    <row r="45" spans="1:11" x14ac:dyDescent="0.25">
      <c r="A45" s="2">
        <v>44591</v>
      </c>
      <c r="B45">
        <v>203</v>
      </c>
      <c r="C45">
        <v>12272.995070000001</v>
      </c>
      <c r="D45">
        <v>10165.627109999999</v>
      </c>
      <c r="E45">
        <v>10444.011490000001</v>
      </c>
      <c r="F45">
        <v>7727.0083750000003</v>
      </c>
      <c r="G45">
        <f>_xlfn.XLOOKUP(Tabla1[[#This Row],[Onitsuka Tiger Ventas]],K$2:K$224,J$2:J$224)</f>
        <v>43</v>
      </c>
      <c r="H45">
        <v>12636.013419999999</v>
      </c>
      <c r="I45">
        <v>217</v>
      </c>
      <c r="J45">
        <v>36</v>
      </c>
      <c r="K45">
        <v>64</v>
      </c>
    </row>
    <row r="46" spans="1:11" x14ac:dyDescent="0.25">
      <c r="A46" s="2">
        <v>44590</v>
      </c>
      <c r="B46">
        <v>203</v>
      </c>
      <c r="C46">
        <v>12272.995070000001</v>
      </c>
      <c r="D46">
        <v>10165.672</v>
      </c>
      <c r="E46">
        <v>10437.87097</v>
      </c>
      <c r="F46">
        <v>7727.0090419999997</v>
      </c>
      <c r="G46">
        <f>_xlfn.XLOOKUP(Tabla1[[#This Row],[Onitsuka Tiger Ventas]],K$2:K$224,J$2:J$224)</f>
        <v>43</v>
      </c>
      <c r="H46">
        <v>12636.021049999999</v>
      </c>
      <c r="I46">
        <v>240</v>
      </c>
      <c r="J46">
        <v>36</v>
      </c>
      <c r="K46">
        <v>65</v>
      </c>
    </row>
    <row r="47" spans="1:11" x14ac:dyDescent="0.25">
      <c r="A47" s="2">
        <v>44589</v>
      </c>
      <c r="B47">
        <v>120</v>
      </c>
      <c r="C47">
        <v>12288.15</v>
      </c>
      <c r="D47">
        <v>10165.61153</v>
      </c>
      <c r="E47">
        <v>10439.90047</v>
      </c>
      <c r="F47">
        <v>7727.0029590000004</v>
      </c>
      <c r="G47">
        <f>_xlfn.XLOOKUP(Tabla1[[#This Row],[Onitsuka Tiger Ventas]],K$2:K$224,J$2:J$224)</f>
        <v>39</v>
      </c>
      <c r="H47">
        <v>12636</v>
      </c>
      <c r="I47">
        <v>154</v>
      </c>
      <c r="J47">
        <v>36</v>
      </c>
      <c r="K47">
        <v>66</v>
      </c>
    </row>
    <row r="48" spans="1:11" x14ac:dyDescent="0.25">
      <c r="A48" s="2">
        <v>44588</v>
      </c>
      <c r="B48">
        <v>84</v>
      </c>
      <c r="C48">
        <v>13182</v>
      </c>
      <c r="D48">
        <v>10165.65373</v>
      </c>
      <c r="E48">
        <v>10441.35829</v>
      </c>
      <c r="F48">
        <v>7748.6547620000001</v>
      </c>
      <c r="G48">
        <f>_xlfn.XLOOKUP(Tabla1[[#This Row],[Onitsuka Tiger Ventas]],K$2:K$224,J$2:J$224)</f>
        <v>37</v>
      </c>
      <c r="H48">
        <v>12636.014289999999</v>
      </c>
      <c r="I48">
        <v>87</v>
      </c>
      <c r="J48">
        <v>36</v>
      </c>
      <c r="K48">
        <v>67</v>
      </c>
    </row>
    <row r="49" spans="1:11" x14ac:dyDescent="0.25">
      <c r="A49" s="2">
        <v>44587</v>
      </c>
      <c r="B49">
        <v>130</v>
      </c>
      <c r="C49">
        <v>13181.938459999999</v>
      </c>
      <c r="D49">
        <v>10165.384679999999</v>
      </c>
      <c r="E49">
        <v>10440.36239</v>
      </c>
      <c r="F49">
        <v>9066.1367190000001</v>
      </c>
      <c r="G49">
        <f>_xlfn.XLOOKUP(Tabla1[[#This Row],[Onitsuka Tiger Ventas]],K$2:K$224,J$2:J$224)</f>
        <v>39</v>
      </c>
      <c r="H49">
        <v>12636.01852</v>
      </c>
      <c r="I49">
        <v>103</v>
      </c>
      <c r="J49">
        <v>36</v>
      </c>
      <c r="K49">
        <v>68</v>
      </c>
    </row>
    <row r="50" spans="1:11" x14ac:dyDescent="0.25">
      <c r="A50" s="2">
        <v>44586</v>
      </c>
      <c r="B50">
        <v>111</v>
      </c>
      <c r="C50">
        <v>13182</v>
      </c>
      <c r="D50">
        <v>10165.671329999999</v>
      </c>
      <c r="E50">
        <v>10448.456410000001</v>
      </c>
      <c r="F50">
        <v>9024.1863799999992</v>
      </c>
      <c r="G50">
        <f>_xlfn.XLOOKUP(Tabla1[[#This Row],[Onitsuka Tiger Ventas]],K$2:K$224,J$2:J$224)</f>
        <v>38</v>
      </c>
      <c r="H50">
        <v>12636.027029999999</v>
      </c>
      <c r="I50">
        <v>113</v>
      </c>
      <c r="J50">
        <v>36</v>
      </c>
      <c r="K50">
        <v>69</v>
      </c>
    </row>
    <row r="51" spans="1:11" x14ac:dyDescent="0.25">
      <c r="A51" s="2">
        <v>44585</v>
      </c>
      <c r="B51">
        <v>98</v>
      </c>
      <c r="C51">
        <v>13181.989799999999</v>
      </c>
      <c r="D51">
        <v>10165.63228</v>
      </c>
      <c r="E51">
        <v>10448.227510000001</v>
      </c>
      <c r="F51">
        <v>7727.0117650000002</v>
      </c>
      <c r="G51">
        <f>_xlfn.XLOOKUP(Tabla1[[#This Row],[Onitsuka Tiger Ventas]],K$2:K$224,J$2:J$224)</f>
        <v>38</v>
      </c>
      <c r="H51">
        <v>12636.012350000001</v>
      </c>
      <c r="I51">
        <v>228</v>
      </c>
      <c r="J51">
        <v>37</v>
      </c>
      <c r="K51">
        <v>70</v>
      </c>
    </row>
    <row r="52" spans="1:11" x14ac:dyDescent="0.25">
      <c r="A52" s="2">
        <v>44584</v>
      </c>
      <c r="B52">
        <v>217</v>
      </c>
      <c r="C52">
        <v>13182</v>
      </c>
      <c r="D52">
        <v>10165.59196</v>
      </c>
      <c r="E52">
        <v>10435.186530000001</v>
      </c>
      <c r="F52">
        <v>7727.013473</v>
      </c>
      <c r="G52">
        <f>_xlfn.XLOOKUP(Tabla1[[#This Row],[Onitsuka Tiger Ventas]],K$2:K$224,J$2:J$224)</f>
        <v>43</v>
      </c>
      <c r="H52">
        <v>12636</v>
      </c>
      <c r="I52">
        <v>245</v>
      </c>
      <c r="J52">
        <v>37</v>
      </c>
      <c r="K52">
        <v>71</v>
      </c>
    </row>
    <row r="53" spans="1:11" x14ac:dyDescent="0.25">
      <c r="A53" s="2">
        <v>44583</v>
      </c>
      <c r="B53">
        <v>240</v>
      </c>
      <c r="C53">
        <v>13182</v>
      </c>
      <c r="D53">
        <v>10165.692220000001</v>
      </c>
      <c r="E53">
        <v>10444.43972</v>
      </c>
      <c r="F53">
        <v>7727.0050680000004</v>
      </c>
      <c r="G53">
        <f>_xlfn.XLOOKUP(Tabla1[[#This Row],[Onitsuka Tiger Ventas]],K$2:K$224,J$2:J$224)</f>
        <v>44</v>
      </c>
      <c r="H53">
        <v>11741.44974</v>
      </c>
      <c r="I53">
        <v>138</v>
      </c>
      <c r="J53">
        <v>37</v>
      </c>
      <c r="K53">
        <v>72</v>
      </c>
    </row>
    <row r="54" spans="1:11" x14ac:dyDescent="0.25">
      <c r="A54" s="2">
        <v>44582</v>
      </c>
      <c r="B54">
        <v>154</v>
      </c>
      <c r="C54">
        <v>13181.987010000001</v>
      </c>
      <c r="D54">
        <v>10165.57626</v>
      </c>
      <c r="E54">
        <v>10447.494119999999</v>
      </c>
      <c r="F54">
        <v>7727.0070089999999</v>
      </c>
      <c r="G54">
        <f>_xlfn.XLOOKUP(Tabla1[[#This Row],[Onitsuka Tiger Ventas]],K$2:K$224,J$2:J$224)</f>
        <v>40</v>
      </c>
      <c r="H54">
        <v>11727.01053</v>
      </c>
      <c r="I54">
        <v>88</v>
      </c>
      <c r="J54">
        <v>37</v>
      </c>
      <c r="K54">
        <v>73</v>
      </c>
    </row>
    <row r="55" spans="1:11" x14ac:dyDescent="0.25">
      <c r="A55" s="2">
        <v>44581</v>
      </c>
      <c r="B55">
        <v>87</v>
      </c>
      <c r="C55">
        <v>13182</v>
      </c>
      <c r="D55">
        <v>10165.56558</v>
      </c>
      <c r="E55">
        <v>10452.18943</v>
      </c>
      <c r="F55">
        <v>7750.3914290000002</v>
      </c>
      <c r="G55">
        <f>_xlfn.XLOOKUP(Tabla1[[#This Row],[Onitsuka Tiger Ventas]],K$2:K$224,J$2:J$224)</f>
        <v>37</v>
      </c>
      <c r="H55">
        <v>11727.03774</v>
      </c>
      <c r="I55">
        <v>79</v>
      </c>
      <c r="J55">
        <v>37</v>
      </c>
      <c r="K55">
        <v>74</v>
      </c>
    </row>
    <row r="56" spans="1:11" x14ac:dyDescent="0.25">
      <c r="A56" s="2">
        <v>44580</v>
      </c>
      <c r="B56">
        <v>102</v>
      </c>
      <c r="C56">
        <v>13182</v>
      </c>
      <c r="D56">
        <v>10165.692220000001</v>
      </c>
      <c r="E56">
        <v>10451.78894</v>
      </c>
      <c r="F56">
        <v>9065.0204080000003</v>
      </c>
      <c r="G56">
        <f>_xlfn.XLOOKUP(Tabla1[[#This Row],[Onitsuka Tiger Ventas]],K$2:K$224,J$2:J$224)</f>
        <v>38</v>
      </c>
      <c r="H56">
        <v>12636</v>
      </c>
      <c r="I56">
        <v>53</v>
      </c>
      <c r="J56">
        <v>37</v>
      </c>
      <c r="K56">
        <v>75</v>
      </c>
    </row>
    <row r="57" spans="1:11" x14ac:dyDescent="0.25">
      <c r="A57" s="2">
        <v>44579</v>
      </c>
      <c r="B57">
        <v>103</v>
      </c>
      <c r="C57">
        <v>13173.17476</v>
      </c>
      <c r="D57">
        <v>10165.587879999999</v>
      </c>
      <c r="E57">
        <v>10441.697920000001</v>
      </c>
      <c r="F57">
        <v>9036.3819440000007</v>
      </c>
      <c r="G57">
        <f>_xlfn.XLOOKUP(Tabla1[[#This Row],[Onitsuka Tiger Ventas]],K$2:K$224,J$2:J$224)</f>
        <v>38</v>
      </c>
      <c r="H57">
        <v>12636.03448</v>
      </c>
      <c r="I57">
        <v>142</v>
      </c>
      <c r="J57">
        <v>37</v>
      </c>
      <c r="K57">
        <v>76</v>
      </c>
    </row>
    <row r="58" spans="1:11" x14ac:dyDescent="0.25">
      <c r="A58" s="2">
        <v>44578</v>
      </c>
      <c r="B58">
        <v>113</v>
      </c>
      <c r="C58">
        <v>12272.97345</v>
      </c>
      <c r="D58">
        <v>10165.58583</v>
      </c>
      <c r="E58">
        <v>10437.85484</v>
      </c>
      <c r="F58">
        <v>7727.0121950000002</v>
      </c>
      <c r="G58">
        <f>_xlfn.XLOOKUP(Tabla1[[#This Row],[Onitsuka Tiger Ventas]],K$2:K$224,J$2:J$224)</f>
        <v>38</v>
      </c>
      <c r="H58">
        <v>12636.020409999999</v>
      </c>
      <c r="I58">
        <v>185</v>
      </c>
      <c r="J58">
        <v>37</v>
      </c>
      <c r="K58">
        <v>77</v>
      </c>
    </row>
    <row r="59" spans="1:11" x14ac:dyDescent="0.25">
      <c r="A59" s="2">
        <v>44577</v>
      </c>
      <c r="B59">
        <v>228</v>
      </c>
      <c r="C59">
        <v>12273</v>
      </c>
      <c r="D59">
        <v>10165.697609999999</v>
      </c>
      <c r="E59">
        <v>10441.720240000001</v>
      </c>
      <c r="F59">
        <v>7727.0084029999998</v>
      </c>
      <c r="G59">
        <f>_xlfn.XLOOKUP(Tabla1[[#This Row],[Onitsuka Tiger Ventas]],K$2:K$224,J$2:J$224)</f>
        <v>44</v>
      </c>
      <c r="H59">
        <v>12636.007089999999</v>
      </c>
      <c r="I59">
        <v>110</v>
      </c>
      <c r="J59">
        <v>37</v>
      </c>
      <c r="K59">
        <v>78</v>
      </c>
    </row>
    <row r="60" spans="1:11" x14ac:dyDescent="0.25">
      <c r="A60" s="2">
        <v>44576</v>
      </c>
      <c r="B60">
        <v>245</v>
      </c>
      <c r="C60">
        <v>12272.98367</v>
      </c>
      <c r="D60">
        <v>10165.647849999999</v>
      </c>
      <c r="E60">
        <v>10443.64688</v>
      </c>
      <c r="F60">
        <v>7727.0018019999998</v>
      </c>
      <c r="G60">
        <f>_xlfn.XLOOKUP(Tabla1[[#This Row],[Onitsuka Tiger Ventas]],K$2:K$224,J$2:J$224)</f>
        <v>44</v>
      </c>
      <c r="H60">
        <v>12636.015310000001</v>
      </c>
      <c r="I60">
        <v>234</v>
      </c>
      <c r="J60">
        <v>37</v>
      </c>
      <c r="K60">
        <v>79</v>
      </c>
    </row>
    <row r="61" spans="1:11" x14ac:dyDescent="0.25">
      <c r="A61" s="2">
        <v>44575</v>
      </c>
      <c r="B61">
        <v>138</v>
      </c>
      <c r="C61">
        <v>12272.971009999999</v>
      </c>
      <c r="D61">
        <v>10165.65064</v>
      </c>
      <c r="E61">
        <v>10445.79061</v>
      </c>
      <c r="F61">
        <v>7727.008065</v>
      </c>
      <c r="G61">
        <f>_xlfn.XLOOKUP(Tabla1[[#This Row],[Onitsuka Tiger Ventas]],K$2:K$224,J$2:J$224)</f>
        <v>40</v>
      </c>
      <c r="H61">
        <v>12636.015230000001</v>
      </c>
      <c r="I61">
        <v>104</v>
      </c>
      <c r="J61">
        <v>37</v>
      </c>
      <c r="K61">
        <v>80</v>
      </c>
    </row>
    <row r="62" spans="1:11" x14ac:dyDescent="0.25">
      <c r="A62" s="2">
        <v>44574</v>
      </c>
      <c r="B62">
        <v>88</v>
      </c>
      <c r="C62">
        <v>13181.977269999999</v>
      </c>
      <c r="D62">
        <v>10165.645699999999</v>
      </c>
      <c r="E62">
        <v>10451.588239999999</v>
      </c>
      <c r="F62">
        <v>7741.0652920000002</v>
      </c>
      <c r="G62">
        <f>_xlfn.XLOOKUP(Tabla1[[#This Row],[Onitsuka Tiger Ventas]],K$2:K$224,J$2:J$224)</f>
        <v>37</v>
      </c>
      <c r="H62">
        <v>12636.021280000001</v>
      </c>
      <c r="I62">
        <v>536</v>
      </c>
      <c r="J62">
        <v>37</v>
      </c>
      <c r="K62">
        <v>81</v>
      </c>
    </row>
    <row r="63" spans="1:11" x14ac:dyDescent="0.25">
      <c r="A63" s="2">
        <v>44573</v>
      </c>
      <c r="B63">
        <v>79</v>
      </c>
      <c r="C63">
        <v>13170.49367</v>
      </c>
      <c r="D63">
        <v>10165.66181</v>
      </c>
      <c r="E63">
        <v>10443.872090000001</v>
      </c>
      <c r="F63">
        <v>9059.2882559999998</v>
      </c>
      <c r="G63">
        <f>_xlfn.XLOOKUP(Tabla1[[#This Row],[Onitsuka Tiger Ventas]],K$2:K$224,J$2:J$224)</f>
        <v>37</v>
      </c>
      <c r="H63">
        <v>12636.01563</v>
      </c>
      <c r="I63">
        <v>284</v>
      </c>
      <c r="J63">
        <v>37</v>
      </c>
      <c r="K63">
        <v>82</v>
      </c>
    </row>
    <row r="64" spans="1:11" x14ac:dyDescent="0.25">
      <c r="A64" s="2">
        <v>44572</v>
      </c>
      <c r="B64">
        <v>67</v>
      </c>
      <c r="C64">
        <v>13141.298510000001</v>
      </c>
      <c r="D64">
        <v>10165.643889999999</v>
      </c>
      <c r="E64">
        <v>10435.327160000001</v>
      </c>
      <c r="F64">
        <v>9025.8888889999998</v>
      </c>
      <c r="G64">
        <f>_xlfn.XLOOKUP(Tabla1[[#This Row],[Onitsuka Tiger Ventas]],K$2:K$224,J$2:J$224)</f>
        <v>36</v>
      </c>
      <c r="H64">
        <v>12636.01923</v>
      </c>
      <c r="I64">
        <v>136</v>
      </c>
      <c r="J64">
        <v>37</v>
      </c>
      <c r="K64">
        <v>83</v>
      </c>
    </row>
    <row r="65" spans="1:11" x14ac:dyDescent="0.25">
      <c r="A65" s="2">
        <v>44571</v>
      </c>
      <c r="B65">
        <v>53</v>
      </c>
      <c r="C65">
        <v>13164.84906</v>
      </c>
      <c r="D65">
        <v>10165.67469</v>
      </c>
      <c r="E65">
        <v>10450.450000000001</v>
      </c>
      <c r="F65">
        <v>7727.015504</v>
      </c>
      <c r="G65">
        <f>_xlfn.XLOOKUP(Tabla1[[#This Row],[Onitsuka Tiger Ventas]],K$2:K$224,J$2:J$224)</f>
        <v>36</v>
      </c>
      <c r="H65">
        <v>12636</v>
      </c>
      <c r="I65">
        <v>129</v>
      </c>
      <c r="J65">
        <v>37</v>
      </c>
      <c r="K65">
        <v>84</v>
      </c>
    </row>
    <row r="66" spans="1:11" x14ac:dyDescent="0.25">
      <c r="A66" s="2">
        <v>44570</v>
      </c>
      <c r="B66">
        <v>142</v>
      </c>
      <c r="C66">
        <v>13175.59859</v>
      </c>
      <c r="D66">
        <v>10165.7114</v>
      </c>
      <c r="E66">
        <v>10454.990320000001</v>
      </c>
      <c r="F66">
        <v>7727.0091739999998</v>
      </c>
      <c r="G66">
        <f>_xlfn.XLOOKUP(Tabla1[[#This Row],[Onitsuka Tiger Ventas]],K$2:K$224,J$2:J$224)</f>
        <v>40</v>
      </c>
      <c r="H66">
        <v>12636</v>
      </c>
      <c r="I66">
        <v>101</v>
      </c>
      <c r="J66">
        <v>37</v>
      </c>
      <c r="K66">
        <v>85</v>
      </c>
    </row>
    <row r="67" spans="1:11" x14ac:dyDescent="0.25">
      <c r="A67" s="2">
        <v>44569</v>
      </c>
      <c r="B67">
        <v>185</v>
      </c>
      <c r="C67">
        <v>13177.08649</v>
      </c>
      <c r="D67">
        <v>10165.642019999999</v>
      </c>
      <c r="E67">
        <v>10454.988509999999</v>
      </c>
      <c r="F67">
        <v>7727.0105629999998</v>
      </c>
      <c r="G67">
        <f>_xlfn.XLOOKUP(Tabla1[[#This Row],[Onitsuka Tiger Ventas]],K$2:K$224,J$2:J$224)</f>
        <v>42</v>
      </c>
      <c r="H67">
        <v>12636</v>
      </c>
      <c r="I67">
        <v>205</v>
      </c>
      <c r="J67">
        <v>37</v>
      </c>
      <c r="K67">
        <v>86</v>
      </c>
    </row>
    <row r="68" spans="1:11" x14ac:dyDescent="0.25">
      <c r="A68" s="2">
        <v>44568</v>
      </c>
      <c r="B68">
        <v>110</v>
      </c>
      <c r="C68">
        <v>13173.736360000001</v>
      </c>
      <c r="D68">
        <v>10165.600350000001</v>
      </c>
      <c r="E68">
        <v>10454.97143</v>
      </c>
      <c r="F68">
        <v>7727.008734</v>
      </c>
      <c r="G68">
        <f>_xlfn.XLOOKUP(Tabla1[[#This Row],[Onitsuka Tiger Ventas]],K$2:K$224,J$2:J$224)</f>
        <v>38</v>
      </c>
      <c r="H68">
        <v>12636.00488</v>
      </c>
      <c r="I68">
        <v>491</v>
      </c>
      <c r="J68">
        <v>37</v>
      </c>
      <c r="K68">
        <v>87</v>
      </c>
    </row>
    <row r="69" spans="1:11" x14ac:dyDescent="0.25">
      <c r="A69" s="2">
        <v>44567</v>
      </c>
      <c r="B69">
        <v>90</v>
      </c>
      <c r="C69">
        <v>13171.9</v>
      </c>
      <c r="D69">
        <v>10165.6175</v>
      </c>
      <c r="E69">
        <v>10454.99468</v>
      </c>
      <c r="F69">
        <v>7757.8642529999997</v>
      </c>
      <c r="G69">
        <f>_xlfn.XLOOKUP(Tabla1[[#This Row],[Onitsuka Tiger Ventas]],K$2:K$224,J$2:J$224)</f>
        <v>37</v>
      </c>
      <c r="H69">
        <v>12636.029850000001</v>
      </c>
      <c r="I69">
        <v>292</v>
      </c>
      <c r="J69">
        <v>37</v>
      </c>
      <c r="K69">
        <v>88</v>
      </c>
    </row>
    <row r="70" spans="1:11" x14ac:dyDescent="0.25">
      <c r="A70" s="2">
        <v>44566</v>
      </c>
      <c r="B70">
        <v>85</v>
      </c>
      <c r="C70">
        <v>13160.61176</v>
      </c>
      <c r="D70">
        <v>10165.57667</v>
      </c>
      <c r="E70">
        <v>10454.994650000001</v>
      </c>
      <c r="F70">
        <v>9068.2678570000007</v>
      </c>
      <c r="G70">
        <f>_xlfn.XLOOKUP(Tabla1[[#This Row],[Onitsuka Tiger Ventas]],K$2:K$224,J$2:J$224)</f>
        <v>37</v>
      </c>
      <c r="H70">
        <v>12636.010749999999</v>
      </c>
      <c r="I70">
        <v>168</v>
      </c>
      <c r="J70">
        <v>37</v>
      </c>
      <c r="K70">
        <v>89</v>
      </c>
    </row>
    <row r="71" spans="1:11" x14ac:dyDescent="0.25">
      <c r="A71" s="2">
        <v>44565</v>
      </c>
      <c r="B71">
        <v>84</v>
      </c>
      <c r="C71">
        <v>13182</v>
      </c>
      <c r="D71">
        <v>10165.602860000001</v>
      </c>
      <c r="E71">
        <v>10454.992749999999</v>
      </c>
      <c r="F71">
        <v>9037.5952379999999</v>
      </c>
      <c r="G71">
        <f>_xlfn.XLOOKUP(Tabla1[[#This Row],[Onitsuka Tiger Ventas]],K$2:K$224,J$2:J$224)</f>
        <v>37</v>
      </c>
      <c r="H71">
        <v>12636.022220000001</v>
      </c>
      <c r="I71">
        <v>123</v>
      </c>
      <c r="J71">
        <v>37</v>
      </c>
      <c r="K71">
        <v>90</v>
      </c>
    </row>
    <row r="72" spans="1:11" x14ac:dyDescent="0.25">
      <c r="A72" s="2">
        <v>44564</v>
      </c>
      <c r="B72">
        <v>73</v>
      </c>
      <c r="C72">
        <v>13182</v>
      </c>
      <c r="D72">
        <v>10165.600979999999</v>
      </c>
      <c r="E72">
        <v>10454.968500000001</v>
      </c>
      <c r="F72">
        <v>7729.0073259999999</v>
      </c>
      <c r="G72">
        <f>_xlfn.XLOOKUP(Tabla1[[#This Row],[Onitsuka Tiger Ventas]],K$2:K$224,J$2:J$224)</f>
        <v>37</v>
      </c>
      <c r="H72">
        <v>12636</v>
      </c>
      <c r="I72">
        <v>250</v>
      </c>
      <c r="J72">
        <v>37</v>
      </c>
      <c r="K72">
        <v>91</v>
      </c>
    </row>
    <row r="73" spans="1:11" x14ac:dyDescent="0.25">
      <c r="A73" s="2">
        <v>44563</v>
      </c>
      <c r="B73">
        <v>234</v>
      </c>
      <c r="C73">
        <v>12296.299150000001</v>
      </c>
      <c r="D73">
        <v>10165.656789999999</v>
      </c>
      <c r="E73">
        <v>10454.984759999999</v>
      </c>
      <c r="F73">
        <v>7727.011321</v>
      </c>
      <c r="G73">
        <f>_xlfn.XLOOKUP(Tabla1[[#This Row],[Onitsuka Tiger Ventas]],K$2:K$224,J$2:J$224)</f>
        <v>44</v>
      </c>
      <c r="H73">
        <v>11727.00741</v>
      </c>
      <c r="I73">
        <v>270</v>
      </c>
      <c r="J73">
        <v>37</v>
      </c>
      <c r="K73">
        <v>92</v>
      </c>
    </row>
    <row r="74" spans="1:11" x14ac:dyDescent="0.25">
      <c r="A74" s="2">
        <v>44562</v>
      </c>
      <c r="B74">
        <v>104</v>
      </c>
      <c r="C74">
        <v>12272.98077</v>
      </c>
      <c r="D74">
        <v>10165.726290000001</v>
      </c>
      <c r="E74">
        <v>10454.97436</v>
      </c>
      <c r="F74">
        <v>7727.0159240000003</v>
      </c>
      <c r="G74">
        <f>_xlfn.XLOOKUP(Tabla1[[#This Row],[Onitsuka Tiger Ventas]],K$2:K$224,J$2:J$224)</f>
        <v>38</v>
      </c>
      <c r="H74">
        <v>11727.01626</v>
      </c>
      <c r="I74">
        <v>160</v>
      </c>
      <c r="J74">
        <v>37</v>
      </c>
      <c r="K74">
        <v>93</v>
      </c>
    </row>
    <row r="75" spans="1:11" x14ac:dyDescent="0.25">
      <c r="A75" s="2">
        <v>44561</v>
      </c>
      <c r="B75">
        <v>536</v>
      </c>
      <c r="C75">
        <v>12279.77239</v>
      </c>
      <c r="D75">
        <v>10165.61247</v>
      </c>
      <c r="E75">
        <v>10454.976060000001</v>
      </c>
      <c r="F75">
        <v>7727.0123610000001</v>
      </c>
      <c r="G75">
        <f>_xlfn.XLOOKUP(Tabla1[[#This Row],[Onitsuka Tiger Ventas]],K$2:K$224,J$2:J$224)</f>
        <v>48</v>
      </c>
      <c r="H75">
        <v>11727.006020000001</v>
      </c>
      <c r="I75">
        <v>83</v>
      </c>
      <c r="J75">
        <v>37</v>
      </c>
      <c r="K75">
        <v>94</v>
      </c>
    </row>
    <row r="76" spans="1:11" x14ac:dyDescent="0.25">
      <c r="A76" s="2">
        <v>44560</v>
      </c>
      <c r="B76">
        <v>284</v>
      </c>
      <c r="C76">
        <v>12292.197179999999</v>
      </c>
      <c r="D76">
        <v>10165.55636</v>
      </c>
      <c r="E76">
        <v>10454.984130000001</v>
      </c>
      <c r="F76">
        <v>7734.7504730000001</v>
      </c>
      <c r="G76">
        <f>_xlfn.XLOOKUP(Tabla1[[#This Row],[Onitsuka Tiger Ventas]],K$2:K$224,J$2:J$224)</f>
        <v>45</v>
      </c>
      <c r="H76">
        <v>11727</v>
      </c>
      <c r="I76">
        <v>95</v>
      </c>
      <c r="J76">
        <v>37</v>
      </c>
      <c r="K76">
        <v>95</v>
      </c>
    </row>
    <row r="77" spans="1:11" x14ac:dyDescent="0.25">
      <c r="A77" s="2">
        <v>44559</v>
      </c>
      <c r="B77">
        <v>136</v>
      </c>
      <c r="C77">
        <v>12279.654409999999</v>
      </c>
      <c r="D77">
        <v>10165.617819999999</v>
      </c>
      <c r="E77">
        <v>10454.97899</v>
      </c>
      <c r="F77">
        <v>9076.3333330000005</v>
      </c>
      <c r="G77">
        <f>_xlfn.XLOOKUP(Tabla1[[#This Row],[Onitsuka Tiger Ventas]],K$2:K$224,J$2:J$224)</f>
        <v>39</v>
      </c>
      <c r="H77">
        <v>12636.03125</v>
      </c>
      <c r="I77">
        <v>36</v>
      </c>
      <c r="J77">
        <v>38</v>
      </c>
      <c r="K77">
        <v>96</v>
      </c>
    </row>
    <row r="78" spans="1:11" x14ac:dyDescent="0.25">
      <c r="A78" s="2">
        <v>44558</v>
      </c>
      <c r="B78">
        <v>129</v>
      </c>
      <c r="C78">
        <v>12272.97674</v>
      </c>
      <c r="D78">
        <v>10165.652819999999</v>
      </c>
      <c r="E78">
        <v>10454.984850000001</v>
      </c>
      <c r="F78">
        <v>9046.5217389999998</v>
      </c>
      <c r="G78">
        <f>_xlfn.XLOOKUP(Tabla1[[#This Row],[Onitsuka Tiger Ventas]],K$2:K$224,J$2:J$224)</f>
        <v>39</v>
      </c>
      <c r="H78">
        <v>12636</v>
      </c>
      <c r="I78">
        <v>144</v>
      </c>
      <c r="J78">
        <v>38</v>
      </c>
      <c r="K78">
        <v>97</v>
      </c>
    </row>
    <row r="79" spans="1:11" x14ac:dyDescent="0.25">
      <c r="A79" s="2">
        <v>44557</v>
      </c>
      <c r="B79">
        <v>101</v>
      </c>
      <c r="C79">
        <v>12281.970300000001</v>
      </c>
      <c r="D79">
        <v>10165.71063</v>
      </c>
      <c r="E79">
        <v>10454.95455</v>
      </c>
      <c r="F79">
        <v>7727.0036630000004</v>
      </c>
      <c r="G79">
        <f>_xlfn.XLOOKUP(Tabla1[[#This Row],[Onitsuka Tiger Ventas]],K$2:K$224,J$2:J$224)</f>
        <v>38</v>
      </c>
      <c r="H79">
        <v>12636.019609999999</v>
      </c>
      <c r="I79">
        <v>74</v>
      </c>
      <c r="J79">
        <v>38</v>
      </c>
      <c r="K79">
        <v>98</v>
      </c>
    </row>
    <row r="80" spans="1:11" x14ac:dyDescent="0.25">
      <c r="A80" s="2">
        <v>44556</v>
      </c>
      <c r="B80">
        <v>205</v>
      </c>
      <c r="C80">
        <v>12281.853660000001</v>
      </c>
      <c r="D80">
        <v>10165.71063</v>
      </c>
      <c r="E80">
        <v>10454.984570000001</v>
      </c>
      <c r="F80">
        <v>7727.0145869999997</v>
      </c>
      <c r="G80">
        <f>_xlfn.XLOOKUP(Tabla1[[#This Row],[Onitsuka Tiger Ventas]],K$2:K$224,J$2:J$224)</f>
        <v>43</v>
      </c>
      <c r="H80">
        <v>12636</v>
      </c>
      <c r="I80">
        <v>178</v>
      </c>
      <c r="J80">
        <v>38</v>
      </c>
      <c r="K80">
        <v>100</v>
      </c>
    </row>
    <row r="81" spans="1:11" x14ac:dyDescent="0.25">
      <c r="A81" s="2">
        <v>44555</v>
      </c>
      <c r="B81">
        <v>101</v>
      </c>
      <c r="C81">
        <v>12272.990100000001</v>
      </c>
      <c r="D81">
        <v>10165.76</v>
      </c>
      <c r="E81">
        <v>10455</v>
      </c>
      <c r="F81">
        <v>7727.0143539999999</v>
      </c>
      <c r="G81">
        <f>_xlfn.XLOOKUP(Tabla1[[#This Row],[Onitsuka Tiger Ventas]],K$2:K$224,J$2:J$224)</f>
        <v>38</v>
      </c>
      <c r="H81">
        <v>11727.01031</v>
      </c>
      <c r="I81">
        <v>169</v>
      </c>
      <c r="J81">
        <v>38</v>
      </c>
      <c r="K81">
        <v>101</v>
      </c>
    </row>
    <row r="82" spans="1:11" x14ac:dyDescent="0.25">
      <c r="A82" s="2">
        <v>44554</v>
      </c>
      <c r="B82">
        <v>491</v>
      </c>
      <c r="C82">
        <v>12282.2444</v>
      </c>
      <c r="D82">
        <v>10165.606320000001</v>
      </c>
      <c r="E82">
        <v>10454.980600000001</v>
      </c>
      <c r="F82">
        <v>7727.0098770000004</v>
      </c>
      <c r="G82">
        <f>_xlfn.XLOOKUP(Tabla1[[#This Row],[Onitsuka Tiger Ventas]],K$2:K$224,J$2:J$224)</f>
        <v>45</v>
      </c>
      <c r="H82">
        <v>11727</v>
      </c>
      <c r="I82">
        <v>39</v>
      </c>
      <c r="J82">
        <v>38</v>
      </c>
      <c r="K82">
        <v>102</v>
      </c>
    </row>
    <row r="83" spans="1:11" x14ac:dyDescent="0.25">
      <c r="A83" s="2">
        <v>44553</v>
      </c>
      <c r="B83">
        <v>292</v>
      </c>
      <c r="C83">
        <v>12285.43151</v>
      </c>
      <c r="D83">
        <v>10165.59834</v>
      </c>
      <c r="E83">
        <v>10454.97442</v>
      </c>
      <c r="F83">
        <v>7746.7890500000003</v>
      </c>
      <c r="G83">
        <f>_xlfn.XLOOKUP(Tabla1[[#This Row],[Onitsuka Tiger Ventas]],K$2:K$224,J$2:J$224)</f>
        <v>45</v>
      </c>
      <c r="H83">
        <v>11727</v>
      </c>
      <c r="I83">
        <v>51</v>
      </c>
      <c r="J83">
        <v>38</v>
      </c>
      <c r="K83">
        <v>103</v>
      </c>
    </row>
    <row r="84" spans="1:11" x14ac:dyDescent="0.25">
      <c r="A84" s="2">
        <v>44552</v>
      </c>
      <c r="B84">
        <v>168</v>
      </c>
      <c r="C84">
        <v>12289.202380000001</v>
      </c>
      <c r="D84">
        <v>10165.50851</v>
      </c>
      <c r="E84">
        <v>10454.98897</v>
      </c>
      <c r="F84">
        <v>9091</v>
      </c>
      <c r="G84">
        <f>_xlfn.XLOOKUP(Tabla1[[#This Row],[Onitsuka Tiger Ventas]],K$2:K$224,J$2:J$224)</f>
        <v>41</v>
      </c>
      <c r="H84">
        <v>12636.018179999999</v>
      </c>
      <c r="I84">
        <v>121</v>
      </c>
      <c r="J84">
        <v>38</v>
      </c>
      <c r="K84">
        <v>104</v>
      </c>
    </row>
    <row r="85" spans="1:11" x14ac:dyDescent="0.25">
      <c r="A85" s="2">
        <v>44551</v>
      </c>
      <c r="B85">
        <v>123</v>
      </c>
      <c r="C85">
        <v>12272.97561</v>
      </c>
      <c r="D85">
        <v>10165.653990000001</v>
      </c>
      <c r="E85">
        <v>10454.977779999999</v>
      </c>
      <c r="F85">
        <v>9056.8937499999993</v>
      </c>
      <c r="G85">
        <f>_xlfn.XLOOKUP(Tabla1[[#This Row],[Onitsuka Tiger Ventas]],K$2:K$224,J$2:J$224)</f>
        <v>39</v>
      </c>
      <c r="H85">
        <v>12636.023810000001</v>
      </c>
      <c r="I85">
        <v>215</v>
      </c>
      <c r="J85">
        <v>38</v>
      </c>
      <c r="K85">
        <v>105</v>
      </c>
    </row>
    <row r="86" spans="1:11" x14ac:dyDescent="0.25">
      <c r="A86" s="2">
        <v>44550</v>
      </c>
      <c r="B86">
        <v>101</v>
      </c>
      <c r="C86">
        <v>12282</v>
      </c>
      <c r="D86">
        <v>10165.432779999999</v>
      </c>
      <c r="E86">
        <v>10454.95102</v>
      </c>
      <c r="F86">
        <v>7727.0303800000002</v>
      </c>
      <c r="G86">
        <f>_xlfn.XLOOKUP(Tabla1[[#This Row],[Onitsuka Tiger Ventas]],K$2:K$224,J$2:J$224)</f>
        <v>38</v>
      </c>
      <c r="H86">
        <v>12636.018179999999</v>
      </c>
      <c r="I86">
        <v>50</v>
      </c>
      <c r="J86">
        <v>38</v>
      </c>
      <c r="K86">
        <v>106</v>
      </c>
    </row>
    <row r="87" spans="1:11" x14ac:dyDescent="0.25">
      <c r="A87" s="2">
        <v>44549</v>
      </c>
      <c r="B87">
        <v>250</v>
      </c>
      <c r="C87">
        <v>12280.255999999999</v>
      </c>
      <c r="D87">
        <v>10165.589389999999</v>
      </c>
      <c r="E87">
        <v>10454.991379999999</v>
      </c>
      <c r="F87">
        <v>7727.0112360000003</v>
      </c>
      <c r="G87">
        <f>_xlfn.XLOOKUP(Tabla1[[#This Row],[Onitsuka Tiger Ventas]],K$2:K$224,J$2:J$224)</f>
        <v>44</v>
      </c>
      <c r="H87">
        <v>12636.016390000001</v>
      </c>
      <c r="I87">
        <v>23</v>
      </c>
      <c r="J87">
        <v>38</v>
      </c>
      <c r="K87">
        <v>107</v>
      </c>
    </row>
    <row r="88" spans="1:11" x14ac:dyDescent="0.25">
      <c r="A88" s="2">
        <v>44548</v>
      </c>
      <c r="B88">
        <v>270</v>
      </c>
      <c r="C88">
        <v>12283.070369999999</v>
      </c>
      <c r="D88">
        <v>10165.610710000001</v>
      </c>
      <c r="E88">
        <v>10454.96308</v>
      </c>
      <c r="F88">
        <v>7727.0282690000004</v>
      </c>
      <c r="G88">
        <f>_xlfn.XLOOKUP(Tabla1[[#This Row],[Onitsuka Tiger Ventas]],K$2:K$224,J$2:J$224)</f>
        <v>44</v>
      </c>
      <c r="H88">
        <v>12636.01053</v>
      </c>
      <c r="I88">
        <v>116</v>
      </c>
      <c r="J88">
        <v>38</v>
      </c>
      <c r="K88">
        <v>108</v>
      </c>
    </row>
    <row r="89" spans="1:11" x14ac:dyDescent="0.25">
      <c r="A89" s="2">
        <v>44547</v>
      </c>
      <c r="B89">
        <v>160</v>
      </c>
      <c r="C89">
        <v>12290.03125</v>
      </c>
      <c r="D89">
        <v>10165.664269999999</v>
      </c>
      <c r="E89">
        <v>10454.98206</v>
      </c>
      <c r="F89">
        <v>7727.0317070000001</v>
      </c>
      <c r="G89">
        <f>_xlfn.XLOOKUP(Tabla1[[#This Row],[Onitsuka Tiger Ventas]],K$2:K$224,J$2:J$224)</f>
        <v>41</v>
      </c>
      <c r="H89">
        <v>12636</v>
      </c>
      <c r="I89">
        <v>91</v>
      </c>
      <c r="J89">
        <v>38</v>
      </c>
      <c r="K89">
        <v>109</v>
      </c>
    </row>
    <row r="90" spans="1:11" x14ac:dyDescent="0.25">
      <c r="A90" s="2">
        <v>44546</v>
      </c>
      <c r="B90">
        <v>83</v>
      </c>
      <c r="C90">
        <v>12283.939759999999</v>
      </c>
      <c r="D90">
        <v>10165.63278</v>
      </c>
      <c r="E90">
        <v>10455</v>
      </c>
      <c r="F90">
        <v>7747.2899630000002</v>
      </c>
      <c r="G90">
        <f>_xlfn.XLOOKUP(Tabla1[[#This Row],[Onitsuka Tiger Ventas]],K$2:K$224,J$2:J$224)</f>
        <v>37</v>
      </c>
      <c r="H90">
        <v>12636</v>
      </c>
      <c r="I90">
        <v>40</v>
      </c>
      <c r="J90">
        <v>38</v>
      </c>
      <c r="K90">
        <v>110</v>
      </c>
    </row>
    <row r="91" spans="1:11" x14ac:dyDescent="0.25">
      <c r="A91" s="2">
        <v>44545</v>
      </c>
      <c r="B91">
        <v>95</v>
      </c>
      <c r="C91">
        <v>12282.536840000001</v>
      </c>
      <c r="D91">
        <v>10165.58869</v>
      </c>
      <c r="E91">
        <v>10454.9645</v>
      </c>
      <c r="F91">
        <v>9070.8423650000004</v>
      </c>
      <c r="G91">
        <f>_xlfn.XLOOKUP(Tabla1[[#This Row],[Onitsuka Tiger Ventas]],K$2:K$224,J$2:J$224)</f>
        <v>37</v>
      </c>
      <c r="H91">
        <v>12636</v>
      </c>
      <c r="I91">
        <v>34</v>
      </c>
      <c r="J91">
        <v>38</v>
      </c>
      <c r="K91">
        <v>111</v>
      </c>
    </row>
    <row r="92" spans="1:11" x14ac:dyDescent="0.25">
      <c r="A92" s="2">
        <v>44544</v>
      </c>
      <c r="B92">
        <v>66</v>
      </c>
      <c r="C92">
        <v>12286.772730000001</v>
      </c>
      <c r="D92">
        <v>10165.58086</v>
      </c>
      <c r="E92">
        <v>10454.977779999999</v>
      </c>
      <c r="F92">
        <v>9083.0697670000009</v>
      </c>
      <c r="G92">
        <f>_xlfn.XLOOKUP(Tabla1[[#This Row],[Onitsuka Tiger Ventas]],K$2:K$224,J$2:J$224)</f>
        <v>36</v>
      </c>
      <c r="H92">
        <v>12636</v>
      </c>
      <c r="I92">
        <v>112</v>
      </c>
      <c r="J92">
        <v>38</v>
      </c>
      <c r="K92">
        <v>112</v>
      </c>
    </row>
    <row r="93" spans="1:11" x14ac:dyDescent="0.25">
      <c r="A93" s="2">
        <v>44543</v>
      </c>
      <c r="B93">
        <v>36</v>
      </c>
      <c r="C93">
        <v>12273</v>
      </c>
      <c r="D93">
        <v>10165.610710000001</v>
      </c>
      <c r="E93">
        <v>10455</v>
      </c>
      <c r="F93">
        <v>7727.0150000000003</v>
      </c>
      <c r="G93">
        <f>_xlfn.XLOOKUP(Tabla1[[#This Row],[Onitsuka Tiger Ventas]],K$2:K$224,J$2:J$224)</f>
        <v>35</v>
      </c>
      <c r="H93">
        <v>12636.01923</v>
      </c>
      <c r="I93">
        <v>193</v>
      </c>
      <c r="J93">
        <v>38</v>
      </c>
      <c r="K93">
        <v>113</v>
      </c>
    </row>
    <row r="94" spans="1:11" x14ac:dyDescent="0.25">
      <c r="A94" s="2">
        <v>44542</v>
      </c>
      <c r="B94">
        <v>144</v>
      </c>
      <c r="C94">
        <v>12279.291670000001</v>
      </c>
      <c r="D94">
        <v>10165.59798</v>
      </c>
      <c r="E94">
        <v>10455</v>
      </c>
      <c r="F94">
        <v>7727.0114940000003</v>
      </c>
      <c r="G94">
        <f>_xlfn.XLOOKUP(Tabla1[[#This Row],[Onitsuka Tiger Ventas]],K$2:K$224,J$2:J$224)</f>
        <v>40</v>
      </c>
      <c r="H94">
        <v>12636.01266</v>
      </c>
      <c r="I94">
        <v>82</v>
      </c>
      <c r="J94">
        <v>38</v>
      </c>
      <c r="K94">
        <v>114</v>
      </c>
    </row>
    <row r="95" spans="1:11" x14ac:dyDescent="0.25">
      <c r="A95" s="2">
        <v>44541</v>
      </c>
      <c r="B95">
        <v>168</v>
      </c>
      <c r="C95">
        <v>12289.220240000001</v>
      </c>
      <c r="D95">
        <v>10165.633760000001</v>
      </c>
      <c r="E95">
        <v>10454.994070000001</v>
      </c>
      <c r="F95">
        <v>7727.0092809999996</v>
      </c>
      <c r="G95">
        <f>_xlfn.XLOOKUP(Tabla1[[#This Row],[Onitsuka Tiger Ventas]],K$2:K$224,J$2:J$224)</f>
        <v>41</v>
      </c>
      <c r="H95">
        <v>10772.977440000001</v>
      </c>
      <c r="I95">
        <v>43</v>
      </c>
      <c r="J95">
        <v>38</v>
      </c>
      <c r="K95">
        <v>115</v>
      </c>
    </row>
    <row r="96" spans="1:11" x14ac:dyDescent="0.25">
      <c r="A96" s="2">
        <v>44540</v>
      </c>
      <c r="B96">
        <v>88</v>
      </c>
      <c r="C96">
        <v>12500.23864</v>
      </c>
      <c r="D96">
        <v>10165.665000000001</v>
      </c>
      <c r="E96">
        <v>10454.984920000001</v>
      </c>
      <c r="F96">
        <v>7727.0246580000003</v>
      </c>
      <c r="G96">
        <f>_xlfn.XLOOKUP(Tabla1[[#This Row],[Onitsuka Tiger Ventas]],K$2:K$224,J$2:J$224)</f>
        <v>37</v>
      </c>
      <c r="H96">
        <v>10773.548779999999</v>
      </c>
      <c r="I96">
        <v>29</v>
      </c>
      <c r="J96">
        <v>38</v>
      </c>
      <c r="K96">
        <v>116</v>
      </c>
    </row>
    <row r="97" spans="1:11" x14ac:dyDescent="0.25">
      <c r="A97" s="2">
        <v>44539</v>
      </c>
      <c r="B97">
        <v>74</v>
      </c>
      <c r="C97">
        <v>13182</v>
      </c>
      <c r="D97">
        <v>10165.645479999999</v>
      </c>
      <c r="E97">
        <v>10454.98639</v>
      </c>
      <c r="F97">
        <v>7727.0144929999997</v>
      </c>
      <c r="G97">
        <f>_xlfn.XLOOKUP(Tabla1[[#This Row],[Onitsuka Tiger Ventas]],K$2:K$224,J$2:J$224)</f>
        <v>37</v>
      </c>
      <c r="H97">
        <v>10773</v>
      </c>
      <c r="I97">
        <v>115</v>
      </c>
      <c r="J97">
        <v>38</v>
      </c>
      <c r="K97">
        <v>117</v>
      </c>
    </row>
    <row r="98" spans="1:11" x14ac:dyDescent="0.25">
      <c r="A98" s="2">
        <v>44538</v>
      </c>
      <c r="B98">
        <v>178</v>
      </c>
      <c r="C98">
        <v>13182</v>
      </c>
      <c r="D98">
        <v>10165.60403</v>
      </c>
      <c r="E98">
        <v>10454.99063</v>
      </c>
      <c r="F98">
        <v>8716.1316399999996</v>
      </c>
      <c r="G98">
        <f>_xlfn.XLOOKUP(Tabla1[[#This Row],[Onitsuka Tiger Ventas]],K$2:K$224,J$2:J$224)</f>
        <v>42</v>
      </c>
      <c r="H98">
        <v>10773.94737</v>
      </c>
      <c r="I98">
        <v>133</v>
      </c>
      <c r="J98">
        <v>39</v>
      </c>
      <c r="K98">
        <v>118</v>
      </c>
    </row>
    <row r="99" spans="1:11" x14ac:dyDescent="0.25">
      <c r="A99" s="2">
        <v>44537</v>
      </c>
      <c r="B99">
        <v>123</v>
      </c>
      <c r="C99">
        <v>13181.98374</v>
      </c>
      <c r="D99">
        <v>10165.67352</v>
      </c>
      <c r="E99">
        <v>10454.995629999999</v>
      </c>
      <c r="F99">
        <v>9065.4569289999999</v>
      </c>
      <c r="G99">
        <f>_xlfn.XLOOKUP(Tabla1[[#This Row],[Onitsuka Tiger Ventas]],K$2:K$224,J$2:J$224)</f>
        <v>39</v>
      </c>
      <c r="H99">
        <v>10774.165220000001</v>
      </c>
      <c r="I99">
        <v>96</v>
      </c>
      <c r="J99">
        <v>39</v>
      </c>
      <c r="K99">
        <v>119</v>
      </c>
    </row>
    <row r="100" spans="1:11" x14ac:dyDescent="0.25">
      <c r="A100" s="2">
        <v>44536</v>
      </c>
      <c r="B100">
        <v>49</v>
      </c>
      <c r="C100">
        <v>13182</v>
      </c>
      <c r="D100">
        <v>10165.66142</v>
      </c>
      <c r="E100">
        <v>10454.979450000001</v>
      </c>
      <c r="F100">
        <v>7727.0140849999998</v>
      </c>
      <c r="G100">
        <f>_xlfn.XLOOKUP(Tabla1[[#This Row],[Onitsuka Tiger Ventas]],K$2:K$224,J$2:J$224)</f>
        <v>36</v>
      </c>
      <c r="H100">
        <v>10773.61702</v>
      </c>
      <c r="I100">
        <v>45</v>
      </c>
      <c r="J100">
        <v>39</v>
      </c>
      <c r="K100">
        <v>120</v>
      </c>
    </row>
    <row r="101" spans="1:11" x14ac:dyDescent="0.25">
      <c r="A101" s="2">
        <v>44535</v>
      </c>
      <c r="B101">
        <v>144</v>
      </c>
      <c r="C101">
        <v>13181.993060000001</v>
      </c>
      <c r="D101">
        <v>10165.61586</v>
      </c>
      <c r="E101">
        <v>10454.991599999999</v>
      </c>
      <c r="F101">
        <v>7727.0019609999999</v>
      </c>
      <c r="G101">
        <f>_xlfn.XLOOKUP(Tabla1[[#This Row],[Onitsuka Tiger Ventas]],K$2:K$224,J$2:J$224)</f>
        <v>40</v>
      </c>
      <c r="H101">
        <v>10774.436170000001</v>
      </c>
      <c r="I101">
        <v>44</v>
      </c>
      <c r="J101">
        <v>39</v>
      </c>
      <c r="K101">
        <v>121</v>
      </c>
    </row>
    <row r="102" spans="1:11" x14ac:dyDescent="0.25">
      <c r="A102" s="2">
        <v>44534</v>
      </c>
      <c r="B102">
        <v>169</v>
      </c>
      <c r="C102">
        <v>13181.988170000001</v>
      </c>
      <c r="D102">
        <v>10165.700290000001</v>
      </c>
      <c r="E102">
        <v>10454.99091</v>
      </c>
      <c r="F102">
        <v>7727.0168270000004</v>
      </c>
      <c r="G102">
        <f>_xlfn.XLOOKUP(Tabla1[[#This Row],[Onitsuka Tiger Ventas]],K$2:K$224,J$2:J$224)</f>
        <v>41</v>
      </c>
      <c r="H102">
        <v>10773</v>
      </c>
      <c r="I102">
        <v>47</v>
      </c>
      <c r="J102">
        <v>39</v>
      </c>
      <c r="K102">
        <v>122</v>
      </c>
    </row>
    <row r="103" spans="1:11" x14ac:dyDescent="0.25">
      <c r="A103" s="2">
        <v>44533</v>
      </c>
      <c r="B103">
        <v>102</v>
      </c>
      <c r="C103">
        <v>13182</v>
      </c>
      <c r="D103">
        <v>10165.679620000001</v>
      </c>
      <c r="E103">
        <v>10454.95261</v>
      </c>
      <c r="F103">
        <v>7727.0219779999998</v>
      </c>
      <c r="G103">
        <f>_xlfn.XLOOKUP(Tabla1[[#This Row],[Onitsuka Tiger Ventas]],K$2:K$224,J$2:J$224)</f>
        <v>38</v>
      </c>
      <c r="H103">
        <v>10773</v>
      </c>
      <c r="I103">
        <v>177</v>
      </c>
      <c r="J103">
        <v>39</v>
      </c>
      <c r="K103">
        <v>123</v>
      </c>
    </row>
    <row r="104" spans="1:11" x14ac:dyDescent="0.25">
      <c r="A104" s="2">
        <v>44532</v>
      </c>
      <c r="B104">
        <v>49</v>
      </c>
      <c r="C104">
        <v>13182</v>
      </c>
      <c r="D104">
        <v>10165.696669999999</v>
      </c>
      <c r="E104">
        <v>10455</v>
      </c>
      <c r="F104">
        <v>7752.9857140000004</v>
      </c>
      <c r="G104">
        <f>_xlfn.XLOOKUP(Tabla1[[#This Row],[Onitsuka Tiger Ventas]],K$2:K$224,J$2:J$224)</f>
        <v>36</v>
      </c>
      <c r="H104">
        <v>12636.020409999999</v>
      </c>
      <c r="I104">
        <v>92</v>
      </c>
      <c r="J104">
        <v>39</v>
      </c>
      <c r="K104">
        <v>125</v>
      </c>
    </row>
    <row r="105" spans="1:11" x14ac:dyDescent="0.25">
      <c r="A105" s="2">
        <v>44531</v>
      </c>
      <c r="B105">
        <v>39</v>
      </c>
      <c r="C105">
        <v>13182</v>
      </c>
      <c r="D105">
        <v>10165.654619999999</v>
      </c>
      <c r="E105">
        <v>10454.97345</v>
      </c>
      <c r="F105">
        <v>9091</v>
      </c>
      <c r="G105">
        <f>_xlfn.XLOOKUP(Tabla1[[#This Row],[Onitsuka Tiger Ventas]],K$2:K$224,J$2:J$224)</f>
        <v>36</v>
      </c>
      <c r="H105">
        <v>12412.42</v>
      </c>
      <c r="I105">
        <v>52</v>
      </c>
      <c r="J105">
        <v>39</v>
      </c>
      <c r="K105">
        <v>126</v>
      </c>
    </row>
    <row r="106" spans="1:11" x14ac:dyDescent="0.25">
      <c r="A106" s="2">
        <v>44530</v>
      </c>
      <c r="B106">
        <v>62</v>
      </c>
      <c r="C106">
        <v>13182</v>
      </c>
      <c r="D106">
        <v>10165.637059999999</v>
      </c>
      <c r="E106">
        <v>10454.98026</v>
      </c>
      <c r="F106">
        <v>9083.7830689999992</v>
      </c>
      <c r="G106">
        <f>_xlfn.XLOOKUP(Tabla1[[#This Row],[Onitsuka Tiger Ventas]],K$2:K$224,J$2:J$224)</f>
        <v>36</v>
      </c>
      <c r="H106">
        <v>12636</v>
      </c>
      <c r="I106">
        <v>41</v>
      </c>
      <c r="J106">
        <v>39</v>
      </c>
      <c r="K106">
        <v>127</v>
      </c>
    </row>
    <row r="107" spans="1:11" x14ac:dyDescent="0.25">
      <c r="A107" s="2">
        <v>44529</v>
      </c>
      <c r="B107">
        <v>51</v>
      </c>
      <c r="C107">
        <v>13128.529409999999</v>
      </c>
      <c r="D107">
        <v>10165.60519</v>
      </c>
      <c r="E107">
        <v>10455</v>
      </c>
      <c r="F107">
        <v>7734.5414360000004</v>
      </c>
      <c r="G107">
        <f>_xlfn.XLOOKUP(Tabla1[[#This Row],[Onitsuka Tiger Ventas]],K$2:K$224,J$2:J$224)</f>
        <v>36</v>
      </c>
      <c r="H107">
        <v>12201.865669999999</v>
      </c>
      <c r="I107">
        <v>35</v>
      </c>
      <c r="J107">
        <v>39</v>
      </c>
      <c r="K107">
        <v>128</v>
      </c>
    </row>
    <row r="108" spans="1:11" x14ac:dyDescent="0.25">
      <c r="A108" s="2">
        <v>44528</v>
      </c>
      <c r="B108">
        <v>121</v>
      </c>
      <c r="C108">
        <v>12272.983469999999</v>
      </c>
      <c r="D108">
        <v>10165.608</v>
      </c>
      <c r="E108">
        <v>10455</v>
      </c>
      <c r="F108">
        <v>7745.3413979999996</v>
      </c>
      <c r="G108">
        <f>_xlfn.XLOOKUP(Tabla1[[#This Row],[Onitsuka Tiger Ventas]],K$2:K$224,J$2:J$224)</f>
        <v>39</v>
      </c>
      <c r="H108">
        <v>11727</v>
      </c>
      <c r="I108">
        <v>141</v>
      </c>
      <c r="J108">
        <v>39</v>
      </c>
      <c r="K108">
        <v>129</v>
      </c>
    </row>
    <row r="109" spans="1:11" x14ac:dyDescent="0.25">
      <c r="A109" s="2">
        <v>44527</v>
      </c>
      <c r="B109">
        <v>215</v>
      </c>
      <c r="C109">
        <v>12272.9907</v>
      </c>
      <c r="D109">
        <v>10165.70861</v>
      </c>
      <c r="E109">
        <v>10454.97241</v>
      </c>
      <c r="F109">
        <v>7746.1685390000002</v>
      </c>
      <c r="G109">
        <f>_xlfn.XLOOKUP(Tabla1[[#This Row],[Onitsuka Tiger Ventas]],K$2:K$224,J$2:J$224)</f>
        <v>43</v>
      </c>
      <c r="H109">
        <v>11727</v>
      </c>
      <c r="I109">
        <v>81</v>
      </c>
      <c r="J109">
        <v>39</v>
      </c>
      <c r="K109">
        <v>130</v>
      </c>
    </row>
    <row r="110" spans="1:11" x14ac:dyDescent="0.25">
      <c r="A110" s="2">
        <v>44526</v>
      </c>
      <c r="B110">
        <v>110</v>
      </c>
      <c r="C110">
        <v>12272.99091</v>
      </c>
      <c r="D110">
        <v>10165.655500000001</v>
      </c>
      <c r="E110">
        <v>10454.96859</v>
      </c>
      <c r="F110">
        <v>7727.0039839999999</v>
      </c>
      <c r="G110">
        <f>_xlfn.XLOOKUP(Tabla1[[#This Row],[Onitsuka Tiger Ventas]],K$2:K$224,J$2:J$224)</f>
        <v>38</v>
      </c>
      <c r="H110">
        <v>11727</v>
      </c>
      <c r="I110">
        <v>48</v>
      </c>
      <c r="J110">
        <v>39</v>
      </c>
      <c r="K110">
        <v>132</v>
      </c>
    </row>
    <row r="111" spans="1:11" x14ac:dyDescent="0.25">
      <c r="A111" s="2">
        <v>44525</v>
      </c>
      <c r="B111">
        <v>57</v>
      </c>
      <c r="C111">
        <v>12288.929819999999</v>
      </c>
      <c r="D111">
        <v>10165.663909999999</v>
      </c>
      <c r="E111">
        <v>10455</v>
      </c>
      <c r="F111">
        <v>7734.1197920000004</v>
      </c>
      <c r="G111">
        <f>_xlfn.XLOOKUP(Tabla1[[#This Row],[Onitsuka Tiger Ventas]],K$2:K$224,J$2:J$224)</f>
        <v>36</v>
      </c>
      <c r="H111">
        <v>11727.01563</v>
      </c>
      <c r="I111">
        <v>37</v>
      </c>
      <c r="J111">
        <v>39</v>
      </c>
      <c r="K111">
        <v>133</v>
      </c>
    </row>
    <row r="112" spans="1:11" x14ac:dyDescent="0.25">
      <c r="A112" s="2">
        <v>44524</v>
      </c>
      <c r="B112">
        <v>49</v>
      </c>
      <c r="C112">
        <v>13182</v>
      </c>
      <c r="D112">
        <v>10165.62067</v>
      </c>
      <c r="E112">
        <v>10455</v>
      </c>
      <c r="F112">
        <v>9091</v>
      </c>
      <c r="G112">
        <f>_xlfn.XLOOKUP(Tabla1[[#This Row],[Onitsuka Tiger Ventas]],K$2:K$224,J$2:J$224)</f>
        <v>36</v>
      </c>
      <c r="H112">
        <v>11727</v>
      </c>
      <c r="I112">
        <v>139</v>
      </c>
      <c r="J112">
        <v>39</v>
      </c>
      <c r="K112">
        <v>134</v>
      </c>
    </row>
    <row r="113" spans="1:11" x14ac:dyDescent="0.25">
      <c r="A113" s="2">
        <v>44523</v>
      </c>
      <c r="B113">
        <v>50</v>
      </c>
      <c r="C113">
        <v>13182</v>
      </c>
      <c r="D113">
        <v>10165.62772</v>
      </c>
      <c r="E113">
        <v>10454.93478</v>
      </c>
      <c r="F113">
        <v>9080</v>
      </c>
      <c r="G113">
        <f>_xlfn.XLOOKUP(Tabla1[[#This Row],[Onitsuka Tiger Ventas]],K$2:K$224,J$2:J$224)</f>
        <v>36</v>
      </c>
      <c r="H113">
        <v>11726.98551</v>
      </c>
      <c r="I113">
        <v>122</v>
      </c>
      <c r="J113">
        <v>39</v>
      </c>
      <c r="K113">
        <v>135</v>
      </c>
    </row>
    <row r="114" spans="1:11" x14ac:dyDescent="0.25">
      <c r="A114" s="2">
        <v>44522</v>
      </c>
      <c r="B114">
        <v>23</v>
      </c>
      <c r="C114">
        <v>13182</v>
      </c>
      <c r="D114">
        <v>10165.68259</v>
      </c>
      <c r="E114">
        <v>10454.99048</v>
      </c>
      <c r="F114">
        <v>7727</v>
      </c>
      <c r="G114">
        <f>_xlfn.XLOOKUP(Tabla1[[#This Row],[Onitsuka Tiger Ventas]],K$2:K$224,J$2:J$224)</f>
        <v>35</v>
      </c>
      <c r="H114">
        <v>11727</v>
      </c>
      <c r="I114">
        <v>68</v>
      </c>
      <c r="J114">
        <v>39</v>
      </c>
      <c r="K114">
        <v>136</v>
      </c>
    </row>
    <row r="115" spans="1:11" x14ac:dyDescent="0.25">
      <c r="A115" s="2">
        <v>44521</v>
      </c>
      <c r="B115">
        <v>116</v>
      </c>
      <c r="C115">
        <v>13181.991379999999</v>
      </c>
      <c r="D115">
        <v>10165.66142</v>
      </c>
      <c r="E115">
        <v>10454.99322</v>
      </c>
      <c r="F115">
        <v>7727.0023579999997</v>
      </c>
      <c r="G115">
        <f>_xlfn.XLOOKUP(Tabla1[[#This Row],[Onitsuka Tiger Ventas]],K$2:K$224,J$2:J$224)</f>
        <v>38</v>
      </c>
      <c r="H115">
        <v>10920.756520000001</v>
      </c>
      <c r="I115">
        <v>174</v>
      </c>
      <c r="J115">
        <v>40</v>
      </c>
      <c r="K115">
        <v>137</v>
      </c>
    </row>
    <row r="116" spans="1:11" x14ac:dyDescent="0.25">
      <c r="A116" s="2">
        <v>44520</v>
      </c>
      <c r="B116">
        <v>138</v>
      </c>
      <c r="C116">
        <v>13181.992749999999</v>
      </c>
      <c r="D116">
        <v>10165.58583</v>
      </c>
      <c r="E116">
        <v>10454.996359999999</v>
      </c>
      <c r="F116">
        <v>7727.005435</v>
      </c>
      <c r="G116">
        <f>_xlfn.XLOOKUP(Tabla1[[#This Row],[Onitsuka Tiger Ventas]],K$2:K$224,J$2:J$224)</f>
        <v>40</v>
      </c>
      <c r="H116">
        <v>10526.42453</v>
      </c>
      <c r="I116">
        <v>60</v>
      </c>
      <c r="J116">
        <v>40</v>
      </c>
      <c r="K116">
        <v>138</v>
      </c>
    </row>
    <row r="117" spans="1:11" x14ac:dyDescent="0.25">
      <c r="A117" s="2">
        <v>44519</v>
      </c>
      <c r="B117">
        <v>91</v>
      </c>
      <c r="C117">
        <v>13181.989009999999</v>
      </c>
      <c r="D117">
        <v>10165.4887</v>
      </c>
      <c r="E117">
        <v>10454.912700000001</v>
      </c>
      <c r="F117">
        <v>7733.6960779999999</v>
      </c>
      <c r="G117">
        <f>_xlfn.XLOOKUP(Tabla1[[#This Row],[Onitsuka Tiger Ventas]],K$2:K$224,J$2:J$224)</f>
        <v>37</v>
      </c>
      <c r="H117">
        <v>9909</v>
      </c>
      <c r="I117">
        <v>31</v>
      </c>
      <c r="J117">
        <v>40</v>
      </c>
      <c r="K117">
        <v>139</v>
      </c>
    </row>
    <row r="118" spans="1:11" x14ac:dyDescent="0.25">
      <c r="A118" s="2">
        <v>44518</v>
      </c>
      <c r="B118">
        <v>49</v>
      </c>
      <c r="C118">
        <v>13182</v>
      </c>
      <c r="D118">
        <v>10165.618780000001</v>
      </c>
      <c r="E118">
        <v>10454.962960000001</v>
      </c>
      <c r="F118">
        <v>8062.7615379999997</v>
      </c>
      <c r="G118">
        <f>_xlfn.XLOOKUP(Tabla1[[#This Row],[Onitsuka Tiger Ventas]],K$2:K$224,J$2:J$224)</f>
        <v>36</v>
      </c>
      <c r="H118">
        <v>9909</v>
      </c>
      <c r="I118">
        <v>182</v>
      </c>
      <c r="J118">
        <v>40</v>
      </c>
      <c r="K118">
        <v>140</v>
      </c>
    </row>
    <row r="119" spans="1:11" x14ac:dyDescent="0.25">
      <c r="A119" s="2">
        <v>44517</v>
      </c>
      <c r="B119">
        <v>40</v>
      </c>
      <c r="C119">
        <v>13182</v>
      </c>
      <c r="D119">
        <v>10165.51698</v>
      </c>
      <c r="E119">
        <v>10455</v>
      </c>
      <c r="F119">
        <v>9091</v>
      </c>
      <c r="G119">
        <f>_xlfn.XLOOKUP(Tabla1[[#This Row],[Onitsuka Tiger Ventas]],K$2:K$224,J$2:J$224)</f>
        <v>36</v>
      </c>
      <c r="H119">
        <v>9909</v>
      </c>
      <c r="I119">
        <v>152</v>
      </c>
      <c r="J119">
        <v>40</v>
      </c>
      <c r="K119">
        <v>141</v>
      </c>
    </row>
    <row r="120" spans="1:11" x14ac:dyDescent="0.25">
      <c r="A120" s="2">
        <v>44516</v>
      </c>
      <c r="B120">
        <v>39</v>
      </c>
      <c r="C120">
        <v>13182</v>
      </c>
      <c r="D120">
        <v>10165.687089999999</v>
      </c>
      <c r="E120">
        <v>10455</v>
      </c>
      <c r="F120">
        <v>9075.1395350000003</v>
      </c>
      <c r="G120">
        <f>_xlfn.XLOOKUP(Tabla1[[#This Row],[Onitsuka Tiger Ventas]],K$2:K$224,J$2:J$224)</f>
        <v>36</v>
      </c>
      <c r="H120">
        <v>9909</v>
      </c>
      <c r="I120">
        <v>128</v>
      </c>
      <c r="J120">
        <v>40</v>
      </c>
      <c r="K120">
        <v>142</v>
      </c>
    </row>
    <row r="121" spans="1:11" x14ac:dyDescent="0.25">
      <c r="A121" s="2">
        <v>44515</v>
      </c>
      <c r="B121">
        <v>34</v>
      </c>
      <c r="C121">
        <v>12273</v>
      </c>
      <c r="D121">
        <v>10165.61933</v>
      </c>
      <c r="E121">
        <v>10454.979799999999</v>
      </c>
      <c r="F121">
        <v>7727.0061729999998</v>
      </c>
      <c r="G121">
        <f>_xlfn.XLOOKUP(Tabla1[[#This Row],[Onitsuka Tiger Ventas]],K$2:K$224,J$2:J$224)</f>
        <v>35</v>
      </c>
      <c r="H121">
        <v>9909</v>
      </c>
      <c r="I121">
        <v>176</v>
      </c>
      <c r="J121">
        <v>40</v>
      </c>
      <c r="K121">
        <v>143</v>
      </c>
    </row>
    <row r="122" spans="1:11" x14ac:dyDescent="0.25">
      <c r="A122" s="2">
        <v>44514</v>
      </c>
      <c r="B122">
        <v>112</v>
      </c>
      <c r="C122">
        <v>12273</v>
      </c>
      <c r="D122">
        <v>10165.699710000001</v>
      </c>
      <c r="E122">
        <v>10455</v>
      </c>
      <c r="F122">
        <v>7727.0081970000001</v>
      </c>
      <c r="G122">
        <f>_xlfn.XLOOKUP(Tabla1[[#This Row],[Onitsuka Tiger Ventas]],K$2:K$224,J$2:J$224)</f>
        <v>38</v>
      </c>
      <c r="H122">
        <v>9909</v>
      </c>
      <c r="I122">
        <v>100</v>
      </c>
      <c r="J122">
        <v>40</v>
      </c>
      <c r="K122">
        <v>144</v>
      </c>
    </row>
    <row r="123" spans="1:11" x14ac:dyDescent="0.25">
      <c r="A123" s="2">
        <v>44513</v>
      </c>
      <c r="B123">
        <v>193</v>
      </c>
      <c r="C123">
        <v>12287.12953</v>
      </c>
      <c r="D123">
        <v>10165.69203</v>
      </c>
      <c r="E123">
        <v>10454.99322</v>
      </c>
      <c r="F123">
        <v>7727.0246909999996</v>
      </c>
      <c r="G123">
        <f>_xlfn.XLOOKUP(Tabla1[[#This Row],[Onitsuka Tiger Ventas]],K$2:K$224,J$2:J$224)</f>
        <v>42</v>
      </c>
      <c r="H123">
        <v>9909</v>
      </c>
      <c r="I123">
        <v>42</v>
      </c>
      <c r="J123">
        <v>40</v>
      </c>
      <c r="K123">
        <v>145</v>
      </c>
    </row>
    <row r="124" spans="1:11" x14ac:dyDescent="0.25">
      <c r="A124" s="2">
        <v>44512</v>
      </c>
      <c r="B124">
        <v>82</v>
      </c>
      <c r="C124">
        <v>13182</v>
      </c>
      <c r="D124">
        <v>10165.604660000001</v>
      </c>
      <c r="E124">
        <v>10454.975759999999</v>
      </c>
      <c r="F124">
        <v>7727.0118579999998</v>
      </c>
      <c r="G124">
        <f>_xlfn.XLOOKUP(Tabla1[[#This Row],[Onitsuka Tiger Ventas]],K$2:K$224,J$2:J$224)</f>
        <v>37</v>
      </c>
      <c r="H124">
        <v>9909</v>
      </c>
      <c r="I124">
        <v>33</v>
      </c>
      <c r="J124">
        <v>40</v>
      </c>
      <c r="K124">
        <v>146</v>
      </c>
    </row>
    <row r="125" spans="1:11" x14ac:dyDescent="0.25">
      <c r="A125" s="2">
        <v>44511</v>
      </c>
      <c r="B125">
        <v>43</v>
      </c>
      <c r="C125">
        <v>13182</v>
      </c>
      <c r="D125">
        <v>10165.721649999999</v>
      </c>
      <c r="E125">
        <v>10455</v>
      </c>
      <c r="F125">
        <v>7742.0773479999998</v>
      </c>
      <c r="G125">
        <f>_xlfn.XLOOKUP(Tabla1[[#This Row],[Onitsuka Tiger Ventas]],K$2:K$224,J$2:J$224)</f>
        <v>36</v>
      </c>
      <c r="H125">
        <v>9909</v>
      </c>
      <c r="I125">
        <v>125</v>
      </c>
      <c r="J125">
        <v>40</v>
      </c>
      <c r="K125">
        <v>147</v>
      </c>
    </row>
    <row r="126" spans="1:11" x14ac:dyDescent="0.25">
      <c r="A126" s="2">
        <v>44510</v>
      </c>
      <c r="B126">
        <v>39</v>
      </c>
      <c r="C126">
        <v>13182</v>
      </c>
      <c r="D126">
        <v>10165.393330000001</v>
      </c>
      <c r="E126">
        <v>10455</v>
      </c>
      <c r="F126">
        <v>9091</v>
      </c>
      <c r="G126">
        <f>_xlfn.XLOOKUP(Tabla1[[#This Row],[Onitsuka Tiger Ventas]],K$2:K$224,J$2:J$224)</f>
        <v>36</v>
      </c>
      <c r="H126">
        <v>9909</v>
      </c>
      <c r="I126">
        <v>170</v>
      </c>
      <c r="J126">
        <v>40</v>
      </c>
      <c r="K126">
        <v>148</v>
      </c>
    </row>
    <row r="127" spans="1:11" x14ac:dyDescent="0.25">
      <c r="A127" s="2">
        <v>44509</v>
      </c>
      <c r="B127">
        <v>29</v>
      </c>
      <c r="C127">
        <v>13182</v>
      </c>
      <c r="D127">
        <v>9214.8405110000003</v>
      </c>
      <c r="E127">
        <v>10454.991529999999</v>
      </c>
      <c r="F127">
        <v>9054.3825500000003</v>
      </c>
      <c r="G127">
        <f>_xlfn.XLOOKUP(Tabla1[[#This Row],[Onitsuka Tiger Ventas]],K$2:K$224,J$2:J$224)</f>
        <v>35</v>
      </c>
      <c r="H127">
        <v>9909</v>
      </c>
      <c r="I127">
        <v>70</v>
      </c>
      <c r="J127">
        <v>40</v>
      </c>
      <c r="K127">
        <v>149</v>
      </c>
    </row>
    <row r="128" spans="1:11" x14ac:dyDescent="0.25">
      <c r="A128" s="2">
        <v>44508</v>
      </c>
      <c r="B128">
        <v>38</v>
      </c>
      <c r="C128">
        <v>13182</v>
      </c>
      <c r="D128">
        <v>9214.8476580000006</v>
      </c>
      <c r="E128">
        <v>10454.970590000001</v>
      </c>
      <c r="F128">
        <v>7727</v>
      </c>
      <c r="G128">
        <f>_xlfn.XLOOKUP(Tabla1[[#This Row],[Onitsuka Tiger Ventas]],K$2:K$224,J$2:J$224)</f>
        <v>36</v>
      </c>
      <c r="H128">
        <v>9909</v>
      </c>
      <c r="I128">
        <v>32</v>
      </c>
      <c r="J128">
        <v>40</v>
      </c>
      <c r="K128">
        <v>152</v>
      </c>
    </row>
    <row r="129" spans="1:11" x14ac:dyDescent="0.25">
      <c r="A129" s="2">
        <v>44507</v>
      </c>
      <c r="B129">
        <v>115</v>
      </c>
      <c r="C129">
        <v>13182</v>
      </c>
      <c r="D129">
        <v>9214.8247179999998</v>
      </c>
      <c r="E129">
        <v>10454.99251</v>
      </c>
      <c r="F129">
        <v>7727.0143200000002</v>
      </c>
      <c r="G129">
        <f>_xlfn.XLOOKUP(Tabla1[[#This Row],[Onitsuka Tiger Ventas]],K$2:K$224,J$2:J$224)</f>
        <v>38</v>
      </c>
      <c r="H129">
        <v>9909</v>
      </c>
      <c r="I129">
        <v>97</v>
      </c>
      <c r="J129">
        <v>40</v>
      </c>
      <c r="K129">
        <v>153</v>
      </c>
    </row>
    <row r="130" spans="1:11" x14ac:dyDescent="0.25">
      <c r="A130" s="2">
        <v>44506</v>
      </c>
      <c r="B130">
        <v>133</v>
      </c>
      <c r="C130">
        <v>13182</v>
      </c>
      <c r="D130">
        <v>9214.81</v>
      </c>
      <c r="E130">
        <v>10454.99647</v>
      </c>
      <c r="F130">
        <v>7727.0104439999996</v>
      </c>
      <c r="G130">
        <f>_xlfn.XLOOKUP(Tabla1[[#This Row],[Onitsuka Tiger Ventas]],K$2:K$224,J$2:J$224)</f>
        <v>39</v>
      </c>
      <c r="H130">
        <v>9909</v>
      </c>
      <c r="I130">
        <v>163</v>
      </c>
      <c r="J130">
        <v>40</v>
      </c>
      <c r="K130">
        <v>154</v>
      </c>
    </row>
    <row r="131" spans="1:11" x14ac:dyDescent="0.25">
      <c r="A131" s="2">
        <v>44505</v>
      </c>
      <c r="B131">
        <v>96</v>
      </c>
      <c r="C131">
        <v>13181.989579999999</v>
      </c>
      <c r="D131">
        <v>9214.8529450000005</v>
      </c>
      <c r="E131">
        <v>10454.97826</v>
      </c>
      <c r="F131">
        <v>7727.0038020000002</v>
      </c>
      <c r="G131">
        <f>_xlfn.XLOOKUP(Tabla1[[#This Row],[Onitsuka Tiger Ventas]],K$2:K$224,J$2:J$224)</f>
        <v>38</v>
      </c>
      <c r="H131">
        <v>9909</v>
      </c>
      <c r="I131">
        <v>140</v>
      </c>
      <c r="J131">
        <v>40</v>
      </c>
      <c r="K131">
        <v>155</v>
      </c>
    </row>
    <row r="132" spans="1:11" x14ac:dyDescent="0.25">
      <c r="A132" s="2">
        <v>44504</v>
      </c>
      <c r="B132">
        <v>45</v>
      </c>
      <c r="C132">
        <v>13182</v>
      </c>
      <c r="D132">
        <v>9214.8297170000005</v>
      </c>
      <c r="E132">
        <v>10454.98582</v>
      </c>
      <c r="F132">
        <v>7733.6682929999997</v>
      </c>
      <c r="G132">
        <f>_xlfn.XLOOKUP(Tabla1[[#This Row],[Onitsuka Tiger Ventas]],K$2:K$224,J$2:J$224)</f>
        <v>36</v>
      </c>
      <c r="H132">
        <v>9909</v>
      </c>
      <c r="I132">
        <v>71</v>
      </c>
      <c r="J132">
        <v>40</v>
      </c>
      <c r="K132">
        <v>156</v>
      </c>
    </row>
    <row r="133" spans="1:11" x14ac:dyDescent="0.25">
      <c r="A133" s="2">
        <v>44503</v>
      </c>
      <c r="B133">
        <v>44</v>
      </c>
      <c r="C133">
        <v>13182</v>
      </c>
      <c r="D133">
        <v>9214.81</v>
      </c>
      <c r="E133">
        <v>10454.98496</v>
      </c>
      <c r="F133">
        <v>9091</v>
      </c>
      <c r="G133">
        <f>_xlfn.XLOOKUP(Tabla1[[#This Row],[Onitsuka Tiger Ventas]],K$2:K$224,J$2:J$224)</f>
        <v>36</v>
      </c>
      <c r="H133">
        <v>9909</v>
      </c>
      <c r="I133">
        <v>26</v>
      </c>
      <c r="J133">
        <v>41</v>
      </c>
      <c r="K133">
        <v>157</v>
      </c>
    </row>
    <row r="134" spans="1:11" x14ac:dyDescent="0.25">
      <c r="A134" s="2">
        <v>44502</v>
      </c>
      <c r="B134">
        <v>47</v>
      </c>
      <c r="C134">
        <v>13182</v>
      </c>
      <c r="D134">
        <v>9214.81</v>
      </c>
      <c r="E134">
        <v>10454.983050000001</v>
      </c>
      <c r="F134">
        <v>9062.5833330000005</v>
      </c>
      <c r="G134">
        <f>_xlfn.XLOOKUP(Tabla1[[#This Row],[Onitsuka Tiger Ventas]],K$2:K$224,J$2:J$224)</f>
        <v>36</v>
      </c>
      <c r="H134">
        <v>9909</v>
      </c>
      <c r="I134">
        <v>230</v>
      </c>
      <c r="J134">
        <v>41</v>
      </c>
      <c r="K134">
        <v>158</v>
      </c>
    </row>
    <row r="135" spans="1:11" x14ac:dyDescent="0.25">
      <c r="A135" s="2">
        <v>44501</v>
      </c>
      <c r="B135">
        <v>55</v>
      </c>
      <c r="C135">
        <v>13182</v>
      </c>
      <c r="D135">
        <v>9214.8240270000006</v>
      </c>
      <c r="E135">
        <v>10454.971960000001</v>
      </c>
      <c r="F135">
        <v>7727.0133930000002</v>
      </c>
      <c r="G135">
        <f>_xlfn.XLOOKUP(Tabla1[[#This Row],[Onitsuka Tiger Ventas]],K$2:K$224,J$2:J$224)</f>
        <v>36</v>
      </c>
      <c r="H135">
        <v>9909</v>
      </c>
      <c r="I135">
        <v>94</v>
      </c>
      <c r="J135">
        <v>41</v>
      </c>
      <c r="K135">
        <v>159</v>
      </c>
    </row>
    <row r="136" spans="1:11" x14ac:dyDescent="0.25">
      <c r="A136" s="2">
        <v>44500</v>
      </c>
      <c r="B136">
        <v>121</v>
      </c>
      <c r="C136">
        <v>13182</v>
      </c>
      <c r="D136">
        <v>9214.8532410000007</v>
      </c>
      <c r="E136">
        <v>10455</v>
      </c>
      <c r="F136">
        <v>7727.0070420000002</v>
      </c>
      <c r="G136">
        <f>_xlfn.XLOOKUP(Tabla1[[#This Row],[Onitsuka Tiger Ventas]],K$2:K$224,J$2:J$224)</f>
        <v>39</v>
      </c>
      <c r="H136">
        <v>9909</v>
      </c>
      <c r="I136">
        <v>27</v>
      </c>
      <c r="J136">
        <v>41</v>
      </c>
      <c r="K136">
        <v>160</v>
      </c>
    </row>
    <row r="137" spans="1:11" x14ac:dyDescent="0.25">
      <c r="A137" s="2">
        <v>44499</v>
      </c>
      <c r="B137">
        <v>177</v>
      </c>
      <c r="C137">
        <v>13182</v>
      </c>
      <c r="D137">
        <v>9214.8254809999999</v>
      </c>
      <c r="E137">
        <v>10454.972030000001</v>
      </c>
      <c r="F137">
        <v>7727.0025379999997</v>
      </c>
      <c r="G137">
        <f>_xlfn.XLOOKUP(Tabla1[[#This Row],[Onitsuka Tiger Ventas]],K$2:K$224,J$2:J$224)</f>
        <v>42</v>
      </c>
      <c r="H137">
        <v>9909</v>
      </c>
      <c r="I137">
        <v>69</v>
      </c>
      <c r="J137">
        <v>41</v>
      </c>
      <c r="K137">
        <v>161</v>
      </c>
    </row>
    <row r="138" spans="1:11" x14ac:dyDescent="0.25">
      <c r="A138" s="2">
        <v>44498</v>
      </c>
      <c r="B138">
        <v>92</v>
      </c>
      <c r="C138">
        <v>13181.98913</v>
      </c>
      <c r="D138">
        <v>9214.8330939999996</v>
      </c>
      <c r="E138">
        <v>10454.963470000001</v>
      </c>
      <c r="F138">
        <v>7727.0032259999998</v>
      </c>
      <c r="G138">
        <f>_xlfn.XLOOKUP(Tabla1[[#This Row],[Onitsuka Tiger Ventas]],K$2:K$224,J$2:J$224)</f>
        <v>37</v>
      </c>
      <c r="H138">
        <v>9909</v>
      </c>
      <c r="I138">
        <v>46</v>
      </c>
      <c r="J138">
        <v>41</v>
      </c>
      <c r="K138">
        <v>163</v>
      </c>
    </row>
    <row r="139" spans="1:11" x14ac:dyDescent="0.25">
      <c r="A139" s="2">
        <v>44497</v>
      </c>
      <c r="B139">
        <v>52</v>
      </c>
      <c r="C139">
        <v>13182</v>
      </c>
      <c r="D139">
        <v>9214.8254809999999</v>
      </c>
      <c r="E139">
        <v>10455</v>
      </c>
      <c r="F139">
        <v>7739.1377780000003</v>
      </c>
      <c r="G139">
        <f>_xlfn.XLOOKUP(Tabla1[[#This Row],[Onitsuka Tiger Ventas]],K$2:K$224,J$2:J$224)</f>
        <v>36</v>
      </c>
      <c r="H139">
        <v>9909</v>
      </c>
      <c r="I139">
        <v>194</v>
      </c>
      <c r="J139">
        <v>41</v>
      </c>
      <c r="K139">
        <v>164</v>
      </c>
    </row>
    <row r="140" spans="1:11" x14ac:dyDescent="0.25">
      <c r="A140" s="2">
        <v>44496</v>
      </c>
      <c r="B140">
        <v>44</v>
      </c>
      <c r="C140">
        <v>13181.977269999999</v>
      </c>
      <c r="D140">
        <v>9214.8299050000005</v>
      </c>
      <c r="E140">
        <v>10455</v>
      </c>
      <c r="F140">
        <v>9091</v>
      </c>
      <c r="G140">
        <f>_xlfn.XLOOKUP(Tabla1[[#This Row],[Onitsuka Tiger Ventas]],K$2:K$224,J$2:J$224)</f>
        <v>36</v>
      </c>
      <c r="H140">
        <v>9909</v>
      </c>
      <c r="I140">
        <v>28</v>
      </c>
      <c r="J140">
        <v>41</v>
      </c>
      <c r="K140">
        <v>165</v>
      </c>
    </row>
    <row r="141" spans="1:11" x14ac:dyDescent="0.25">
      <c r="A141" s="2">
        <v>44495</v>
      </c>
      <c r="B141">
        <v>41</v>
      </c>
      <c r="C141">
        <v>13182</v>
      </c>
      <c r="D141">
        <v>9214.8263279999992</v>
      </c>
      <c r="E141">
        <v>10454.981820000001</v>
      </c>
      <c r="F141">
        <v>9068.6393439999993</v>
      </c>
      <c r="G141">
        <f>_xlfn.XLOOKUP(Tabla1[[#This Row],[Onitsuka Tiger Ventas]],K$2:K$224,J$2:J$224)</f>
        <v>36</v>
      </c>
      <c r="H141">
        <v>9909</v>
      </c>
      <c r="I141">
        <v>173</v>
      </c>
      <c r="J141">
        <v>41</v>
      </c>
      <c r="K141">
        <v>166</v>
      </c>
    </row>
    <row r="142" spans="1:11" x14ac:dyDescent="0.25">
      <c r="A142" s="2">
        <v>44494</v>
      </c>
      <c r="B142">
        <v>35</v>
      </c>
      <c r="C142">
        <v>13182</v>
      </c>
      <c r="D142">
        <v>9214.81</v>
      </c>
      <c r="E142">
        <v>10454.987499999999</v>
      </c>
      <c r="F142">
        <v>7727.0147059999999</v>
      </c>
      <c r="G142">
        <f>_xlfn.XLOOKUP(Tabla1[[#This Row],[Onitsuka Tiger Ventas]],K$2:K$224,J$2:J$224)</f>
        <v>35</v>
      </c>
      <c r="H142">
        <v>9909</v>
      </c>
      <c r="I142">
        <v>30</v>
      </c>
      <c r="J142">
        <v>41</v>
      </c>
      <c r="K142">
        <v>168</v>
      </c>
    </row>
    <row r="143" spans="1:11" x14ac:dyDescent="0.25">
      <c r="A143" s="2">
        <v>44493</v>
      </c>
      <c r="B143">
        <v>101</v>
      </c>
      <c r="C143">
        <v>13182</v>
      </c>
      <c r="D143">
        <v>9214.81</v>
      </c>
      <c r="E143">
        <v>10454.995580000001</v>
      </c>
      <c r="F143">
        <v>7727.0105540000004</v>
      </c>
      <c r="G143">
        <f>_xlfn.XLOOKUP(Tabla1[[#This Row],[Onitsuka Tiger Ventas]],K$2:K$224,J$2:J$224)</f>
        <v>38</v>
      </c>
      <c r="H143">
        <v>9909</v>
      </c>
      <c r="I143">
        <v>183</v>
      </c>
      <c r="J143">
        <v>41</v>
      </c>
      <c r="K143">
        <v>169</v>
      </c>
    </row>
    <row r="144" spans="1:11" x14ac:dyDescent="0.25">
      <c r="A144" s="2">
        <v>44492</v>
      </c>
      <c r="B144">
        <v>141</v>
      </c>
      <c r="C144">
        <v>13182</v>
      </c>
      <c r="D144">
        <v>9214.8265869999996</v>
      </c>
      <c r="E144">
        <v>10454.99661</v>
      </c>
      <c r="F144">
        <v>7727.0080429999998</v>
      </c>
      <c r="G144">
        <f>_xlfn.XLOOKUP(Tabla1[[#This Row],[Onitsuka Tiger Ventas]],K$2:K$224,J$2:J$224)</f>
        <v>40</v>
      </c>
      <c r="H144">
        <v>9909</v>
      </c>
      <c r="I144">
        <v>21</v>
      </c>
      <c r="J144">
        <v>41</v>
      </c>
      <c r="K144">
        <v>170</v>
      </c>
    </row>
    <row r="145" spans="1:11" x14ac:dyDescent="0.25">
      <c r="A145" s="2">
        <v>44491</v>
      </c>
      <c r="B145">
        <v>81</v>
      </c>
      <c r="C145">
        <v>13182</v>
      </c>
      <c r="D145">
        <v>9214.8229009999995</v>
      </c>
      <c r="E145">
        <v>10454.994350000001</v>
      </c>
      <c r="F145">
        <v>7727.0084749999996</v>
      </c>
      <c r="G145">
        <f>_xlfn.XLOOKUP(Tabla1[[#This Row],[Onitsuka Tiger Ventas]],K$2:K$224,J$2:J$224)</f>
        <v>37</v>
      </c>
      <c r="H145">
        <v>9909</v>
      </c>
      <c r="I145">
        <v>63</v>
      </c>
      <c r="J145">
        <v>41</v>
      </c>
      <c r="K145">
        <v>171</v>
      </c>
    </row>
    <row r="146" spans="1:11" x14ac:dyDescent="0.25">
      <c r="A146" s="2">
        <v>44490</v>
      </c>
      <c r="B146">
        <v>41</v>
      </c>
      <c r="C146">
        <v>13182</v>
      </c>
      <c r="D146">
        <v>9214.8297170000005</v>
      </c>
      <c r="E146">
        <v>10454.9781</v>
      </c>
      <c r="F146">
        <v>7735.1916170000004</v>
      </c>
      <c r="G146">
        <f>_xlfn.XLOOKUP(Tabla1[[#This Row],[Onitsuka Tiger Ventas]],K$2:K$224,J$2:J$224)</f>
        <v>36</v>
      </c>
      <c r="H146">
        <v>9909</v>
      </c>
      <c r="I146">
        <v>153</v>
      </c>
      <c r="J146">
        <v>41</v>
      </c>
      <c r="K146">
        <v>172</v>
      </c>
    </row>
    <row r="147" spans="1:11" x14ac:dyDescent="0.25">
      <c r="A147" s="2">
        <v>44489</v>
      </c>
      <c r="B147">
        <v>48</v>
      </c>
      <c r="C147">
        <v>13182</v>
      </c>
      <c r="D147">
        <v>9214.81</v>
      </c>
      <c r="E147">
        <v>10454.982760000001</v>
      </c>
      <c r="F147">
        <v>9049.6666669999995</v>
      </c>
      <c r="G147">
        <f>_xlfn.XLOOKUP(Tabla1[[#This Row],[Onitsuka Tiger Ventas]],K$2:K$224,J$2:J$224)</f>
        <v>36</v>
      </c>
      <c r="H147">
        <v>9909</v>
      </c>
      <c r="I147">
        <v>75</v>
      </c>
      <c r="J147">
        <v>41</v>
      </c>
      <c r="K147">
        <v>173</v>
      </c>
    </row>
    <row r="148" spans="1:11" x14ac:dyDescent="0.25">
      <c r="A148" s="2">
        <v>44488</v>
      </c>
      <c r="B148">
        <v>41</v>
      </c>
      <c r="C148">
        <v>13182</v>
      </c>
      <c r="D148">
        <v>9214.8645219999999</v>
      </c>
      <c r="E148">
        <v>10454.99029</v>
      </c>
      <c r="F148">
        <v>9091</v>
      </c>
      <c r="G148">
        <f>_xlfn.XLOOKUP(Tabla1[[#This Row],[Onitsuka Tiger Ventas]],K$2:K$224,J$2:J$224)</f>
        <v>36</v>
      </c>
      <c r="H148">
        <v>9909</v>
      </c>
      <c r="I148">
        <v>54</v>
      </c>
      <c r="J148">
        <v>42</v>
      </c>
      <c r="K148">
        <v>174</v>
      </c>
    </row>
    <row r="149" spans="1:11" x14ac:dyDescent="0.25">
      <c r="A149" s="2">
        <v>44487</v>
      </c>
      <c r="B149">
        <v>37</v>
      </c>
      <c r="C149">
        <v>13182</v>
      </c>
      <c r="D149">
        <v>9214.8554349999995</v>
      </c>
      <c r="E149">
        <v>10454.98969</v>
      </c>
      <c r="F149">
        <v>7727</v>
      </c>
      <c r="G149">
        <f>_xlfn.XLOOKUP(Tabla1[[#This Row],[Onitsuka Tiger Ventas]],K$2:K$224,J$2:J$224)</f>
        <v>36</v>
      </c>
      <c r="H149">
        <v>9909</v>
      </c>
      <c r="I149">
        <v>109</v>
      </c>
      <c r="J149">
        <v>42</v>
      </c>
      <c r="K149">
        <v>175</v>
      </c>
    </row>
    <row r="150" spans="1:11" x14ac:dyDescent="0.25">
      <c r="A150" s="2">
        <v>44486</v>
      </c>
      <c r="B150">
        <v>95</v>
      </c>
      <c r="C150">
        <v>13182</v>
      </c>
      <c r="D150">
        <v>9214.81</v>
      </c>
      <c r="E150">
        <v>10454.98947</v>
      </c>
      <c r="F150">
        <v>7727</v>
      </c>
      <c r="G150">
        <f>_xlfn.XLOOKUP(Tabla1[[#This Row],[Onitsuka Tiger Ventas]],K$2:K$224,J$2:J$224)</f>
        <v>37</v>
      </c>
      <c r="H150">
        <v>9909</v>
      </c>
      <c r="I150">
        <v>257</v>
      </c>
      <c r="J150">
        <v>42</v>
      </c>
      <c r="K150">
        <v>176</v>
      </c>
    </row>
    <row r="151" spans="1:11" x14ac:dyDescent="0.25">
      <c r="A151" s="2">
        <v>44485</v>
      </c>
      <c r="B151">
        <v>139</v>
      </c>
      <c r="C151">
        <v>13182</v>
      </c>
      <c r="D151">
        <v>9214.81</v>
      </c>
      <c r="E151">
        <v>10454.99206</v>
      </c>
      <c r="F151">
        <v>7727.0119050000003</v>
      </c>
      <c r="G151">
        <f>_xlfn.XLOOKUP(Tabla1[[#This Row],[Onitsuka Tiger Ventas]],K$2:K$224,J$2:J$224)</f>
        <v>40</v>
      </c>
      <c r="H151">
        <v>9909</v>
      </c>
      <c r="I151">
        <v>171</v>
      </c>
      <c r="J151">
        <v>42</v>
      </c>
      <c r="K151">
        <v>177</v>
      </c>
    </row>
    <row r="152" spans="1:11" x14ac:dyDescent="0.25">
      <c r="A152" s="2">
        <v>44484</v>
      </c>
      <c r="B152">
        <v>56</v>
      </c>
      <c r="C152">
        <v>13182</v>
      </c>
      <c r="D152">
        <v>9214.8332219999993</v>
      </c>
      <c r="E152">
        <v>10454.987499999999</v>
      </c>
      <c r="F152">
        <v>7727.0079999999998</v>
      </c>
      <c r="G152">
        <f>_xlfn.XLOOKUP(Tabla1[[#This Row],[Onitsuka Tiger Ventas]],K$2:K$224,J$2:J$224)</f>
        <v>36</v>
      </c>
      <c r="H152">
        <v>12434</v>
      </c>
      <c r="I152">
        <v>105</v>
      </c>
      <c r="J152">
        <v>42</v>
      </c>
      <c r="K152">
        <v>178</v>
      </c>
    </row>
    <row r="153" spans="1:11" x14ac:dyDescent="0.25">
      <c r="A153" s="2">
        <v>44483</v>
      </c>
      <c r="B153">
        <v>47</v>
      </c>
      <c r="C153">
        <v>13182</v>
      </c>
      <c r="D153">
        <v>9214.8295330000001</v>
      </c>
      <c r="E153">
        <v>10454.983329999999</v>
      </c>
      <c r="F153">
        <v>7741.745946</v>
      </c>
      <c r="G153">
        <f>_xlfn.XLOOKUP(Tabla1[[#This Row],[Onitsuka Tiger Ventas]],K$2:K$224,J$2:J$224)</f>
        <v>36</v>
      </c>
      <c r="H153">
        <v>9909</v>
      </c>
      <c r="I153">
        <v>155</v>
      </c>
      <c r="J153">
        <v>42</v>
      </c>
      <c r="K153">
        <v>181</v>
      </c>
    </row>
    <row r="154" spans="1:11" x14ac:dyDescent="0.25">
      <c r="A154" s="2">
        <v>44482</v>
      </c>
      <c r="B154">
        <v>38</v>
      </c>
      <c r="C154">
        <v>13182</v>
      </c>
      <c r="D154">
        <v>9214.81</v>
      </c>
      <c r="E154">
        <v>10455</v>
      </c>
      <c r="F154">
        <v>9091</v>
      </c>
      <c r="G154">
        <f>_xlfn.XLOOKUP(Tabla1[[#This Row],[Onitsuka Tiger Ventas]],K$2:K$224,J$2:J$224)</f>
        <v>36</v>
      </c>
      <c r="H154">
        <v>9909</v>
      </c>
      <c r="I154">
        <v>302</v>
      </c>
      <c r="J154">
        <v>42</v>
      </c>
      <c r="K154">
        <v>182</v>
      </c>
    </row>
    <row r="155" spans="1:11" x14ac:dyDescent="0.25">
      <c r="A155" s="2">
        <v>44481</v>
      </c>
      <c r="B155">
        <v>37</v>
      </c>
      <c r="C155">
        <v>13182</v>
      </c>
      <c r="D155">
        <v>9214.81</v>
      </c>
      <c r="E155">
        <v>10454.99107</v>
      </c>
      <c r="F155">
        <v>9053.8843539999998</v>
      </c>
      <c r="G155">
        <f>_xlfn.XLOOKUP(Tabla1[[#This Row],[Onitsuka Tiger Ventas]],K$2:K$224,J$2:J$224)</f>
        <v>36</v>
      </c>
      <c r="H155">
        <v>11727.04348</v>
      </c>
      <c r="I155">
        <v>190</v>
      </c>
      <c r="J155">
        <v>42</v>
      </c>
      <c r="K155">
        <v>183</v>
      </c>
    </row>
    <row r="156" spans="1:11" x14ac:dyDescent="0.25">
      <c r="A156" s="2">
        <v>44480</v>
      </c>
      <c r="B156">
        <v>37</v>
      </c>
      <c r="C156">
        <v>13182</v>
      </c>
      <c r="D156">
        <v>9214.8439839999992</v>
      </c>
      <c r="E156">
        <v>10455</v>
      </c>
      <c r="F156">
        <v>7727.018634</v>
      </c>
      <c r="G156">
        <f>_xlfn.XLOOKUP(Tabla1[[#This Row],[Onitsuka Tiger Ventas]],K$2:K$224,J$2:J$224)</f>
        <v>36</v>
      </c>
      <c r="H156">
        <v>11727.01266</v>
      </c>
      <c r="I156">
        <v>191</v>
      </c>
      <c r="J156">
        <v>42</v>
      </c>
      <c r="K156">
        <v>185</v>
      </c>
    </row>
    <row r="157" spans="1:11" x14ac:dyDescent="0.25">
      <c r="A157" s="2">
        <v>44479</v>
      </c>
      <c r="B157">
        <v>101</v>
      </c>
      <c r="C157">
        <v>13182</v>
      </c>
      <c r="D157">
        <v>9214.8433509999995</v>
      </c>
      <c r="E157">
        <v>10454.995559999999</v>
      </c>
      <c r="F157">
        <v>7727</v>
      </c>
      <c r="G157">
        <f>_xlfn.XLOOKUP(Tabla1[[#This Row],[Onitsuka Tiger Ventas]],K$2:K$224,J$2:J$224)</f>
        <v>38</v>
      </c>
      <c r="H157">
        <v>11727.007089999999</v>
      </c>
      <c r="I157">
        <v>89</v>
      </c>
      <c r="J157">
        <v>42</v>
      </c>
      <c r="K157">
        <v>187</v>
      </c>
    </row>
    <row r="158" spans="1:11" x14ac:dyDescent="0.25">
      <c r="A158" s="2">
        <v>44478</v>
      </c>
      <c r="B158">
        <v>122</v>
      </c>
      <c r="C158">
        <v>13182</v>
      </c>
      <c r="D158">
        <v>9214.8286609999996</v>
      </c>
      <c r="E158">
        <v>10455</v>
      </c>
      <c r="F158">
        <v>7727.025568</v>
      </c>
      <c r="G158">
        <f>_xlfn.XLOOKUP(Tabla1[[#This Row],[Onitsuka Tiger Ventas]],K$2:K$224,J$2:J$224)</f>
        <v>39</v>
      </c>
      <c r="H158">
        <v>11727.00971</v>
      </c>
      <c r="I158">
        <v>58</v>
      </c>
      <c r="J158">
        <v>42</v>
      </c>
      <c r="K158">
        <v>188</v>
      </c>
    </row>
    <row r="159" spans="1:11" x14ac:dyDescent="0.25">
      <c r="A159" s="2">
        <v>44477</v>
      </c>
      <c r="B159">
        <v>68</v>
      </c>
      <c r="C159">
        <v>13181.985290000001</v>
      </c>
      <c r="D159">
        <v>9214.81</v>
      </c>
      <c r="E159">
        <v>10454.99394</v>
      </c>
      <c r="F159">
        <v>7727</v>
      </c>
      <c r="G159">
        <f>_xlfn.XLOOKUP(Tabla1[[#This Row],[Onitsuka Tiger Ventas]],K$2:K$224,J$2:J$224)</f>
        <v>36</v>
      </c>
      <c r="H159">
        <v>11727</v>
      </c>
      <c r="I159">
        <v>147</v>
      </c>
      <c r="J159">
        <v>42</v>
      </c>
      <c r="K159">
        <v>189</v>
      </c>
    </row>
    <row r="160" spans="1:11" x14ac:dyDescent="0.25">
      <c r="A160" s="2">
        <v>44476</v>
      </c>
      <c r="B160">
        <v>59</v>
      </c>
      <c r="C160">
        <v>13182</v>
      </c>
      <c r="D160">
        <v>9214.81</v>
      </c>
      <c r="E160">
        <v>10454.99329</v>
      </c>
      <c r="F160">
        <v>7742.0718230000002</v>
      </c>
      <c r="G160">
        <f>_xlfn.XLOOKUP(Tabla1[[#This Row],[Onitsuka Tiger Ventas]],K$2:K$224,J$2:J$224)</f>
        <v>36</v>
      </c>
      <c r="H160">
        <v>11727</v>
      </c>
      <c r="I160">
        <v>64</v>
      </c>
      <c r="J160">
        <v>42</v>
      </c>
      <c r="K160">
        <v>190</v>
      </c>
    </row>
    <row r="161" spans="1:11" x14ac:dyDescent="0.25">
      <c r="A161" s="2">
        <v>44475</v>
      </c>
      <c r="B161">
        <v>50</v>
      </c>
      <c r="C161">
        <v>13182</v>
      </c>
      <c r="D161">
        <v>9214.8554349999995</v>
      </c>
      <c r="E161">
        <v>10454.987950000001</v>
      </c>
      <c r="F161">
        <v>9091</v>
      </c>
      <c r="G161">
        <f>_xlfn.XLOOKUP(Tabla1[[#This Row],[Onitsuka Tiger Ventas]],K$2:K$224,J$2:J$224)</f>
        <v>36</v>
      </c>
      <c r="H161">
        <v>11727.025</v>
      </c>
      <c r="I161">
        <v>462</v>
      </c>
      <c r="J161">
        <v>42</v>
      </c>
      <c r="K161">
        <v>191</v>
      </c>
    </row>
    <row r="162" spans="1:11" x14ac:dyDescent="0.25">
      <c r="A162" s="2">
        <v>44474</v>
      </c>
      <c r="B162">
        <v>36</v>
      </c>
      <c r="C162">
        <v>13182</v>
      </c>
      <c r="D162">
        <v>9214.81</v>
      </c>
      <c r="E162">
        <v>10454.983190000001</v>
      </c>
      <c r="F162">
        <v>9091</v>
      </c>
      <c r="G162">
        <f>_xlfn.XLOOKUP(Tabla1[[#This Row],[Onitsuka Tiger Ventas]],K$2:K$224,J$2:J$224)</f>
        <v>35</v>
      </c>
      <c r="H162">
        <v>11727.015149999999</v>
      </c>
      <c r="I162">
        <v>376</v>
      </c>
      <c r="J162">
        <v>42</v>
      </c>
      <c r="K162">
        <v>193</v>
      </c>
    </row>
    <row r="163" spans="1:11" x14ac:dyDescent="0.25">
      <c r="A163" s="2">
        <v>44473</v>
      </c>
      <c r="B163">
        <v>34</v>
      </c>
      <c r="C163">
        <v>13182</v>
      </c>
      <c r="D163">
        <v>9214.8530929999997</v>
      </c>
      <c r="E163">
        <v>10455</v>
      </c>
      <c r="F163">
        <v>9070.641791</v>
      </c>
      <c r="G163">
        <f>_xlfn.XLOOKUP(Tabla1[[#This Row],[Onitsuka Tiger Ventas]],K$2:K$224,J$2:J$224)</f>
        <v>35</v>
      </c>
      <c r="H163">
        <v>11727</v>
      </c>
      <c r="I163">
        <v>251</v>
      </c>
      <c r="J163">
        <v>42</v>
      </c>
      <c r="K163">
        <v>194</v>
      </c>
    </row>
    <row r="164" spans="1:11" x14ac:dyDescent="0.25">
      <c r="A164" s="2">
        <v>44472</v>
      </c>
      <c r="B164">
        <v>98</v>
      </c>
      <c r="C164">
        <v>13182</v>
      </c>
      <c r="D164">
        <v>9214.8267199999991</v>
      </c>
      <c r="E164">
        <v>10455</v>
      </c>
      <c r="F164">
        <v>7727.007595</v>
      </c>
      <c r="G164">
        <f>_xlfn.XLOOKUP(Tabla1[[#This Row],[Onitsuka Tiger Ventas]],K$2:K$224,J$2:J$224)</f>
        <v>38</v>
      </c>
      <c r="H164">
        <v>11727</v>
      </c>
      <c r="I164">
        <v>422</v>
      </c>
      <c r="J164">
        <v>42</v>
      </c>
      <c r="K164">
        <v>195</v>
      </c>
    </row>
    <row r="165" spans="1:11" x14ac:dyDescent="0.25">
      <c r="A165" s="2">
        <v>44471</v>
      </c>
      <c r="B165">
        <v>174</v>
      </c>
      <c r="C165">
        <v>13182</v>
      </c>
      <c r="D165">
        <v>9214.8421539999999</v>
      </c>
      <c r="E165">
        <v>10454.992980000001</v>
      </c>
      <c r="F165">
        <v>7727.0081300000002</v>
      </c>
      <c r="G165">
        <f>_xlfn.XLOOKUP(Tabla1[[#This Row],[Onitsuka Tiger Ventas]],K$2:K$224,J$2:J$224)</f>
        <v>42</v>
      </c>
      <c r="H165">
        <v>11727.009620000001</v>
      </c>
      <c r="I165">
        <v>246</v>
      </c>
      <c r="J165">
        <v>42</v>
      </c>
      <c r="K165">
        <v>196</v>
      </c>
    </row>
    <row r="166" spans="1:11" x14ac:dyDescent="0.25">
      <c r="A166" s="2">
        <v>44470</v>
      </c>
      <c r="B166">
        <v>60</v>
      </c>
      <c r="C166">
        <v>13182</v>
      </c>
      <c r="D166">
        <v>9214.8262020000002</v>
      </c>
      <c r="E166">
        <v>10454.950000000001</v>
      </c>
      <c r="F166">
        <v>7727.0102740000002</v>
      </c>
      <c r="G166">
        <f>_xlfn.XLOOKUP(Tabla1[[#This Row],[Onitsuka Tiger Ventas]],K$2:K$224,J$2:J$224)</f>
        <v>36</v>
      </c>
      <c r="H166">
        <v>11727</v>
      </c>
      <c r="I166">
        <v>165</v>
      </c>
      <c r="J166">
        <v>42</v>
      </c>
      <c r="K166">
        <v>197</v>
      </c>
    </row>
    <row r="167" spans="1:11" x14ac:dyDescent="0.25">
      <c r="A167" s="2">
        <v>44469</v>
      </c>
      <c r="B167">
        <v>43</v>
      </c>
      <c r="C167">
        <v>13182</v>
      </c>
      <c r="D167">
        <v>9214.81</v>
      </c>
      <c r="E167">
        <v>10455</v>
      </c>
      <c r="F167">
        <v>7732.135338</v>
      </c>
      <c r="G167">
        <f>_xlfn.XLOOKUP(Tabla1[[#This Row],[Onitsuka Tiger Ventas]],K$2:K$224,J$2:J$224)</f>
        <v>36</v>
      </c>
      <c r="H167">
        <v>11727</v>
      </c>
      <c r="I167">
        <v>260</v>
      </c>
      <c r="J167">
        <v>43</v>
      </c>
      <c r="K167">
        <v>198</v>
      </c>
    </row>
    <row r="168" spans="1:11" x14ac:dyDescent="0.25">
      <c r="A168" s="2">
        <v>44468</v>
      </c>
      <c r="B168">
        <v>48</v>
      </c>
      <c r="C168">
        <v>13182</v>
      </c>
      <c r="D168">
        <v>9214.81</v>
      </c>
      <c r="E168">
        <v>10454.983469999999</v>
      </c>
      <c r="F168">
        <v>9091</v>
      </c>
      <c r="G168">
        <f>_xlfn.XLOOKUP(Tabla1[[#This Row],[Onitsuka Tiger Ventas]],K$2:K$224,J$2:J$224)</f>
        <v>36</v>
      </c>
      <c r="H168">
        <v>11727</v>
      </c>
      <c r="I168">
        <v>418</v>
      </c>
      <c r="J168">
        <v>43</v>
      </c>
      <c r="K168">
        <v>199</v>
      </c>
    </row>
    <row r="169" spans="1:11" x14ac:dyDescent="0.25">
      <c r="A169" s="2">
        <v>44467</v>
      </c>
      <c r="B169">
        <v>31</v>
      </c>
      <c r="C169">
        <v>13182</v>
      </c>
      <c r="D169">
        <v>9214.8343019999993</v>
      </c>
      <c r="E169">
        <v>10454.97826</v>
      </c>
      <c r="F169">
        <v>9091</v>
      </c>
      <c r="G169">
        <f>_xlfn.XLOOKUP(Tabla1[[#This Row],[Onitsuka Tiger Ventas]],K$2:K$224,J$2:J$224)</f>
        <v>35</v>
      </c>
      <c r="H169">
        <v>11727</v>
      </c>
      <c r="I169">
        <v>199</v>
      </c>
      <c r="J169">
        <v>43</v>
      </c>
      <c r="K169">
        <v>200</v>
      </c>
    </row>
    <row r="170" spans="1:11" x14ac:dyDescent="0.25">
      <c r="A170" s="2">
        <v>44466</v>
      </c>
      <c r="B170">
        <v>62</v>
      </c>
      <c r="C170">
        <v>13182</v>
      </c>
      <c r="D170">
        <v>9214.81</v>
      </c>
      <c r="E170">
        <v>10454.99444</v>
      </c>
      <c r="F170">
        <v>7727</v>
      </c>
      <c r="G170">
        <f>_xlfn.XLOOKUP(Tabla1[[#This Row],[Onitsuka Tiger Ventas]],K$2:K$224,J$2:J$224)</f>
        <v>36</v>
      </c>
      <c r="H170">
        <v>12636.05495</v>
      </c>
      <c r="I170">
        <v>295</v>
      </c>
      <c r="J170">
        <v>43</v>
      </c>
      <c r="K170">
        <v>201</v>
      </c>
    </row>
    <row r="171" spans="1:11" x14ac:dyDescent="0.25">
      <c r="A171" s="2">
        <v>44465</v>
      </c>
      <c r="B171">
        <v>182</v>
      </c>
      <c r="C171">
        <v>13182</v>
      </c>
      <c r="D171">
        <v>9214.81</v>
      </c>
      <c r="E171">
        <v>10454.99</v>
      </c>
      <c r="F171">
        <v>7727.0126259999997</v>
      </c>
      <c r="G171">
        <f>_xlfn.XLOOKUP(Tabla1[[#This Row],[Onitsuka Tiger Ventas]],K$2:K$224,J$2:J$224)</f>
        <v>42</v>
      </c>
      <c r="H171">
        <v>10818.0087</v>
      </c>
      <c r="I171">
        <v>132</v>
      </c>
      <c r="J171">
        <v>43</v>
      </c>
      <c r="K171">
        <v>203</v>
      </c>
    </row>
    <row r="172" spans="1:11" x14ac:dyDescent="0.25">
      <c r="A172" s="2">
        <v>44464</v>
      </c>
      <c r="B172">
        <v>152</v>
      </c>
      <c r="C172">
        <v>13182</v>
      </c>
      <c r="D172">
        <v>9214.81</v>
      </c>
      <c r="E172">
        <v>10454.983920000001</v>
      </c>
      <c r="F172">
        <v>7727.0058310000004</v>
      </c>
      <c r="G172">
        <f>_xlfn.XLOOKUP(Tabla1[[#This Row],[Onitsuka Tiger Ventas]],K$2:K$224,J$2:J$224)</f>
        <v>40</v>
      </c>
      <c r="H172">
        <v>10818</v>
      </c>
      <c r="I172">
        <v>106</v>
      </c>
      <c r="J172">
        <v>43</v>
      </c>
      <c r="K172">
        <v>204</v>
      </c>
    </row>
    <row r="173" spans="1:11" x14ac:dyDescent="0.25">
      <c r="A173" s="2">
        <v>44463</v>
      </c>
      <c r="B173">
        <v>112</v>
      </c>
      <c r="C173">
        <v>13181.96429</v>
      </c>
      <c r="D173">
        <v>9214.9283020000003</v>
      </c>
      <c r="E173">
        <v>10454.941699999999</v>
      </c>
      <c r="F173">
        <v>7727.0128210000003</v>
      </c>
      <c r="G173">
        <f>_xlfn.XLOOKUP(Tabla1[[#This Row],[Onitsuka Tiger Ventas]],K$2:K$224,J$2:J$224)</f>
        <v>38</v>
      </c>
      <c r="H173">
        <v>10818</v>
      </c>
      <c r="I173">
        <v>353</v>
      </c>
      <c r="J173">
        <v>43</v>
      </c>
      <c r="K173">
        <v>205</v>
      </c>
    </row>
    <row r="174" spans="1:11" x14ac:dyDescent="0.25">
      <c r="A174" s="2">
        <v>44462</v>
      </c>
      <c r="B174">
        <v>49</v>
      </c>
      <c r="C174">
        <v>13181.979590000001</v>
      </c>
      <c r="D174">
        <v>9214.8451260000002</v>
      </c>
      <c r="E174">
        <v>10454.983050000001</v>
      </c>
      <c r="F174">
        <v>7727.0068490000003</v>
      </c>
      <c r="G174">
        <f>_xlfn.XLOOKUP(Tabla1[[#This Row],[Onitsuka Tiger Ventas]],K$2:K$224,J$2:J$224)</f>
        <v>36</v>
      </c>
      <c r="H174">
        <v>12636</v>
      </c>
      <c r="I174">
        <v>397</v>
      </c>
      <c r="J174">
        <v>43</v>
      </c>
      <c r="K174">
        <v>206</v>
      </c>
    </row>
    <row r="175" spans="1:11" x14ac:dyDescent="0.25">
      <c r="A175" s="2">
        <v>44461</v>
      </c>
      <c r="B175">
        <v>52</v>
      </c>
      <c r="C175">
        <v>13182</v>
      </c>
      <c r="D175">
        <v>9214.81</v>
      </c>
      <c r="E175">
        <v>10454.99029</v>
      </c>
      <c r="F175">
        <v>9091</v>
      </c>
      <c r="G175">
        <f>_xlfn.XLOOKUP(Tabla1[[#This Row],[Onitsuka Tiger Ventas]],K$2:K$224,J$2:J$224)</f>
        <v>36</v>
      </c>
      <c r="H175">
        <v>12636.05882</v>
      </c>
      <c r="I175">
        <v>216</v>
      </c>
      <c r="J175">
        <v>43</v>
      </c>
      <c r="K175">
        <v>207</v>
      </c>
    </row>
    <row r="176" spans="1:11" x14ac:dyDescent="0.25">
      <c r="A176" s="2">
        <v>44460</v>
      </c>
      <c r="B176">
        <v>67</v>
      </c>
      <c r="C176">
        <v>13182</v>
      </c>
      <c r="D176">
        <v>9214.81</v>
      </c>
      <c r="E176">
        <v>10455</v>
      </c>
      <c r="F176">
        <v>9080.5</v>
      </c>
      <c r="G176">
        <f>_xlfn.XLOOKUP(Tabla1[[#This Row],[Onitsuka Tiger Ventas]],K$2:K$224,J$2:J$224)</f>
        <v>36</v>
      </c>
      <c r="H176">
        <v>12636</v>
      </c>
      <c r="I176">
        <v>158</v>
      </c>
      <c r="J176">
        <v>43</v>
      </c>
      <c r="K176">
        <v>208</v>
      </c>
    </row>
    <row r="177" spans="1:11" x14ac:dyDescent="0.25">
      <c r="A177" s="2">
        <v>44459</v>
      </c>
      <c r="B177">
        <v>52</v>
      </c>
      <c r="C177">
        <v>13182</v>
      </c>
      <c r="D177">
        <v>9214.8255969999991</v>
      </c>
      <c r="E177">
        <v>10454.98148</v>
      </c>
      <c r="F177">
        <v>7727.016216</v>
      </c>
      <c r="G177">
        <f>_xlfn.XLOOKUP(Tabla1[[#This Row],[Onitsuka Tiger Ventas]],K$2:K$224,J$2:J$224)</f>
        <v>36</v>
      </c>
      <c r="H177">
        <v>12636</v>
      </c>
      <c r="I177">
        <v>65</v>
      </c>
      <c r="J177">
        <v>43</v>
      </c>
      <c r="K177">
        <v>209</v>
      </c>
    </row>
    <row r="178" spans="1:11" x14ac:dyDescent="0.25">
      <c r="A178" s="2">
        <v>44458</v>
      </c>
      <c r="B178">
        <v>128</v>
      </c>
      <c r="C178">
        <v>13182</v>
      </c>
      <c r="D178">
        <v>9214.81</v>
      </c>
      <c r="E178">
        <v>10454.99639</v>
      </c>
      <c r="F178">
        <v>7727.0111729999999</v>
      </c>
      <c r="G178">
        <f>_xlfn.XLOOKUP(Tabla1[[#This Row],[Onitsuka Tiger Ventas]],K$2:K$224,J$2:J$224)</f>
        <v>39</v>
      </c>
      <c r="H178">
        <v>11727</v>
      </c>
      <c r="I178">
        <v>137</v>
      </c>
      <c r="J178">
        <v>43</v>
      </c>
      <c r="K178">
        <v>210</v>
      </c>
    </row>
    <row r="179" spans="1:11" x14ac:dyDescent="0.25">
      <c r="A179" s="2">
        <v>44457</v>
      </c>
      <c r="B179">
        <v>176</v>
      </c>
      <c r="C179">
        <v>13182</v>
      </c>
      <c r="D179">
        <v>9214.81</v>
      </c>
      <c r="E179">
        <v>10454.989170000001</v>
      </c>
      <c r="F179">
        <v>7727</v>
      </c>
      <c r="G179">
        <f>_xlfn.XLOOKUP(Tabla1[[#This Row],[Onitsuka Tiger Ventas]],K$2:K$224,J$2:J$224)</f>
        <v>42</v>
      </c>
      <c r="H179">
        <v>11727</v>
      </c>
      <c r="I179">
        <v>227</v>
      </c>
      <c r="J179">
        <v>43</v>
      </c>
      <c r="K179">
        <v>214</v>
      </c>
    </row>
    <row r="180" spans="1:11" x14ac:dyDescent="0.25">
      <c r="A180" s="2">
        <v>44456</v>
      </c>
      <c r="B180">
        <v>100</v>
      </c>
      <c r="C180">
        <v>13182</v>
      </c>
      <c r="D180">
        <v>9214.8402900000001</v>
      </c>
      <c r="E180">
        <v>10454.971750000001</v>
      </c>
      <c r="F180">
        <v>7727</v>
      </c>
      <c r="G180">
        <f>_xlfn.XLOOKUP(Tabla1[[#This Row],[Onitsuka Tiger Ventas]],K$2:K$224,J$2:J$224)</f>
        <v>38</v>
      </c>
      <c r="H180">
        <v>11727</v>
      </c>
      <c r="I180">
        <v>225</v>
      </c>
      <c r="J180">
        <v>43</v>
      </c>
      <c r="K180">
        <v>215</v>
      </c>
    </row>
    <row r="181" spans="1:11" x14ac:dyDescent="0.25">
      <c r="A181" s="2">
        <v>44455</v>
      </c>
      <c r="B181">
        <v>42</v>
      </c>
      <c r="C181">
        <v>13182</v>
      </c>
      <c r="D181">
        <v>9214.81</v>
      </c>
      <c r="E181">
        <v>10454.99123</v>
      </c>
      <c r="F181">
        <v>7746.2183100000002</v>
      </c>
      <c r="G181">
        <f>_xlfn.XLOOKUP(Tabla1[[#This Row],[Onitsuka Tiger Ventas]],K$2:K$224,J$2:J$224)</f>
        <v>36</v>
      </c>
      <c r="H181">
        <v>11727</v>
      </c>
      <c r="I181">
        <v>114</v>
      </c>
      <c r="J181">
        <v>43</v>
      </c>
      <c r="K181">
        <v>216</v>
      </c>
    </row>
    <row r="182" spans="1:11" x14ac:dyDescent="0.25">
      <c r="A182" s="2">
        <v>44454</v>
      </c>
      <c r="B182">
        <v>48</v>
      </c>
      <c r="C182">
        <v>13182</v>
      </c>
      <c r="D182">
        <v>9214.8354880000006</v>
      </c>
      <c r="E182">
        <v>10454.99048</v>
      </c>
      <c r="F182">
        <v>9091</v>
      </c>
      <c r="G182">
        <f>_xlfn.XLOOKUP(Tabla1[[#This Row],[Onitsuka Tiger Ventas]],K$2:K$224,J$2:J$224)</f>
        <v>36</v>
      </c>
      <c r="H182">
        <v>12636.02857</v>
      </c>
      <c r="I182">
        <v>221</v>
      </c>
      <c r="J182">
        <v>43</v>
      </c>
      <c r="K182">
        <v>217</v>
      </c>
    </row>
    <row r="183" spans="1:11" x14ac:dyDescent="0.25">
      <c r="A183" s="2">
        <v>44453</v>
      </c>
      <c r="B183">
        <v>33</v>
      </c>
      <c r="C183">
        <v>13182</v>
      </c>
      <c r="D183">
        <v>9214.8881309999997</v>
      </c>
      <c r="E183">
        <v>10454.979590000001</v>
      </c>
      <c r="F183">
        <v>9067.6837610000002</v>
      </c>
      <c r="G183">
        <f>_xlfn.XLOOKUP(Tabla1[[#This Row],[Onitsuka Tiger Ventas]],K$2:K$224,J$2:J$224)</f>
        <v>35</v>
      </c>
      <c r="H183">
        <v>12636.027029999999</v>
      </c>
      <c r="I183">
        <v>118</v>
      </c>
      <c r="J183">
        <v>43</v>
      </c>
      <c r="K183">
        <v>219</v>
      </c>
    </row>
    <row r="184" spans="1:11" x14ac:dyDescent="0.25">
      <c r="A184" s="2">
        <v>44452</v>
      </c>
      <c r="B184">
        <v>34</v>
      </c>
      <c r="C184">
        <v>13182</v>
      </c>
      <c r="D184">
        <v>9214.81</v>
      </c>
      <c r="E184">
        <v>10454.98667</v>
      </c>
      <c r="F184">
        <v>7727</v>
      </c>
      <c r="G184">
        <f>_xlfn.XLOOKUP(Tabla1[[#This Row],[Onitsuka Tiger Ventas]],K$2:K$224,J$2:J$224)</f>
        <v>35</v>
      </c>
      <c r="H184">
        <v>12636.03125</v>
      </c>
      <c r="I184">
        <v>207</v>
      </c>
      <c r="J184">
        <v>43</v>
      </c>
      <c r="K184">
        <v>221</v>
      </c>
    </row>
    <row r="185" spans="1:11" x14ac:dyDescent="0.25">
      <c r="A185" s="2">
        <v>44451</v>
      </c>
      <c r="B185">
        <v>125</v>
      </c>
      <c r="C185">
        <v>13182</v>
      </c>
      <c r="D185">
        <v>9214.81</v>
      </c>
      <c r="E185">
        <v>10454.9962</v>
      </c>
      <c r="F185">
        <v>7727.0026600000001</v>
      </c>
      <c r="G185">
        <f>_xlfn.XLOOKUP(Tabla1[[#This Row],[Onitsuka Tiger Ventas]],K$2:K$224,J$2:J$224)</f>
        <v>39</v>
      </c>
      <c r="H185">
        <v>12636.015149999999</v>
      </c>
      <c r="I185">
        <v>134</v>
      </c>
      <c r="J185">
        <v>43</v>
      </c>
      <c r="K185">
        <v>224</v>
      </c>
    </row>
    <row r="186" spans="1:11" x14ac:dyDescent="0.25">
      <c r="A186" s="2">
        <v>44450</v>
      </c>
      <c r="B186">
        <v>170</v>
      </c>
      <c r="C186">
        <v>13182</v>
      </c>
      <c r="D186">
        <v>9214.8398570000008</v>
      </c>
      <c r="E186">
        <v>10454.992620000001</v>
      </c>
      <c r="F186">
        <v>7727</v>
      </c>
      <c r="G186">
        <f>_xlfn.XLOOKUP(Tabla1[[#This Row],[Onitsuka Tiger Ventas]],K$2:K$224,J$2:J$224)</f>
        <v>41</v>
      </c>
      <c r="H186">
        <v>12636</v>
      </c>
      <c r="I186">
        <v>248</v>
      </c>
      <c r="J186">
        <v>43</v>
      </c>
      <c r="K186">
        <v>225</v>
      </c>
    </row>
    <row r="187" spans="1:11" x14ac:dyDescent="0.25">
      <c r="A187" s="2">
        <v>44449</v>
      </c>
      <c r="B187">
        <v>70</v>
      </c>
      <c r="C187">
        <v>13181.985710000001</v>
      </c>
      <c r="D187">
        <v>9214.8304900000003</v>
      </c>
      <c r="E187">
        <v>10454.99415</v>
      </c>
      <c r="F187">
        <v>7727.0042739999999</v>
      </c>
      <c r="G187">
        <f>_xlfn.XLOOKUP(Tabla1[[#This Row],[Onitsuka Tiger Ventas]],K$2:K$224,J$2:J$224)</f>
        <v>37</v>
      </c>
      <c r="H187">
        <v>12636</v>
      </c>
      <c r="I187">
        <v>148</v>
      </c>
      <c r="J187">
        <v>43</v>
      </c>
      <c r="K187">
        <v>226</v>
      </c>
    </row>
    <row r="188" spans="1:11" x14ac:dyDescent="0.25">
      <c r="A188" s="2">
        <v>44448</v>
      </c>
      <c r="B188">
        <v>49</v>
      </c>
      <c r="C188">
        <v>13182</v>
      </c>
      <c r="D188">
        <v>9214.8589840000004</v>
      </c>
      <c r="E188">
        <v>10454.97458</v>
      </c>
      <c r="F188">
        <v>7727</v>
      </c>
      <c r="G188">
        <f>_xlfn.XLOOKUP(Tabla1[[#This Row],[Onitsuka Tiger Ventas]],K$2:K$224,J$2:J$224)</f>
        <v>36</v>
      </c>
      <c r="H188">
        <v>12636.05263</v>
      </c>
      <c r="I188">
        <v>117</v>
      </c>
      <c r="J188">
        <v>44</v>
      </c>
      <c r="K188">
        <v>227</v>
      </c>
    </row>
    <row r="189" spans="1:11" x14ac:dyDescent="0.25">
      <c r="A189" s="2">
        <v>44447</v>
      </c>
      <c r="B189">
        <v>32</v>
      </c>
      <c r="C189">
        <v>13182</v>
      </c>
      <c r="D189">
        <v>9214.81</v>
      </c>
      <c r="E189">
        <v>10454.989799999999</v>
      </c>
      <c r="F189">
        <v>9091</v>
      </c>
      <c r="G189">
        <f>_xlfn.XLOOKUP(Tabla1[[#This Row],[Onitsuka Tiger Ventas]],K$2:K$224,J$2:J$224)</f>
        <v>35</v>
      </c>
      <c r="H189">
        <v>12636</v>
      </c>
      <c r="I189">
        <v>80</v>
      </c>
      <c r="J189">
        <v>44</v>
      </c>
      <c r="K189">
        <v>228</v>
      </c>
    </row>
    <row r="190" spans="1:11" x14ac:dyDescent="0.25">
      <c r="A190" s="2">
        <v>44446</v>
      </c>
      <c r="B190">
        <v>53</v>
      </c>
      <c r="C190">
        <v>13182</v>
      </c>
      <c r="D190">
        <v>9214.81</v>
      </c>
      <c r="E190">
        <v>10454.992480000001</v>
      </c>
      <c r="F190">
        <v>9075.8444440000003</v>
      </c>
      <c r="G190">
        <f>_xlfn.XLOOKUP(Tabla1[[#This Row],[Onitsuka Tiger Ventas]],K$2:K$224,J$2:J$224)</f>
        <v>36</v>
      </c>
      <c r="H190">
        <v>12636</v>
      </c>
      <c r="I190">
        <v>206</v>
      </c>
      <c r="J190">
        <v>44</v>
      </c>
      <c r="K190">
        <v>230</v>
      </c>
    </row>
    <row r="191" spans="1:11" x14ac:dyDescent="0.25">
      <c r="A191" s="2">
        <v>44445</v>
      </c>
      <c r="B191">
        <v>37</v>
      </c>
      <c r="C191">
        <v>13182</v>
      </c>
      <c r="D191">
        <v>9214.8445449999999</v>
      </c>
      <c r="E191">
        <v>10455</v>
      </c>
      <c r="F191">
        <v>7727</v>
      </c>
      <c r="G191">
        <f>_xlfn.XLOOKUP(Tabla1[[#This Row],[Onitsuka Tiger Ventas]],K$2:K$224,J$2:J$224)</f>
        <v>36</v>
      </c>
      <c r="H191">
        <v>12636.013510000001</v>
      </c>
      <c r="I191">
        <v>703</v>
      </c>
      <c r="J191">
        <v>44</v>
      </c>
      <c r="K191">
        <v>234</v>
      </c>
    </row>
    <row r="192" spans="1:11" x14ac:dyDescent="0.25">
      <c r="A192" s="2">
        <v>44444</v>
      </c>
      <c r="B192">
        <v>111</v>
      </c>
      <c r="C192">
        <v>13182</v>
      </c>
      <c r="D192">
        <v>9214.81</v>
      </c>
      <c r="E192">
        <v>10454.99603</v>
      </c>
      <c r="F192">
        <v>7727</v>
      </c>
      <c r="G192">
        <f>_xlfn.XLOOKUP(Tabla1[[#This Row],[Onitsuka Tiger Ventas]],K$2:K$224,J$2:J$224)</f>
        <v>38</v>
      </c>
      <c r="H192">
        <v>12636.014810000001</v>
      </c>
      <c r="I192">
        <v>389</v>
      </c>
      <c r="J192">
        <v>44</v>
      </c>
      <c r="K192">
        <v>238</v>
      </c>
    </row>
    <row r="193" spans="1:11" x14ac:dyDescent="0.25">
      <c r="A193" s="2">
        <v>44443</v>
      </c>
      <c r="B193">
        <v>168</v>
      </c>
      <c r="C193">
        <v>13182</v>
      </c>
      <c r="D193">
        <v>9214.81</v>
      </c>
      <c r="E193">
        <v>10455</v>
      </c>
      <c r="F193">
        <v>7727.0054950000003</v>
      </c>
      <c r="G193">
        <f>_xlfn.XLOOKUP(Tabla1[[#This Row],[Onitsuka Tiger Ventas]],K$2:K$224,J$2:J$224)</f>
        <v>41</v>
      </c>
      <c r="H193">
        <v>12636</v>
      </c>
      <c r="I193">
        <v>175</v>
      </c>
      <c r="J193">
        <v>44</v>
      </c>
      <c r="K193">
        <v>240</v>
      </c>
    </row>
    <row r="194" spans="1:11" x14ac:dyDescent="0.25">
      <c r="A194" s="2">
        <v>44442</v>
      </c>
      <c r="B194">
        <v>97</v>
      </c>
      <c r="C194">
        <v>13181.98969</v>
      </c>
      <c r="D194">
        <v>9214.81</v>
      </c>
      <c r="E194">
        <v>10454.99338</v>
      </c>
      <c r="F194">
        <v>7727.0043100000003</v>
      </c>
      <c r="G194">
        <f>_xlfn.XLOOKUP(Tabla1[[#This Row],[Onitsuka Tiger Ventas]],K$2:K$224,J$2:J$224)</f>
        <v>38</v>
      </c>
      <c r="H194">
        <v>12636</v>
      </c>
      <c r="I194">
        <v>198</v>
      </c>
      <c r="J194">
        <v>44</v>
      </c>
      <c r="K194">
        <v>244</v>
      </c>
    </row>
    <row r="195" spans="1:11" x14ac:dyDescent="0.25">
      <c r="A195" s="2">
        <v>44441</v>
      </c>
      <c r="B195">
        <v>56</v>
      </c>
      <c r="C195">
        <v>13182</v>
      </c>
      <c r="D195">
        <v>9214.8530929999997</v>
      </c>
      <c r="E195">
        <v>10454.985710000001</v>
      </c>
      <c r="F195">
        <v>7740.3219509999999</v>
      </c>
      <c r="G195">
        <f>_xlfn.XLOOKUP(Tabla1[[#This Row],[Onitsuka Tiger Ventas]],K$2:K$224,J$2:J$224)</f>
        <v>36</v>
      </c>
      <c r="H195">
        <v>12636</v>
      </c>
      <c r="I195">
        <v>238</v>
      </c>
      <c r="J195">
        <v>44</v>
      </c>
      <c r="K195">
        <v>245</v>
      </c>
    </row>
    <row r="196" spans="1:11" x14ac:dyDescent="0.25">
      <c r="A196" s="2">
        <v>44440</v>
      </c>
      <c r="B196">
        <v>43</v>
      </c>
      <c r="C196">
        <v>13182</v>
      </c>
      <c r="D196">
        <v>9214.81</v>
      </c>
      <c r="E196">
        <v>10455</v>
      </c>
      <c r="F196">
        <v>9091</v>
      </c>
      <c r="G196">
        <f>_xlfn.XLOOKUP(Tabla1[[#This Row],[Onitsuka Tiger Ventas]],K$2:K$224,J$2:J$224)</f>
        <v>36</v>
      </c>
      <c r="H196">
        <v>12636.02564</v>
      </c>
      <c r="I196">
        <v>653</v>
      </c>
      <c r="J196">
        <v>44</v>
      </c>
      <c r="K196">
        <v>246</v>
      </c>
    </row>
    <row r="197" spans="1:11" x14ac:dyDescent="0.25">
      <c r="A197" s="2">
        <v>44439</v>
      </c>
      <c r="B197">
        <v>72</v>
      </c>
      <c r="C197">
        <v>13181.97222</v>
      </c>
      <c r="D197">
        <v>9214.8661069999998</v>
      </c>
      <c r="E197">
        <v>10454.919749999999</v>
      </c>
      <c r="F197">
        <v>9063.7199999999993</v>
      </c>
      <c r="G197">
        <f>_xlfn.XLOOKUP(Tabla1[[#This Row],[Onitsuka Tiger Ventas]],K$2:K$224,J$2:J$224)</f>
        <v>37</v>
      </c>
      <c r="H197">
        <v>12636.015380000001</v>
      </c>
      <c r="I197">
        <v>345</v>
      </c>
      <c r="J197">
        <v>44</v>
      </c>
      <c r="K197">
        <v>248</v>
      </c>
    </row>
    <row r="198" spans="1:11" x14ac:dyDescent="0.25">
      <c r="A198" s="2">
        <v>44438</v>
      </c>
      <c r="B198">
        <v>47</v>
      </c>
      <c r="C198">
        <v>13182</v>
      </c>
      <c r="D198">
        <v>9214.8463479999991</v>
      </c>
      <c r="E198">
        <v>10454.988369999999</v>
      </c>
      <c r="F198">
        <v>7727</v>
      </c>
      <c r="G198">
        <f>_xlfn.XLOOKUP(Tabla1[[#This Row],[Onitsuka Tiger Ventas]],K$2:K$224,J$2:J$224)</f>
        <v>36</v>
      </c>
      <c r="H198">
        <v>12636.027029999999</v>
      </c>
      <c r="I198">
        <v>214</v>
      </c>
      <c r="J198">
        <v>44</v>
      </c>
      <c r="K198">
        <v>250</v>
      </c>
    </row>
    <row r="199" spans="1:11" x14ac:dyDescent="0.25">
      <c r="A199" s="2">
        <v>44437</v>
      </c>
      <c r="B199">
        <v>104</v>
      </c>
      <c r="C199">
        <v>13182</v>
      </c>
      <c r="D199">
        <v>9214.8299050000005</v>
      </c>
      <c r="E199">
        <v>10454.98206</v>
      </c>
      <c r="F199">
        <v>7727.0027099999998</v>
      </c>
      <c r="G199">
        <f>_xlfn.XLOOKUP(Tabla1[[#This Row],[Onitsuka Tiger Ventas]],K$2:K$224,J$2:J$224)</f>
        <v>38</v>
      </c>
      <c r="H199">
        <v>12636.006100000001</v>
      </c>
      <c r="I199">
        <v>224</v>
      </c>
      <c r="J199">
        <v>44</v>
      </c>
      <c r="K199">
        <v>251</v>
      </c>
    </row>
    <row r="200" spans="1:11" x14ac:dyDescent="0.25">
      <c r="A200" s="2">
        <v>44436</v>
      </c>
      <c r="B200">
        <v>163</v>
      </c>
      <c r="C200">
        <v>13182</v>
      </c>
      <c r="D200">
        <v>9214.81</v>
      </c>
      <c r="E200">
        <v>10454.99634</v>
      </c>
      <c r="F200">
        <v>7727.006472</v>
      </c>
      <c r="G200">
        <f>_xlfn.XLOOKUP(Tabla1[[#This Row],[Onitsuka Tiger Ventas]],K$2:K$224,J$2:J$224)</f>
        <v>41</v>
      </c>
      <c r="H200">
        <v>12636</v>
      </c>
      <c r="I200">
        <v>143</v>
      </c>
      <c r="J200">
        <v>44</v>
      </c>
      <c r="K200">
        <v>252</v>
      </c>
    </row>
    <row r="201" spans="1:11" x14ac:dyDescent="0.25">
      <c r="A201" s="2">
        <v>44435</v>
      </c>
      <c r="B201">
        <v>79</v>
      </c>
      <c r="C201">
        <v>13182</v>
      </c>
      <c r="D201">
        <v>9214.81</v>
      </c>
      <c r="E201">
        <v>10454.97487</v>
      </c>
      <c r="F201">
        <v>7727</v>
      </c>
      <c r="G201">
        <f>_xlfn.XLOOKUP(Tabla1[[#This Row],[Onitsuka Tiger Ventas]],K$2:K$224,J$2:J$224)</f>
        <v>37</v>
      </c>
      <c r="H201">
        <v>12636</v>
      </c>
      <c r="I201">
        <v>196</v>
      </c>
      <c r="J201">
        <v>44</v>
      </c>
      <c r="K201">
        <v>257</v>
      </c>
    </row>
    <row r="202" spans="1:11" x14ac:dyDescent="0.25">
      <c r="A202" s="2">
        <v>44434</v>
      </c>
      <c r="B202">
        <v>33</v>
      </c>
      <c r="C202">
        <v>13182</v>
      </c>
      <c r="D202">
        <v>9214.81</v>
      </c>
      <c r="E202">
        <v>10454.989250000001</v>
      </c>
      <c r="F202">
        <v>7727</v>
      </c>
      <c r="G202">
        <f>_xlfn.XLOOKUP(Tabla1[[#This Row],[Onitsuka Tiger Ventas]],K$2:K$224,J$2:J$224)</f>
        <v>35</v>
      </c>
      <c r="H202">
        <v>12636</v>
      </c>
      <c r="I202">
        <v>172</v>
      </c>
      <c r="J202">
        <v>44</v>
      </c>
      <c r="K202">
        <v>260</v>
      </c>
    </row>
    <row r="203" spans="1:11" x14ac:dyDescent="0.25">
      <c r="A203" s="2">
        <v>44433</v>
      </c>
      <c r="B203">
        <v>34</v>
      </c>
      <c r="C203">
        <v>13182</v>
      </c>
      <c r="D203">
        <v>9214.8903850000006</v>
      </c>
      <c r="E203">
        <v>10455</v>
      </c>
      <c r="F203">
        <v>9091</v>
      </c>
      <c r="G203">
        <f>_xlfn.XLOOKUP(Tabla1[[#This Row],[Onitsuka Tiger Ventas]],K$2:K$224,J$2:J$224)</f>
        <v>35</v>
      </c>
      <c r="H203">
        <v>12636.047619999999</v>
      </c>
      <c r="I203">
        <v>108</v>
      </c>
      <c r="J203">
        <v>44</v>
      </c>
      <c r="K203">
        <v>264</v>
      </c>
    </row>
    <row r="204" spans="1:11" x14ac:dyDescent="0.25">
      <c r="A204" s="2">
        <v>44432</v>
      </c>
      <c r="B204">
        <v>33</v>
      </c>
      <c r="C204">
        <v>13182</v>
      </c>
      <c r="D204">
        <v>9214.8337499999998</v>
      </c>
      <c r="E204">
        <v>10454.99091</v>
      </c>
      <c r="F204">
        <v>9051.2718449999993</v>
      </c>
      <c r="G204">
        <f>_xlfn.XLOOKUP(Tabla1[[#This Row],[Onitsuka Tiger Ventas]],K$2:K$224,J$2:J$224)</f>
        <v>35</v>
      </c>
      <c r="H204">
        <v>12636.025</v>
      </c>
      <c r="I204">
        <v>197</v>
      </c>
      <c r="J204">
        <v>44</v>
      </c>
      <c r="K204">
        <v>267</v>
      </c>
    </row>
    <row r="205" spans="1:11" x14ac:dyDescent="0.25">
      <c r="A205" s="2">
        <v>44431</v>
      </c>
      <c r="B205">
        <v>22</v>
      </c>
      <c r="C205">
        <v>13182</v>
      </c>
      <c r="D205">
        <v>9214.8494339999997</v>
      </c>
      <c r="E205">
        <v>10455</v>
      </c>
      <c r="F205">
        <v>7727.0074629999999</v>
      </c>
      <c r="G205">
        <f>_xlfn.XLOOKUP(Tabla1[[#This Row],[Onitsuka Tiger Ventas]],K$2:K$224,J$2:J$224)</f>
        <v>35</v>
      </c>
      <c r="H205">
        <v>12636</v>
      </c>
      <c r="I205">
        <v>181</v>
      </c>
      <c r="J205">
        <v>44</v>
      </c>
      <c r="K205">
        <v>270</v>
      </c>
    </row>
    <row r="206" spans="1:11" x14ac:dyDescent="0.25">
      <c r="A206" s="2">
        <v>44430</v>
      </c>
      <c r="B206">
        <v>112</v>
      </c>
      <c r="C206">
        <v>13182</v>
      </c>
      <c r="D206">
        <v>9214.81</v>
      </c>
      <c r="E206">
        <v>10454.996300000001</v>
      </c>
      <c r="F206">
        <v>7727.0056180000001</v>
      </c>
      <c r="G206">
        <f>_xlfn.XLOOKUP(Tabla1[[#This Row],[Onitsuka Tiger Ventas]],K$2:K$224,J$2:J$224)</f>
        <v>38</v>
      </c>
      <c r="H206">
        <v>12636.016949999999</v>
      </c>
      <c r="I206">
        <v>204</v>
      </c>
      <c r="J206">
        <v>45</v>
      </c>
      <c r="K206">
        <v>271</v>
      </c>
    </row>
    <row r="207" spans="1:11" x14ac:dyDescent="0.25">
      <c r="A207" s="2">
        <v>44429</v>
      </c>
      <c r="B207">
        <v>178</v>
      </c>
      <c r="C207">
        <v>13181.99438</v>
      </c>
      <c r="D207">
        <v>9214.81</v>
      </c>
      <c r="E207">
        <v>10454.98962</v>
      </c>
      <c r="F207">
        <v>7727.0088500000002</v>
      </c>
      <c r="G207">
        <f>_xlfn.XLOOKUP(Tabla1[[#This Row],[Onitsuka Tiger Ventas]],K$2:K$224,J$2:J$224)</f>
        <v>42</v>
      </c>
      <c r="H207">
        <v>12636</v>
      </c>
      <c r="I207">
        <v>149</v>
      </c>
      <c r="J207">
        <v>45</v>
      </c>
      <c r="K207">
        <v>279</v>
      </c>
    </row>
    <row r="208" spans="1:11" x14ac:dyDescent="0.25">
      <c r="A208" s="2">
        <v>44428</v>
      </c>
      <c r="B208">
        <v>77</v>
      </c>
      <c r="C208">
        <v>13182</v>
      </c>
      <c r="D208">
        <v>9214.8442620000005</v>
      </c>
      <c r="E208">
        <v>10454.98969</v>
      </c>
      <c r="F208">
        <v>7733.18552</v>
      </c>
      <c r="G208">
        <f>_xlfn.XLOOKUP(Tabla1[[#This Row],[Onitsuka Tiger Ventas]],K$2:K$224,J$2:J$224)</f>
        <v>37</v>
      </c>
      <c r="H208">
        <v>12636.02564</v>
      </c>
      <c r="I208">
        <v>164</v>
      </c>
      <c r="J208">
        <v>45</v>
      </c>
      <c r="K208">
        <v>284</v>
      </c>
    </row>
    <row r="209" spans="1:11" x14ac:dyDescent="0.25">
      <c r="A209" s="2">
        <v>44427</v>
      </c>
      <c r="B209">
        <v>37</v>
      </c>
      <c r="C209">
        <v>13182</v>
      </c>
      <c r="D209">
        <v>9214.81</v>
      </c>
      <c r="E209">
        <v>10454.976919999999</v>
      </c>
      <c r="F209">
        <v>8137.0368099999996</v>
      </c>
      <c r="G209">
        <f>_xlfn.XLOOKUP(Tabla1[[#This Row],[Onitsuka Tiger Ventas]],K$2:K$224,J$2:J$224)</f>
        <v>36</v>
      </c>
      <c r="H209">
        <v>12636.026320000001</v>
      </c>
      <c r="I209">
        <v>24</v>
      </c>
      <c r="J209">
        <v>45</v>
      </c>
      <c r="K209">
        <v>292</v>
      </c>
    </row>
    <row r="210" spans="1:11" x14ac:dyDescent="0.25">
      <c r="A210" s="2">
        <v>44426</v>
      </c>
      <c r="B210">
        <v>50</v>
      </c>
      <c r="C210">
        <v>13182</v>
      </c>
      <c r="D210">
        <v>9214.8743080000004</v>
      </c>
      <c r="E210">
        <v>10454.980949999999</v>
      </c>
      <c r="F210">
        <v>9091</v>
      </c>
      <c r="G210">
        <f>_xlfn.XLOOKUP(Tabla1[[#This Row],[Onitsuka Tiger Ventas]],K$2:K$224,J$2:J$224)</f>
        <v>36</v>
      </c>
      <c r="H210">
        <v>12636</v>
      </c>
      <c r="I210">
        <v>161</v>
      </c>
      <c r="J210">
        <v>45</v>
      </c>
      <c r="K210">
        <v>295</v>
      </c>
    </row>
    <row r="211" spans="1:11" x14ac:dyDescent="0.25">
      <c r="A211" s="2">
        <v>44425</v>
      </c>
      <c r="B211">
        <v>50</v>
      </c>
      <c r="C211">
        <v>13182</v>
      </c>
      <c r="D211">
        <v>9214.8833329999998</v>
      </c>
      <c r="E211">
        <v>10454.98113</v>
      </c>
      <c r="F211">
        <v>9058.2639999999992</v>
      </c>
      <c r="G211">
        <f>_xlfn.XLOOKUP(Tabla1[[#This Row],[Onitsuka Tiger Ventas]],K$2:K$224,J$2:J$224)</f>
        <v>36</v>
      </c>
      <c r="H211">
        <v>12636</v>
      </c>
      <c r="I211">
        <v>126</v>
      </c>
      <c r="J211">
        <v>45</v>
      </c>
      <c r="K211">
        <v>299</v>
      </c>
    </row>
    <row r="212" spans="1:11" x14ac:dyDescent="0.25">
      <c r="A212" s="2">
        <v>44424</v>
      </c>
      <c r="B212">
        <v>34</v>
      </c>
      <c r="C212">
        <v>13182</v>
      </c>
      <c r="D212">
        <v>9214.81</v>
      </c>
      <c r="E212">
        <v>10454.98936</v>
      </c>
      <c r="F212">
        <v>7727</v>
      </c>
      <c r="G212">
        <f>_xlfn.XLOOKUP(Tabla1[[#This Row],[Onitsuka Tiger Ventas]],K$2:K$224,J$2:J$224)</f>
        <v>35</v>
      </c>
      <c r="H212">
        <v>12636.017390000001</v>
      </c>
      <c r="I212">
        <v>187</v>
      </c>
      <c r="J212">
        <v>45</v>
      </c>
      <c r="K212">
        <v>302</v>
      </c>
    </row>
    <row r="213" spans="1:11" x14ac:dyDescent="0.25">
      <c r="A213" s="2">
        <v>44423</v>
      </c>
      <c r="B213">
        <v>83</v>
      </c>
      <c r="C213">
        <v>13182</v>
      </c>
      <c r="D213">
        <v>9214.8293520000007</v>
      </c>
      <c r="E213">
        <v>10454.99057</v>
      </c>
      <c r="F213">
        <v>7727.0059700000002</v>
      </c>
      <c r="G213">
        <f>_xlfn.XLOOKUP(Tabla1[[#This Row],[Onitsuka Tiger Ventas]],K$2:K$224,J$2:J$224)</f>
        <v>37</v>
      </c>
      <c r="H213">
        <v>12636.004929999999</v>
      </c>
      <c r="I213">
        <v>209</v>
      </c>
      <c r="J213">
        <v>45</v>
      </c>
      <c r="K213">
        <v>345</v>
      </c>
    </row>
    <row r="214" spans="1:11" x14ac:dyDescent="0.25">
      <c r="A214" s="2">
        <v>44422</v>
      </c>
      <c r="B214">
        <v>140</v>
      </c>
      <c r="C214">
        <v>13182</v>
      </c>
      <c r="D214">
        <v>9214.81</v>
      </c>
      <c r="E214">
        <v>10454.987649999999</v>
      </c>
      <c r="F214">
        <v>7727.0039370000004</v>
      </c>
      <c r="G214">
        <f>_xlfn.XLOOKUP(Tabla1[[#This Row],[Onitsuka Tiger Ventas]],K$2:K$224,J$2:J$224)</f>
        <v>40</v>
      </c>
      <c r="H214">
        <v>12636.00971</v>
      </c>
      <c r="I214">
        <v>159</v>
      </c>
      <c r="J214">
        <v>45</v>
      </c>
      <c r="K214">
        <v>353</v>
      </c>
    </row>
    <row r="215" spans="1:11" x14ac:dyDescent="0.25">
      <c r="A215" s="2">
        <v>44421</v>
      </c>
      <c r="B215">
        <v>71</v>
      </c>
      <c r="C215">
        <v>13182</v>
      </c>
      <c r="D215">
        <v>9214.81</v>
      </c>
      <c r="E215">
        <v>10454.97452</v>
      </c>
      <c r="F215">
        <v>7727</v>
      </c>
      <c r="G215">
        <f>_xlfn.XLOOKUP(Tabla1[[#This Row],[Onitsuka Tiger Ventas]],K$2:K$224,J$2:J$224)</f>
        <v>37</v>
      </c>
      <c r="H215">
        <v>12636</v>
      </c>
      <c r="I215">
        <v>201</v>
      </c>
      <c r="J215">
        <v>45</v>
      </c>
      <c r="K215">
        <v>376</v>
      </c>
    </row>
    <row r="216" spans="1:11" x14ac:dyDescent="0.25">
      <c r="A216" s="2">
        <v>44420</v>
      </c>
      <c r="B216">
        <v>26</v>
      </c>
      <c r="C216">
        <v>13182</v>
      </c>
      <c r="D216">
        <v>9214.8398570000008</v>
      </c>
      <c r="E216">
        <v>10454.979590000001</v>
      </c>
      <c r="F216">
        <v>7750.7217389999996</v>
      </c>
      <c r="G216">
        <f>_xlfn.XLOOKUP(Tabla1[[#This Row],[Onitsuka Tiger Ventas]],K$2:K$224,J$2:J$224)</f>
        <v>35</v>
      </c>
      <c r="H216">
        <v>12636.03448</v>
      </c>
      <c r="I216">
        <v>208</v>
      </c>
      <c r="J216">
        <v>45</v>
      </c>
      <c r="K216">
        <v>389</v>
      </c>
    </row>
    <row r="217" spans="1:11" x14ac:dyDescent="0.25">
      <c r="A217" s="2">
        <v>44419</v>
      </c>
      <c r="B217">
        <v>38</v>
      </c>
      <c r="C217">
        <v>13182</v>
      </c>
      <c r="D217">
        <v>9214.81</v>
      </c>
      <c r="E217">
        <v>10455</v>
      </c>
      <c r="F217">
        <v>9091</v>
      </c>
      <c r="G217">
        <f>_xlfn.XLOOKUP(Tabla1[[#This Row],[Onitsuka Tiger Ventas]],K$2:K$224,J$2:J$224)</f>
        <v>36</v>
      </c>
      <c r="H217">
        <v>12636</v>
      </c>
      <c r="I217">
        <v>146</v>
      </c>
      <c r="J217">
        <v>45</v>
      </c>
      <c r="K217">
        <v>397</v>
      </c>
    </row>
    <row r="218" spans="1:11" x14ac:dyDescent="0.25">
      <c r="A218" s="2">
        <v>44418</v>
      </c>
      <c r="B218">
        <v>39</v>
      </c>
      <c r="C218">
        <v>13182</v>
      </c>
      <c r="D218">
        <v>9214.8378670000002</v>
      </c>
      <c r="E218">
        <v>10455</v>
      </c>
      <c r="F218">
        <v>9035.8888889999998</v>
      </c>
      <c r="G218">
        <f>_xlfn.XLOOKUP(Tabla1[[#This Row],[Onitsuka Tiger Ventas]],K$2:K$224,J$2:J$224)</f>
        <v>36</v>
      </c>
      <c r="H218">
        <v>12636</v>
      </c>
      <c r="I218">
        <v>267</v>
      </c>
      <c r="J218">
        <v>45</v>
      </c>
      <c r="K218">
        <v>418</v>
      </c>
    </row>
    <row r="219" spans="1:11" x14ac:dyDescent="0.25">
      <c r="A219" s="2">
        <v>44417</v>
      </c>
      <c r="B219">
        <v>40</v>
      </c>
      <c r="C219">
        <v>13182</v>
      </c>
      <c r="D219">
        <v>9214.81</v>
      </c>
      <c r="E219">
        <v>10455</v>
      </c>
      <c r="F219">
        <v>7727.0249999999996</v>
      </c>
      <c r="G219">
        <f>_xlfn.XLOOKUP(Tabla1[[#This Row],[Onitsuka Tiger Ventas]],K$2:K$224,J$2:J$224)</f>
        <v>36</v>
      </c>
      <c r="H219">
        <v>12636</v>
      </c>
      <c r="I219">
        <v>252</v>
      </c>
      <c r="J219">
        <v>45</v>
      </c>
      <c r="K219">
        <v>422</v>
      </c>
    </row>
    <row r="220" spans="1:11" x14ac:dyDescent="0.25">
      <c r="A220" s="2">
        <v>44416</v>
      </c>
      <c r="B220">
        <v>112</v>
      </c>
      <c r="C220">
        <v>13182</v>
      </c>
      <c r="D220">
        <v>9214.81</v>
      </c>
      <c r="E220">
        <v>10455</v>
      </c>
      <c r="F220">
        <v>7727.005666</v>
      </c>
      <c r="G220">
        <f>_xlfn.XLOOKUP(Tabla1[[#This Row],[Onitsuka Tiger Ventas]],K$2:K$224,J$2:J$224)</f>
        <v>38</v>
      </c>
      <c r="H220">
        <v>12636.00633</v>
      </c>
      <c r="I220">
        <v>264</v>
      </c>
      <c r="J220">
        <v>45</v>
      </c>
      <c r="K220">
        <v>462</v>
      </c>
    </row>
    <row r="221" spans="1:11" x14ac:dyDescent="0.25">
      <c r="A221" s="2">
        <v>44415</v>
      </c>
      <c r="B221">
        <v>169</v>
      </c>
      <c r="C221">
        <v>13182</v>
      </c>
      <c r="D221">
        <v>9214.8254809999999</v>
      </c>
      <c r="E221">
        <v>10454.98438</v>
      </c>
      <c r="F221">
        <v>7727</v>
      </c>
      <c r="G221">
        <f>_xlfn.XLOOKUP(Tabla1[[#This Row],[Onitsuka Tiger Ventas]],K$2:K$224,J$2:J$224)</f>
        <v>41</v>
      </c>
      <c r="H221">
        <v>12636.00952</v>
      </c>
      <c r="I221">
        <v>299</v>
      </c>
      <c r="J221">
        <v>45</v>
      </c>
      <c r="K221">
        <v>491</v>
      </c>
    </row>
    <row r="222" spans="1:11" x14ac:dyDescent="0.25">
      <c r="A222" s="2">
        <v>44414</v>
      </c>
      <c r="B222">
        <v>71</v>
      </c>
      <c r="C222">
        <v>13182</v>
      </c>
      <c r="D222">
        <v>9214.8490650000003</v>
      </c>
      <c r="E222">
        <v>10454.994189999999</v>
      </c>
      <c r="F222">
        <v>7727</v>
      </c>
      <c r="G222">
        <f>_xlfn.XLOOKUP(Tabla1[[#This Row],[Onitsuka Tiger Ventas]],K$2:K$224,J$2:J$224)</f>
        <v>37</v>
      </c>
      <c r="H222">
        <v>12636</v>
      </c>
      <c r="I222">
        <v>200</v>
      </c>
      <c r="J222">
        <v>48</v>
      </c>
      <c r="K222">
        <v>536</v>
      </c>
    </row>
    <row r="223" spans="1:11" x14ac:dyDescent="0.25">
      <c r="A223" s="2">
        <v>44413</v>
      </c>
      <c r="B223">
        <v>41</v>
      </c>
      <c r="C223">
        <v>13182</v>
      </c>
      <c r="D223">
        <v>9214.8714710000004</v>
      </c>
      <c r="E223">
        <v>10455</v>
      </c>
      <c r="F223">
        <v>7727</v>
      </c>
      <c r="G223">
        <f>_xlfn.XLOOKUP(Tabla1[[#This Row],[Onitsuka Tiger Ventas]],K$2:K$224,J$2:J$224)</f>
        <v>36</v>
      </c>
      <c r="H223">
        <v>12636</v>
      </c>
      <c r="I223">
        <v>271</v>
      </c>
      <c r="J223">
        <v>48</v>
      </c>
      <c r="K223">
        <v>653</v>
      </c>
    </row>
    <row r="224" spans="1:11" x14ac:dyDescent="0.25">
      <c r="A224" s="2">
        <v>44412</v>
      </c>
      <c r="B224">
        <v>39</v>
      </c>
      <c r="C224">
        <v>13182</v>
      </c>
      <c r="D224">
        <v>9214.81</v>
      </c>
      <c r="E224">
        <v>10454.98734</v>
      </c>
      <c r="F224">
        <v>9091</v>
      </c>
      <c r="G224">
        <f>_xlfn.XLOOKUP(Tabla1[[#This Row],[Onitsuka Tiger Ventas]],K$2:K$224,J$2:J$224)</f>
        <v>36</v>
      </c>
      <c r="H224">
        <v>12636.025</v>
      </c>
      <c r="I224">
        <v>244</v>
      </c>
      <c r="J224">
        <v>48</v>
      </c>
      <c r="K224">
        <v>703</v>
      </c>
    </row>
    <row r="225" spans="1:8" x14ac:dyDescent="0.25">
      <c r="A225" s="2">
        <v>44411</v>
      </c>
      <c r="B225">
        <v>49</v>
      </c>
      <c r="C225">
        <v>13182</v>
      </c>
      <c r="D225">
        <v>9214.81</v>
      </c>
      <c r="E225">
        <v>10455</v>
      </c>
      <c r="F225">
        <v>9080.4263570000003</v>
      </c>
      <c r="G225">
        <f>_xlfn.XLOOKUP(Tabla1[[#This Row],[Onitsuka Tiger Ventas]],K$2:K$224,J$2:J$224)</f>
        <v>36</v>
      </c>
      <c r="H225">
        <v>12636</v>
      </c>
    </row>
    <row r="226" spans="1:8" x14ac:dyDescent="0.25">
      <c r="A226" s="2">
        <v>44410</v>
      </c>
      <c r="B226">
        <v>32</v>
      </c>
      <c r="C226">
        <v>13182</v>
      </c>
      <c r="D226">
        <v>9214.81</v>
      </c>
      <c r="E226">
        <v>10454.9881</v>
      </c>
      <c r="F226">
        <v>7727</v>
      </c>
      <c r="G226">
        <f>_xlfn.XLOOKUP(Tabla1[[#This Row],[Onitsuka Tiger Ventas]],K$2:K$224,J$2:J$224)</f>
        <v>35</v>
      </c>
      <c r="H226">
        <v>12636</v>
      </c>
    </row>
    <row r="227" spans="1:8" x14ac:dyDescent="0.25">
      <c r="A227" s="2">
        <v>44409</v>
      </c>
      <c r="B227">
        <v>122</v>
      </c>
      <c r="C227">
        <v>13182</v>
      </c>
      <c r="D227">
        <v>9214.81</v>
      </c>
      <c r="E227">
        <v>10454.995709999999</v>
      </c>
      <c r="F227">
        <v>7727</v>
      </c>
      <c r="G227">
        <f>_xlfn.XLOOKUP(Tabla1[[#This Row],[Onitsuka Tiger Ventas]],K$2:K$224,J$2:J$224)</f>
        <v>39</v>
      </c>
      <c r="H227">
        <v>12636.006939999999</v>
      </c>
    </row>
    <row r="228" spans="1:8" x14ac:dyDescent="0.25">
      <c r="A228" s="2">
        <v>44408</v>
      </c>
      <c r="B228">
        <v>230</v>
      </c>
      <c r="C228">
        <v>13181.995650000001</v>
      </c>
      <c r="D228">
        <v>9214.8512499999997</v>
      </c>
      <c r="E228">
        <v>10454.95226</v>
      </c>
      <c r="F228">
        <v>7727</v>
      </c>
      <c r="G228">
        <f>_xlfn.XLOOKUP(Tabla1[[#This Row],[Onitsuka Tiger Ventas]],K$2:K$224,J$2:J$224)</f>
        <v>44</v>
      </c>
      <c r="H228">
        <v>12636</v>
      </c>
    </row>
    <row r="229" spans="1:8" x14ac:dyDescent="0.25">
      <c r="A229" s="2">
        <v>44407</v>
      </c>
      <c r="B229">
        <v>189</v>
      </c>
      <c r="C229">
        <v>13181.994710000001</v>
      </c>
      <c r="D229">
        <v>9214.8348810000007</v>
      </c>
      <c r="E229">
        <v>10454.996520000001</v>
      </c>
      <c r="F229">
        <v>7727</v>
      </c>
      <c r="G229">
        <f>_xlfn.XLOOKUP(Tabla1[[#This Row],[Onitsuka Tiger Ventas]],K$2:K$224,J$2:J$224)</f>
        <v>42</v>
      </c>
      <c r="H229">
        <v>12636</v>
      </c>
    </row>
    <row r="230" spans="1:8" x14ac:dyDescent="0.25">
      <c r="A230" s="2">
        <v>44406</v>
      </c>
      <c r="B230">
        <v>52</v>
      </c>
      <c r="C230">
        <v>13181.98077</v>
      </c>
      <c r="D230">
        <v>9214.8411940000005</v>
      </c>
      <c r="E230">
        <v>10455</v>
      </c>
      <c r="F230">
        <v>7727.0053760000001</v>
      </c>
      <c r="G230">
        <f>_xlfn.XLOOKUP(Tabla1[[#This Row],[Onitsuka Tiger Ventas]],K$2:K$224,J$2:J$224)</f>
        <v>36</v>
      </c>
      <c r="H230">
        <v>12636</v>
      </c>
    </row>
    <row r="231" spans="1:8" x14ac:dyDescent="0.25">
      <c r="A231" s="2">
        <v>44405</v>
      </c>
      <c r="B231">
        <v>39</v>
      </c>
      <c r="C231">
        <v>13181.97436</v>
      </c>
      <c r="D231">
        <v>9214.81</v>
      </c>
      <c r="E231">
        <v>10454.981820000001</v>
      </c>
      <c r="F231">
        <v>7727</v>
      </c>
      <c r="G231">
        <f>_xlfn.XLOOKUP(Tabla1[[#This Row],[Onitsuka Tiger Ventas]],K$2:K$224,J$2:J$224)</f>
        <v>36</v>
      </c>
      <c r="H231">
        <v>12636</v>
      </c>
    </row>
    <row r="232" spans="1:8" x14ac:dyDescent="0.25">
      <c r="A232" s="2">
        <v>44404</v>
      </c>
      <c r="B232">
        <v>32</v>
      </c>
      <c r="C232">
        <v>13182</v>
      </c>
      <c r="D232">
        <v>9214.8382430000001</v>
      </c>
      <c r="E232">
        <v>10455</v>
      </c>
      <c r="F232">
        <v>7727</v>
      </c>
      <c r="G232">
        <f>_xlfn.XLOOKUP(Tabla1[[#This Row],[Onitsuka Tiger Ventas]],K$2:K$224,J$2:J$224)</f>
        <v>35</v>
      </c>
      <c r="H232">
        <v>12636</v>
      </c>
    </row>
    <row r="233" spans="1:8" x14ac:dyDescent="0.25">
      <c r="A233" s="2">
        <v>44403</v>
      </c>
      <c r="B233">
        <v>32</v>
      </c>
      <c r="C233">
        <v>13182</v>
      </c>
      <c r="D233">
        <v>9214.8402900000001</v>
      </c>
      <c r="E233">
        <v>10454.97826</v>
      </c>
      <c r="F233">
        <v>7727.0151519999999</v>
      </c>
      <c r="G233">
        <f>_xlfn.XLOOKUP(Tabla1[[#This Row],[Onitsuka Tiger Ventas]],K$2:K$224,J$2:J$224)</f>
        <v>35</v>
      </c>
      <c r="H233">
        <v>12636.01786</v>
      </c>
    </row>
    <row r="234" spans="1:8" x14ac:dyDescent="0.25">
      <c r="A234" s="2">
        <v>44402</v>
      </c>
      <c r="B234">
        <v>94</v>
      </c>
      <c r="C234">
        <v>13182</v>
      </c>
      <c r="D234">
        <v>9214.81</v>
      </c>
      <c r="E234">
        <v>10454.986730000001</v>
      </c>
      <c r="F234">
        <v>7727.0028819999998</v>
      </c>
      <c r="G234">
        <f>_xlfn.XLOOKUP(Tabla1[[#This Row],[Onitsuka Tiger Ventas]],K$2:K$224,J$2:J$224)</f>
        <v>37</v>
      </c>
      <c r="H234">
        <v>12636</v>
      </c>
    </row>
    <row r="235" spans="1:8" x14ac:dyDescent="0.25">
      <c r="A235" s="2">
        <v>44401</v>
      </c>
      <c r="B235">
        <v>169</v>
      </c>
      <c r="C235">
        <v>13182</v>
      </c>
      <c r="D235">
        <v>9214.81</v>
      </c>
      <c r="E235">
        <v>10454.989799999999</v>
      </c>
      <c r="F235">
        <v>7727</v>
      </c>
      <c r="G235">
        <f>_xlfn.XLOOKUP(Tabla1[[#This Row],[Onitsuka Tiger Ventas]],K$2:K$224,J$2:J$224)</f>
        <v>41</v>
      </c>
      <c r="H235">
        <v>12636</v>
      </c>
    </row>
    <row r="236" spans="1:8" x14ac:dyDescent="0.25">
      <c r="A236" s="2">
        <v>44400</v>
      </c>
      <c r="B236">
        <v>74</v>
      </c>
      <c r="C236">
        <v>13182</v>
      </c>
      <c r="D236">
        <v>9214.8411940000005</v>
      </c>
      <c r="E236">
        <v>10454.987499999999</v>
      </c>
      <c r="F236">
        <v>7727.0050250000004</v>
      </c>
      <c r="G236">
        <f>_xlfn.XLOOKUP(Tabla1[[#This Row],[Onitsuka Tiger Ventas]],K$2:K$224,J$2:J$224)</f>
        <v>37</v>
      </c>
      <c r="H236">
        <v>12636.03448</v>
      </c>
    </row>
    <row r="237" spans="1:8" x14ac:dyDescent="0.25">
      <c r="A237" s="2">
        <v>44399</v>
      </c>
      <c r="B237">
        <v>44</v>
      </c>
      <c r="C237">
        <v>13182</v>
      </c>
      <c r="D237">
        <v>9214.81</v>
      </c>
      <c r="E237">
        <v>10454.991529999999</v>
      </c>
      <c r="F237">
        <v>7736.0933329999998</v>
      </c>
      <c r="G237">
        <f>_xlfn.XLOOKUP(Tabla1[[#This Row],[Onitsuka Tiger Ventas]],K$2:K$224,J$2:J$224)</f>
        <v>36</v>
      </c>
      <c r="H237">
        <v>12636</v>
      </c>
    </row>
    <row r="238" spans="1:8" x14ac:dyDescent="0.25">
      <c r="A238" s="2">
        <v>44398</v>
      </c>
      <c r="B238">
        <v>39</v>
      </c>
      <c r="C238">
        <v>13181.94872</v>
      </c>
      <c r="D238">
        <v>9214.81</v>
      </c>
      <c r="E238">
        <v>10454.965120000001</v>
      </c>
      <c r="F238">
        <v>9077.4950499999995</v>
      </c>
      <c r="G238">
        <f>_xlfn.XLOOKUP(Tabla1[[#This Row],[Onitsuka Tiger Ventas]],K$2:K$224,J$2:J$224)</f>
        <v>36</v>
      </c>
      <c r="H238">
        <v>12636.03448</v>
      </c>
    </row>
    <row r="239" spans="1:8" x14ac:dyDescent="0.25">
      <c r="A239" s="2">
        <v>44397</v>
      </c>
      <c r="B239">
        <v>27</v>
      </c>
      <c r="C239">
        <v>13182</v>
      </c>
      <c r="D239">
        <v>9214.8437099999992</v>
      </c>
      <c r="E239">
        <v>10454.975899999999</v>
      </c>
      <c r="F239">
        <v>9072.5675680000004</v>
      </c>
      <c r="G239">
        <f>_xlfn.XLOOKUP(Tabla1[[#This Row],[Onitsuka Tiger Ventas]],K$2:K$224,J$2:J$224)</f>
        <v>35</v>
      </c>
      <c r="H239">
        <v>12636.04444</v>
      </c>
    </row>
    <row r="240" spans="1:8" x14ac:dyDescent="0.25">
      <c r="A240" s="2">
        <v>44396</v>
      </c>
      <c r="B240">
        <v>23</v>
      </c>
      <c r="C240">
        <v>13182</v>
      </c>
      <c r="D240">
        <v>9214.8559339999993</v>
      </c>
      <c r="E240">
        <v>10454.985290000001</v>
      </c>
      <c r="F240">
        <v>7727.0098040000003</v>
      </c>
      <c r="G240">
        <f>_xlfn.XLOOKUP(Tabla1[[#This Row],[Onitsuka Tiger Ventas]],K$2:K$224,J$2:J$224)</f>
        <v>35</v>
      </c>
      <c r="H240">
        <v>12636</v>
      </c>
    </row>
    <row r="241" spans="1:8" x14ac:dyDescent="0.25">
      <c r="A241" s="2">
        <v>44395</v>
      </c>
      <c r="B241">
        <v>121</v>
      </c>
      <c r="C241">
        <v>13182</v>
      </c>
      <c r="D241">
        <v>9214.8315459999994</v>
      </c>
      <c r="E241">
        <v>10454.99517</v>
      </c>
      <c r="F241">
        <v>7727.0035090000001</v>
      </c>
      <c r="G241">
        <f>_xlfn.XLOOKUP(Tabla1[[#This Row],[Onitsuka Tiger Ventas]],K$2:K$224,J$2:J$224)</f>
        <v>39</v>
      </c>
      <c r="H241">
        <v>12636</v>
      </c>
    </row>
    <row r="242" spans="1:8" x14ac:dyDescent="0.25">
      <c r="A242" s="2">
        <v>44394</v>
      </c>
      <c r="B242">
        <v>157</v>
      </c>
      <c r="C242">
        <v>13182</v>
      </c>
      <c r="D242">
        <v>9214.81</v>
      </c>
      <c r="E242">
        <v>10454.996230000001</v>
      </c>
      <c r="F242">
        <v>7726.9957260000001</v>
      </c>
      <c r="G242">
        <f>_xlfn.XLOOKUP(Tabla1[[#This Row],[Onitsuka Tiger Ventas]],K$2:K$224,J$2:J$224)</f>
        <v>41</v>
      </c>
      <c r="H242">
        <v>12636.010990000001</v>
      </c>
    </row>
    <row r="243" spans="1:8" x14ac:dyDescent="0.25">
      <c r="A243" s="2">
        <v>44393</v>
      </c>
      <c r="B243">
        <v>69</v>
      </c>
      <c r="C243">
        <v>13182</v>
      </c>
      <c r="D243">
        <v>9214.81</v>
      </c>
      <c r="E243">
        <v>10455</v>
      </c>
      <c r="F243">
        <v>7727.0128210000003</v>
      </c>
      <c r="G243">
        <f>_xlfn.XLOOKUP(Tabla1[[#This Row],[Onitsuka Tiger Ventas]],K$2:K$224,J$2:J$224)</f>
        <v>36</v>
      </c>
      <c r="H243">
        <v>12636.06818</v>
      </c>
    </row>
    <row r="244" spans="1:8" x14ac:dyDescent="0.25">
      <c r="A244" s="2">
        <v>44392</v>
      </c>
      <c r="B244">
        <v>46</v>
      </c>
      <c r="C244">
        <v>13182</v>
      </c>
      <c r="D244">
        <v>9214.81</v>
      </c>
      <c r="E244">
        <v>10454.9863</v>
      </c>
      <c r="F244">
        <v>7736.5384620000004</v>
      </c>
      <c r="G244">
        <f>_xlfn.XLOOKUP(Tabla1[[#This Row],[Onitsuka Tiger Ventas]],K$2:K$224,J$2:J$224)</f>
        <v>36</v>
      </c>
      <c r="H244">
        <v>12636.027029999999</v>
      </c>
    </row>
    <row r="245" spans="1:8" x14ac:dyDescent="0.25">
      <c r="A245" s="2">
        <v>44391</v>
      </c>
      <c r="B245">
        <v>36</v>
      </c>
      <c r="C245">
        <v>13182</v>
      </c>
      <c r="D245">
        <v>9214.8518000000004</v>
      </c>
      <c r="E245">
        <v>10454.95652</v>
      </c>
      <c r="F245">
        <v>9091</v>
      </c>
      <c r="G245">
        <f>_xlfn.XLOOKUP(Tabla1[[#This Row],[Onitsuka Tiger Ventas]],K$2:K$224,J$2:J$224)</f>
        <v>35</v>
      </c>
      <c r="H245">
        <v>12636.026320000001</v>
      </c>
    </row>
    <row r="246" spans="1:8" x14ac:dyDescent="0.25">
      <c r="A246" s="2">
        <v>44390</v>
      </c>
      <c r="B246">
        <v>41</v>
      </c>
      <c r="C246">
        <v>13182</v>
      </c>
      <c r="D246">
        <v>9214.8343019999993</v>
      </c>
      <c r="E246">
        <v>10454.979380000001</v>
      </c>
      <c r="F246">
        <v>9056.9</v>
      </c>
      <c r="G246">
        <f>_xlfn.XLOOKUP(Tabla1[[#This Row],[Onitsuka Tiger Ventas]],K$2:K$224,J$2:J$224)</f>
        <v>36</v>
      </c>
      <c r="H246">
        <v>12636.022220000001</v>
      </c>
    </row>
    <row r="247" spans="1:8" x14ac:dyDescent="0.25">
      <c r="A247" s="2">
        <v>44389</v>
      </c>
      <c r="B247">
        <v>40</v>
      </c>
      <c r="C247">
        <v>13182</v>
      </c>
      <c r="D247">
        <v>9214.81</v>
      </c>
      <c r="E247">
        <v>10454.984619999999</v>
      </c>
      <c r="F247">
        <v>7727.0070420000002</v>
      </c>
      <c r="G247">
        <f>_xlfn.XLOOKUP(Tabla1[[#This Row],[Onitsuka Tiger Ventas]],K$2:K$224,J$2:J$224)</f>
        <v>36</v>
      </c>
      <c r="H247">
        <v>12636</v>
      </c>
    </row>
    <row r="248" spans="1:8" x14ac:dyDescent="0.25">
      <c r="A248" s="2">
        <v>44388</v>
      </c>
      <c r="B248">
        <v>92</v>
      </c>
      <c r="C248">
        <v>13182</v>
      </c>
      <c r="D248">
        <v>9214.81</v>
      </c>
      <c r="E248">
        <v>10454.99583</v>
      </c>
      <c r="F248">
        <v>7727.0064519999996</v>
      </c>
      <c r="G248">
        <f>_xlfn.XLOOKUP(Tabla1[[#This Row],[Onitsuka Tiger Ventas]],K$2:K$224,J$2:J$224)</f>
        <v>37</v>
      </c>
      <c r="H248">
        <v>12636.013419999999</v>
      </c>
    </row>
    <row r="249" spans="1:8" x14ac:dyDescent="0.25">
      <c r="A249" s="2">
        <v>44387</v>
      </c>
      <c r="B249">
        <v>178</v>
      </c>
      <c r="C249">
        <v>13181.98876</v>
      </c>
      <c r="D249">
        <v>9214.81</v>
      </c>
      <c r="E249">
        <v>10454.987499999999</v>
      </c>
      <c r="F249">
        <v>7727.0031449999997</v>
      </c>
      <c r="G249">
        <f>_xlfn.XLOOKUP(Tabla1[[#This Row],[Onitsuka Tiger Ventas]],K$2:K$224,J$2:J$224)</f>
        <v>42</v>
      </c>
      <c r="H249">
        <v>12636.01136</v>
      </c>
    </row>
    <row r="250" spans="1:8" x14ac:dyDescent="0.25">
      <c r="A250" s="2">
        <v>44386</v>
      </c>
      <c r="B250">
        <v>83</v>
      </c>
      <c r="C250">
        <v>13181.987950000001</v>
      </c>
      <c r="D250">
        <v>9214.8291740000004</v>
      </c>
      <c r="E250">
        <v>10454.98352</v>
      </c>
      <c r="F250">
        <v>7727</v>
      </c>
      <c r="G250">
        <f>_xlfn.XLOOKUP(Tabla1[[#This Row],[Onitsuka Tiger Ventas]],K$2:K$224,J$2:J$224)</f>
        <v>37</v>
      </c>
      <c r="H250">
        <v>12636.026320000001</v>
      </c>
    </row>
    <row r="251" spans="1:8" x14ac:dyDescent="0.25">
      <c r="A251" s="2">
        <v>44385</v>
      </c>
      <c r="B251">
        <v>60</v>
      </c>
      <c r="C251">
        <v>13182</v>
      </c>
      <c r="D251">
        <v>9214.81</v>
      </c>
      <c r="E251">
        <v>10455</v>
      </c>
      <c r="F251">
        <v>7737.0294119999999</v>
      </c>
      <c r="G251">
        <f>_xlfn.XLOOKUP(Tabla1[[#This Row],[Onitsuka Tiger Ventas]],K$2:K$224,J$2:J$224)</f>
        <v>36</v>
      </c>
      <c r="H251">
        <v>12636.06667</v>
      </c>
    </row>
    <row r="252" spans="1:8" x14ac:dyDescent="0.25">
      <c r="A252" s="2">
        <v>44384</v>
      </c>
      <c r="B252">
        <v>43</v>
      </c>
      <c r="C252">
        <v>13182</v>
      </c>
      <c r="D252">
        <v>9214.81</v>
      </c>
      <c r="E252">
        <v>10454.9899</v>
      </c>
      <c r="F252">
        <v>9091</v>
      </c>
      <c r="G252">
        <f>_xlfn.XLOOKUP(Tabla1[[#This Row],[Onitsuka Tiger Ventas]],K$2:K$224,J$2:J$224)</f>
        <v>36</v>
      </c>
      <c r="H252">
        <v>12636</v>
      </c>
    </row>
    <row r="253" spans="1:8" x14ac:dyDescent="0.25">
      <c r="A253" s="2">
        <v>44383</v>
      </c>
      <c r="B253">
        <v>35</v>
      </c>
      <c r="C253">
        <v>13182</v>
      </c>
      <c r="D253">
        <v>9214.8483489999999</v>
      </c>
      <c r="E253">
        <v>10455</v>
      </c>
      <c r="F253">
        <v>9068.4545450000005</v>
      </c>
      <c r="G253">
        <f>_xlfn.XLOOKUP(Tabla1[[#This Row],[Onitsuka Tiger Ventas]],K$2:K$224,J$2:J$224)</f>
        <v>35</v>
      </c>
      <c r="H253">
        <v>12636</v>
      </c>
    </row>
    <row r="254" spans="1:8" x14ac:dyDescent="0.25">
      <c r="A254" s="2">
        <v>44382</v>
      </c>
      <c r="B254">
        <v>36</v>
      </c>
      <c r="C254">
        <v>13182</v>
      </c>
      <c r="D254">
        <v>9214.8334830000003</v>
      </c>
      <c r="E254">
        <v>10455</v>
      </c>
      <c r="F254">
        <v>7727</v>
      </c>
      <c r="G254">
        <f>_xlfn.XLOOKUP(Tabla1[[#This Row],[Onitsuka Tiger Ventas]],K$2:K$224,J$2:J$224)</f>
        <v>35</v>
      </c>
      <c r="H254">
        <v>12636.01031</v>
      </c>
    </row>
    <row r="255" spans="1:8" x14ac:dyDescent="0.25">
      <c r="A255" s="2">
        <v>44381</v>
      </c>
      <c r="B255">
        <v>110</v>
      </c>
      <c r="C255">
        <v>13182</v>
      </c>
      <c r="D255">
        <v>9214.81</v>
      </c>
      <c r="E255">
        <v>10455</v>
      </c>
      <c r="F255">
        <v>7727.0067799999997</v>
      </c>
      <c r="G255">
        <f>_xlfn.XLOOKUP(Tabla1[[#This Row],[Onitsuka Tiger Ventas]],K$2:K$224,J$2:J$224)</f>
        <v>38</v>
      </c>
      <c r="H255">
        <v>12636.01389</v>
      </c>
    </row>
    <row r="256" spans="1:8" x14ac:dyDescent="0.25">
      <c r="A256" s="2">
        <v>44380</v>
      </c>
      <c r="B256">
        <v>194</v>
      </c>
      <c r="C256">
        <v>13182</v>
      </c>
      <c r="D256">
        <v>9214.8378670000002</v>
      </c>
      <c r="E256">
        <v>10454.98734</v>
      </c>
      <c r="F256">
        <v>7727.0094040000004</v>
      </c>
      <c r="G256">
        <f>_xlfn.XLOOKUP(Tabla1[[#This Row],[Onitsuka Tiger Ventas]],K$2:K$224,J$2:J$224)</f>
        <v>42</v>
      </c>
      <c r="H256">
        <v>12636.01852</v>
      </c>
    </row>
    <row r="257" spans="1:8" x14ac:dyDescent="0.25">
      <c r="A257" s="2">
        <v>44379</v>
      </c>
      <c r="B257">
        <v>67</v>
      </c>
      <c r="C257">
        <v>13181.985070000001</v>
      </c>
      <c r="D257">
        <v>9214.8329670000003</v>
      </c>
      <c r="E257">
        <v>10454.98684</v>
      </c>
      <c r="F257">
        <v>7727.01</v>
      </c>
      <c r="G257">
        <f>_xlfn.XLOOKUP(Tabla1[[#This Row],[Onitsuka Tiger Ventas]],K$2:K$224,J$2:J$224)</f>
        <v>36</v>
      </c>
      <c r="H257">
        <v>12636</v>
      </c>
    </row>
    <row r="258" spans="1:8" x14ac:dyDescent="0.25">
      <c r="A258" s="2">
        <v>44378</v>
      </c>
      <c r="B258">
        <v>41</v>
      </c>
      <c r="C258">
        <v>13182</v>
      </c>
      <c r="D258">
        <v>9214.81</v>
      </c>
      <c r="E258">
        <v>10454.98734</v>
      </c>
      <c r="F258">
        <v>8013.1538460000002</v>
      </c>
      <c r="G258">
        <f>_xlfn.XLOOKUP(Tabla1[[#This Row],[Onitsuka Tiger Ventas]],K$2:K$224,J$2:J$224)</f>
        <v>36</v>
      </c>
      <c r="H258">
        <v>12636</v>
      </c>
    </row>
    <row r="259" spans="1:8" x14ac:dyDescent="0.25">
      <c r="A259" s="2">
        <v>44377</v>
      </c>
      <c r="B259">
        <v>56</v>
      </c>
      <c r="C259">
        <v>13181.96429</v>
      </c>
      <c r="D259">
        <v>9214.9214670000001</v>
      </c>
      <c r="E259">
        <v>10454.95745</v>
      </c>
      <c r="F259">
        <v>9080.2598429999998</v>
      </c>
      <c r="G259">
        <f>_xlfn.XLOOKUP(Tabla1[[#This Row],[Onitsuka Tiger Ventas]],K$2:K$224,J$2:J$224)</f>
        <v>36</v>
      </c>
      <c r="H259">
        <v>12636</v>
      </c>
    </row>
    <row r="260" spans="1:8" x14ac:dyDescent="0.25">
      <c r="A260" s="2">
        <v>44376</v>
      </c>
      <c r="B260">
        <v>42</v>
      </c>
      <c r="C260">
        <v>13182</v>
      </c>
      <c r="D260">
        <v>9214.8603609999991</v>
      </c>
      <c r="E260">
        <v>10454.987499999999</v>
      </c>
      <c r="F260">
        <v>9077.6274510000003</v>
      </c>
      <c r="G260">
        <f>_xlfn.XLOOKUP(Tabla1[[#This Row],[Onitsuka Tiger Ventas]],K$2:K$224,J$2:J$224)</f>
        <v>36</v>
      </c>
      <c r="H260">
        <v>12636</v>
      </c>
    </row>
    <row r="261" spans="1:8" x14ac:dyDescent="0.25">
      <c r="A261" s="2">
        <v>44375</v>
      </c>
      <c r="B261">
        <v>38</v>
      </c>
      <c r="C261">
        <v>13182</v>
      </c>
      <c r="D261">
        <v>9214.8411940000005</v>
      </c>
      <c r="E261">
        <v>10454.98611</v>
      </c>
      <c r="F261">
        <v>7727</v>
      </c>
      <c r="G261">
        <f>_xlfn.XLOOKUP(Tabla1[[#This Row],[Onitsuka Tiger Ventas]],K$2:K$224,J$2:J$224)</f>
        <v>36</v>
      </c>
      <c r="H261">
        <v>12636</v>
      </c>
    </row>
    <row r="262" spans="1:8" x14ac:dyDescent="0.25">
      <c r="A262" s="2">
        <v>44374</v>
      </c>
      <c r="B262">
        <v>94</v>
      </c>
      <c r="C262">
        <v>13182</v>
      </c>
      <c r="D262">
        <v>9214.8649999999998</v>
      </c>
      <c r="E262">
        <v>10455</v>
      </c>
      <c r="F262">
        <v>7727.0037739999998</v>
      </c>
      <c r="G262">
        <f>_xlfn.XLOOKUP(Tabla1[[#This Row],[Onitsuka Tiger Ventas]],K$2:K$224,J$2:J$224)</f>
        <v>37</v>
      </c>
      <c r="H262">
        <v>12636.012500000001</v>
      </c>
    </row>
    <row r="263" spans="1:8" x14ac:dyDescent="0.25">
      <c r="A263" s="2">
        <v>44373</v>
      </c>
      <c r="B263">
        <v>139</v>
      </c>
      <c r="C263">
        <v>13181.99281</v>
      </c>
      <c r="D263">
        <v>9214.8289999999997</v>
      </c>
      <c r="E263">
        <v>10455</v>
      </c>
      <c r="F263">
        <v>7727.0112779999999</v>
      </c>
      <c r="G263">
        <f>_xlfn.XLOOKUP(Tabla1[[#This Row],[Onitsuka Tiger Ventas]],K$2:K$224,J$2:J$224)</f>
        <v>40</v>
      </c>
      <c r="H263">
        <v>12636</v>
      </c>
    </row>
    <row r="264" spans="1:8" x14ac:dyDescent="0.25">
      <c r="A264" s="2">
        <v>44372</v>
      </c>
      <c r="B264">
        <v>70</v>
      </c>
      <c r="C264">
        <v>13182</v>
      </c>
      <c r="D264">
        <v>9214.8309000000008</v>
      </c>
      <c r="E264">
        <v>10455</v>
      </c>
      <c r="F264">
        <v>7727</v>
      </c>
      <c r="G264">
        <f>_xlfn.XLOOKUP(Tabla1[[#This Row],[Onitsuka Tiger Ventas]],K$2:K$224,J$2:J$224)</f>
        <v>37</v>
      </c>
      <c r="H264">
        <v>12636</v>
      </c>
    </row>
    <row r="265" spans="1:8" x14ac:dyDescent="0.25">
      <c r="A265" s="2">
        <v>44371</v>
      </c>
      <c r="B265">
        <v>56</v>
      </c>
      <c r="C265">
        <v>13182</v>
      </c>
      <c r="D265">
        <v>9214.81</v>
      </c>
      <c r="E265">
        <v>10454.97647</v>
      </c>
      <c r="F265">
        <v>7727</v>
      </c>
      <c r="G265">
        <f>_xlfn.XLOOKUP(Tabla1[[#This Row],[Onitsuka Tiger Ventas]],K$2:K$224,J$2:J$224)</f>
        <v>36</v>
      </c>
      <c r="H265">
        <v>12636</v>
      </c>
    </row>
    <row r="266" spans="1:8" x14ac:dyDescent="0.25">
      <c r="A266" s="2">
        <v>44370</v>
      </c>
      <c r="B266">
        <v>37</v>
      </c>
      <c r="C266">
        <v>13182</v>
      </c>
      <c r="D266">
        <v>9214.859762</v>
      </c>
      <c r="E266">
        <v>10454.988369999999</v>
      </c>
      <c r="F266">
        <v>9091</v>
      </c>
      <c r="G266">
        <f>_xlfn.XLOOKUP(Tabla1[[#This Row],[Onitsuka Tiger Ventas]],K$2:K$224,J$2:J$224)</f>
        <v>36</v>
      </c>
      <c r="H266">
        <v>12636</v>
      </c>
    </row>
    <row r="267" spans="1:8" x14ac:dyDescent="0.25">
      <c r="A267" s="2">
        <v>44369</v>
      </c>
      <c r="B267">
        <v>29</v>
      </c>
      <c r="C267">
        <v>13182</v>
      </c>
      <c r="D267">
        <v>9214.81</v>
      </c>
      <c r="E267">
        <v>10454.985919999999</v>
      </c>
      <c r="F267">
        <v>9039.5377360000002</v>
      </c>
      <c r="G267">
        <f>_xlfn.XLOOKUP(Tabla1[[#This Row],[Onitsuka Tiger Ventas]],K$2:K$224,J$2:J$224)</f>
        <v>35</v>
      </c>
      <c r="H267">
        <v>12636.037039999999</v>
      </c>
    </row>
    <row r="268" spans="1:8" x14ac:dyDescent="0.25">
      <c r="A268" s="2">
        <v>44368</v>
      </c>
      <c r="B268">
        <v>28</v>
      </c>
      <c r="C268">
        <v>13182</v>
      </c>
      <c r="D268">
        <v>9214.8382430000001</v>
      </c>
      <c r="E268">
        <v>10455</v>
      </c>
      <c r="F268">
        <v>7727</v>
      </c>
      <c r="G268">
        <f>_xlfn.XLOOKUP(Tabla1[[#This Row],[Onitsuka Tiger Ventas]],K$2:K$224,J$2:J$224)</f>
        <v>35</v>
      </c>
      <c r="H268">
        <v>12636.034879999999</v>
      </c>
    </row>
    <row r="269" spans="1:8" x14ac:dyDescent="0.25">
      <c r="A269" s="2">
        <v>44367</v>
      </c>
      <c r="B269">
        <v>176</v>
      </c>
      <c r="C269">
        <v>13181.99432</v>
      </c>
      <c r="D269">
        <v>9214.81</v>
      </c>
      <c r="E269">
        <v>10454.9918</v>
      </c>
      <c r="F269">
        <v>7727</v>
      </c>
      <c r="G269">
        <f>_xlfn.XLOOKUP(Tabla1[[#This Row],[Onitsuka Tiger Ventas]],K$2:K$224,J$2:J$224)</f>
        <v>42</v>
      </c>
      <c r="H269">
        <v>12636.014709999999</v>
      </c>
    </row>
    <row r="270" spans="1:8" x14ac:dyDescent="0.25">
      <c r="A270" s="2">
        <v>44366</v>
      </c>
      <c r="B270">
        <v>173</v>
      </c>
      <c r="C270">
        <v>13182</v>
      </c>
      <c r="D270">
        <v>9214.8265869999996</v>
      </c>
      <c r="E270">
        <v>10454.98905</v>
      </c>
      <c r="F270">
        <v>7726.9965519999996</v>
      </c>
      <c r="G270">
        <f>_xlfn.XLOOKUP(Tabla1[[#This Row],[Onitsuka Tiger Ventas]],K$2:K$224,J$2:J$224)</f>
        <v>41</v>
      </c>
      <c r="H270">
        <v>12636.00671</v>
      </c>
    </row>
    <row r="271" spans="1:8" x14ac:dyDescent="0.25">
      <c r="A271" s="2">
        <v>44365</v>
      </c>
      <c r="B271">
        <v>70</v>
      </c>
      <c r="C271">
        <v>13182</v>
      </c>
      <c r="D271">
        <v>9214.81</v>
      </c>
      <c r="E271">
        <v>10454.98013</v>
      </c>
      <c r="F271">
        <v>7727</v>
      </c>
      <c r="G271">
        <f>_xlfn.XLOOKUP(Tabla1[[#This Row],[Onitsuka Tiger Ventas]],K$2:K$224,J$2:J$224)</f>
        <v>37</v>
      </c>
      <c r="H271">
        <v>12636.014709999999</v>
      </c>
    </row>
    <row r="272" spans="1:8" x14ac:dyDescent="0.25">
      <c r="A272" s="2">
        <v>44364</v>
      </c>
      <c r="B272">
        <v>40</v>
      </c>
      <c r="C272">
        <v>13182</v>
      </c>
      <c r="D272">
        <v>9214.81</v>
      </c>
      <c r="E272">
        <v>10454.9881</v>
      </c>
      <c r="F272">
        <v>7741.8260870000004</v>
      </c>
      <c r="G272">
        <f>_xlfn.XLOOKUP(Tabla1[[#This Row],[Onitsuka Tiger Ventas]],K$2:K$224,J$2:J$224)</f>
        <v>36</v>
      </c>
      <c r="H272">
        <v>12636.00952</v>
      </c>
    </row>
    <row r="273" spans="1:8" x14ac:dyDescent="0.25">
      <c r="A273" s="2">
        <v>44363</v>
      </c>
      <c r="B273">
        <v>30</v>
      </c>
      <c r="C273">
        <v>13182</v>
      </c>
      <c r="D273">
        <v>9214.81</v>
      </c>
      <c r="E273">
        <v>10455</v>
      </c>
      <c r="F273">
        <v>9091</v>
      </c>
      <c r="G273">
        <f>_xlfn.XLOOKUP(Tabla1[[#This Row],[Onitsuka Tiger Ventas]],K$2:K$224,J$2:J$224)</f>
        <v>35</v>
      </c>
      <c r="H273">
        <v>12636</v>
      </c>
    </row>
    <row r="274" spans="1:8" x14ac:dyDescent="0.25">
      <c r="A274" s="2">
        <v>44362</v>
      </c>
      <c r="B274">
        <v>37</v>
      </c>
      <c r="C274">
        <v>13182</v>
      </c>
      <c r="D274">
        <v>9214.81</v>
      </c>
      <c r="E274">
        <v>10454.96053</v>
      </c>
      <c r="F274">
        <v>9064.5145630000006</v>
      </c>
      <c r="G274">
        <f>_xlfn.XLOOKUP(Tabla1[[#This Row],[Onitsuka Tiger Ventas]],K$2:K$224,J$2:J$224)</f>
        <v>36</v>
      </c>
      <c r="H274">
        <v>12636.012049999999</v>
      </c>
    </row>
    <row r="275" spans="1:8" x14ac:dyDescent="0.25">
      <c r="A275" s="2">
        <v>44361</v>
      </c>
      <c r="B275">
        <v>47</v>
      </c>
      <c r="C275">
        <v>13182</v>
      </c>
      <c r="D275">
        <v>9214.81</v>
      </c>
      <c r="E275">
        <v>10454.973330000001</v>
      </c>
      <c r="F275">
        <v>7727.0254240000004</v>
      </c>
      <c r="G275">
        <f>_xlfn.XLOOKUP(Tabla1[[#This Row],[Onitsuka Tiger Ventas]],K$2:K$224,J$2:J$224)</f>
        <v>36</v>
      </c>
      <c r="H275">
        <v>12636.02326</v>
      </c>
    </row>
    <row r="276" spans="1:8" x14ac:dyDescent="0.25">
      <c r="A276" s="2">
        <v>44360</v>
      </c>
      <c r="B276">
        <v>103</v>
      </c>
      <c r="C276">
        <v>13182</v>
      </c>
      <c r="D276">
        <v>9214.8351810000004</v>
      </c>
      <c r="E276">
        <v>10455</v>
      </c>
      <c r="F276">
        <v>7727.0070180000002</v>
      </c>
      <c r="G276">
        <f>_xlfn.XLOOKUP(Tabla1[[#This Row],[Onitsuka Tiger Ventas]],K$2:K$224,J$2:J$224)</f>
        <v>38</v>
      </c>
      <c r="H276">
        <v>12636.016949999999</v>
      </c>
    </row>
    <row r="277" spans="1:8" x14ac:dyDescent="0.25">
      <c r="A277" s="2">
        <v>44359</v>
      </c>
      <c r="B277">
        <v>183</v>
      </c>
      <c r="C277">
        <v>13182</v>
      </c>
      <c r="D277">
        <v>9214.81</v>
      </c>
      <c r="E277">
        <v>10454.982760000001</v>
      </c>
      <c r="F277">
        <v>7727.0032890000002</v>
      </c>
      <c r="G277">
        <f>_xlfn.XLOOKUP(Tabla1[[#This Row],[Onitsuka Tiger Ventas]],K$2:K$224,J$2:J$224)</f>
        <v>42</v>
      </c>
      <c r="H277">
        <v>12636.016670000001</v>
      </c>
    </row>
    <row r="278" spans="1:8" x14ac:dyDescent="0.25">
      <c r="A278" s="2">
        <v>44358</v>
      </c>
      <c r="B278">
        <v>73</v>
      </c>
      <c r="C278">
        <v>13182</v>
      </c>
      <c r="D278">
        <v>9214.81</v>
      </c>
      <c r="E278">
        <v>10454.985919999999</v>
      </c>
      <c r="F278">
        <v>7727.0115610000003</v>
      </c>
      <c r="G278">
        <f>_xlfn.XLOOKUP(Tabla1[[#This Row],[Onitsuka Tiger Ventas]],K$2:K$224,J$2:J$224)</f>
        <v>37</v>
      </c>
      <c r="H278">
        <v>12636.023810000001</v>
      </c>
    </row>
    <row r="279" spans="1:8" x14ac:dyDescent="0.25">
      <c r="A279" s="2">
        <v>44357</v>
      </c>
      <c r="B279">
        <v>27</v>
      </c>
      <c r="C279">
        <v>13182</v>
      </c>
      <c r="D279">
        <v>9214.81</v>
      </c>
      <c r="E279">
        <v>10455</v>
      </c>
      <c r="F279">
        <v>7727.0090090000003</v>
      </c>
      <c r="G279">
        <f>_xlfn.XLOOKUP(Tabla1[[#This Row],[Onitsuka Tiger Ventas]],K$2:K$224,J$2:J$224)</f>
        <v>35</v>
      </c>
      <c r="H279">
        <v>12636.039220000001</v>
      </c>
    </row>
    <row r="280" spans="1:8" x14ac:dyDescent="0.25">
      <c r="A280" s="2">
        <v>44356</v>
      </c>
      <c r="B280">
        <v>37</v>
      </c>
      <c r="C280">
        <v>13182</v>
      </c>
      <c r="D280">
        <v>9214.8340229999994</v>
      </c>
      <c r="E280">
        <v>10454.989250000001</v>
      </c>
      <c r="F280">
        <v>9091</v>
      </c>
      <c r="G280">
        <f>_xlfn.XLOOKUP(Tabla1[[#This Row],[Onitsuka Tiger Ventas]],K$2:K$224,J$2:J$224)</f>
        <v>36</v>
      </c>
      <c r="H280">
        <v>12636.020409999999</v>
      </c>
    </row>
    <row r="281" spans="1:8" x14ac:dyDescent="0.25">
      <c r="A281" s="2">
        <v>44355</v>
      </c>
      <c r="B281">
        <v>59</v>
      </c>
      <c r="C281">
        <v>13181.983050000001</v>
      </c>
      <c r="D281">
        <v>9214.8544679999995</v>
      </c>
      <c r="E281">
        <v>10454.991739999999</v>
      </c>
      <c r="F281">
        <v>9080.8208959999993</v>
      </c>
      <c r="G281">
        <f>_xlfn.XLOOKUP(Tabla1[[#This Row],[Onitsuka Tiger Ventas]],K$2:K$224,J$2:J$224)</f>
        <v>36</v>
      </c>
      <c r="H281">
        <v>12636</v>
      </c>
    </row>
    <row r="282" spans="1:8" x14ac:dyDescent="0.25">
      <c r="A282" s="2">
        <v>44354</v>
      </c>
      <c r="B282">
        <v>23</v>
      </c>
      <c r="C282">
        <v>13182</v>
      </c>
      <c r="D282">
        <v>9214.859762</v>
      </c>
      <c r="E282">
        <v>10454.97183</v>
      </c>
      <c r="F282">
        <v>7727.0165290000004</v>
      </c>
      <c r="G282">
        <f>_xlfn.XLOOKUP(Tabla1[[#This Row],[Onitsuka Tiger Ventas]],K$2:K$224,J$2:J$224)</f>
        <v>35</v>
      </c>
      <c r="H282">
        <v>12636.015149999999</v>
      </c>
    </row>
    <row r="283" spans="1:8" x14ac:dyDescent="0.25">
      <c r="A283" s="2">
        <v>44353</v>
      </c>
      <c r="B283">
        <v>86</v>
      </c>
      <c r="C283">
        <v>13182</v>
      </c>
      <c r="D283">
        <v>9214.81</v>
      </c>
      <c r="E283">
        <v>10454.991379999999</v>
      </c>
      <c r="F283">
        <v>7727</v>
      </c>
      <c r="G283">
        <f>_xlfn.XLOOKUP(Tabla1[[#This Row],[Onitsuka Tiger Ventas]],K$2:K$224,J$2:J$224)</f>
        <v>37</v>
      </c>
      <c r="H283">
        <v>12636.012049999999</v>
      </c>
    </row>
    <row r="284" spans="1:8" x14ac:dyDescent="0.25">
      <c r="A284" s="2">
        <v>44352</v>
      </c>
      <c r="B284">
        <v>166</v>
      </c>
      <c r="C284">
        <v>13181.993979999999</v>
      </c>
      <c r="D284">
        <v>9214.8253679999998</v>
      </c>
      <c r="E284">
        <v>10454.989170000001</v>
      </c>
      <c r="F284">
        <v>7727</v>
      </c>
      <c r="G284">
        <f>_xlfn.XLOOKUP(Tabla1[[#This Row],[Onitsuka Tiger Ventas]],K$2:K$224,J$2:J$224)</f>
        <v>41</v>
      </c>
      <c r="H284">
        <v>12636.00769</v>
      </c>
    </row>
    <row r="285" spans="1:8" x14ac:dyDescent="0.25">
      <c r="A285" s="2">
        <v>44351</v>
      </c>
      <c r="B285">
        <v>73</v>
      </c>
      <c r="C285">
        <v>13182</v>
      </c>
      <c r="D285">
        <v>9214.8405110000003</v>
      </c>
      <c r="E285">
        <v>10454.994049999999</v>
      </c>
      <c r="F285">
        <v>7727.0136990000001</v>
      </c>
      <c r="G285">
        <f>_xlfn.XLOOKUP(Tabla1[[#This Row],[Onitsuka Tiger Ventas]],K$2:K$224,J$2:J$224)</f>
        <v>37</v>
      </c>
      <c r="H285">
        <v>12636</v>
      </c>
    </row>
    <row r="286" spans="1:8" x14ac:dyDescent="0.25">
      <c r="A286" s="2">
        <v>44350</v>
      </c>
      <c r="B286">
        <v>56</v>
      </c>
      <c r="C286">
        <v>13181.98214</v>
      </c>
      <c r="D286">
        <v>9214.8586049999994</v>
      </c>
      <c r="E286">
        <v>10455</v>
      </c>
      <c r="F286">
        <v>8192.2403099999992</v>
      </c>
      <c r="G286">
        <f>_xlfn.XLOOKUP(Tabla1[[#This Row],[Onitsuka Tiger Ventas]],K$2:K$224,J$2:J$224)</f>
        <v>36</v>
      </c>
      <c r="H286">
        <v>12636.019609999999</v>
      </c>
    </row>
    <row r="287" spans="1:8" x14ac:dyDescent="0.25">
      <c r="A287" s="2">
        <v>44349</v>
      </c>
      <c r="B287">
        <v>34</v>
      </c>
      <c r="C287">
        <v>13181.94118</v>
      </c>
      <c r="D287">
        <v>9214.8513860000003</v>
      </c>
      <c r="E287">
        <v>10455</v>
      </c>
      <c r="F287">
        <v>9091</v>
      </c>
      <c r="G287">
        <f>_xlfn.XLOOKUP(Tabla1[[#This Row],[Onitsuka Tiger Ventas]],K$2:K$224,J$2:J$224)</f>
        <v>35</v>
      </c>
      <c r="H287">
        <v>12636</v>
      </c>
    </row>
    <row r="288" spans="1:8" x14ac:dyDescent="0.25">
      <c r="A288" s="2">
        <v>44348</v>
      </c>
      <c r="B288">
        <v>45</v>
      </c>
      <c r="C288">
        <v>13182</v>
      </c>
      <c r="D288">
        <v>9214.8559339999993</v>
      </c>
      <c r="E288">
        <v>10454.977779999999</v>
      </c>
      <c r="F288">
        <v>9012.3076920000003</v>
      </c>
      <c r="G288">
        <f>_xlfn.XLOOKUP(Tabla1[[#This Row],[Onitsuka Tiger Ventas]],K$2:K$224,J$2:J$224)</f>
        <v>36</v>
      </c>
      <c r="H288">
        <v>12636.020409999999</v>
      </c>
    </row>
    <row r="289" spans="1:8" x14ac:dyDescent="0.25">
      <c r="A289" s="2">
        <v>44347</v>
      </c>
      <c r="B289">
        <v>21</v>
      </c>
      <c r="C289">
        <v>13182</v>
      </c>
      <c r="D289">
        <v>9214.81</v>
      </c>
      <c r="E289">
        <v>10454.984850000001</v>
      </c>
      <c r="F289">
        <v>7727.0173910000003</v>
      </c>
      <c r="G289">
        <f>_xlfn.XLOOKUP(Tabla1[[#This Row],[Onitsuka Tiger Ventas]],K$2:K$224,J$2:J$224)</f>
        <v>35</v>
      </c>
      <c r="H289">
        <v>12636</v>
      </c>
    </row>
    <row r="290" spans="1:8" x14ac:dyDescent="0.25">
      <c r="A290" s="2">
        <v>44346</v>
      </c>
      <c r="B290">
        <v>101</v>
      </c>
      <c r="C290">
        <v>13182</v>
      </c>
      <c r="D290">
        <v>9214.81</v>
      </c>
      <c r="E290">
        <v>10454.995000000001</v>
      </c>
      <c r="F290">
        <v>7727.0086579999997</v>
      </c>
      <c r="G290">
        <f>_xlfn.XLOOKUP(Tabla1[[#This Row],[Onitsuka Tiger Ventas]],K$2:K$224,J$2:J$224)</f>
        <v>38</v>
      </c>
      <c r="H290">
        <v>12636.00633</v>
      </c>
    </row>
    <row r="291" spans="1:8" x14ac:dyDescent="0.25">
      <c r="A291" s="2">
        <v>44345</v>
      </c>
      <c r="B291">
        <v>138</v>
      </c>
      <c r="C291">
        <v>13182</v>
      </c>
      <c r="D291">
        <v>9214.81</v>
      </c>
      <c r="E291">
        <v>10454.991739999999</v>
      </c>
      <c r="F291">
        <v>7727.0086209999999</v>
      </c>
      <c r="G291">
        <f>_xlfn.XLOOKUP(Tabla1[[#This Row],[Onitsuka Tiger Ventas]],K$2:K$224,J$2:J$224)</f>
        <v>40</v>
      </c>
      <c r="H291">
        <v>12636.007869999999</v>
      </c>
    </row>
    <row r="292" spans="1:8" x14ac:dyDescent="0.25">
      <c r="A292" s="2">
        <v>44344</v>
      </c>
      <c r="B292">
        <v>63</v>
      </c>
      <c r="C292">
        <v>13182</v>
      </c>
      <c r="D292">
        <v>9214.8605650000009</v>
      </c>
      <c r="E292">
        <v>10454.969880000001</v>
      </c>
      <c r="F292">
        <v>7727</v>
      </c>
      <c r="G292">
        <f>_xlfn.XLOOKUP(Tabla1[[#This Row],[Onitsuka Tiger Ventas]],K$2:K$224,J$2:J$224)</f>
        <v>36</v>
      </c>
      <c r="H292">
        <v>12636</v>
      </c>
    </row>
    <row r="293" spans="1:8" x14ac:dyDescent="0.25">
      <c r="A293" s="2">
        <v>44343</v>
      </c>
      <c r="B293">
        <v>46</v>
      </c>
      <c r="C293">
        <v>13181.97826</v>
      </c>
      <c r="D293">
        <v>9214.81</v>
      </c>
      <c r="E293">
        <v>10454.990379999999</v>
      </c>
      <c r="F293">
        <v>7739.2882879999997</v>
      </c>
      <c r="G293">
        <f>_xlfn.XLOOKUP(Tabla1[[#This Row],[Onitsuka Tiger Ventas]],K$2:K$224,J$2:J$224)</f>
        <v>36</v>
      </c>
      <c r="H293">
        <v>12636</v>
      </c>
    </row>
    <row r="294" spans="1:8" x14ac:dyDescent="0.25">
      <c r="A294" s="2">
        <v>44342</v>
      </c>
      <c r="B294">
        <v>33</v>
      </c>
      <c r="C294">
        <v>13182</v>
      </c>
      <c r="D294">
        <v>9214.8364560000009</v>
      </c>
      <c r="E294">
        <v>10455</v>
      </c>
      <c r="F294">
        <v>9091</v>
      </c>
      <c r="G294">
        <f>_xlfn.XLOOKUP(Tabla1[[#This Row],[Onitsuka Tiger Ventas]],K$2:K$224,J$2:J$224)</f>
        <v>35</v>
      </c>
      <c r="H294">
        <v>12636.015380000001</v>
      </c>
    </row>
    <row r="295" spans="1:8" x14ac:dyDescent="0.25">
      <c r="A295" s="2">
        <v>44341</v>
      </c>
      <c r="B295">
        <v>34</v>
      </c>
      <c r="C295">
        <v>13182</v>
      </c>
      <c r="D295">
        <v>9214.8586049999994</v>
      </c>
      <c r="E295">
        <v>10454.973330000001</v>
      </c>
      <c r="F295">
        <v>9091</v>
      </c>
      <c r="G295">
        <f>_xlfn.XLOOKUP(Tabla1[[#This Row],[Onitsuka Tiger Ventas]],K$2:K$224,J$2:J$224)</f>
        <v>35</v>
      </c>
      <c r="H295">
        <v>12636</v>
      </c>
    </row>
    <row r="296" spans="1:8" x14ac:dyDescent="0.25">
      <c r="A296" s="2">
        <v>44340</v>
      </c>
      <c r="B296">
        <v>38</v>
      </c>
      <c r="C296">
        <v>13181.973679999999</v>
      </c>
      <c r="D296">
        <v>9214.81</v>
      </c>
      <c r="E296">
        <v>10454.98438</v>
      </c>
      <c r="F296">
        <v>7727</v>
      </c>
      <c r="G296">
        <f>_xlfn.XLOOKUP(Tabla1[[#This Row],[Onitsuka Tiger Ventas]],K$2:K$224,J$2:J$224)</f>
        <v>36</v>
      </c>
      <c r="H296">
        <v>12636.009169999999</v>
      </c>
    </row>
    <row r="297" spans="1:8" x14ac:dyDescent="0.25">
      <c r="A297" s="2">
        <v>44339</v>
      </c>
      <c r="B297">
        <v>103</v>
      </c>
      <c r="C297">
        <v>13182</v>
      </c>
      <c r="D297">
        <v>9214.81</v>
      </c>
      <c r="E297">
        <v>10454.983700000001</v>
      </c>
      <c r="F297">
        <v>7727.0087720000001</v>
      </c>
      <c r="G297">
        <f>_xlfn.XLOOKUP(Tabla1[[#This Row],[Onitsuka Tiger Ventas]],K$2:K$224,J$2:J$224)</f>
        <v>38</v>
      </c>
      <c r="H297">
        <v>12636.01093</v>
      </c>
    </row>
    <row r="298" spans="1:8" x14ac:dyDescent="0.25">
      <c r="A298" s="2">
        <v>44338</v>
      </c>
      <c r="B298">
        <v>153</v>
      </c>
      <c r="C298">
        <v>13182</v>
      </c>
      <c r="D298">
        <v>9214.81</v>
      </c>
      <c r="E298">
        <v>10454.99598</v>
      </c>
      <c r="F298">
        <v>7727</v>
      </c>
      <c r="G298">
        <f>_xlfn.XLOOKUP(Tabla1[[#This Row],[Onitsuka Tiger Ventas]],K$2:K$224,J$2:J$224)</f>
        <v>40</v>
      </c>
      <c r="H298">
        <v>12636</v>
      </c>
    </row>
    <row r="299" spans="1:8" x14ac:dyDescent="0.25">
      <c r="A299" s="2">
        <v>44337</v>
      </c>
      <c r="B299">
        <v>75</v>
      </c>
      <c r="C299">
        <v>13181.98667</v>
      </c>
      <c r="D299">
        <v>9214.8275630000007</v>
      </c>
      <c r="E299">
        <v>10454.98684</v>
      </c>
      <c r="F299">
        <v>7727.0128210000003</v>
      </c>
      <c r="G299">
        <f>_xlfn.XLOOKUP(Tabla1[[#This Row],[Onitsuka Tiger Ventas]],K$2:K$224,J$2:J$224)</f>
        <v>37</v>
      </c>
      <c r="H299">
        <v>12636</v>
      </c>
    </row>
    <row r="300" spans="1:8" x14ac:dyDescent="0.25">
      <c r="A300" s="2">
        <v>44336</v>
      </c>
      <c r="B300">
        <v>36</v>
      </c>
      <c r="C300">
        <v>13182</v>
      </c>
      <c r="D300">
        <v>9214.81</v>
      </c>
      <c r="E300">
        <v>10455</v>
      </c>
      <c r="F300">
        <v>7735.6942680000002</v>
      </c>
      <c r="G300">
        <f>_xlfn.XLOOKUP(Tabla1[[#This Row],[Onitsuka Tiger Ventas]],K$2:K$224,J$2:J$224)</f>
        <v>35</v>
      </c>
      <c r="H300">
        <v>12636</v>
      </c>
    </row>
    <row r="301" spans="1:8" x14ac:dyDescent="0.25">
      <c r="A301" s="2">
        <v>44335</v>
      </c>
      <c r="B301">
        <v>50</v>
      </c>
      <c r="C301">
        <v>13182</v>
      </c>
      <c r="D301">
        <v>9214.81</v>
      </c>
      <c r="E301">
        <v>10455</v>
      </c>
      <c r="F301">
        <v>9091</v>
      </c>
      <c r="G301">
        <f>_xlfn.XLOOKUP(Tabla1[[#This Row],[Onitsuka Tiger Ventas]],K$2:K$224,J$2:J$224)</f>
        <v>36</v>
      </c>
      <c r="H301">
        <v>12636</v>
      </c>
    </row>
    <row r="302" spans="1:8" x14ac:dyDescent="0.25">
      <c r="A302" s="2">
        <v>44334</v>
      </c>
      <c r="B302">
        <v>54</v>
      </c>
      <c r="C302">
        <v>13181.98148</v>
      </c>
      <c r="D302">
        <v>9214.81</v>
      </c>
      <c r="E302">
        <v>10454.96341</v>
      </c>
      <c r="F302">
        <v>9091</v>
      </c>
      <c r="G302">
        <f>_xlfn.XLOOKUP(Tabla1[[#This Row],[Onitsuka Tiger Ventas]],K$2:K$224,J$2:J$224)</f>
        <v>36</v>
      </c>
      <c r="H302">
        <v>12636.01887</v>
      </c>
    </row>
    <row r="303" spans="1:8" x14ac:dyDescent="0.25">
      <c r="A303" s="2">
        <v>44333</v>
      </c>
      <c r="B303">
        <v>31</v>
      </c>
      <c r="C303">
        <v>13182</v>
      </c>
      <c r="D303">
        <v>9214.81</v>
      </c>
      <c r="E303">
        <v>10454.985919999999</v>
      </c>
      <c r="F303">
        <v>7727.0090090000003</v>
      </c>
      <c r="G303">
        <f>_xlfn.XLOOKUP(Tabla1[[#This Row],[Onitsuka Tiger Ventas]],K$2:K$224,J$2:J$224)</f>
        <v>35</v>
      </c>
      <c r="H303">
        <v>12636.01136</v>
      </c>
    </row>
    <row r="304" spans="1:8" x14ac:dyDescent="0.25">
      <c r="A304" s="2">
        <v>44332</v>
      </c>
      <c r="B304">
        <v>109</v>
      </c>
      <c r="C304">
        <v>13182</v>
      </c>
      <c r="D304">
        <v>9214.8329670000003</v>
      </c>
      <c r="E304">
        <v>10454.99296</v>
      </c>
      <c r="F304">
        <v>7727.008511</v>
      </c>
      <c r="G304">
        <f>_xlfn.XLOOKUP(Tabla1[[#This Row],[Onitsuka Tiger Ventas]],K$2:K$224,J$2:J$224)</f>
        <v>38</v>
      </c>
      <c r="H304">
        <v>12636.0098</v>
      </c>
    </row>
    <row r="305" spans="1:8" x14ac:dyDescent="0.25">
      <c r="A305" s="2">
        <v>44331</v>
      </c>
      <c r="B305">
        <v>257</v>
      </c>
      <c r="C305">
        <v>13181.99611</v>
      </c>
      <c r="D305">
        <v>9214.8860000000004</v>
      </c>
      <c r="E305">
        <v>10454.97465</v>
      </c>
      <c r="F305">
        <v>7727.0054499999997</v>
      </c>
      <c r="G305">
        <f>_xlfn.XLOOKUP(Tabla1[[#This Row],[Onitsuka Tiger Ventas]],K$2:K$224,J$2:J$224)</f>
        <v>44</v>
      </c>
      <c r="H305">
        <v>12636.008330000001</v>
      </c>
    </row>
    <row r="306" spans="1:8" x14ac:dyDescent="0.25">
      <c r="A306" s="2">
        <v>44330</v>
      </c>
      <c r="B306">
        <v>171</v>
      </c>
      <c r="C306">
        <v>13182</v>
      </c>
      <c r="D306">
        <v>9214.81</v>
      </c>
      <c r="E306">
        <v>10455</v>
      </c>
      <c r="F306">
        <v>7727.0084989999996</v>
      </c>
      <c r="G306">
        <f>_xlfn.XLOOKUP(Tabla1[[#This Row],[Onitsuka Tiger Ventas]],K$2:K$224,J$2:J$224)</f>
        <v>41</v>
      </c>
      <c r="H306">
        <v>12636</v>
      </c>
    </row>
    <row r="307" spans="1:8" x14ac:dyDescent="0.25">
      <c r="A307" s="2">
        <v>44329</v>
      </c>
      <c r="B307">
        <v>70</v>
      </c>
      <c r="C307">
        <v>13182</v>
      </c>
      <c r="D307">
        <v>9214.81</v>
      </c>
      <c r="E307">
        <v>10454.991599999999</v>
      </c>
      <c r="F307">
        <v>7734.8448280000002</v>
      </c>
      <c r="G307">
        <f>_xlfn.XLOOKUP(Tabla1[[#This Row],[Onitsuka Tiger Ventas]],K$2:K$224,J$2:J$224)</f>
        <v>37</v>
      </c>
      <c r="H307">
        <v>12636.02</v>
      </c>
    </row>
    <row r="308" spans="1:8" x14ac:dyDescent="0.25">
      <c r="A308" s="2">
        <v>44328</v>
      </c>
      <c r="B308">
        <v>46</v>
      </c>
      <c r="C308">
        <v>13181.95652</v>
      </c>
      <c r="D308">
        <v>9214.81</v>
      </c>
      <c r="E308">
        <v>10455</v>
      </c>
      <c r="F308">
        <v>9091</v>
      </c>
      <c r="G308">
        <f>_xlfn.XLOOKUP(Tabla1[[#This Row],[Onitsuka Tiger Ventas]],K$2:K$224,J$2:J$224)</f>
        <v>36</v>
      </c>
      <c r="H308">
        <v>12636</v>
      </c>
    </row>
    <row r="309" spans="1:8" x14ac:dyDescent="0.25">
      <c r="A309" s="2">
        <v>44327</v>
      </c>
      <c r="B309">
        <v>37</v>
      </c>
      <c r="C309">
        <v>13182</v>
      </c>
      <c r="D309">
        <v>9214.8591759999999</v>
      </c>
      <c r="E309">
        <v>10454.972599999999</v>
      </c>
      <c r="F309">
        <v>9091</v>
      </c>
      <c r="G309">
        <f>_xlfn.XLOOKUP(Tabla1[[#This Row],[Onitsuka Tiger Ventas]],K$2:K$224,J$2:J$224)</f>
        <v>36</v>
      </c>
      <c r="H309">
        <v>12636.01923</v>
      </c>
    </row>
    <row r="310" spans="1:8" x14ac:dyDescent="0.25">
      <c r="A310" s="2">
        <v>44326</v>
      </c>
      <c r="B310">
        <v>26</v>
      </c>
      <c r="C310">
        <v>13182</v>
      </c>
      <c r="D310">
        <v>9214.8442620000005</v>
      </c>
      <c r="E310">
        <v>10455</v>
      </c>
      <c r="F310">
        <v>7727.0175440000003</v>
      </c>
      <c r="G310">
        <f>_xlfn.XLOOKUP(Tabla1[[#This Row],[Onitsuka Tiger Ventas]],K$2:K$224,J$2:J$224)</f>
        <v>35</v>
      </c>
      <c r="H310">
        <v>12636.008620000001</v>
      </c>
    </row>
    <row r="311" spans="1:8" x14ac:dyDescent="0.25">
      <c r="A311" s="2">
        <v>44325</v>
      </c>
      <c r="B311">
        <v>105</v>
      </c>
      <c r="C311">
        <v>13182</v>
      </c>
      <c r="D311">
        <v>9214.81</v>
      </c>
      <c r="E311">
        <v>10454.99512</v>
      </c>
      <c r="F311">
        <v>7727</v>
      </c>
      <c r="G311">
        <f>_xlfn.XLOOKUP(Tabla1[[#This Row],[Onitsuka Tiger Ventas]],K$2:K$224,J$2:J$224)</f>
        <v>38</v>
      </c>
      <c r="H311">
        <v>12636</v>
      </c>
    </row>
    <row r="312" spans="1:8" x14ac:dyDescent="0.25">
      <c r="A312" s="2">
        <v>44324</v>
      </c>
      <c r="B312">
        <v>155</v>
      </c>
      <c r="C312">
        <v>13181.9871</v>
      </c>
      <c r="D312">
        <v>9214.81</v>
      </c>
      <c r="E312">
        <v>10454.99603</v>
      </c>
      <c r="F312">
        <v>7727.009317</v>
      </c>
      <c r="G312">
        <f>_xlfn.XLOOKUP(Tabla1[[#This Row],[Onitsuka Tiger Ventas]],K$2:K$224,J$2:J$224)</f>
        <v>40</v>
      </c>
      <c r="H312">
        <v>12636</v>
      </c>
    </row>
    <row r="313" spans="1:8" x14ac:dyDescent="0.25">
      <c r="A313" s="2">
        <v>44323</v>
      </c>
      <c r="B313">
        <v>69</v>
      </c>
      <c r="C313">
        <v>13182</v>
      </c>
      <c r="D313">
        <v>9214.81</v>
      </c>
      <c r="E313">
        <v>10454.98551</v>
      </c>
      <c r="F313">
        <v>7727.0064940000002</v>
      </c>
      <c r="G313">
        <f>_xlfn.XLOOKUP(Tabla1[[#This Row],[Onitsuka Tiger Ventas]],K$2:K$224,J$2:J$224)</f>
        <v>36</v>
      </c>
      <c r="H313">
        <v>12636.022220000001</v>
      </c>
    </row>
    <row r="314" spans="1:8" x14ac:dyDescent="0.25">
      <c r="A314" s="2">
        <v>44322</v>
      </c>
      <c r="B314">
        <v>31</v>
      </c>
      <c r="C314">
        <v>13182</v>
      </c>
      <c r="D314">
        <v>9214.81</v>
      </c>
      <c r="E314">
        <v>10455</v>
      </c>
      <c r="F314">
        <v>7727.0090090000003</v>
      </c>
      <c r="G314">
        <f>_xlfn.XLOOKUP(Tabla1[[#This Row],[Onitsuka Tiger Ventas]],K$2:K$224,J$2:J$224)</f>
        <v>35</v>
      </c>
      <c r="H314">
        <v>12636</v>
      </c>
    </row>
    <row r="315" spans="1:8" x14ac:dyDescent="0.25">
      <c r="A315" s="2">
        <v>44321</v>
      </c>
      <c r="B315">
        <v>39</v>
      </c>
      <c r="C315">
        <v>13182</v>
      </c>
      <c r="D315">
        <v>9214.8635900000008</v>
      </c>
      <c r="E315">
        <v>10454.98</v>
      </c>
      <c r="F315">
        <v>9091</v>
      </c>
      <c r="G315">
        <f>_xlfn.XLOOKUP(Tabla1[[#This Row],[Onitsuka Tiger Ventas]],K$2:K$224,J$2:J$224)</f>
        <v>36</v>
      </c>
      <c r="H315">
        <v>12636</v>
      </c>
    </row>
    <row r="316" spans="1:8" x14ac:dyDescent="0.25">
      <c r="A316" s="2">
        <v>44320</v>
      </c>
      <c r="B316">
        <v>38</v>
      </c>
      <c r="C316">
        <v>13182</v>
      </c>
      <c r="D316">
        <v>9214.8315459999994</v>
      </c>
      <c r="E316">
        <v>10454.988240000001</v>
      </c>
      <c r="F316">
        <v>9079.2413789999991</v>
      </c>
      <c r="G316">
        <f>_xlfn.XLOOKUP(Tabla1[[#This Row],[Onitsuka Tiger Ventas]],K$2:K$224,J$2:J$224)</f>
        <v>36</v>
      </c>
      <c r="H316">
        <v>12636.012989999999</v>
      </c>
    </row>
    <row r="317" spans="1:8" x14ac:dyDescent="0.25">
      <c r="A317" s="2">
        <v>44319</v>
      </c>
      <c r="B317">
        <v>39</v>
      </c>
      <c r="C317">
        <v>13182</v>
      </c>
      <c r="D317">
        <v>9214.8505829999995</v>
      </c>
      <c r="E317">
        <v>10455</v>
      </c>
      <c r="F317">
        <v>7727.0161289999996</v>
      </c>
      <c r="G317">
        <f>_xlfn.XLOOKUP(Tabla1[[#This Row],[Onitsuka Tiger Ventas]],K$2:K$224,J$2:J$224)</f>
        <v>36</v>
      </c>
      <c r="H317">
        <v>12636.02198</v>
      </c>
    </row>
    <row r="318" spans="1:8" x14ac:dyDescent="0.25">
      <c r="A318" s="2">
        <v>44318</v>
      </c>
      <c r="B318">
        <v>136</v>
      </c>
      <c r="C318">
        <v>13182</v>
      </c>
      <c r="D318">
        <v>9214.8251450000007</v>
      </c>
      <c r="E318">
        <v>10455.004849999999</v>
      </c>
      <c r="F318">
        <v>7727.0032469999996</v>
      </c>
      <c r="G318">
        <f>_xlfn.XLOOKUP(Tabla1[[#This Row],[Onitsuka Tiger Ventas]],K$2:K$224,J$2:J$224)</f>
        <v>39</v>
      </c>
      <c r="H318">
        <v>12636.01015</v>
      </c>
    </row>
    <row r="319" spans="1:8" x14ac:dyDescent="0.25">
      <c r="A319" s="2">
        <v>44317</v>
      </c>
      <c r="B319">
        <v>302</v>
      </c>
      <c r="C319">
        <v>13181.99669</v>
      </c>
      <c r="D319">
        <v>9214.8252549999997</v>
      </c>
      <c r="E319">
        <v>10454.991620000001</v>
      </c>
      <c r="F319">
        <v>7727.0020830000003</v>
      </c>
      <c r="G319">
        <f>_xlfn.XLOOKUP(Tabla1[[#This Row],[Onitsuka Tiger Ventas]],K$2:K$224,J$2:J$224)</f>
        <v>45</v>
      </c>
      <c r="H319">
        <v>12636</v>
      </c>
    </row>
    <row r="320" spans="1:8" x14ac:dyDescent="0.25">
      <c r="A320" s="2">
        <v>44316</v>
      </c>
      <c r="B320">
        <v>190</v>
      </c>
      <c r="C320">
        <v>13181.99474</v>
      </c>
      <c r="D320">
        <v>9214.81</v>
      </c>
      <c r="E320">
        <v>10454.9617</v>
      </c>
      <c r="F320">
        <v>7727.0144399999999</v>
      </c>
      <c r="G320">
        <f>_xlfn.XLOOKUP(Tabla1[[#This Row],[Onitsuka Tiger Ventas]],K$2:K$224,J$2:J$224)</f>
        <v>42</v>
      </c>
      <c r="H320">
        <v>12636</v>
      </c>
    </row>
    <row r="321" spans="1:8" x14ac:dyDescent="0.25">
      <c r="A321" s="2">
        <v>44315</v>
      </c>
      <c r="B321">
        <v>69</v>
      </c>
      <c r="C321">
        <v>13182</v>
      </c>
      <c r="D321">
        <v>9214.81</v>
      </c>
      <c r="E321">
        <v>10455</v>
      </c>
      <c r="F321">
        <v>7727.0106379999997</v>
      </c>
      <c r="G321">
        <f>_xlfn.XLOOKUP(Tabla1[[#This Row],[Onitsuka Tiger Ventas]],K$2:K$224,J$2:J$224)</f>
        <v>36</v>
      </c>
      <c r="H321">
        <v>12636</v>
      </c>
    </row>
    <row r="322" spans="1:8" x14ac:dyDescent="0.25">
      <c r="A322" s="2">
        <v>44314</v>
      </c>
      <c r="B322">
        <v>43</v>
      </c>
      <c r="C322">
        <v>13182</v>
      </c>
      <c r="D322">
        <v>9214.81</v>
      </c>
      <c r="E322">
        <v>10455</v>
      </c>
      <c r="F322">
        <v>7727.0179639999997</v>
      </c>
      <c r="G322">
        <f>_xlfn.XLOOKUP(Tabla1[[#This Row],[Onitsuka Tiger Ventas]],K$2:K$224,J$2:J$224)</f>
        <v>36</v>
      </c>
      <c r="H322">
        <v>12636.02857</v>
      </c>
    </row>
    <row r="323" spans="1:8" x14ac:dyDescent="0.25">
      <c r="A323" s="2">
        <v>44313</v>
      </c>
      <c r="B323">
        <v>35</v>
      </c>
      <c r="C323">
        <v>13182</v>
      </c>
      <c r="D323">
        <v>9214.8473209999993</v>
      </c>
      <c r="E323">
        <v>10455</v>
      </c>
      <c r="F323">
        <v>7727.1308019999997</v>
      </c>
      <c r="G323">
        <f>_xlfn.XLOOKUP(Tabla1[[#This Row],[Onitsuka Tiger Ventas]],K$2:K$224,J$2:J$224)</f>
        <v>35</v>
      </c>
      <c r="H323">
        <v>12636</v>
      </c>
    </row>
    <row r="324" spans="1:8" x14ac:dyDescent="0.25">
      <c r="A324" s="2">
        <v>44312</v>
      </c>
      <c r="B324">
        <v>37</v>
      </c>
      <c r="C324">
        <v>13181.972970000001</v>
      </c>
      <c r="D324">
        <v>9214.81</v>
      </c>
      <c r="E324">
        <v>10455</v>
      </c>
      <c r="F324">
        <v>7727.007576</v>
      </c>
      <c r="G324">
        <f>_xlfn.XLOOKUP(Tabla1[[#This Row],[Onitsuka Tiger Ventas]],K$2:K$224,J$2:J$224)</f>
        <v>36</v>
      </c>
      <c r="H324">
        <v>12636.011759999999</v>
      </c>
    </row>
    <row r="325" spans="1:8" x14ac:dyDescent="0.25">
      <c r="A325" s="2">
        <v>44311</v>
      </c>
      <c r="B325">
        <v>120</v>
      </c>
      <c r="C325">
        <v>13182</v>
      </c>
      <c r="D325">
        <v>9214.8348810000007</v>
      </c>
      <c r="E325">
        <v>10454.99502</v>
      </c>
      <c r="F325">
        <v>7727.0076920000001</v>
      </c>
      <c r="G325">
        <f>_xlfn.XLOOKUP(Tabla1[[#This Row],[Onitsuka Tiger Ventas]],K$2:K$224,J$2:J$224)</f>
        <v>39</v>
      </c>
      <c r="H325">
        <v>12636.005810000001</v>
      </c>
    </row>
    <row r="326" spans="1:8" x14ac:dyDescent="0.25">
      <c r="A326" s="2">
        <v>44310</v>
      </c>
      <c r="B326">
        <v>156</v>
      </c>
      <c r="C326">
        <v>13181.99359</v>
      </c>
      <c r="D326">
        <v>9214.8606670000008</v>
      </c>
      <c r="E326">
        <v>10454.966329999999</v>
      </c>
      <c r="F326">
        <v>7727.0110500000001</v>
      </c>
      <c r="G326">
        <f>_xlfn.XLOOKUP(Tabla1[[#This Row],[Onitsuka Tiger Ventas]],K$2:K$224,J$2:J$224)</f>
        <v>40</v>
      </c>
      <c r="H326">
        <v>12636.007869999999</v>
      </c>
    </row>
    <row r="327" spans="1:8" x14ac:dyDescent="0.25">
      <c r="A327" s="2">
        <v>44309</v>
      </c>
      <c r="B327">
        <v>83</v>
      </c>
      <c r="C327">
        <v>13182</v>
      </c>
      <c r="D327">
        <v>9214.81</v>
      </c>
      <c r="E327">
        <v>10455</v>
      </c>
      <c r="F327">
        <v>7727.0094339999996</v>
      </c>
      <c r="G327">
        <f>_xlfn.XLOOKUP(Tabla1[[#This Row],[Onitsuka Tiger Ventas]],K$2:K$224,J$2:J$224)</f>
        <v>37</v>
      </c>
      <c r="H327">
        <v>12636.04</v>
      </c>
    </row>
    <row r="328" spans="1:8" x14ac:dyDescent="0.25">
      <c r="A328" s="2">
        <v>44308</v>
      </c>
      <c r="B328">
        <v>42</v>
      </c>
      <c r="C328">
        <v>13182</v>
      </c>
      <c r="D328">
        <v>9214.81</v>
      </c>
      <c r="E328">
        <v>10454.987800000001</v>
      </c>
      <c r="F328">
        <v>7727.0117650000002</v>
      </c>
      <c r="G328">
        <f>_xlfn.XLOOKUP(Tabla1[[#This Row],[Onitsuka Tiger Ventas]],K$2:K$224,J$2:J$224)</f>
        <v>36</v>
      </c>
      <c r="H328">
        <v>12636.01613</v>
      </c>
    </row>
    <row r="329" spans="1:8" x14ac:dyDescent="0.25">
      <c r="A329" s="2">
        <v>44307</v>
      </c>
      <c r="B329">
        <v>53</v>
      </c>
      <c r="C329">
        <v>13182</v>
      </c>
      <c r="D329">
        <v>9214.81</v>
      </c>
      <c r="E329">
        <v>10454.979170000001</v>
      </c>
      <c r="F329">
        <v>7727.0109890000003</v>
      </c>
      <c r="G329">
        <f>_xlfn.XLOOKUP(Tabla1[[#This Row],[Onitsuka Tiger Ventas]],K$2:K$224,J$2:J$224)</f>
        <v>36</v>
      </c>
      <c r="H329">
        <v>12636.0303</v>
      </c>
    </row>
    <row r="330" spans="1:8" x14ac:dyDescent="0.25">
      <c r="A330" s="2">
        <v>44306</v>
      </c>
      <c r="B330">
        <v>47</v>
      </c>
      <c r="C330">
        <v>13182</v>
      </c>
      <c r="D330">
        <v>9214.81</v>
      </c>
      <c r="E330">
        <v>10454.96809</v>
      </c>
      <c r="F330">
        <v>7727.0054639999998</v>
      </c>
      <c r="G330">
        <f>_xlfn.XLOOKUP(Tabla1[[#This Row],[Onitsuka Tiger Ventas]],K$2:K$224,J$2:J$224)</f>
        <v>36</v>
      </c>
      <c r="H330">
        <v>12636</v>
      </c>
    </row>
    <row r="331" spans="1:8" x14ac:dyDescent="0.25">
      <c r="A331" s="2">
        <v>44305</v>
      </c>
      <c r="B331">
        <v>46</v>
      </c>
      <c r="C331">
        <v>13182</v>
      </c>
      <c r="D331">
        <v>9214.81</v>
      </c>
      <c r="E331">
        <v>10454.985290000001</v>
      </c>
      <c r="F331">
        <v>7727.0220989999998</v>
      </c>
      <c r="G331">
        <f>_xlfn.XLOOKUP(Tabla1[[#This Row],[Onitsuka Tiger Ventas]],K$2:K$224,J$2:J$224)</f>
        <v>36</v>
      </c>
      <c r="H331">
        <v>12636</v>
      </c>
    </row>
    <row r="332" spans="1:8" x14ac:dyDescent="0.25">
      <c r="A332" s="2">
        <v>44304</v>
      </c>
      <c r="B332">
        <v>135</v>
      </c>
      <c r="C332">
        <v>13182</v>
      </c>
      <c r="D332">
        <v>9214.81</v>
      </c>
      <c r="E332">
        <v>10454.97797</v>
      </c>
      <c r="F332">
        <v>7727</v>
      </c>
      <c r="G332">
        <f>_xlfn.XLOOKUP(Tabla1[[#This Row],[Onitsuka Tiger Ventas]],K$2:K$224,J$2:J$224)</f>
        <v>39</v>
      </c>
      <c r="H332">
        <v>12636.00549</v>
      </c>
    </row>
    <row r="333" spans="1:8" x14ac:dyDescent="0.25">
      <c r="A333" s="2">
        <v>44303</v>
      </c>
      <c r="B333">
        <v>191</v>
      </c>
      <c r="C333">
        <v>13182</v>
      </c>
      <c r="D333">
        <v>9214.8398570000008</v>
      </c>
      <c r="E333">
        <v>10454.988590000001</v>
      </c>
      <c r="F333">
        <v>7727.0027929999997</v>
      </c>
      <c r="G333">
        <f>_xlfn.XLOOKUP(Tabla1[[#This Row],[Onitsuka Tiger Ventas]],K$2:K$224,J$2:J$224)</f>
        <v>42</v>
      </c>
      <c r="H333">
        <v>12636</v>
      </c>
    </row>
    <row r="334" spans="1:8" x14ac:dyDescent="0.25">
      <c r="A334" s="2">
        <v>44302</v>
      </c>
      <c r="B334">
        <v>89</v>
      </c>
      <c r="C334">
        <v>13182</v>
      </c>
      <c r="D334">
        <v>9214.8622500000001</v>
      </c>
      <c r="E334">
        <v>10455</v>
      </c>
      <c r="F334">
        <v>7727.0040159999999</v>
      </c>
      <c r="G334">
        <f>_xlfn.XLOOKUP(Tabla1[[#This Row],[Onitsuka Tiger Ventas]],K$2:K$224,J$2:J$224)</f>
        <v>37</v>
      </c>
      <c r="H334">
        <v>12636</v>
      </c>
    </row>
    <row r="335" spans="1:8" x14ac:dyDescent="0.25">
      <c r="A335" s="2">
        <v>44301</v>
      </c>
      <c r="B335">
        <v>58</v>
      </c>
      <c r="C335">
        <v>13182</v>
      </c>
      <c r="D335">
        <v>9214.8483489999999</v>
      </c>
      <c r="E335">
        <v>10454.990379999999</v>
      </c>
      <c r="F335">
        <v>7727.0119519999998</v>
      </c>
      <c r="G335">
        <f>_xlfn.XLOOKUP(Tabla1[[#This Row],[Onitsuka Tiger Ventas]],K$2:K$224,J$2:J$224)</f>
        <v>36</v>
      </c>
      <c r="H335">
        <v>12636</v>
      </c>
    </row>
    <row r="336" spans="1:8" x14ac:dyDescent="0.25">
      <c r="A336" s="2">
        <v>44300</v>
      </c>
      <c r="B336">
        <v>49</v>
      </c>
      <c r="C336">
        <v>13182</v>
      </c>
      <c r="D336">
        <v>9214.8469910000003</v>
      </c>
      <c r="E336">
        <v>10455</v>
      </c>
      <c r="F336">
        <v>7727.0046730000004</v>
      </c>
      <c r="G336">
        <f>_xlfn.XLOOKUP(Tabla1[[#This Row],[Onitsuka Tiger Ventas]],K$2:K$224,J$2:J$224)</f>
        <v>36</v>
      </c>
      <c r="H336">
        <v>12636</v>
      </c>
    </row>
    <row r="337" spans="1:8" x14ac:dyDescent="0.25">
      <c r="A337" s="2">
        <v>44299</v>
      </c>
      <c r="B337">
        <v>45</v>
      </c>
      <c r="C337">
        <v>13182</v>
      </c>
      <c r="D337">
        <v>9214.8332219999993</v>
      </c>
      <c r="E337">
        <v>10454.96875</v>
      </c>
      <c r="F337">
        <v>7727</v>
      </c>
      <c r="G337">
        <f>_xlfn.XLOOKUP(Tabla1[[#This Row],[Onitsuka Tiger Ventas]],K$2:K$224,J$2:J$224)</f>
        <v>36</v>
      </c>
      <c r="H337">
        <v>12636</v>
      </c>
    </row>
    <row r="338" spans="1:8" x14ac:dyDescent="0.25">
      <c r="A338" s="2">
        <v>44298</v>
      </c>
      <c r="B338">
        <v>35</v>
      </c>
      <c r="C338">
        <v>13182</v>
      </c>
      <c r="D338">
        <v>9214.8580459999994</v>
      </c>
      <c r="E338">
        <v>10454.96053</v>
      </c>
      <c r="F338">
        <v>7727.02</v>
      </c>
      <c r="G338">
        <f>_xlfn.XLOOKUP(Tabla1[[#This Row],[Onitsuka Tiger Ventas]],K$2:K$224,J$2:J$224)</f>
        <v>35</v>
      </c>
      <c r="H338">
        <v>12636</v>
      </c>
    </row>
    <row r="339" spans="1:8" x14ac:dyDescent="0.25">
      <c r="A339" s="2">
        <v>44297</v>
      </c>
      <c r="B339">
        <v>147</v>
      </c>
      <c r="C339">
        <v>13182</v>
      </c>
      <c r="D339">
        <v>9214.81</v>
      </c>
      <c r="E339">
        <v>10454.99545</v>
      </c>
      <c r="F339">
        <v>7727.0023529999999</v>
      </c>
      <c r="G339">
        <f>_xlfn.XLOOKUP(Tabla1[[#This Row],[Onitsuka Tiger Ventas]],K$2:K$224,J$2:J$224)</f>
        <v>40</v>
      </c>
      <c r="H339">
        <v>12636.01143</v>
      </c>
    </row>
    <row r="340" spans="1:8" x14ac:dyDescent="0.25">
      <c r="A340" s="2">
        <v>44296</v>
      </c>
      <c r="B340">
        <v>215</v>
      </c>
      <c r="C340">
        <v>13182</v>
      </c>
      <c r="D340">
        <v>9214.8424030000006</v>
      </c>
      <c r="E340">
        <v>10455</v>
      </c>
      <c r="F340">
        <v>7727.0086959999999</v>
      </c>
      <c r="G340">
        <f>_xlfn.XLOOKUP(Tabla1[[#This Row],[Onitsuka Tiger Ventas]],K$2:K$224,J$2:J$224)</f>
        <v>43</v>
      </c>
      <c r="H340">
        <v>12636</v>
      </c>
    </row>
    <row r="341" spans="1:8" x14ac:dyDescent="0.25">
      <c r="A341" s="2">
        <v>44295</v>
      </c>
      <c r="B341">
        <v>107</v>
      </c>
      <c r="C341">
        <v>13182</v>
      </c>
      <c r="D341">
        <v>9214.81</v>
      </c>
      <c r="E341">
        <v>10454.98101</v>
      </c>
      <c r="F341">
        <v>7727.0066450000004</v>
      </c>
      <c r="G341">
        <f>_xlfn.XLOOKUP(Tabla1[[#This Row],[Onitsuka Tiger Ventas]],K$2:K$224,J$2:J$224)</f>
        <v>38</v>
      </c>
      <c r="H341">
        <v>12636</v>
      </c>
    </row>
    <row r="342" spans="1:8" x14ac:dyDescent="0.25">
      <c r="A342" s="2">
        <v>44294</v>
      </c>
      <c r="B342">
        <v>52</v>
      </c>
      <c r="C342">
        <v>13182</v>
      </c>
      <c r="D342">
        <v>9214.81</v>
      </c>
      <c r="E342">
        <v>10455</v>
      </c>
      <c r="F342">
        <v>7727.0092169999998</v>
      </c>
      <c r="G342">
        <f>_xlfn.XLOOKUP(Tabla1[[#This Row],[Onitsuka Tiger Ventas]],K$2:K$224,J$2:J$224)</f>
        <v>36</v>
      </c>
      <c r="H342">
        <v>12636.00704</v>
      </c>
    </row>
    <row r="343" spans="1:8" x14ac:dyDescent="0.25">
      <c r="A343" s="2">
        <v>44293</v>
      </c>
      <c r="B343">
        <v>64</v>
      </c>
      <c r="C343">
        <v>13181.98438</v>
      </c>
      <c r="D343">
        <v>9214.8361249999998</v>
      </c>
      <c r="E343">
        <v>10455</v>
      </c>
      <c r="F343">
        <v>7727.0105819999999</v>
      </c>
      <c r="G343">
        <f>_xlfn.XLOOKUP(Tabla1[[#This Row],[Onitsuka Tiger Ventas]],K$2:K$224,J$2:J$224)</f>
        <v>36</v>
      </c>
      <c r="H343">
        <v>12636.021280000001</v>
      </c>
    </row>
    <row r="344" spans="1:8" x14ac:dyDescent="0.25">
      <c r="A344" s="2">
        <v>44292</v>
      </c>
      <c r="B344">
        <v>51</v>
      </c>
      <c r="C344">
        <v>13182</v>
      </c>
      <c r="D344">
        <v>9214.81</v>
      </c>
      <c r="E344">
        <v>10455</v>
      </c>
      <c r="F344">
        <v>7727</v>
      </c>
      <c r="G344">
        <f>_xlfn.XLOOKUP(Tabla1[[#This Row],[Onitsuka Tiger Ventas]],K$2:K$224,J$2:J$224)</f>
        <v>36</v>
      </c>
      <c r="H344">
        <v>12636.01389</v>
      </c>
    </row>
    <row r="345" spans="1:8" x14ac:dyDescent="0.25">
      <c r="A345" s="2">
        <v>44291</v>
      </c>
      <c r="B345">
        <v>48</v>
      </c>
      <c r="C345">
        <v>13182</v>
      </c>
      <c r="D345">
        <v>9214.81</v>
      </c>
      <c r="E345">
        <v>10454.987499999999</v>
      </c>
      <c r="F345">
        <v>7727</v>
      </c>
      <c r="G345">
        <f>_xlfn.XLOOKUP(Tabla1[[#This Row],[Onitsuka Tiger Ventas]],K$2:K$224,J$2:J$224)</f>
        <v>36</v>
      </c>
      <c r="H345">
        <v>12636</v>
      </c>
    </row>
    <row r="346" spans="1:8" x14ac:dyDescent="0.25">
      <c r="A346" s="2">
        <v>44290</v>
      </c>
      <c r="B346">
        <v>173</v>
      </c>
      <c r="C346">
        <v>13182</v>
      </c>
      <c r="D346">
        <v>9214.81</v>
      </c>
      <c r="E346">
        <v>10454.991599999999</v>
      </c>
      <c r="F346">
        <v>7727.0032789999996</v>
      </c>
      <c r="G346">
        <f>_xlfn.XLOOKUP(Tabla1[[#This Row],[Onitsuka Tiger Ventas]],K$2:K$224,J$2:J$224)</f>
        <v>41</v>
      </c>
      <c r="H346">
        <v>12636.015310000001</v>
      </c>
    </row>
    <row r="347" spans="1:8" x14ac:dyDescent="0.25">
      <c r="A347" s="2">
        <v>44289</v>
      </c>
      <c r="B347">
        <v>203</v>
      </c>
      <c r="C347">
        <v>13181.995070000001</v>
      </c>
      <c r="D347">
        <v>9214.81</v>
      </c>
      <c r="E347">
        <v>10454.984130000001</v>
      </c>
      <c r="F347">
        <v>7727</v>
      </c>
      <c r="G347">
        <f>_xlfn.XLOOKUP(Tabla1[[#This Row],[Onitsuka Tiger Ventas]],K$2:K$224,J$2:J$224)</f>
        <v>43</v>
      </c>
      <c r="H347">
        <v>12636.008620000001</v>
      </c>
    </row>
    <row r="348" spans="1:8" x14ac:dyDescent="0.25">
      <c r="A348" s="2">
        <v>44288</v>
      </c>
      <c r="B348">
        <v>59</v>
      </c>
      <c r="C348">
        <v>13182</v>
      </c>
      <c r="D348">
        <v>9214.81</v>
      </c>
      <c r="E348">
        <v>10455</v>
      </c>
      <c r="F348">
        <v>7727</v>
      </c>
      <c r="G348">
        <f>_xlfn.XLOOKUP(Tabla1[[#This Row],[Onitsuka Tiger Ventas]],K$2:K$224,J$2:J$224)</f>
        <v>36</v>
      </c>
      <c r="H348">
        <v>12636</v>
      </c>
    </row>
    <row r="349" spans="1:8" x14ac:dyDescent="0.25">
      <c r="A349" s="2">
        <v>44287</v>
      </c>
      <c r="B349">
        <v>462</v>
      </c>
      <c r="C349">
        <v>13171.766229999999</v>
      </c>
      <c r="D349">
        <v>9214.8280169999998</v>
      </c>
      <c r="E349">
        <v>10455</v>
      </c>
      <c r="F349">
        <v>7727.0062109999999</v>
      </c>
      <c r="G349">
        <f>_xlfn.XLOOKUP(Tabla1[[#This Row],[Onitsuka Tiger Ventas]],K$2:K$224,J$2:J$224)</f>
        <v>45</v>
      </c>
      <c r="H349">
        <v>12636.01266</v>
      </c>
    </row>
    <row r="350" spans="1:8" x14ac:dyDescent="0.25">
      <c r="A350" s="2">
        <v>44286</v>
      </c>
      <c r="B350">
        <v>376</v>
      </c>
      <c r="C350">
        <v>10818.00532</v>
      </c>
      <c r="D350">
        <v>9214.81</v>
      </c>
      <c r="E350">
        <v>10455</v>
      </c>
      <c r="F350">
        <v>7727</v>
      </c>
      <c r="G350">
        <f>_xlfn.XLOOKUP(Tabla1[[#This Row],[Onitsuka Tiger Ventas]],K$2:K$224,J$2:J$224)</f>
        <v>45</v>
      </c>
      <c r="H350">
        <v>12636.015869999999</v>
      </c>
    </row>
    <row r="351" spans="1:8" x14ac:dyDescent="0.25">
      <c r="A351" s="2">
        <v>44285</v>
      </c>
      <c r="B351">
        <v>191</v>
      </c>
      <c r="C351">
        <v>10818.00524</v>
      </c>
      <c r="D351">
        <v>9214.81</v>
      </c>
      <c r="E351">
        <v>10454.992539999999</v>
      </c>
      <c r="F351">
        <v>7727.0266670000001</v>
      </c>
      <c r="G351">
        <f>_xlfn.XLOOKUP(Tabla1[[#This Row],[Onitsuka Tiger Ventas]],K$2:K$224,J$2:J$224)</f>
        <v>42</v>
      </c>
      <c r="H351">
        <v>12616.430770000001</v>
      </c>
    </row>
    <row r="352" spans="1:8" x14ac:dyDescent="0.25">
      <c r="A352" s="2">
        <v>44284</v>
      </c>
      <c r="B352">
        <v>113</v>
      </c>
      <c r="C352">
        <v>10818</v>
      </c>
      <c r="D352">
        <v>9214.81</v>
      </c>
      <c r="E352">
        <v>10454.989799999999</v>
      </c>
      <c r="F352">
        <v>7727.0120479999996</v>
      </c>
      <c r="G352">
        <f>_xlfn.XLOOKUP(Tabla1[[#This Row],[Onitsuka Tiger Ventas]],K$2:K$224,J$2:J$224)</f>
        <v>38</v>
      </c>
      <c r="H352">
        <v>11381.783219999999</v>
      </c>
    </row>
    <row r="353" spans="1:8" x14ac:dyDescent="0.25">
      <c r="A353" s="2">
        <v>44283</v>
      </c>
      <c r="B353">
        <v>251</v>
      </c>
      <c r="C353">
        <v>10818.00398</v>
      </c>
      <c r="D353">
        <v>9214.8364560000009</v>
      </c>
      <c r="E353">
        <v>10454.995629999999</v>
      </c>
      <c r="F353">
        <v>7727</v>
      </c>
      <c r="G353">
        <f>_xlfn.XLOOKUP(Tabla1[[#This Row],[Onitsuka Tiger Ventas]],K$2:K$224,J$2:J$224)</f>
        <v>44</v>
      </c>
      <c r="H353">
        <v>11363.99554</v>
      </c>
    </row>
    <row r="354" spans="1:8" x14ac:dyDescent="0.25">
      <c r="A354" s="2">
        <v>44282</v>
      </c>
      <c r="B354">
        <v>422</v>
      </c>
      <c r="C354">
        <v>10818.00237</v>
      </c>
      <c r="D354">
        <v>9214.9033039999995</v>
      </c>
      <c r="E354">
        <v>10454.936110000001</v>
      </c>
      <c r="F354">
        <v>7727.0107239999998</v>
      </c>
      <c r="G354">
        <f>_xlfn.XLOOKUP(Tabla1[[#This Row],[Onitsuka Tiger Ventas]],K$2:K$224,J$2:J$224)</f>
        <v>45</v>
      </c>
      <c r="H354">
        <v>11363.97143</v>
      </c>
    </row>
    <row r="355" spans="1:8" x14ac:dyDescent="0.25">
      <c r="A355" s="2">
        <v>44281</v>
      </c>
      <c r="B355">
        <v>246</v>
      </c>
      <c r="C355">
        <v>10818.004070000001</v>
      </c>
      <c r="D355">
        <v>9214.8366239999996</v>
      </c>
      <c r="E355">
        <v>10454.99482</v>
      </c>
      <c r="F355">
        <v>7727.018051</v>
      </c>
      <c r="G355">
        <f>_xlfn.XLOOKUP(Tabla1[[#This Row],[Onitsuka Tiger Ventas]],K$2:K$224,J$2:J$224)</f>
        <v>44</v>
      </c>
      <c r="H355">
        <v>11363.979170000001</v>
      </c>
    </row>
    <row r="356" spans="1:8" x14ac:dyDescent="0.25">
      <c r="A356" s="2">
        <v>44280</v>
      </c>
      <c r="B356">
        <v>165</v>
      </c>
      <c r="C356">
        <v>10818.012119999999</v>
      </c>
      <c r="D356">
        <v>9214.8376819999994</v>
      </c>
      <c r="E356">
        <v>10454.96947</v>
      </c>
      <c r="F356">
        <v>7727.0051020000001</v>
      </c>
      <c r="G356">
        <f>_xlfn.XLOOKUP(Tabla1[[#This Row],[Onitsuka Tiger Ventas]],K$2:K$224,J$2:J$224)</f>
        <v>41</v>
      </c>
      <c r="H356">
        <v>11363.9486</v>
      </c>
    </row>
    <row r="357" spans="1:8" x14ac:dyDescent="0.25">
      <c r="A357" s="2">
        <v>44279</v>
      </c>
      <c r="B357">
        <v>125</v>
      </c>
      <c r="C357">
        <v>10818</v>
      </c>
      <c r="D357">
        <v>9214.8302910000002</v>
      </c>
      <c r="E357">
        <v>10454.973679999999</v>
      </c>
      <c r="F357">
        <v>7727.0116280000002</v>
      </c>
      <c r="G357">
        <f>_xlfn.XLOOKUP(Tabla1[[#This Row],[Onitsuka Tiger Ventas]],K$2:K$224,J$2:J$224)</f>
        <v>39</v>
      </c>
      <c r="H357">
        <v>11363.9913</v>
      </c>
    </row>
    <row r="358" spans="1:8" x14ac:dyDescent="0.25">
      <c r="A358" s="2">
        <v>44278</v>
      </c>
      <c r="B358">
        <v>109</v>
      </c>
      <c r="C358">
        <v>10818</v>
      </c>
      <c r="D358">
        <v>9214.81</v>
      </c>
      <c r="E358">
        <v>10454.948050000001</v>
      </c>
      <c r="F358">
        <v>7727.0298510000002</v>
      </c>
      <c r="G358">
        <f>_xlfn.XLOOKUP(Tabla1[[#This Row],[Onitsuka Tiger Ventas]],K$2:K$224,J$2:J$224)</f>
        <v>38</v>
      </c>
      <c r="H358">
        <v>11363.990809999999</v>
      </c>
    </row>
    <row r="359" spans="1:8" x14ac:dyDescent="0.25">
      <c r="A359" s="2">
        <v>44277</v>
      </c>
      <c r="B359">
        <v>107</v>
      </c>
      <c r="C359">
        <v>10818</v>
      </c>
      <c r="D359">
        <v>9214.8544679999995</v>
      </c>
      <c r="E359">
        <v>10454.96629</v>
      </c>
      <c r="F359">
        <v>7727.0070420000002</v>
      </c>
      <c r="G359">
        <f>_xlfn.XLOOKUP(Tabla1[[#This Row],[Onitsuka Tiger Ventas]],K$2:K$224,J$2:J$224)</f>
        <v>38</v>
      </c>
      <c r="H359">
        <v>11363.97899</v>
      </c>
    </row>
    <row r="360" spans="1:8" x14ac:dyDescent="0.25">
      <c r="A360" s="2">
        <v>44276</v>
      </c>
      <c r="B360">
        <v>260</v>
      </c>
      <c r="C360">
        <v>10818</v>
      </c>
      <c r="D360">
        <v>9214.8306929999999</v>
      </c>
      <c r="E360">
        <v>10454.99495</v>
      </c>
      <c r="F360">
        <v>7727</v>
      </c>
      <c r="G360">
        <f>_xlfn.XLOOKUP(Tabla1[[#This Row],[Onitsuka Tiger Ventas]],K$2:K$224,J$2:J$224)</f>
        <v>44</v>
      </c>
      <c r="H360">
        <v>11363.984850000001</v>
      </c>
    </row>
    <row r="361" spans="1:8" x14ac:dyDescent="0.25">
      <c r="A361" s="2">
        <v>44275</v>
      </c>
      <c r="B361">
        <v>418</v>
      </c>
      <c r="C361">
        <v>10818.00239</v>
      </c>
      <c r="D361">
        <v>9214.8320000000003</v>
      </c>
      <c r="E361">
        <v>10454.98193</v>
      </c>
      <c r="F361">
        <v>7727.002778</v>
      </c>
      <c r="G361">
        <f>_xlfn.XLOOKUP(Tabla1[[#This Row],[Onitsuka Tiger Ventas]],K$2:K$224,J$2:J$224)</f>
        <v>45</v>
      </c>
      <c r="H361">
        <v>11364.007869999999</v>
      </c>
    </row>
    <row r="362" spans="1:8" x14ac:dyDescent="0.25">
      <c r="A362" s="2">
        <v>44274</v>
      </c>
      <c r="B362">
        <v>199</v>
      </c>
      <c r="C362">
        <v>10818</v>
      </c>
      <c r="D362">
        <v>9214.8265869999996</v>
      </c>
      <c r="E362">
        <v>10454.95333</v>
      </c>
      <c r="F362">
        <v>7727.0047850000001</v>
      </c>
      <c r="G362">
        <f>_xlfn.XLOOKUP(Tabla1[[#This Row],[Onitsuka Tiger Ventas]],K$2:K$224,J$2:J$224)</f>
        <v>43</v>
      </c>
      <c r="H362">
        <v>11363.98286</v>
      </c>
    </row>
    <row r="363" spans="1:8" x14ac:dyDescent="0.25">
      <c r="A363" s="2">
        <v>44273</v>
      </c>
      <c r="B363">
        <v>109</v>
      </c>
      <c r="C363">
        <v>10818</v>
      </c>
      <c r="D363">
        <v>9214.8311109999995</v>
      </c>
      <c r="E363">
        <v>10454.963299999999</v>
      </c>
      <c r="F363">
        <v>7617.6358019999998</v>
      </c>
      <c r="G363">
        <f>_xlfn.XLOOKUP(Tabla1[[#This Row],[Onitsuka Tiger Ventas]],K$2:K$224,J$2:J$224)</f>
        <v>38</v>
      </c>
      <c r="H363">
        <v>11363.976860000001</v>
      </c>
    </row>
    <row r="364" spans="1:8" x14ac:dyDescent="0.25">
      <c r="A364" s="2">
        <v>44272</v>
      </c>
      <c r="B364">
        <v>128</v>
      </c>
      <c r="C364">
        <v>10818</v>
      </c>
      <c r="D364">
        <v>9214.8539999999994</v>
      </c>
      <c r="E364">
        <v>10455</v>
      </c>
      <c r="F364">
        <v>7660.7430560000003</v>
      </c>
      <c r="G364">
        <f>_xlfn.XLOOKUP(Tabla1[[#This Row],[Onitsuka Tiger Ventas]],K$2:K$224,J$2:J$224)</f>
        <v>39</v>
      </c>
      <c r="H364">
        <v>11363.98862</v>
      </c>
    </row>
    <row r="365" spans="1:8" x14ac:dyDescent="0.25">
      <c r="A365" s="2">
        <v>44271</v>
      </c>
      <c r="B365">
        <v>141</v>
      </c>
      <c r="C365">
        <v>10818</v>
      </c>
      <c r="D365">
        <v>9214.81</v>
      </c>
      <c r="E365">
        <v>10454.976000000001</v>
      </c>
      <c r="F365">
        <v>7596.8541670000004</v>
      </c>
      <c r="G365">
        <f>_xlfn.XLOOKUP(Tabla1[[#This Row],[Onitsuka Tiger Ventas]],K$2:K$224,J$2:J$224)</f>
        <v>40</v>
      </c>
      <c r="H365">
        <v>11364</v>
      </c>
    </row>
    <row r="366" spans="1:8" x14ac:dyDescent="0.25">
      <c r="A366" s="2">
        <v>44270</v>
      </c>
      <c r="B366">
        <v>78</v>
      </c>
      <c r="C366">
        <v>10818.01282</v>
      </c>
      <c r="D366">
        <v>9214.8448329999992</v>
      </c>
      <c r="E366">
        <v>10455</v>
      </c>
      <c r="F366">
        <v>7187.3632289999996</v>
      </c>
      <c r="G366">
        <f>_xlfn.XLOOKUP(Tabla1[[#This Row],[Onitsuka Tiger Ventas]],K$2:K$224,J$2:J$224)</f>
        <v>37</v>
      </c>
      <c r="H366">
        <v>11363.99451</v>
      </c>
    </row>
    <row r="367" spans="1:8" x14ac:dyDescent="0.25">
      <c r="A367" s="2">
        <v>44269</v>
      </c>
      <c r="B367">
        <v>154</v>
      </c>
      <c r="C367">
        <v>10818</v>
      </c>
      <c r="D367">
        <v>9214.81</v>
      </c>
      <c r="E367">
        <v>10454.996209999999</v>
      </c>
      <c r="F367">
        <v>7193.2796209999997</v>
      </c>
      <c r="G367">
        <f>_xlfn.XLOOKUP(Tabla1[[#This Row],[Onitsuka Tiger Ventas]],K$2:K$224,J$2:J$224)</f>
        <v>40</v>
      </c>
      <c r="H367">
        <v>11364</v>
      </c>
    </row>
    <row r="368" spans="1:8" x14ac:dyDescent="0.25">
      <c r="A368" s="2">
        <v>44268</v>
      </c>
      <c r="B368">
        <v>295</v>
      </c>
      <c r="C368">
        <v>10818</v>
      </c>
      <c r="D368">
        <v>9214.8255969999991</v>
      </c>
      <c r="E368">
        <v>10454.99026</v>
      </c>
      <c r="F368">
        <v>7154.2711440000003</v>
      </c>
      <c r="G368">
        <f>_xlfn.XLOOKUP(Tabla1[[#This Row],[Onitsuka Tiger Ventas]],K$2:K$224,J$2:J$224)</f>
        <v>45</v>
      </c>
      <c r="H368">
        <v>11363.9881</v>
      </c>
    </row>
    <row r="369" spans="1:8" x14ac:dyDescent="0.25">
      <c r="A369" s="2">
        <v>44267</v>
      </c>
      <c r="B369">
        <v>165</v>
      </c>
      <c r="C369">
        <v>10818</v>
      </c>
      <c r="D369">
        <v>9214.8426560000007</v>
      </c>
      <c r="E369">
        <v>10454.975119999999</v>
      </c>
      <c r="F369">
        <v>7150.8102769999996</v>
      </c>
      <c r="G369">
        <f>_xlfn.XLOOKUP(Tabla1[[#This Row],[Onitsuka Tiger Ventas]],K$2:K$224,J$2:J$224)</f>
        <v>41</v>
      </c>
      <c r="H369">
        <v>11364</v>
      </c>
    </row>
    <row r="370" spans="1:8" x14ac:dyDescent="0.25">
      <c r="A370" s="2">
        <v>44266</v>
      </c>
      <c r="B370">
        <v>123</v>
      </c>
      <c r="C370">
        <v>10818.01626</v>
      </c>
      <c r="D370">
        <v>9214.8322339999995</v>
      </c>
      <c r="E370">
        <v>10454.99099</v>
      </c>
      <c r="F370">
        <v>7182.8847930000002</v>
      </c>
      <c r="G370">
        <f>_xlfn.XLOOKUP(Tabla1[[#This Row],[Onitsuka Tiger Ventas]],K$2:K$224,J$2:J$224)</f>
        <v>39</v>
      </c>
      <c r="H370">
        <v>11364</v>
      </c>
    </row>
    <row r="371" spans="1:8" x14ac:dyDescent="0.25">
      <c r="A371" s="2">
        <v>44265</v>
      </c>
      <c r="B371">
        <v>132</v>
      </c>
      <c r="C371">
        <v>10818.015149999999</v>
      </c>
      <c r="D371">
        <v>9214.8760000000002</v>
      </c>
      <c r="E371">
        <v>10454.980579999999</v>
      </c>
      <c r="F371">
        <v>7220.5048079999997</v>
      </c>
      <c r="G371">
        <f>_xlfn.XLOOKUP(Tabla1[[#This Row],[Onitsuka Tiger Ventas]],K$2:K$224,J$2:J$224)</f>
        <v>39</v>
      </c>
      <c r="H371">
        <v>11363.9854</v>
      </c>
    </row>
    <row r="372" spans="1:8" x14ac:dyDescent="0.25">
      <c r="A372" s="2">
        <v>44264</v>
      </c>
      <c r="B372">
        <v>120</v>
      </c>
      <c r="C372">
        <v>10818</v>
      </c>
      <c r="D372">
        <v>9214.81</v>
      </c>
      <c r="E372">
        <v>10454.95968</v>
      </c>
      <c r="F372">
        <v>7211.900498</v>
      </c>
      <c r="G372">
        <f>_xlfn.XLOOKUP(Tabla1[[#This Row],[Onitsuka Tiger Ventas]],K$2:K$224,J$2:J$224)</f>
        <v>39</v>
      </c>
      <c r="H372">
        <v>11363.98148</v>
      </c>
    </row>
    <row r="373" spans="1:8" x14ac:dyDescent="0.25">
      <c r="A373" s="2">
        <v>44263</v>
      </c>
      <c r="B373">
        <v>106</v>
      </c>
      <c r="C373">
        <v>10818</v>
      </c>
      <c r="D373">
        <v>9214.8454239999992</v>
      </c>
      <c r="E373">
        <v>10454.99048</v>
      </c>
      <c r="F373">
        <v>7132.7257140000002</v>
      </c>
      <c r="G373">
        <f>_xlfn.XLOOKUP(Tabla1[[#This Row],[Onitsuka Tiger Ventas]],K$2:K$224,J$2:J$224)</f>
        <v>38</v>
      </c>
      <c r="H373">
        <v>11363.99394</v>
      </c>
    </row>
    <row r="374" spans="1:8" x14ac:dyDescent="0.25">
      <c r="A374" s="2">
        <v>44262</v>
      </c>
      <c r="B374">
        <v>353</v>
      </c>
      <c r="C374">
        <v>10818.00567</v>
      </c>
      <c r="D374">
        <v>9214.8299050000005</v>
      </c>
      <c r="E374">
        <v>10454.991840000001</v>
      </c>
      <c r="F374">
        <v>7127.6255060000003</v>
      </c>
      <c r="G374">
        <f>_xlfn.XLOOKUP(Tabla1[[#This Row],[Onitsuka Tiger Ventas]],K$2:K$224,J$2:J$224)</f>
        <v>45</v>
      </c>
      <c r="H374">
        <v>11364</v>
      </c>
    </row>
    <row r="375" spans="1:8" x14ac:dyDescent="0.25">
      <c r="A375" s="2">
        <v>44261</v>
      </c>
      <c r="B375">
        <v>397</v>
      </c>
      <c r="C375">
        <v>10818</v>
      </c>
      <c r="D375">
        <v>9214.8402900000001</v>
      </c>
      <c r="E375">
        <v>10454.989009999999</v>
      </c>
      <c r="F375">
        <v>7107.2028689999997</v>
      </c>
      <c r="G375">
        <f>_xlfn.XLOOKUP(Tabla1[[#This Row],[Onitsuka Tiger Ventas]],K$2:K$224,J$2:J$224)</f>
        <v>45</v>
      </c>
      <c r="H375">
        <v>11364</v>
      </c>
    </row>
    <row r="376" spans="1:8" x14ac:dyDescent="0.25">
      <c r="A376" s="2">
        <v>44260</v>
      </c>
      <c r="B376">
        <v>216</v>
      </c>
      <c r="C376">
        <v>10818</v>
      </c>
      <c r="D376">
        <v>9214.81</v>
      </c>
      <c r="E376">
        <v>10454.987950000001</v>
      </c>
      <c r="F376">
        <v>7153.6812499999996</v>
      </c>
      <c r="G376">
        <f>_xlfn.XLOOKUP(Tabla1[[#This Row],[Onitsuka Tiger Ventas]],K$2:K$224,J$2:J$224)</f>
        <v>43</v>
      </c>
      <c r="H376">
        <v>11364</v>
      </c>
    </row>
    <row r="377" spans="1:8" x14ac:dyDescent="0.25">
      <c r="A377" s="2">
        <v>44259</v>
      </c>
      <c r="B377">
        <v>158</v>
      </c>
      <c r="C377">
        <v>10818.00633</v>
      </c>
      <c r="D377">
        <v>9214.81</v>
      </c>
      <c r="E377">
        <v>10455</v>
      </c>
      <c r="F377">
        <v>7280.4506579999997</v>
      </c>
      <c r="G377">
        <f>_xlfn.XLOOKUP(Tabla1[[#This Row],[Onitsuka Tiger Ventas]],K$2:K$224,J$2:J$224)</f>
        <v>41</v>
      </c>
      <c r="H377">
        <v>11363.982910000001</v>
      </c>
    </row>
    <row r="378" spans="1:8" x14ac:dyDescent="0.25">
      <c r="A378" s="2">
        <v>44258</v>
      </c>
      <c r="B378">
        <v>115</v>
      </c>
      <c r="C378">
        <v>10818</v>
      </c>
      <c r="D378">
        <v>9214.8255969999991</v>
      </c>
      <c r="E378">
        <v>10454.9902</v>
      </c>
      <c r="F378">
        <v>8324.2544379999999</v>
      </c>
      <c r="G378">
        <f>_xlfn.XLOOKUP(Tabla1[[#This Row],[Onitsuka Tiger Ventas]],K$2:K$224,J$2:J$224)</f>
        <v>38</v>
      </c>
      <c r="H378">
        <v>12292.21622</v>
      </c>
    </row>
    <row r="379" spans="1:8" x14ac:dyDescent="0.25">
      <c r="A379" s="2">
        <v>44257</v>
      </c>
      <c r="B379">
        <v>65</v>
      </c>
      <c r="C379">
        <v>13181.984619999999</v>
      </c>
      <c r="D379">
        <v>9214.8366239999996</v>
      </c>
      <c r="E379">
        <v>10454.976559999999</v>
      </c>
      <c r="F379">
        <v>9080.2426039999991</v>
      </c>
      <c r="G379">
        <f>_xlfn.XLOOKUP(Tabla1[[#This Row],[Onitsuka Tiger Ventas]],K$2:K$224,J$2:J$224)</f>
        <v>36</v>
      </c>
      <c r="H379">
        <v>12636.02419</v>
      </c>
    </row>
    <row r="380" spans="1:8" x14ac:dyDescent="0.25">
      <c r="A380" s="2">
        <v>44256</v>
      </c>
      <c r="B380">
        <v>137</v>
      </c>
      <c r="C380">
        <v>13181.992700000001</v>
      </c>
      <c r="D380">
        <v>9214.81</v>
      </c>
      <c r="E380">
        <v>10454.988369999999</v>
      </c>
      <c r="F380">
        <v>7316.8793100000003</v>
      </c>
      <c r="G380">
        <f>_xlfn.XLOOKUP(Tabla1[[#This Row],[Onitsuka Tiger Ventas]],K$2:K$224,J$2:J$224)</f>
        <v>40</v>
      </c>
      <c r="H380">
        <v>12636.007250000001</v>
      </c>
    </row>
    <row r="381" spans="1:8" x14ac:dyDescent="0.25">
      <c r="A381" s="2">
        <v>44255</v>
      </c>
      <c r="B381">
        <v>227</v>
      </c>
      <c r="C381">
        <v>13181.99559</v>
      </c>
      <c r="D381">
        <v>9214.8275630000007</v>
      </c>
      <c r="E381">
        <v>10454.99338</v>
      </c>
      <c r="F381">
        <v>7272.9979919999996</v>
      </c>
      <c r="G381">
        <f>_xlfn.XLOOKUP(Tabla1[[#This Row],[Onitsuka Tiger Ventas]],K$2:K$224,J$2:J$224)</f>
        <v>44</v>
      </c>
      <c r="H381">
        <v>12636.015380000001</v>
      </c>
    </row>
    <row r="382" spans="1:8" x14ac:dyDescent="0.25">
      <c r="A382" s="2">
        <v>44254</v>
      </c>
      <c r="B382">
        <v>225</v>
      </c>
      <c r="C382">
        <v>13181.995559999999</v>
      </c>
      <c r="D382">
        <v>9214.8929960000005</v>
      </c>
      <c r="E382">
        <v>10454.95672</v>
      </c>
      <c r="F382">
        <v>7272.9923950000002</v>
      </c>
      <c r="G382">
        <f>_xlfn.XLOOKUP(Tabla1[[#This Row],[Onitsuka Tiger Ventas]],K$2:K$224,J$2:J$224)</f>
        <v>43</v>
      </c>
      <c r="H382">
        <v>12636.012049999999</v>
      </c>
    </row>
    <row r="383" spans="1:8" x14ac:dyDescent="0.25">
      <c r="A383" s="2">
        <v>44253</v>
      </c>
      <c r="B383">
        <v>123</v>
      </c>
      <c r="C383">
        <v>13181.99187</v>
      </c>
      <c r="D383">
        <v>9214.8338860000003</v>
      </c>
      <c r="E383">
        <v>10454.99482</v>
      </c>
      <c r="F383">
        <v>7272.9897959999998</v>
      </c>
      <c r="G383">
        <f>_xlfn.XLOOKUP(Tabla1[[#This Row],[Onitsuka Tiger Ventas]],K$2:K$224,J$2:J$224)</f>
        <v>39</v>
      </c>
      <c r="H383">
        <v>12636</v>
      </c>
    </row>
    <row r="384" spans="1:8" x14ac:dyDescent="0.25">
      <c r="A384" s="2">
        <v>44252</v>
      </c>
      <c r="B384">
        <v>67</v>
      </c>
      <c r="C384">
        <v>13182</v>
      </c>
      <c r="D384">
        <v>9214.81</v>
      </c>
      <c r="E384">
        <v>10455</v>
      </c>
      <c r="F384">
        <v>7272.9816179999998</v>
      </c>
      <c r="G384">
        <f>_xlfn.XLOOKUP(Tabla1[[#This Row],[Onitsuka Tiger Ventas]],K$2:K$224,J$2:J$224)</f>
        <v>36</v>
      </c>
      <c r="H384">
        <v>12636.016949999999</v>
      </c>
    </row>
    <row r="385" spans="1:8" x14ac:dyDescent="0.25">
      <c r="A385" s="2">
        <v>44251</v>
      </c>
      <c r="B385">
        <v>49</v>
      </c>
      <c r="C385">
        <v>13182</v>
      </c>
      <c r="D385">
        <v>9214.81</v>
      </c>
      <c r="E385">
        <v>10454.98473</v>
      </c>
      <c r="F385">
        <v>7272.9953699999996</v>
      </c>
      <c r="G385">
        <f>_xlfn.XLOOKUP(Tabla1[[#This Row],[Onitsuka Tiger Ventas]],K$2:K$224,J$2:J$224)</f>
        <v>36</v>
      </c>
      <c r="H385">
        <v>13176.191489999999</v>
      </c>
    </row>
    <row r="386" spans="1:8" x14ac:dyDescent="0.25">
      <c r="A386" s="2">
        <v>44250</v>
      </c>
      <c r="B386">
        <v>70</v>
      </c>
      <c r="C386">
        <v>13182</v>
      </c>
      <c r="D386">
        <v>9214.8870000000006</v>
      </c>
      <c r="E386">
        <v>10455</v>
      </c>
      <c r="F386">
        <v>7282.4041450000004</v>
      </c>
      <c r="G386">
        <f>_xlfn.XLOOKUP(Tabla1[[#This Row],[Onitsuka Tiger Ventas]],K$2:K$224,J$2:J$224)</f>
        <v>37</v>
      </c>
      <c r="H386">
        <v>13181.99459</v>
      </c>
    </row>
    <row r="387" spans="1:8" x14ac:dyDescent="0.25">
      <c r="A387" s="2">
        <v>44249</v>
      </c>
      <c r="B387">
        <v>66</v>
      </c>
      <c r="C387">
        <v>13182</v>
      </c>
      <c r="D387">
        <v>9214.8264569999992</v>
      </c>
      <c r="E387">
        <v>10454.982760000001</v>
      </c>
      <c r="F387">
        <v>7273</v>
      </c>
      <c r="G387">
        <f>_xlfn.XLOOKUP(Tabla1[[#This Row],[Onitsuka Tiger Ventas]],K$2:K$224,J$2:J$224)</f>
        <v>36</v>
      </c>
      <c r="H387">
        <v>13182</v>
      </c>
    </row>
    <row r="388" spans="1:8" x14ac:dyDescent="0.25">
      <c r="A388" s="2">
        <v>44248</v>
      </c>
      <c r="B388">
        <v>174</v>
      </c>
      <c r="C388">
        <v>13182</v>
      </c>
      <c r="D388">
        <v>9214.81</v>
      </c>
      <c r="E388">
        <v>10455</v>
      </c>
      <c r="F388">
        <v>7272.9919790000004</v>
      </c>
      <c r="G388">
        <f>_xlfn.XLOOKUP(Tabla1[[#This Row],[Onitsuka Tiger Ventas]],K$2:K$224,J$2:J$224)</f>
        <v>42</v>
      </c>
      <c r="H388">
        <v>13182</v>
      </c>
    </row>
    <row r="389" spans="1:8" x14ac:dyDescent="0.25">
      <c r="A389" s="2">
        <v>44247</v>
      </c>
      <c r="B389">
        <v>191</v>
      </c>
      <c r="C389">
        <v>13182</v>
      </c>
      <c r="D389">
        <v>9214.8225149999998</v>
      </c>
      <c r="E389">
        <v>10454.986010000001</v>
      </c>
      <c r="F389">
        <v>7272.9918699999998</v>
      </c>
      <c r="G389">
        <f>_xlfn.XLOOKUP(Tabla1[[#This Row],[Onitsuka Tiger Ventas]],K$2:K$224,J$2:J$224)</f>
        <v>42</v>
      </c>
      <c r="H389">
        <v>13182</v>
      </c>
    </row>
    <row r="390" spans="1:8" x14ac:dyDescent="0.25">
      <c r="A390" s="2">
        <v>44246</v>
      </c>
      <c r="B390">
        <v>114</v>
      </c>
      <c r="C390">
        <v>13182</v>
      </c>
      <c r="D390">
        <v>9214.8593700000001</v>
      </c>
      <c r="E390">
        <v>10454.96809</v>
      </c>
      <c r="F390">
        <v>7276.7213110000002</v>
      </c>
      <c r="G390">
        <f>_xlfn.XLOOKUP(Tabla1[[#This Row],[Onitsuka Tiger Ventas]],K$2:K$224,J$2:J$224)</f>
        <v>38</v>
      </c>
      <c r="H390">
        <v>13181.967210000001</v>
      </c>
    </row>
    <row r="391" spans="1:8" x14ac:dyDescent="0.25">
      <c r="A391" s="2">
        <v>44245</v>
      </c>
      <c r="B391">
        <v>72</v>
      </c>
      <c r="C391">
        <v>13182</v>
      </c>
      <c r="D391">
        <v>9214.8685979999991</v>
      </c>
      <c r="E391">
        <v>10454.99029</v>
      </c>
      <c r="F391">
        <v>7570.3888889999998</v>
      </c>
      <c r="G391">
        <f>_xlfn.XLOOKUP(Tabla1[[#This Row],[Onitsuka Tiger Ventas]],K$2:K$224,J$2:J$224)</f>
        <v>37</v>
      </c>
      <c r="H391">
        <v>13181.98684</v>
      </c>
    </row>
    <row r="392" spans="1:8" x14ac:dyDescent="0.25">
      <c r="A392" s="2">
        <v>44244</v>
      </c>
      <c r="B392">
        <v>61</v>
      </c>
      <c r="C392">
        <v>13182</v>
      </c>
      <c r="D392">
        <v>9214.81</v>
      </c>
      <c r="E392">
        <v>10454.992539999999</v>
      </c>
      <c r="F392">
        <v>9021.522293</v>
      </c>
      <c r="G392">
        <f>_xlfn.XLOOKUP(Tabla1[[#This Row],[Onitsuka Tiger Ventas]],K$2:K$224,J$2:J$224)</f>
        <v>36</v>
      </c>
      <c r="H392">
        <v>13182</v>
      </c>
    </row>
    <row r="393" spans="1:8" x14ac:dyDescent="0.25">
      <c r="A393" s="2">
        <v>44243</v>
      </c>
      <c r="B393">
        <v>67</v>
      </c>
      <c r="C393">
        <v>13182</v>
      </c>
      <c r="D393">
        <v>9214.81</v>
      </c>
      <c r="E393">
        <v>10454.96262</v>
      </c>
      <c r="F393">
        <v>8980.4459459999998</v>
      </c>
      <c r="G393">
        <f>_xlfn.XLOOKUP(Tabla1[[#This Row],[Onitsuka Tiger Ventas]],K$2:K$224,J$2:J$224)</f>
        <v>36</v>
      </c>
      <c r="H393">
        <v>13181.99034</v>
      </c>
    </row>
    <row r="394" spans="1:8" x14ac:dyDescent="0.25">
      <c r="A394" s="2">
        <v>44242</v>
      </c>
      <c r="B394">
        <v>46</v>
      </c>
      <c r="C394">
        <v>13182</v>
      </c>
      <c r="D394">
        <v>9214.8518000000004</v>
      </c>
      <c r="E394">
        <v>10454.98864</v>
      </c>
      <c r="F394">
        <v>8182</v>
      </c>
      <c r="G394">
        <f>_xlfn.XLOOKUP(Tabla1[[#This Row],[Onitsuka Tiger Ventas]],K$2:K$224,J$2:J$224)</f>
        <v>36</v>
      </c>
      <c r="H394">
        <v>13182</v>
      </c>
    </row>
    <row r="395" spans="1:8" x14ac:dyDescent="0.25">
      <c r="A395" s="2">
        <v>44241</v>
      </c>
      <c r="B395">
        <v>156</v>
      </c>
      <c r="C395">
        <v>13182</v>
      </c>
      <c r="D395">
        <v>9214.8255969999991</v>
      </c>
      <c r="E395">
        <v>10455</v>
      </c>
      <c r="F395">
        <v>8182</v>
      </c>
      <c r="G395">
        <f>_xlfn.XLOOKUP(Tabla1[[#This Row],[Onitsuka Tiger Ventas]],K$2:K$224,J$2:J$224)</f>
        <v>40</v>
      </c>
      <c r="H395">
        <v>13182</v>
      </c>
    </row>
    <row r="396" spans="1:8" x14ac:dyDescent="0.25">
      <c r="A396" s="2">
        <v>44240</v>
      </c>
      <c r="B396">
        <v>221</v>
      </c>
      <c r="C396">
        <v>13181.99548</v>
      </c>
      <c r="D396">
        <v>9214.8251450000007</v>
      </c>
      <c r="E396">
        <v>10454.98734</v>
      </c>
      <c r="F396">
        <v>8182</v>
      </c>
      <c r="G396">
        <f>_xlfn.XLOOKUP(Tabla1[[#This Row],[Onitsuka Tiger Ventas]],K$2:K$224,J$2:J$224)</f>
        <v>43</v>
      </c>
      <c r="H396">
        <v>13182</v>
      </c>
    </row>
    <row r="397" spans="1:8" x14ac:dyDescent="0.25">
      <c r="A397" s="2">
        <v>44239</v>
      </c>
      <c r="B397">
        <v>107</v>
      </c>
      <c r="C397">
        <v>13182</v>
      </c>
      <c r="D397">
        <v>9214.8589840000004</v>
      </c>
      <c r="E397">
        <v>10454.978950000001</v>
      </c>
      <c r="F397">
        <v>8186.5450000000001</v>
      </c>
      <c r="G397">
        <f>_xlfn.XLOOKUP(Tabla1[[#This Row],[Onitsuka Tiger Ventas]],K$2:K$224,J$2:J$224)</f>
        <v>38</v>
      </c>
      <c r="H397">
        <v>13182</v>
      </c>
    </row>
    <row r="398" spans="1:8" x14ac:dyDescent="0.25">
      <c r="A398" s="2">
        <v>44238</v>
      </c>
      <c r="B398">
        <v>71</v>
      </c>
      <c r="C398">
        <v>13181.985919999999</v>
      </c>
      <c r="D398">
        <v>9214.8348810000007</v>
      </c>
      <c r="E398">
        <v>10454.985070000001</v>
      </c>
      <c r="F398">
        <v>9003.5026739999994</v>
      </c>
      <c r="G398">
        <f>_xlfn.XLOOKUP(Tabla1[[#This Row],[Onitsuka Tiger Ventas]],K$2:K$224,J$2:J$224)</f>
        <v>37</v>
      </c>
      <c r="H398">
        <v>13182</v>
      </c>
    </row>
    <row r="399" spans="1:8" x14ac:dyDescent="0.25">
      <c r="A399" s="2">
        <v>44237</v>
      </c>
      <c r="B399">
        <v>52</v>
      </c>
      <c r="C399">
        <v>13182</v>
      </c>
      <c r="D399">
        <v>9214.8530929999997</v>
      </c>
      <c r="E399">
        <v>10455</v>
      </c>
      <c r="F399">
        <v>8979.4601230000007</v>
      </c>
      <c r="G399">
        <f>_xlfn.XLOOKUP(Tabla1[[#This Row],[Onitsuka Tiger Ventas]],K$2:K$224,J$2:J$224)</f>
        <v>36</v>
      </c>
      <c r="H399">
        <v>13182</v>
      </c>
    </row>
    <row r="400" spans="1:8" x14ac:dyDescent="0.25">
      <c r="A400" s="2">
        <v>44236</v>
      </c>
      <c r="B400">
        <v>51</v>
      </c>
      <c r="C400">
        <v>13182</v>
      </c>
      <c r="D400">
        <v>9214.81</v>
      </c>
      <c r="E400">
        <v>10455</v>
      </c>
      <c r="F400">
        <v>9010.2000000000007</v>
      </c>
      <c r="G400">
        <f>_xlfn.XLOOKUP(Tabla1[[#This Row],[Onitsuka Tiger Ventas]],K$2:K$224,J$2:J$224)</f>
        <v>36</v>
      </c>
      <c r="H400">
        <v>13182</v>
      </c>
    </row>
    <row r="401" spans="1:8" x14ac:dyDescent="0.25">
      <c r="A401" s="2">
        <v>44235</v>
      </c>
      <c r="B401">
        <v>44</v>
      </c>
      <c r="C401">
        <v>13182</v>
      </c>
      <c r="D401">
        <v>9214.8378670000002</v>
      </c>
      <c r="E401">
        <v>10455</v>
      </c>
      <c r="F401">
        <v>9015.25</v>
      </c>
      <c r="G401">
        <f>_xlfn.XLOOKUP(Tabla1[[#This Row],[Onitsuka Tiger Ventas]],K$2:K$224,J$2:J$224)</f>
        <v>36</v>
      </c>
      <c r="H401">
        <v>13182</v>
      </c>
    </row>
    <row r="402" spans="1:8" x14ac:dyDescent="0.25">
      <c r="A402" s="2">
        <v>44234</v>
      </c>
      <c r="B402">
        <v>155</v>
      </c>
      <c r="C402">
        <v>13182</v>
      </c>
      <c r="D402">
        <v>9214.8281740000002</v>
      </c>
      <c r="E402">
        <v>10454.995629999999</v>
      </c>
      <c r="F402">
        <v>8181.9972070000003</v>
      </c>
      <c r="G402">
        <f>_xlfn.XLOOKUP(Tabla1[[#This Row],[Onitsuka Tiger Ventas]],K$2:K$224,J$2:J$224)</f>
        <v>40</v>
      </c>
      <c r="H402">
        <v>13182</v>
      </c>
    </row>
    <row r="403" spans="1:8" x14ac:dyDescent="0.25">
      <c r="A403" s="2">
        <v>44233</v>
      </c>
      <c r="B403">
        <v>160</v>
      </c>
      <c r="C403">
        <v>13182</v>
      </c>
      <c r="D403">
        <v>9214.8277120000002</v>
      </c>
      <c r="E403">
        <v>10454.996230000001</v>
      </c>
      <c r="F403">
        <v>8181.9973120000004</v>
      </c>
      <c r="G403">
        <f>_xlfn.XLOOKUP(Tabla1[[#This Row],[Onitsuka Tiger Ventas]],K$2:K$224,J$2:J$224)</f>
        <v>41</v>
      </c>
      <c r="H403">
        <v>13182</v>
      </c>
    </row>
    <row r="404" spans="1:8" x14ac:dyDescent="0.25">
      <c r="A404" s="2">
        <v>44232</v>
      </c>
      <c r="B404">
        <v>105</v>
      </c>
      <c r="C404">
        <v>13182</v>
      </c>
      <c r="D404">
        <v>9214.8299050000005</v>
      </c>
      <c r="E404">
        <v>10455</v>
      </c>
      <c r="F404">
        <v>8181.9917009999999</v>
      </c>
      <c r="G404">
        <f>_xlfn.XLOOKUP(Tabla1[[#This Row],[Onitsuka Tiger Ventas]],K$2:K$224,J$2:J$224)</f>
        <v>38</v>
      </c>
      <c r="H404">
        <v>13182</v>
      </c>
    </row>
    <row r="405" spans="1:8" x14ac:dyDescent="0.25">
      <c r="A405" s="2">
        <v>44231</v>
      </c>
      <c r="B405">
        <v>68</v>
      </c>
      <c r="C405">
        <v>13182</v>
      </c>
      <c r="D405">
        <v>9214.8297170000005</v>
      </c>
      <c r="E405">
        <v>10454.981820000001</v>
      </c>
      <c r="F405">
        <v>8391.3764040000005</v>
      </c>
      <c r="G405">
        <f>_xlfn.XLOOKUP(Tabla1[[#This Row],[Onitsuka Tiger Ventas]],K$2:K$224,J$2:J$224)</f>
        <v>36</v>
      </c>
      <c r="H405">
        <v>13181.985919999999</v>
      </c>
    </row>
    <row r="406" spans="1:8" x14ac:dyDescent="0.25">
      <c r="A406" s="2">
        <v>44230</v>
      </c>
      <c r="B406">
        <v>55</v>
      </c>
      <c r="C406">
        <v>13182</v>
      </c>
      <c r="D406">
        <v>9214.8382430000001</v>
      </c>
      <c r="E406">
        <v>10454.97458</v>
      </c>
      <c r="F406">
        <v>9091</v>
      </c>
      <c r="G406">
        <f>_xlfn.XLOOKUP(Tabla1[[#This Row],[Onitsuka Tiger Ventas]],K$2:K$224,J$2:J$224)</f>
        <v>36</v>
      </c>
      <c r="H406">
        <v>13182</v>
      </c>
    </row>
    <row r="407" spans="1:8" x14ac:dyDescent="0.25">
      <c r="A407" s="2">
        <v>44229</v>
      </c>
      <c r="B407">
        <v>56</v>
      </c>
      <c r="C407">
        <v>13182</v>
      </c>
      <c r="D407">
        <v>9214.8390280000003</v>
      </c>
      <c r="E407">
        <v>10455</v>
      </c>
      <c r="F407">
        <v>9091</v>
      </c>
      <c r="G407">
        <f>_xlfn.XLOOKUP(Tabla1[[#This Row],[Onitsuka Tiger Ventas]],K$2:K$224,J$2:J$224)</f>
        <v>36</v>
      </c>
      <c r="H407">
        <v>13181.99548</v>
      </c>
    </row>
    <row r="408" spans="1:8" x14ac:dyDescent="0.25">
      <c r="A408" s="2">
        <v>44228</v>
      </c>
      <c r="B408">
        <v>50</v>
      </c>
      <c r="C408">
        <v>13182</v>
      </c>
      <c r="D408">
        <v>9214.81</v>
      </c>
      <c r="E408">
        <v>10454.975899999999</v>
      </c>
      <c r="F408">
        <v>9083.8425200000001</v>
      </c>
      <c r="G408">
        <f>_xlfn.XLOOKUP(Tabla1[[#This Row],[Onitsuka Tiger Ventas]],K$2:K$224,J$2:J$224)</f>
        <v>36</v>
      </c>
      <c r="H408">
        <v>13182</v>
      </c>
    </row>
    <row r="409" spans="1:8" x14ac:dyDescent="0.25">
      <c r="A409" s="2">
        <v>44227</v>
      </c>
      <c r="B409">
        <v>118</v>
      </c>
      <c r="C409">
        <v>13182</v>
      </c>
      <c r="D409">
        <v>9214.81</v>
      </c>
      <c r="E409">
        <v>10454.987499999999</v>
      </c>
      <c r="F409">
        <v>8112.2506389999999</v>
      </c>
      <c r="G409">
        <f>_xlfn.XLOOKUP(Tabla1[[#This Row],[Onitsuka Tiger Ventas]],K$2:K$224,J$2:J$224)</f>
        <v>39</v>
      </c>
      <c r="H409">
        <v>13182</v>
      </c>
    </row>
    <row r="410" spans="1:8" x14ac:dyDescent="0.25">
      <c r="A410" s="2">
        <v>44226</v>
      </c>
      <c r="B410">
        <v>207</v>
      </c>
      <c r="C410">
        <v>13181.99034</v>
      </c>
      <c r="D410">
        <v>9214.81</v>
      </c>
      <c r="E410">
        <v>10454.970429999999</v>
      </c>
      <c r="F410">
        <v>8135.4390240000002</v>
      </c>
      <c r="G410">
        <f>_xlfn.XLOOKUP(Tabla1[[#This Row],[Onitsuka Tiger Ventas]],K$2:K$224,J$2:J$224)</f>
        <v>43</v>
      </c>
      <c r="H410">
        <v>13182</v>
      </c>
    </row>
    <row r="411" spans="1:8" x14ac:dyDescent="0.25">
      <c r="A411" s="2">
        <v>44225</v>
      </c>
      <c r="B411">
        <v>112</v>
      </c>
      <c r="C411">
        <v>13182</v>
      </c>
      <c r="D411">
        <v>9214.81</v>
      </c>
      <c r="E411">
        <v>10454.978950000001</v>
      </c>
      <c r="F411">
        <v>8146.4163699999999</v>
      </c>
      <c r="G411">
        <f>_xlfn.XLOOKUP(Tabla1[[#This Row],[Onitsuka Tiger Ventas]],K$2:K$224,J$2:J$224)</f>
        <v>38</v>
      </c>
      <c r="H411">
        <v>13182</v>
      </c>
    </row>
    <row r="412" spans="1:8" x14ac:dyDescent="0.25">
      <c r="A412" s="2">
        <v>44224</v>
      </c>
      <c r="B412">
        <v>76</v>
      </c>
      <c r="C412">
        <v>13181.98684</v>
      </c>
      <c r="D412">
        <v>9214.885542</v>
      </c>
      <c r="E412">
        <v>10454.992249999999</v>
      </c>
      <c r="F412">
        <v>8472.2228919999998</v>
      </c>
      <c r="G412">
        <f>_xlfn.XLOOKUP(Tabla1[[#This Row],[Onitsuka Tiger Ventas]],K$2:K$224,J$2:J$224)</f>
        <v>37</v>
      </c>
      <c r="H412">
        <v>13182</v>
      </c>
    </row>
    <row r="413" spans="1:8" x14ac:dyDescent="0.25">
      <c r="A413" s="2">
        <v>44223</v>
      </c>
      <c r="B413">
        <v>61</v>
      </c>
      <c r="C413">
        <v>13181.967210000001</v>
      </c>
      <c r="D413">
        <v>9214.8833329999998</v>
      </c>
      <c r="E413">
        <v>10454.975409999999</v>
      </c>
      <c r="F413">
        <v>9091</v>
      </c>
      <c r="G413">
        <f>_xlfn.XLOOKUP(Tabla1[[#This Row],[Onitsuka Tiger Ventas]],K$2:K$224,J$2:J$224)</f>
        <v>36</v>
      </c>
      <c r="H413">
        <v>13182</v>
      </c>
    </row>
    <row r="414" spans="1:8" x14ac:dyDescent="0.25">
      <c r="A414" s="2">
        <v>44222</v>
      </c>
      <c r="B414">
        <v>56</v>
      </c>
      <c r="C414">
        <v>13182</v>
      </c>
      <c r="D414">
        <v>9214.8324730000004</v>
      </c>
      <c r="E414">
        <v>10454.983190000001</v>
      </c>
      <c r="F414">
        <v>9090.9941180000005</v>
      </c>
      <c r="G414">
        <f>_xlfn.XLOOKUP(Tabla1[[#This Row],[Onitsuka Tiger Ventas]],K$2:K$224,J$2:J$224)</f>
        <v>36</v>
      </c>
      <c r="H414">
        <v>13182</v>
      </c>
    </row>
    <row r="415" spans="1:8" x14ac:dyDescent="0.25">
      <c r="A415" s="2">
        <v>44221</v>
      </c>
      <c r="B415">
        <v>65</v>
      </c>
      <c r="C415">
        <v>13182</v>
      </c>
      <c r="D415">
        <v>9214.81</v>
      </c>
      <c r="E415">
        <v>10455</v>
      </c>
      <c r="F415">
        <v>9077.1221370000003</v>
      </c>
      <c r="G415">
        <f>_xlfn.XLOOKUP(Tabla1[[#This Row],[Onitsuka Tiger Ventas]],K$2:K$224,J$2:J$224)</f>
        <v>36</v>
      </c>
      <c r="H415">
        <v>13182</v>
      </c>
    </row>
    <row r="416" spans="1:8" x14ac:dyDescent="0.25">
      <c r="A416" s="2">
        <v>44220</v>
      </c>
      <c r="B416">
        <v>134</v>
      </c>
      <c r="C416">
        <v>13182</v>
      </c>
      <c r="D416">
        <v>9214.8927719999992</v>
      </c>
      <c r="E416">
        <v>10454.995430000001</v>
      </c>
      <c r="F416">
        <v>8182</v>
      </c>
      <c r="G416">
        <f>_xlfn.XLOOKUP(Tabla1[[#This Row],[Onitsuka Tiger Ventas]],K$2:K$224,J$2:J$224)</f>
        <v>39</v>
      </c>
      <c r="H416">
        <v>13182</v>
      </c>
    </row>
    <row r="417" spans="1:8" x14ac:dyDescent="0.25">
      <c r="A417" s="2">
        <v>44219</v>
      </c>
      <c r="B417">
        <v>185</v>
      </c>
      <c r="C417">
        <v>13181.99459</v>
      </c>
      <c r="D417">
        <v>9214.81</v>
      </c>
      <c r="E417">
        <v>10454.99042</v>
      </c>
      <c r="F417">
        <v>8181.9971429999996</v>
      </c>
      <c r="G417">
        <f>_xlfn.XLOOKUP(Tabla1[[#This Row],[Onitsuka Tiger Ventas]],K$2:K$224,J$2:J$224)</f>
        <v>42</v>
      </c>
      <c r="H417">
        <v>13182</v>
      </c>
    </row>
    <row r="418" spans="1:8" x14ac:dyDescent="0.25">
      <c r="A418" s="2">
        <v>44218</v>
      </c>
      <c r="B418">
        <v>94</v>
      </c>
      <c r="C418">
        <v>13176.191489999999</v>
      </c>
      <c r="D418">
        <v>9214.8300959999997</v>
      </c>
      <c r="E418">
        <v>10454.988509999999</v>
      </c>
      <c r="F418">
        <v>8182</v>
      </c>
      <c r="G418">
        <f>_xlfn.XLOOKUP(Tabla1[[#This Row],[Onitsuka Tiger Ventas]],K$2:K$224,J$2:J$224)</f>
        <v>37</v>
      </c>
      <c r="H418">
        <v>13182</v>
      </c>
    </row>
    <row r="419" spans="1:8" x14ac:dyDescent="0.25">
      <c r="A419" s="2">
        <v>44217</v>
      </c>
      <c r="B419">
        <v>59</v>
      </c>
      <c r="C419">
        <v>12636.016949999999</v>
      </c>
      <c r="D419">
        <v>9214.8322339999995</v>
      </c>
      <c r="E419">
        <v>10454.992480000001</v>
      </c>
      <c r="F419">
        <v>8187.1647730000004</v>
      </c>
      <c r="G419">
        <f>_xlfn.XLOOKUP(Tabla1[[#This Row],[Onitsuka Tiger Ventas]],K$2:K$224,J$2:J$224)</f>
        <v>36</v>
      </c>
      <c r="H419">
        <v>13182</v>
      </c>
    </row>
    <row r="420" spans="1:8" x14ac:dyDescent="0.25">
      <c r="A420" s="2">
        <v>44216</v>
      </c>
      <c r="B420">
        <v>68</v>
      </c>
      <c r="C420">
        <v>12636</v>
      </c>
      <c r="D420">
        <v>9214.8483489999999</v>
      </c>
      <c r="E420">
        <v>10454.99065</v>
      </c>
      <c r="F420">
        <v>9091</v>
      </c>
      <c r="G420">
        <f>_xlfn.XLOOKUP(Tabla1[[#This Row],[Onitsuka Tiger Ventas]],K$2:K$224,J$2:J$224)</f>
        <v>36</v>
      </c>
      <c r="H420">
        <v>13181.99187</v>
      </c>
    </row>
    <row r="421" spans="1:8" x14ac:dyDescent="0.25">
      <c r="A421" s="2">
        <v>44215</v>
      </c>
      <c r="B421">
        <v>83</v>
      </c>
      <c r="C421">
        <v>12636.012049999999</v>
      </c>
      <c r="D421">
        <v>9214.8392309999999</v>
      </c>
      <c r="E421">
        <v>10455</v>
      </c>
      <c r="F421">
        <v>9091</v>
      </c>
      <c r="G421">
        <f>_xlfn.XLOOKUP(Tabla1[[#This Row],[Onitsuka Tiger Ventas]],K$2:K$224,J$2:J$224)</f>
        <v>37</v>
      </c>
      <c r="H421">
        <v>13181.995559999999</v>
      </c>
    </row>
    <row r="422" spans="1:8" x14ac:dyDescent="0.25">
      <c r="A422" s="2">
        <v>44214</v>
      </c>
      <c r="B422">
        <v>65</v>
      </c>
      <c r="C422">
        <v>12636.015380000001</v>
      </c>
      <c r="D422">
        <v>9214.81</v>
      </c>
      <c r="E422">
        <v>10454.96552</v>
      </c>
      <c r="F422">
        <v>9091</v>
      </c>
      <c r="G422">
        <f>_xlfn.XLOOKUP(Tabla1[[#This Row],[Onitsuka Tiger Ventas]],K$2:K$224,J$2:J$224)</f>
        <v>36</v>
      </c>
      <c r="H422">
        <v>13181.99559</v>
      </c>
    </row>
    <row r="423" spans="1:8" x14ac:dyDescent="0.25">
      <c r="A423" s="2">
        <v>44213</v>
      </c>
      <c r="B423">
        <v>138</v>
      </c>
      <c r="C423">
        <v>12636.007250000001</v>
      </c>
      <c r="D423">
        <v>9214.8299050000005</v>
      </c>
      <c r="E423">
        <v>10454.99569</v>
      </c>
      <c r="F423">
        <v>8181.9975899999999</v>
      </c>
      <c r="G423">
        <f>_xlfn.XLOOKUP(Tabla1[[#This Row],[Onitsuka Tiger Ventas]],K$2:K$224,J$2:J$224)</f>
        <v>40</v>
      </c>
      <c r="H423">
        <v>13181.992700000001</v>
      </c>
    </row>
    <row r="424" spans="1:8" x14ac:dyDescent="0.25">
      <c r="A424" s="2">
        <v>44212</v>
      </c>
      <c r="B424">
        <v>248</v>
      </c>
      <c r="C424">
        <v>12636.02419</v>
      </c>
      <c r="D424">
        <v>9214.8428270000004</v>
      </c>
      <c r="E424">
        <v>10454.980949999999</v>
      </c>
      <c r="F424">
        <v>8182</v>
      </c>
      <c r="G424">
        <f>_xlfn.XLOOKUP(Tabla1[[#This Row],[Onitsuka Tiger Ventas]],K$2:K$224,J$2:J$224)</f>
        <v>44</v>
      </c>
      <c r="H424">
        <v>13181.984619999999</v>
      </c>
    </row>
    <row r="425" spans="1:8" x14ac:dyDescent="0.25">
      <c r="A425" s="2">
        <v>44211</v>
      </c>
      <c r="B425">
        <v>148</v>
      </c>
      <c r="C425">
        <v>12292.21622</v>
      </c>
      <c r="D425">
        <v>9214.81</v>
      </c>
      <c r="E425">
        <v>10454.989799999999</v>
      </c>
      <c r="F425">
        <v>8181.9965869999996</v>
      </c>
      <c r="G425">
        <f>_xlfn.XLOOKUP(Tabla1[[#This Row],[Onitsuka Tiger Ventas]],K$2:K$224,J$2:J$224)</f>
        <v>40</v>
      </c>
      <c r="H425">
        <v>10818</v>
      </c>
    </row>
    <row r="426" spans="1:8" x14ac:dyDescent="0.25">
      <c r="A426" s="2">
        <v>44210</v>
      </c>
      <c r="B426">
        <v>117</v>
      </c>
      <c r="C426">
        <v>11363.982910000001</v>
      </c>
      <c r="D426">
        <v>9214.859762</v>
      </c>
      <c r="E426">
        <v>10455</v>
      </c>
      <c r="F426">
        <v>8182</v>
      </c>
      <c r="G426">
        <f>_xlfn.XLOOKUP(Tabla1[[#This Row],[Onitsuka Tiger Ventas]],K$2:K$224,J$2:J$224)</f>
        <v>38</v>
      </c>
      <c r="H426">
        <v>10818.00633</v>
      </c>
    </row>
    <row r="427" spans="1:8" x14ac:dyDescent="0.25">
      <c r="A427" s="2">
        <v>44209</v>
      </c>
      <c r="B427">
        <v>76</v>
      </c>
      <c r="C427">
        <v>11364</v>
      </c>
      <c r="D427">
        <v>9214.8680559999993</v>
      </c>
      <c r="E427">
        <v>10454.99145</v>
      </c>
      <c r="F427">
        <v>9091</v>
      </c>
      <c r="G427">
        <f>_xlfn.XLOOKUP(Tabla1[[#This Row],[Onitsuka Tiger Ventas]],K$2:K$224,J$2:J$224)</f>
        <v>37</v>
      </c>
      <c r="H427">
        <v>10818</v>
      </c>
    </row>
    <row r="428" spans="1:8" x14ac:dyDescent="0.25">
      <c r="A428" s="2">
        <v>44208</v>
      </c>
      <c r="B428">
        <v>80</v>
      </c>
      <c r="C428">
        <v>11364</v>
      </c>
      <c r="D428">
        <v>9214.8280169999998</v>
      </c>
      <c r="E428">
        <v>10454.984</v>
      </c>
      <c r="F428">
        <v>9091</v>
      </c>
      <c r="G428">
        <f>_xlfn.XLOOKUP(Tabla1[[#This Row],[Onitsuka Tiger Ventas]],K$2:K$224,J$2:J$224)</f>
        <v>37</v>
      </c>
      <c r="H428">
        <v>10818</v>
      </c>
    </row>
    <row r="429" spans="1:8" x14ac:dyDescent="0.25">
      <c r="A429" s="2">
        <v>44207</v>
      </c>
      <c r="B429">
        <v>74</v>
      </c>
      <c r="C429">
        <v>11364</v>
      </c>
      <c r="D429">
        <v>9214.8405110000003</v>
      </c>
      <c r="E429">
        <v>10454.99091</v>
      </c>
      <c r="F429">
        <v>9084.9698800000006</v>
      </c>
      <c r="G429">
        <f>_xlfn.XLOOKUP(Tabla1[[#This Row],[Onitsuka Tiger Ventas]],K$2:K$224,J$2:J$224)</f>
        <v>37</v>
      </c>
      <c r="H429">
        <v>10818.00567</v>
      </c>
    </row>
    <row r="430" spans="1:8" x14ac:dyDescent="0.25">
      <c r="A430" s="2">
        <v>44206</v>
      </c>
      <c r="B430">
        <v>165</v>
      </c>
      <c r="C430">
        <v>11363.99394</v>
      </c>
      <c r="D430">
        <v>9214.8437099999992</v>
      </c>
      <c r="E430">
        <v>10455</v>
      </c>
      <c r="F430">
        <v>8091.4340529999999</v>
      </c>
      <c r="G430">
        <f>_xlfn.XLOOKUP(Tabla1[[#This Row],[Onitsuka Tiger Ventas]],K$2:K$224,J$2:J$224)</f>
        <v>41</v>
      </c>
      <c r="H430">
        <v>10818</v>
      </c>
    </row>
    <row r="431" spans="1:8" x14ac:dyDescent="0.25">
      <c r="A431" s="2">
        <v>44205</v>
      </c>
      <c r="B431">
        <v>216</v>
      </c>
      <c r="C431">
        <v>11363.98148</v>
      </c>
      <c r="D431">
        <v>9214.8501919999999</v>
      </c>
      <c r="E431">
        <v>10454.98738</v>
      </c>
      <c r="F431">
        <v>8091.4751960000003</v>
      </c>
      <c r="G431">
        <f>_xlfn.XLOOKUP(Tabla1[[#This Row],[Onitsuka Tiger Ventas]],K$2:K$224,J$2:J$224)</f>
        <v>43</v>
      </c>
      <c r="H431">
        <v>10818</v>
      </c>
    </row>
    <row r="432" spans="1:8" x14ac:dyDescent="0.25">
      <c r="A432" s="2">
        <v>44204</v>
      </c>
      <c r="B432">
        <v>137</v>
      </c>
      <c r="C432">
        <v>11363.9854</v>
      </c>
      <c r="D432">
        <v>9214.8753130000005</v>
      </c>
      <c r="E432">
        <v>10454.988300000001</v>
      </c>
      <c r="F432">
        <v>8091.5419160000001</v>
      </c>
      <c r="G432">
        <f>_xlfn.XLOOKUP(Tabla1[[#This Row],[Onitsuka Tiger Ventas]],K$2:K$224,J$2:J$224)</f>
        <v>40</v>
      </c>
      <c r="H432">
        <v>10818.015149999999</v>
      </c>
    </row>
    <row r="433" spans="1:8" x14ac:dyDescent="0.25">
      <c r="A433" s="2">
        <v>44203</v>
      </c>
      <c r="B433">
        <v>82</v>
      </c>
      <c r="C433">
        <v>11364</v>
      </c>
      <c r="D433">
        <v>9214.8437099999992</v>
      </c>
      <c r="E433">
        <v>10455</v>
      </c>
      <c r="F433">
        <v>8091.7368420000003</v>
      </c>
      <c r="G433">
        <f>_xlfn.XLOOKUP(Tabla1[[#This Row],[Onitsuka Tiger Ventas]],K$2:K$224,J$2:J$224)</f>
        <v>37</v>
      </c>
      <c r="H433">
        <v>10818.01626</v>
      </c>
    </row>
    <row r="434" spans="1:8" x14ac:dyDescent="0.25">
      <c r="A434" s="2">
        <v>44202</v>
      </c>
      <c r="B434">
        <v>78</v>
      </c>
      <c r="C434">
        <v>11364</v>
      </c>
      <c r="D434">
        <v>9214.8549459999995</v>
      </c>
      <c r="E434">
        <v>10454.980390000001</v>
      </c>
      <c r="F434">
        <v>9090.9949240000005</v>
      </c>
      <c r="G434">
        <f>_xlfn.XLOOKUP(Tabla1[[#This Row],[Onitsuka Tiger Ventas]],K$2:K$224,J$2:J$224)</f>
        <v>37</v>
      </c>
      <c r="H434">
        <v>10818</v>
      </c>
    </row>
    <row r="435" spans="1:8" x14ac:dyDescent="0.25">
      <c r="A435" s="2">
        <v>44201</v>
      </c>
      <c r="B435">
        <v>84</v>
      </c>
      <c r="C435">
        <v>11363.9881</v>
      </c>
      <c r="D435">
        <v>9214.8846429999994</v>
      </c>
      <c r="E435">
        <v>10454.98639</v>
      </c>
      <c r="F435">
        <v>9079.1904759999998</v>
      </c>
      <c r="G435">
        <f>_xlfn.XLOOKUP(Tabla1[[#This Row],[Onitsuka Tiger Ventas]],K$2:K$224,J$2:J$224)</f>
        <v>37</v>
      </c>
      <c r="H435">
        <v>10818</v>
      </c>
    </row>
    <row r="436" spans="1:8" x14ac:dyDescent="0.25">
      <c r="A436" s="2">
        <v>44200</v>
      </c>
      <c r="B436">
        <v>82</v>
      </c>
      <c r="C436">
        <v>11364</v>
      </c>
      <c r="D436">
        <v>9214.8448329999992</v>
      </c>
      <c r="E436">
        <v>10455</v>
      </c>
      <c r="F436">
        <v>7727.0187969999997</v>
      </c>
      <c r="G436">
        <f>_xlfn.XLOOKUP(Tabla1[[#This Row],[Onitsuka Tiger Ventas]],K$2:K$224,J$2:J$224)</f>
        <v>37</v>
      </c>
      <c r="H436">
        <v>10818</v>
      </c>
    </row>
    <row r="437" spans="1:8" x14ac:dyDescent="0.25">
      <c r="A437" s="2">
        <v>44199</v>
      </c>
      <c r="B437">
        <v>182</v>
      </c>
      <c r="C437">
        <v>11363.99451</v>
      </c>
      <c r="D437">
        <v>9214.8345879999997</v>
      </c>
      <c r="E437">
        <v>10455</v>
      </c>
      <c r="F437">
        <v>7727.0146750000004</v>
      </c>
      <c r="G437">
        <f>_xlfn.XLOOKUP(Tabla1[[#This Row],[Onitsuka Tiger Ventas]],K$2:K$224,J$2:J$224)</f>
        <v>42</v>
      </c>
      <c r="H437">
        <v>10818.01282</v>
      </c>
    </row>
    <row r="438" spans="1:8" x14ac:dyDescent="0.25">
      <c r="A438" s="2">
        <v>44198</v>
      </c>
      <c r="B438">
        <v>206</v>
      </c>
      <c r="C438">
        <v>11364</v>
      </c>
      <c r="D438">
        <v>9214.8605650000009</v>
      </c>
      <c r="E438">
        <v>10454.98288</v>
      </c>
      <c r="F438">
        <v>7727.0126849999997</v>
      </c>
      <c r="G438">
        <f>_xlfn.XLOOKUP(Tabla1[[#This Row],[Onitsuka Tiger Ventas]],K$2:K$224,J$2:J$224)</f>
        <v>43</v>
      </c>
      <c r="H438">
        <v>10818</v>
      </c>
    </row>
    <row r="439" spans="1:8" x14ac:dyDescent="0.25">
      <c r="A439" s="2">
        <v>44196</v>
      </c>
      <c r="B439">
        <v>703</v>
      </c>
      <c r="C439">
        <v>11363.98862</v>
      </c>
      <c r="D439">
        <v>9214.8997550000004</v>
      </c>
      <c r="E439">
        <v>10454.982980000001</v>
      </c>
      <c r="F439">
        <v>7727.0124349999996</v>
      </c>
      <c r="G439">
        <f>_xlfn.XLOOKUP(Tabla1[[#This Row],[Onitsuka Tiger Ventas]],K$2:K$224,J$2:J$224)</f>
        <v>48</v>
      </c>
      <c r="H439">
        <v>10818</v>
      </c>
    </row>
    <row r="440" spans="1:8" x14ac:dyDescent="0.25">
      <c r="A440" s="2">
        <v>44195</v>
      </c>
      <c r="B440">
        <v>389</v>
      </c>
      <c r="C440">
        <v>11363.976860000001</v>
      </c>
      <c r="D440">
        <v>9214.848</v>
      </c>
      <c r="E440">
        <v>10454.974679999999</v>
      </c>
      <c r="F440">
        <v>7727.019182</v>
      </c>
      <c r="G440">
        <f>_xlfn.XLOOKUP(Tabla1[[#This Row],[Onitsuka Tiger Ventas]],K$2:K$224,J$2:J$224)</f>
        <v>45</v>
      </c>
      <c r="H440">
        <v>10818</v>
      </c>
    </row>
    <row r="441" spans="1:8" x14ac:dyDescent="0.25">
      <c r="A441" s="2">
        <v>44194</v>
      </c>
      <c r="B441">
        <v>175</v>
      </c>
      <c r="C441">
        <v>11363.98286</v>
      </c>
      <c r="D441">
        <v>9214.8657330000005</v>
      </c>
      <c r="E441">
        <v>10454.956330000001</v>
      </c>
      <c r="F441">
        <v>7727.0132979999998</v>
      </c>
      <c r="G441">
        <f>_xlfn.XLOOKUP(Tabla1[[#This Row],[Onitsuka Tiger Ventas]],K$2:K$224,J$2:J$224)</f>
        <v>42</v>
      </c>
      <c r="H441">
        <v>10818</v>
      </c>
    </row>
    <row r="442" spans="1:8" x14ac:dyDescent="0.25">
      <c r="A442" s="2">
        <v>44193</v>
      </c>
      <c r="B442">
        <v>127</v>
      </c>
      <c r="C442">
        <v>11364.007869999999</v>
      </c>
      <c r="D442">
        <v>9214.81</v>
      </c>
      <c r="E442">
        <v>10454.97315</v>
      </c>
      <c r="F442">
        <v>7727.0128210000003</v>
      </c>
      <c r="G442">
        <f>_xlfn.XLOOKUP(Tabla1[[#This Row],[Onitsuka Tiger Ventas]],K$2:K$224,J$2:J$224)</f>
        <v>39</v>
      </c>
      <c r="H442">
        <v>10818.00239</v>
      </c>
    </row>
    <row r="443" spans="1:8" x14ac:dyDescent="0.25">
      <c r="A443" s="2">
        <v>44192</v>
      </c>
      <c r="B443">
        <v>198</v>
      </c>
      <c r="C443">
        <v>11363.984850000001</v>
      </c>
      <c r="D443">
        <v>9214.8767019999996</v>
      </c>
      <c r="E443">
        <v>10454.990610000001</v>
      </c>
      <c r="F443">
        <v>7727.0150000000003</v>
      </c>
      <c r="G443">
        <f>_xlfn.XLOOKUP(Tabla1[[#This Row],[Onitsuka Tiger Ventas]],K$2:K$224,J$2:J$224)</f>
        <v>43</v>
      </c>
      <c r="H443">
        <v>10818</v>
      </c>
    </row>
    <row r="444" spans="1:8" x14ac:dyDescent="0.25">
      <c r="A444" s="2">
        <v>44191</v>
      </c>
      <c r="B444">
        <v>238</v>
      </c>
      <c r="C444">
        <v>11363.97899</v>
      </c>
      <c r="D444">
        <v>9214.8903850000006</v>
      </c>
      <c r="E444">
        <v>10454.981900000001</v>
      </c>
      <c r="F444">
        <v>7727.0026250000001</v>
      </c>
      <c r="G444">
        <f>_xlfn.XLOOKUP(Tabla1[[#This Row],[Onitsuka Tiger Ventas]],K$2:K$224,J$2:J$224)</f>
        <v>44</v>
      </c>
      <c r="H444">
        <v>10818</v>
      </c>
    </row>
    <row r="445" spans="1:8" x14ac:dyDescent="0.25">
      <c r="A445" s="2">
        <v>44189</v>
      </c>
      <c r="B445">
        <v>653</v>
      </c>
      <c r="C445">
        <v>11363.990809999999</v>
      </c>
      <c r="D445">
        <v>9214.8515229999994</v>
      </c>
      <c r="E445">
        <v>10454.9776</v>
      </c>
      <c r="F445">
        <v>7727.0125470000003</v>
      </c>
      <c r="G445">
        <f>_xlfn.XLOOKUP(Tabla1[[#This Row],[Onitsuka Tiger Ventas]],K$2:K$224,J$2:J$224)</f>
        <v>48</v>
      </c>
      <c r="H445">
        <v>10818</v>
      </c>
    </row>
    <row r="446" spans="1:8" x14ac:dyDescent="0.25">
      <c r="A446" s="2">
        <v>44188</v>
      </c>
      <c r="B446">
        <v>345</v>
      </c>
      <c r="C446">
        <v>11363.9913</v>
      </c>
      <c r="D446">
        <v>9214.8644270000004</v>
      </c>
      <c r="E446">
        <v>10454.96939</v>
      </c>
      <c r="F446">
        <v>7727.0276869999998</v>
      </c>
      <c r="G446">
        <f>_xlfn.XLOOKUP(Tabla1[[#This Row],[Onitsuka Tiger Ventas]],K$2:K$224,J$2:J$224)</f>
        <v>45</v>
      </c>
      <c r="H446">
        <v>10818</v>
      </c>
    </row>
    <row r="447" spans="1:8" x14ac:dyDescent="0.25">
      <c r="A447" s="2">
        <v>44187</v>
      </c>
      <c r="B447">
        <v>214</v>
      </c>
      <c r="C447">
        <v>11363.9486</v>
      </c>
      <c r="D447">
        <v>9214.8993160000009</v>
      </c>
      <c r="E447">
        <v>10454.910260000001</v>
      </c>
      <c r="F447">
        <v>7727.0201790000001</v>
      </c>
      <c r="G447">
        <f>_xlfn.XLOOKUP(Tabla1[[#This Row],[Onitsuka Tiger Ventas]],K$2:K$224,J$2:J$224)</f>
        <v>43</v>
      </c>
      <c r="H447">
        <v>10818.012119999999</v>
      </c>
    </row>
    <row r="448" spans="1:8" x14ac:dyDescent="0.25">
      <c r="A448" s="2">
        <v>44186</v>
      </c>
      <c r="B448">
        <v>96</v>
      </c>
      <c r="C448">
        <v>11363.979170000001</v>
      </c>
      <c r="D448">
        <v>9214.81</v>
      </c>
      <c r="E448">
        <v>10454.92632</v>
      </c>
      <c r="F448">
        <v>7727.0338979999997</v>
      </c>
      <c r="G448">
        <f>_xlfn.XLOOKUP(Tabla1[[#This Row],[Onitsuka Tiger Ventas]],K$2:K$224,J$2:J$224)</f>
        <v>38</v>
      </c>
      <c r="H448">
        <v>10818.004070000001</v>
      </c>
    </row>
    <row r="449" spans="1:8" x14ac:dyDescent="0.25">
      <c r="A449" s="2">
        <v>44185</v>
      </c>
      <c r="B449">
        <v>175</v>
      </c>
      <c r="C449">
        <v>11363.97143</v>
      </c>
      <c r="D449">
        <v>9214.81</v>
      </c>
      <c r="E449">
        <v>10454.98776</v>
      </c>
      <c r="F449">
        <v>7727.0296440000002</v>
      </c>
      <c r="G449">
        <f>_xlfn.XLOOKUP(Tabla1[[#This Row],[Onitsuka Tiger Ventas]],K$2:K$224,J$2:J$224)</f>
        <v>42</v>
      </c>
      <c r="H449">
        <v>10818.00237</v>
      </c>
    </row>
    <row r="450" spans="1:8" x14ac:dyDescent="0.25">
      <c r="A450" s="2">
        <v>44184</v>
      </c>
      <c r="B450">
        <v>224</v>
      </c>
      <c r="C450">
        <v>11363.99554</v>
      </c>
      <c r="D450">
        <v>9214.8571429999993</v>
      </c>
      <c r="E450">
        <v>10454.974819999999</v>
      </c>
      <c r="F450">
        <v>7727.0294119999999</v>
      </c>
      <c r="G450">
        <f>_xlfn.XLOOKUP(Tabla1[[#This Row],[Onitsuka Tiger Ventas]],K$2:K$224,J$2:J$224)</f>
        <v>43</v>
      </c>
      <c r="H450">
        <v>10818.00398</v>
      </c>
    </row>
    <row r="451" spans="1:8" x14ac:dyDescent="0.25">
      <c r="A451" s="2">
        <v>44183</v>
      </c>
      <c r="B451">
        <v>143</v>
      </c>
      <c r="C451">
        <v>11381.783219999999</v>
      </c>
      <c r="D451">
        <v>9214.81</v>
      </c>
      <c r="E451">
        <v>10454.99043</v>
      </c>
      <c r="F451">
        <v>7727.0260589999998</v>
      </c>
      <c r="G451">
        <f>_xlfn.XLOOKUP(Tabla1[[#This Row],[Onitsuka Tiger Ventas]],K$2:K$224,J$2:J$224)</f>
        <v>40</v>
      </c>
      <c r="H451">
        <v>10818</v>
      </c>
    </row>
    <row r="452" spans="1:8" x14ac:dyDescent="0.25">
      <c r="A452" s="2">
        <v>44182</v>
      </c>
      <c r="B452">
        <v>65</v>
      </c>
      <c r="C452">
        <v>12616.430770000001</v>
      </c>
      <c r="D452">
        <v>9214.8311109999995</v>
      </c>
      <c r="E452">
        <v>10454.95455</v>
      </c>
      <c r="F452">
        <v>7737.7559060000003</v>
      </c>
      <c r="G452">
        <f>_xlfn.XLOOKUP(Tabla1[[#This Row],[Onitsuka Tiger Ventas]],K$2:K$224,J$2:J$224)</f>
        <v>36</v>
      </c>
      <c r="H452">
        <v>10818.00524</v>
      </c>
    </row>
    <row r="453" spans="1:8" x14ac:dyDescent="0.25">
      <c r="A453" s="2">
        <v>44181</v>
      </c>
      <c r="B453">
        <v>63</v>
      </c>
      <c r="C453">
        <v>12636.015869999999</v>
      </c>
      <c r="D453">
        <v>9214.81</v>
      </c>
      <c r="E453">
        <v>10455</v>
      </c>
      <c r="F453">
        <v>9091</v>
      </c>
      <c r="G453">
        <f>_xlfn.XLOOKUP(Tabla1[[#This Row],[Onitsuka Tiger Ventas]],K$2:K$224,J$2:J$224)</f>
        <v>36</v>
      </c>
      <c r="H453">
        <v>10818.00532</v>
      </c>
    </row>
    <row r="454" spans="1:8" x14ac:dyDescent="0.25">
      <c r="A454" s="2">
        <v>44180</v>
      </c>
      <c r="B454">
        <v>79</v>
      </c>
      <c r="C454">
        <v>12636.01266</v>
      </c>
      <c r="D454">
        <v>9214.8426560000007</v>
      </c>
      <c r="E454">
        <v>10454.97761</v>
      </c>
      <c r="F454">
        <v>9083.0639530000008</v>
      </c>
      <c r="G454">
        <f>_xlfn.XLOOKUP(Tabla1[[#This Row],[Onitsuka Tiger Ventas]],K$2:K$224,J$2:J$224)</f>
        <v>37</v>
      </c>
      <c r="H454">
        <v>13171.766229999999</v>
      </c>
    </row>
    <row r="455" spans="1:8" x14ac:dyDescent="0.25">
      <c r="A455" s="2">
        <v>44179</v>
      </c>
      <c r="B455">
        <v>52</v>
      </c>
      <c r="C455">
        <v>12636</v>
      </c>
      <c r="D455">
        <v>9214.9050000000007</v>
      </c>
      <c r="E455">
        <v>10454.97273</v>
      </c>
      <c r="F455">
        <v>7727.0303029999995</v>
      </c>
      <c r="G455">
        <f>_xlfn.XLOOKUP(Tabla1[[#This Row],[Onitsuka Tiger Ventas]],K$2:K$224,J$2:J$224)</f>
        <v>36</v>
      </c>
      <c r="H455">
        <v>13182</v>
      </c>
    </row>
    <row r="456" spans="1:8" x14ac:dyDescent="0.25">
      <c r="A456" s="2">
        <v>44178</v>
      </c>
      <c r="B456">
        <v>116</v>
      </c>
      <c r="C456">
        <v>12636.008620000001</v>
      </c>
      <c r="D456">
        <v>9214.8324730000004</v>
      </c>
      <c r="E456">
        <v>10454.99583</v>
      </c>
      <c r="F456">
        <v>7727.0026529999996</v>
      </c>
      <c r="G456">
        <f>_xlfn.XLOOKUP(Tabla1[[#This Row],[Onitsuka Tiger Ventas]],K$2:K$224,J$2:J$224)</f>
        <v>38</v>
      </c>
      <c r="H456">
        <v>13181.995070000001</v>
      </c>
    </row>
    <row r="457" spans="1:8" x14ac:dyDescent="0.25">
      <c r="A457" s="2">
        <v>44177</v>
      </c>
      <c r="B457">
        <v>196</v>
      </c>
      <c r="C457">
        <v>12636.015310000001</v>
      </c>
      <c r="D457">
        <v>9214.8458289999999</v>
      </c>
      <c r="E457">
        <v>10454.98675</v>
      </c>
      <c r="F457">
        <v>7727.0078739999999</v>
      </c>
      <c r="G457">
        <f>_xlfn.XLOOKUP(Tabla1[[#This Row],[Onitsuka Tiger Ventas]],K$2:K$224,J$2:J$224)</f>
        <v>42</v>
      </c>
      <c r="H457">
        <v>13182</v>
      </c>
    </row>
    <row r="458" spans="1:8" x14ac:dyDescent="0.25">
      <c r="A458" s="2">
        <v>44176</v>
      </c>
      <c r="B458">
        <v>113</v>
      </c>
      <c r="C458">
        <v>12636</v>
      </c>
      <c r="D458">
        <v>9214.81</v>
      </c>
      <c r="E458">
        <v>10454.98122</v>
      </c>
      <c r="F458">
        <v>7727.0082990000001</v>
      </c>
      <c r="G458">
        <f>_xlfn.XLOOKUP(Tabla1[[#This Row],[Onitsuka Tiger Ventas]],K$2:K$224,J$2:J$224)</f>
        <v>38</v>
      </c>
      <c r="H458">
        <v>13182</v>
      </c>
    </row>
    <row r="459" spans="1:8" x14ac:dyDescent="0.25">
      <c r="A459" s="2">
        <v>44175</v>
      </c>
      <c r="B459">
        <v>72</v>
      </c>
      <c r="C459">
        <v>12636.01389</v>
      </c>
      <c r="D459">
        <v>9214.81</v>
      </c>
      <c r="E459">
        <v>10454.95455</v>
      </c>
      <c r="F459">
        <v>7734.947674</v>
      </c>
      <c r="G459">
        <f>_xlfn.XLOOKUP(Tabla1[[#This Row],[Onitsuka Tiger Ventas]],K$2:K$224,J$2:J$224)</f>
        <v>37</v>
      </c>
      <c r="H459">
        <v>13182</v>
      </c>
    </row>
    <row r="460" spans="1:8" x14ac:dyDescent="0.25">
      <c r="A460" s="2">
        <v>44174</v>
      </c>
      <c r="B460">
        <v>47</v>
      </c>
      <c r="C460">
        <v>12636.021280000001</v>
      </c>
      <c r="D460">
        <v>9214.8416670000006</v>
      </c>
      <c r="E460">
        <v>10454.99145</v>
      </c>
      <c r="F460">
        <v>9091</v>
      </c>
      <c r="G460">
        <f>_xlfn.XLOOKUP(Tabla1[[#This Row],[Onitsuka Tiger Ventas]],K$2:K$224,J$2:J$224)</f>
        <v>36</v>
      </c>
      <c r="H460">
        <v>13181.98438</v>
      </c>
    </row>
    <row r="461" spans="1:8" x14ac:dyDescent="0.25">
      <c r="A461" s="2">
        <v>44173</v>
      </c>
      <c r="B461">
        <v>142</v>
      </c>
      <c r="C461">
        <v>12636.00704</v>
      </c>
      <c r="D461">
        <v>9214.8281740000002</v>
      </c>
      <c r="E461">
        <v>10454.996059999999</v>
      </c>
      <c r="F461">
        <v>9091</v>
      </c>
      <c r="G461">
        <f>_xlfn.XLOOKUP(Tabla1[[#This Row],[Onitsuka Tiger Ventas]],K$2:K$224,J$2:J$224)</f>
        <v>40</v>
      </c>
      <c r="H461">
        <v>13182</v>
      </c>
    </row>
    <row r="462" spans="1:8" x14ac:dyDescent="0.25">
      <c r="A462" s="2">
        <v>44172</v>
      </c>
      <c r="B462">
        <v>92</v>
      </c>
      <c r="C462">
        <v>12636</v>
      </c>
      <c r="D462">
        <v>9214.8569659999994</v>
      </c>
      <c r="E462">
        <v>10454.982459999999</v>
      </c>
      <c r="F462">
        <v>9091</v>
      </c>
      <c r="G462">
        <f>_xlfn.XLOOKUP(Tabla1[[#This Row],[Onitsuka Tiger Ventas]],K$2:K$224,J$2:J$224)</f>
        <v>37</v>
      </c>
      <c r="H462">
        <v>13182</v>
      </c>
    </row>
    <row r="463" spans="1:8" x14ac:dyDescent="0.25">
      <c r="A463" s="2">
        <v>44171</v>
      </c>
      <c r="B463">
        <v>138</v>
      </c>
      <c r="C463">
        <v>12636</v>
      </c>
      <c r="D463">
        <v>9214.8284960000001</v>
      </c>
      <c r="E463">
        <v>10454.982980000001</v>
      </c>
      <c r="F463">
        <v>7727.0094339999996</v>
      </c>
      <c r="G463">
        <f>_xlfn.XLOOKUP(Tabla1[[#This Row],[Onitsuka Tiger Ventas]],K$2:K$224,J$2:J$224)</f>
        <v>40</v>
      </c>
      <c r="H463">
        <v>13182</v>
      </c>
    </row>
    <row r="464" spans="1:8" x14ac:dyDescent="0.25">
      <c r="A464" s="2">
        <v>44170</v>
      </c>
      <c r="B464">
        <v>175</v>
      </c>
      <c r="C464">
        <v>12636.01143</v>
      </c>
      <c r="D464">
        <v>9214.8612880000001</v>
      </c>
      <c r="E464">
        <v>10454.977010000001</v>
      </c>
      <c r="F464">
        <v>7727</v>
      </c>
      <c r="G464">
        <f>_xlfn.XLOOKUP(Tabla1[[#This Row],[Onitsuka Tiger Ventas]],K$2:K$224,J$2:J$224)</f>
        <v>42</v>
      </c>
      <c r="H464">
        <v>13182</v>
      </c>
    </row>
    <row r="465" spans="1:8" x14ac:dyDescent="0.25">
      <c r="A465" s="2">
        <v>44169</v>
      </c>
      <c r="B465">
        <v>71</v>
      </c>
      <c r="C465">
        <v>12636</v>
      </c>
      <c r="D465">
        <v>9214.81</v>
      </c>
      <c r="E465">
        <v>10454.970240000001</v>
      </c>
      <c r="F465">
        <v>7727.005435</v>
      </c>
      <c r="G465">
        <f>_xlfn.XLOOKUP(Tabla1[[#This Row],[Onitsuka Tiger Ventas]],K$2:K$224,J$2:J$224)</f>
        <v>37</v>
      </c>
      <c r="H465">
        <v>13182</v>
      </c>
    </row>
    <row r="466" spans="1:8" x14ac:dyDescent="0.25">
      <c r="A466" s="2">
        <v>44168</v>
      </c>
      <c r="B466">
        <v>54</v>
      </c>
      <c r="C466">
        <v>12636</v>
      </c>
      <c r="D466">
        <v>9214.8337499999998</v>
      </c>
      <c r="E466">
        <v>10454.985290000001</v>
      </c>
      <c r="F466">
        <v>7736.7571429999998</v>
      </c>
      <c r="G466">
        <f>_xlfn.XLOOKUP(Tabla1[[#This Row],[Onitsuka Tiger Ventas]],K$2:K$224,J$2:J$224)</f>
        <v>36</v>
      </c>
      <c r="H466">
        <v>13182</v>
      </c>
    </row>
    <row r="467" spans="1:8" x14ac:dyDescent="0.25">
      <c r="A467" s="2">
        <v>44167</v>
      </c>
      <c r="B467">
        <v>53</v>
      </c>
      <c r="C467">
        <v>12636</v>
      </c>
      <c r="D467">
        <v>9214.8275630000007</v>
      </c>
      <c r="E467">
        <v>10454.99296</v>
      </c>
      <c r="F467">
        <v>9091</v>
      </c>
      <c r="G467">
        <f>_xlfn.XLOOKUP(Tabla1[[#This Row],[Onitsuka Tiger Ventas]],K$2:K$224,J$2:J$224)</f>
        <v>36</v>
      </c>
      <c r="H467">
        <v>13182</v>
      </c>
    </row>
    <row r="468" spans="1:8" x14ac:dyDescent="0.25">
      <c r="A468" s="2">
        <v>44166</v>
      </c>
      <c r="B468">
        <v>44</v>
      </c>
      <c r="C468">
        <v>12636</v>
      </c>
      <c r="D468">
        <v>9214.8451260000002</v>
      </c>
      <c r="E468">
        <v>10455</v>
      </c>
      <c r="F468">
        <v>9091</v>
      </c>
      <c r="G468">
        <f>_xlfn.XLOOKUP(Tabla1[[#This Row],[Onitsuka Tiger Ventas]],K$2:K$224,J$2:J$224)</f>
        <v>36</v>
      </c>
      <c r="H468">
        <v>13182</v>
      </c>
    </row>
    <row r="469" spans="1:8" x14ac:dyDescent="0.25">
      <c r="A469" s="2">
        <v>44165</v>
      </c>
      <c r="B469">
        <v>45</v>
      </c>
      <c r="C469">
        <v>12636</v>
      </c>
      <c r="D469">
        <v>9214.9085849999992</v>
      </c>
      <c r="E469">
        <v>10454.912619999999</v>
      </c>
      <c r="F469">
        <v>7727.0077520000004</v>
      </c>
      <c r="G469">
        <f>_xlfn.XLOOKUP(Tabla1[[#This Row],[Onitsuka Tiger Ventas]],K$2:K$224,J$2:J$224)</f>
        <v>36</v>
      </c>
      <c r="H469">
        <v>13182</v>
      </c>
    </row>
    <row r="470" spans="1:8" x14ac:dyDescent="0.25">
      <c r="A470" s="2">
        <v>44164</v>
      </c>
      <c r="B470">
        <v>116</v>
      </c>
      <c r="C470">
        <v>12636</v>
      </c>
      <c r="D470">
        <v>9214.81</v>
      </c>
      <c r="E470">
        <v>10454.996450000001</v>
      </c>
      <c r="F470">
        <v>7730.6819409999998</v>
      </c>
      <c r="G470">
        <f>_xlfn.XLOOKUP(Tabla1[[#This Row],[Onitsuka Tiger Ventas]],K$2:K$224,J$2:J$224)</f>
        <v>38</v>
      </c>
      <c r="H470">
        <v>13182</v>
      </c>
    </row>
    <row r="471" spans="1:8" x14ac:dyDescent="0.25">
      <c r="A471" s="2">
        <v>44163</v>
      </c>
      <c r="B471">
        <v>182</v>
      </c>
      <c r="C471">
        <v>12636.00549</v>
      </c>
      <c r="D471">
        <v>9214.8397160000004</v>
      </c>
      <c r="E471">
        <v>10454.988170000001</v>
      </c>
      <c r="F471">
        <v>7731.0414199999996</v>
      </c>
      <c r="G471">
        <f>_xlfn.XLOOKUP(Tabla1[[#This Row],[Onitsuka Tiger Ventas]],K$2:K$224,J$2:J$224)</f>
        <v>42</v>
      </c>
      <c r="H471">
        <v>13182</v>
      </c>
    </row>
    <row r="472" spans="1:8" x14ac:dyDescent="0.25">
      <c r="A472" s="2">
        <v>44162</v>
      </c>
      <c r="B472">
        <v>100</v>
      </c>
      <c r="C472">
        <v>12636</v>
      </c>
      <c r="D472">
        <v>9214.8512499999997</v>
      </c>
      <c r="E472">
        <v>10455</v>
      </c>
      <c r="F472">
        <v>9091</v>
      </c>
      <c r="G472">
        <f>_xlfn.XLOOKUP(Tabla1[[#This Row],[Onitsuka Tiger Ventas]],K$2:K$224,J$2:J$224)</f>
        <v>38</v>
      </c>
      <c r="H472">
        <v>13182</v>
      </c>
    </row>
    <row r="473" spans="1:8" x14ac:dyDescent="0.25">
      <c r="A473" s="2">
        <v>44161</v>
      </c>
      <c r="B473">
        <v>52</v>
      </c>
      <c r="C473">
        <v>12636</v>
      </c>
      <c r="D473">
        <v>9214.8549459999995</v>
      </c>
      <c r="E473">
        <v>10454.97436</v>
      </c>
      <c r="F473">
        <v>9091</v>
      </c>
      <c r="G473">
        <f>_xlfn.XLOOKUP(Tabla1[[#This Row],[Onitsuka Tiger Ventas]],K$2:K$224,J$2:J$224)</f>
        <v>36</v>
      </c>
      <c r="H473">
        <v>13182</v>
      </c>
    </row>
    <row r="474" spans="1:8" x14ac:dyDescent="0.25">
      <c r="A474" s="2">
        <v>44160</v>
      </c>
      <c r="B474">
        <v>66</v>
      </c>
      <c r="C474">
        <v>12636.0303</v>
      </c>
      <c r="D474">
        <v>9214.8586049999994</v>
      </c>
      <c r="E474">
        <v>10454.97561</v>
      </c>
      <c r="F474">
        <v>9091</v>
      </c>
      <c r="G474">
        <f>_xlfn.XLOOKUP(Tabla1[[#This Row],[Onitsuka Tiger Ventas]],K$2:K$224,J$2:J$224)</f>
        <v>36</v>
      </c>
      <c r="H474">
        <v>13182</v>
      </c>
    </row>
    <row r="475" spans="1:8" x14ac:dyDescent="0.25">
      <c r="A475" s="2">
        <v>44159</v>
      </c>
      <c r="B475">
        <v>62</v>
      </c>
      <c r="C475">
        <v>12636.01613</v>
      </c>
      <c r="D475">
        <v>9214.81</v>
      </c>
      <c r="E475">
        <v>10455</v>
      </c>
      <c r="F475">
        <v>9091</v>
      </c>
      <c r="G475">
        <f>_xlfn.XLOOKUP(Tabla1[[#This Row],[Onitsuka Tiger Ventas]],K$2:K$224,J$2:J$224)</f>
        <v>36</v>
      </c>
      <c r="H475">
        <v>13182</v>
      </c>
    </row>
    <row r="476" spans="1:8" x14ac:dyDescent="0.25">
      <c r="A476" s="2">
        <v>44158</v>
      </c>
      <c r="B476">
        <v>50</v>
      </c>
      <c r="C476">
        <v>12636.04</v>
      </c>
      <c r="D476">
        <v>9214.8324730000004</v>
      </c>
      <c r="E476">
        <v>10455</v>
      </c>
      <c r="F476">
        <v>9067.8813559999999</v>
      </c>
      <c r="G476">
        <f>_xlfn.XLOOKUP(Tabla1[[#This Row],[Onitsuka Tiger Ventas]],K$2:K$224,J$2:J$224)</f>
        <v>36</v>
      </c>
      <c r="H476">
        <v>13182</v>
      </c>
    </row>
    <row r="477" spans="1:8" x14ac:dyDescent="0.25">
      <c r="A477" s="2">
        <v>44157</v>
      </c>
      <c r="B477">
        <v>127</v>
      </c>
      <c r="C477">
        <v>12636.007869999999</v>
      </c>
      <c r="D477">
        <v>9214.81</v>
      </c>
      <c r="E477">
        <v>10454.996150000001</v>
      </c>
      <c r="F477">
        <v>7727.0146199999999</v>
      </c>
      <c r="G477">
        <f>_xlfn.XLOOKUP(Tabla1[[#This Row],[Onitsuka Tiger Ventas]],K$2:K$224,J$2:J$224)</f>
        <v>39</v>
      </c>
      <c r="H477">
        <v>13181.99359</v>
      </c>
    </row>
    <row r="478" spans="1:8" x14ac:dyDescent="0.25">
      <c r="A478" s="2">
        <v>44156</v>
      </c>
      <c r="B478">
        <v>172</v>
      </c>
      <c r="C478">
        <v>12636.005810000001</v>
      </c>
      <c r="D478">
        <v>9214.8382430000001</v>
      </c>
      <c r="E478">
        <v>10454.986929999999</v>
      </c>
      <c r="F478">
        <v>7727.0032149999997</v>
      </c>
      <c r="G478">
        <f>_xlfn.XLOOKUP(Tabla1[[#This Row],[Onitsuka Tiger Ventas]],K$2:K$224,J$2:J$224)</f>
        <v>41</v>
      </c>
      <c r="H478">
        <v>13182</v>
      </c>
    </row>
    <row r="479" spans="1:8" x14ac:dyDescent="0.25">
      <c r="A479" s="2">
        <v>44155</v>
      </c>
      <c r="B479">
        <v>85</v>
      </c>
      <c r="C479">
        <v>12636.011759999999</v>
      </c>
      <c r="D479">
        <v>9214.8586049999994</v>
      </c>
      <c r="E479">
        <v>10454.98919</v>
      </c>
      <c r="F479">
        <v>7727.01</v>
      </c>
      <c r="G479">
        <f>_xlfn.XLOOKUP(Tabla1[[#This Row],[Onitsuka Tiger Ventas]],K$2:K$224,J$2:J$224)</f>
        <v>37</v>
      </c>
      <c r="H479">
        <v>13181.972970000001</v>
      </c>
    </row>
    <row r="480" spans="1:8" x14ac:dyDescent="0.25">
      <c r="A480" s="2">
        <v>44154</v>
      </c>
      <c r="B480">
        <v>49</v>
      </c>
      <c r="C480">
        <v>12636</v>
      </c>
      <c r="D480">
        <v>9214.8309000000008</v>
      </c>
      <c r="E480">
        <v>10455</v>
      </c>
      <c r="F480">
        <v>7727</v>
      </c>
      <c r="G480">
        <f>_xlfn.XLOOKUP(Tabla1[[#This Row],[Onitsuka Tiger Ventas]],K$2:K$224,J$2:J$224)</f>
        <v>36</v>
      </c>
      <c r="H480">
        <v>13182</v>
      </c>
    </row>
    <row r="481" spans="1:8" x14ac:dyDescent="0.25">
      <c r="A481" s="2">
        <v>44153</v>
      </c>
      <c r="B481">
        <v>35</v>
      </c>
      <c r="C481">
        <v>12636.02857</v>
      </c>
      <c r="D481">
        <v>9214.81</v>
      </c>
      <c r="E481">
        <v>10454.9619</v>
      </c>
      <c r="F481">
        <v>9091</v>
      </c>
      <c r="G481">
        <f>_xlfn.XLOOKUP(Tabla1[[#This Row],[Onitsuka Tiger Ventas]],K$2:K$224,J$2:J$224)</f>
        <v>35</v>
      </c>
      <c r="H481">
        <v>13182</v>
      </c>
    </row>
    <row r="482" spans="1:8" x14ac:dyDescent="0.25">
      <c r="A482" s="2">
        <v>44152</v>
      </c>
      <c r="B482">
        <v>76</v>
      </c>
      <c r="C482">
        <v>12636</v>
      </c>
      <c r="D482">
        <v>9214.8255969999991</v>
      </c>
      <c r="E482">
        <v>10454.96471</v>
      </c>
      <c r="F482">
        <v>9091</v>
      </c>
      <c r="G482">
        <f>_xlfn.XLOOKUP(Tabla1[[#This Row],[Onitsuka Tiger Ventas]],K$2:K$224,J$2:J$224)</f>
        <v>37</v>
      </c>
      <c r="H482">
        <v>13182</v>
      </c>
    </row>
    <row r="483" spans="1:8" x14ac:dyDescent="0.25">
      <c r="A483" s="2">
        <v>44151</v>
      </c>
      <c r="B483">
        <v>42</v>
      </c>
      <c r="C483">
        <v>12636</v>
      </c>
      <c r="D483">
        <v>9214.81</v>
      </c>
      <c r="E483">
        <v>10455</v>
      </c>
      <c r="F483">
        <v>9081.8256880000008</v>
      </c>
      <c r="G483">
        <f>_xlfn.XLOOKUP(Tabla1[[#This Row],[Onitsuka Tiger Ventas]],K$2:K$224,J$2:J$224)</f>
        <v>36</v>
      </c>
      <c r="H483">
        <v>13181.99474</v>
      </c>
    </row>
    <row r="484" spans="1:8" x14ac:dyDescent="0.25">
      <c r="A484" s="2">
        <v>44150</v>
      </c>
      <c r="B484">
        <v>108</v>
      </c>
      <c r="C484">
        <v>12636</v>
      </c>
      <c r="D484">
        <v>9214.8320000000003</v>
      </c>
      <c r="E484">
        <v>10454.98734</v>
      </c>
      <c r="F484">
        <v>8097.2893080000003</v>
      </c>
      <c r="G484">
        <f>_xlfn.XLOOKUP(Tabla1[[#This Row],[Onitsuka Tiger Ventas]],K$2:K$224,J$2:J$224)</f>
        <v>38</v>
      </c>
      <c r="H484">
        <v>13181.99669</v>
      </c>
    </row>
    <row r="485" spans="1:8" x14ac:dyDescent="0.25">
      <c r="A485" s="2">
        <v>44149</v>
      </c>
      <c r="B485">
        <v>197</v>
      </c>
      <c r="C485">
        <v>12636.01015</v>
      </c>
      <c r="D485">
        <v>9214.8421539999999</v>
      </c>
      <c r="E485">
        <v>10454.99632</v>
      </c>
      <c r="F485">
        <v>8091</v>
      </c>
      <c r="G485">
        <f>_xlfn.XLOOKUP(Tabla1[[#This Row],[Onitsuka Tiger Ventas]],K$2:K$224,J$2:J$224)</f>
        <v>42</v>
      </c>
      <c r="H485">
        <v>13182</v>
      </c>
    </row>
    <row r="486" spans="1:8" x14ac:dyDescent="0.25">
      <c r="A486" s="2">
        <v>44148</v>
      </c>
      <c r="B486">
        <v>91</v>
      </c>
      <c r="C486">
        <v>12636.02198</v>
      </c>
      <c r="D486">
        <v>9214.8278630000004</v>
      </c>
      <c r="E486">
        <v>10454.99394</v>
      </c>
      <c r="F486">
        <v>8101.1522839999998</v>
      </c>
      <c r="G486">
        <f>_xlfn.XLOOKUP(Tabla1[[#This Row],[Onitsuka Tiger Ventas]],K$2:K$224,J$2:J$224)</f>
        <v>37</v>
      </c>
      <c r="H486">
        <v>13182</v>
      </c>
    </row>
    <row r="487" spans="1:8" x14ac:dyDescent="0.25">
      <c r="A487" s="2">
        <v>44147</v>
      </c>
      <c r="B487">
        <v>77</v>
      </c>
      <c r="C487">
        <v>12636.012989999999</v>
      </c>
      <c r="D487">
        <v>9214.8300959999997</v>
      </c>
      <c r="E487">
        <v>10454.994350000001</v>
      </c>
      <c r="F487">
        <v>9091</v>
      </c>
      <c r="G487">
        <f>_xlfn.XLOOKUP(Tabla1[[#This Row],[Onitsuka Tiger Ventas]],K$2:K$224,J$2:J$224)</f>
        <v>37</v>
      </c>
      <c r="H487">
        <v>13182</v>
      </c>
    </row>
    <row r="488" spans="1:8" x14ac:dyDescent="0.25">
      <c r="A488" s="2">
        <v>44146</v>
      </c>
      <c r="B488">
        <v>43</v>
      </c>
      <c r="C488">
        <v>12636</v>
      </c>
      <c r="D488">
        <v>9214.8367949999993</v>
      </c>
      <c r="E488">
        <v>10454.982760000001</v>
      </c>
      <c r="F488">
        <v>9091</v>
      </c>
      <c r="G488">
        <f>_xlfn.XLOOKUP(Tabla1[[#This Row],[Onitsuka Tiger Ventas]],K$2:K$224,J$2:J$224)</f>
        <v>36</v>
      </c>
      <c r="H488">
        <v>13182</v>
      </c>
    </row>
    <row r="489" spans="1:8" x14ac:dyDescent="0.25">
      <c r="A489" s="2">
        <v>44145</v>
      </c>
      <c r="B489">
        <v>38</v>
      </c>
      <c r="C489">
        <v>12636</v>
      </c>
      <c r="D489">
        <v>9214.8526529999999</v>
      </c>
      <c r="E489">
        <v>10454.99029</v>
      </c>
      <c r="F489">
        <v>9091</v>
      </c>
      <c r="G489">
        <f>_xlfn.XLOOKUP(Tabla1[[#This Row],[Onitsuka Tiger Ventas]],K$2:K$224,J$2:J$224)</f>
        <v>36</v>
      </c>
      <c r="H489">
        <v>13182</v>
      </c>
    </row>
    <row r="490" spans="1:8" x14ac:dyDescent="0.25">
      <c r="A490" s="2">
        <v>44144</v>
      </c>
      <c r="B490">
        <v>45</v>
      </c>
      <c r="C490">
        <v>12636.022220000001</v>
      </c>
      <c r="D490">
        <v>9214.8402900000001</v>
      </c>
      <c r="E490">
        <v>10455</v>
      </c>
      <c r="F490">
        <v>9080.6907219999994</v>
      </c>
      <c r="G490">
        <f>_xlfn.XLOOKUP(Tabla1[[#This Row],[Onitsuka Tiger Ventas]],K$2:K$224,J$2:J$224)</f>
        <v>36</v>
      </c>
      <c r="H490">
        <v>13182</v>
      </c>
    </row>
    <row r="491" spans="1:8" x14ac:dyDescent="0.25">
      <c r="A491" s="2">
        <v>44143</v>
      </c>
      <c r="B491">
        <v>145</v>
      </c>
      <c r="C491">
        <v>12636</v>
      </c>
      <c r="D491">
        <v>9214.8513860000003</v>
      </c>
      <c r="E491">
        <v>10454.99595</v>
      </c>
      <c r="F491">
        <v>8091</v>
      </c>
      <c r="G491">
        <f>_xlfn.XLOOKUP(Tabla1[[#This Row],[Onitsuka Tiger Ventas]],K$2:K$224,J$2:J$224)</f>
        <v>40</v>
      </c>
      <c r="H491">
        <v>13181.9871</v>
      </c>
    </row>
    <row r="492" spans="1:8" x14ac:dyDescent="0.25">
      <c r="A492" s="2">
        <v>44142</v>
      </c>
      <c r="B492">
        <v>181</v>
      </c>
      <c r="C492">
        <v>12636</v>
      </c>
      <c r="D492">
        <v>9214.8489439999994</v>
      </c>
      <c r="E492">
        <v>10454.994070000001</v>
      </c>
      <c r="F492">
        <v>8091</v>
      </c>
      <c r="G492">
        <f>_xlfn.XLOOKUP(Tabla1[[#This Row],[Onitsuka Tiger Ventas]],K$2:K$224,J$2:J$224)</f>
        <v>42</v>
      </c>
      <c r="H492">
        <v>13182</v>
      </c>
    </row>
    <row r="493" spans="1:8" x14ac:dyDescent="0.25">
      <c r="A493" s="2">
        <v>44141</v>
      </c>
      <c r="B493">
        <v>116</v>
      </c>
      <c r="C493">
        <v>12636.008620000001</v>
      </c>
      <c r="D493">
        <v>9214.81</v>
      </c>
      <c r="E493">
        <v>10454.98964</v>
      </c>
      <c r="F493">
        <v>8091</v>
      </c>
      <c r="G493">
        <f>_xlfn.XLOOKUP(Tabla1[[#This Row],[Onitsuka Tiger Ventas]],K$2:K$224,J$2:J$224)</f>
        <v>38</v>
      </c>
      <c r="H493">
        <v>13182</v>
      </c>
    </row>
    <row r="494" spans="1:8" x14ac:dyDescent="0.25">
      <c r="A494" s="2">
        <v>44140</v>
      </c>
      <c r="B494">
        <v>52</v>
      </c>
      <c r="C494">
        <v>12636.01923</v>
      </c>
      <c r="D494">
        <v>9214.8569659999994</v>
      </c>
      <c r="E494">
        <v>10455</v>
      </c>
      <c r="F494">
        <v>8091</v>
      </c>
      <c r="G494">
        <f>_xlfn.XLOOKUP(Tabla1[[#This Row],[Onitsuka Tiger Ventas]],K$2:K$224,J$2:J$224)</f>
        <v>36</v>
      </c>
      <c r="H494">
        <v>13182</v>
      </c>
    </row>
    <row r="495" spans="1:8" x14ac:dyDescent="0.25">
      <c r="A495" s="2">
        <v>44139</v>
      </c>
      <c r="B495">
        <v>39</v>
      </c>
      <c r="C495">
        <v>12636</v>
      </c>
      <c r="D495">
        <v>9214.8993160000009</v>
      </c>
      <c r="E495">
        <v>10454.947829999999</v>
      </c>
      <c r="F495">
        <v>9082.3793100000003</v>
      </c>
      <c r="G495">
        <f>_xlfn.XLOOKUP(Tabla1[[#This Row],[Onitsuka Tiger Ventas]],K$2:K$224,J$2:J$224)</f>
        <v>36</v>
      </c>
      <c r="H495">
        <v>13181.95652</v>
      </c>
    </row>
    <row r="496" spans="1:8" x14ac:dyDescent="0.25">
      <c r="A496" s="2">
        <v>44138</v>
      </c>
      <c r="B496">
        <v>50</v>
      </c>
      <c r="C496">
        <v>12636.02</v>
      </c>
      <c r="D496">
        <v>9214.9219639999992</v>
      </c>
      <c r="E496">
        <v>10455</v>
      </c>
      <c r="F496">
        <v>9091</v>
      </c>
      <c r="G496">
        <f>_xlfn.XLOOKUP(Tabla1[[#This Row],[Onitsuka Tiger Ventas]],K$2:K$224,J$2:J$224)</f>
        <v>36</v>
      </c>
      <c r="H496">
        <v>13182</v>
      </c>
    </row>
    <row r="497" spans="1:8" x14ac:dyDescent="0.25">
      <c r="A497" s="2">
        <v>44137</v>
      </c>
      <c r="B497">
        <v>56</v>
      </c>
      <c r="C497">
        <v>12636</v>
      </c>
      <c r="D497">
        <v>9214.8324730000004</v>
      </c>
      <c r="E497">
        <v>10454.9802</v>
      </c>
      <c r="F497">
        <v>8091</v>
      </c>
      <c r="G497">
        <f>_xlfn.XLOOKUP(Tabla1[[#This Row],[Onitsuka Tiger Ventas]],K$2:K$224,J$2:J$224)</f>
        <v>36</v>
      </c>
      <c r="H497">
        <v>13182</v>
      </c>
    </row>
    <row r="498" spans="1:8" x14ac:dyDescent="0.25">
      <c r="A498" s="2">
        <v>44136</v>
      </c>
      <c r="B498">
        <v>120</v>
      </c>
      <c r="C498">
        <v>12636.008330000001</v>
      </c>
      <c r="D498">
        <v>9214.8569659999994</v>
      </c>
      <c r="E498">
        <v>10454.991529999999</v>
      </c>
      <c r="F498">
        <v>8091</v>
      </c>
      <c r="G498">
        <f>_xlfn.XLOOKUP(Tabla1[[#This Row],[Onitsuka Tiger Ventas]],K$2:K$224,J$2:J$224)</f>
        <v>39</v>
      </c>
      <c r="H498">
        <v>13181.99611</v>
      </c>
    </row>
    <row r="499" spans="1:8" x14ac:dyDescent="0.25">
      <c r="A499" s="2">
        <v>44135</v>
      </c>
      <c r="B499">
        <v>204</v>
      </c>
      <c r="C499">
        <v>12636.0098</v>
      </c>
      <c r="D499">
        <v>9214.853846</v>
      </c>
      <c r="E499">
        <v>10454.99401</v>
      </c>
      <c r="F499">
        <v>8091</v>
      </c>
      <c r="G499">
        <f>_xlfn.XLOOKUP(Tabla1[[#This Row],[Onitsuka Tiger Ventas]],K$2:K$224,J$2:J$224)</f>
        <v>43</v>
      </c>
      <c r="H499">
        <v>13182</v>
      </c>
    </row>
    <row r="500" spans="1:8" x14ac:dyDescent="0.25">
      <c r="A500" s="2">
        <v>44134</v>
      </c>
      <c r="B500">
        <v>88</v>
      </c>
      <c r="C500">
        <v>12636.01136</v>
      </c>
      <c r="D500">
        <v>9214.8664860000008</v>
      </c>
      <c r="E500">
        <v>10454.966850000001</v>
      </c>
      <c r="F500">
        <v>8091</v>
      </c>
      <c r="G500">
        <f>_xlfn.XLOOKUP(Tabla1[[#This Row],[Onitsuka Tiger Ventas]],K$2:K$224,J$2:J$224)</f>
        <v>37</v>
      </c>
      <c r="H500">
        <v>13182</v>
      </c>
    </row>
    <row r="501" spans="1:8" x14ac:dyDescent="0.25">
      <c r="A501" s="2">
        <v>44133</v>
      </c>
      <c r="B501">
        <v>53</v>
      </c>
      <c r="C501">
        <v>12636.01887</v>
      </c>
      <c r="D501">
        <v>9214.81</v>
      </c>
      <c r="E501">
        <v>10455</v>
      </c>
      <c r="F501">
        <v>8091</v>
      </c>
      <c r="G501">
        <f>_xlfn.XLOOKUP(Tabla1[[#This Row],[Onitsuka Tiger Ventas]],K$2:K$224,J$2:J$224)</f>
        <v>36</v>
      </c>
      <c r="H501">
        <v>13181.98148</v>
      </c>
    </row>
    <row r="502" spans="1:8" x14ac:dyDescent="0.25">
      <c r="A502" s="2">
        <v>44132</v>
      </c>
      <c r="B502">
        <v>56</v>
      </c>
      <c r="C502">
        <v>12636</v>
      </c>
      <c r="D502">
        <v>9214.8774190000004</v>
      </c>
      <c r="E502">
        <v>10454.992</v>
      </c>
      <c r="F502">
        <v>8091</v>
      </c>
      <c r="G502">
        <f>_xlfn.XLOOKUP(Tabla1[[#This Row],[Onitsuka Tiger Ventas]],K$2:K$224,J$2:J$224)</f>
        <v>36</v>
      </c>
      <c r="H502">
        <v>13182</v>
      </c>
    </row>
    <row r="503" spans="1:8" x14ac:dyDescent="0.25">
      <c r="A503" s="2">
        <v>44131</v>
      </c>
      <c r="B503">
        <v>50</v>
      </c>
      <c r="C503">
        <v>12636</v>
      </c>
      <c r="D503">
        <v>9214.8483489999999</v>
      </c>
      <c r="E503">
        <v>10454.972970000001</v>
      </c>
      <c r="F503">
        <v>8091</v>
      </c>
      <c r="G503">
        <f>_xlfn.XLOOKUP(Tabla1[[#This Row],[Onitsuka Tiger Ventas]],K$2:K$224,J$2:J$224)</f>
        <v>36</v>
      </c>
      <c r="H503">
        <v>13182</v>
      </c>
    </row>
    <row r="504" spans="1:8" x14ac:dyDescent="0.25">
      <c r="A504" s="2">
        <v>44130</v>
      </c>
      <c r="B504">
        <v>35</v>
      </c>
      <c r="C504">
        <v>12636</v>
      </c>
      <c r="D504">
        <v>9214.8603609999991</v>
      </c>
      <c r="E504">
        <v>10455.010749999999</v>
      </c>
      <c r="F504">
        <v>8091</v>
      </c>
      <c r="G504">
        <f>_xlfn.XLOOKUP(Tabla1[[#This Row],[Onitsuka Tiger Ventas]],K$2:K$224,J$2:J$224)</f>
        <v>35</v>
      </c>
      <c r="H504">
        <v>13181.98667</v>
      </c>
    </row>
    <row r="505" spans="1:8" x14ac:dyDescent="0.25">
      <c r="A505" s="2">
        <v>44129</v>
      </c>
      <c r="B505">
        <v>168</v>
      </c>
      <c r="C505">
        <v>12636</v>
      </c>
      <c r="D505">
        <v>9214.848704</v>
      </c>
      <c r="E505">
        <v>10454.99653</v>
      </c>
      <c r="F505">
        <v>8091</v>
      </c>
      <c r="G505">
        <f>_xlfn.XLOOKUP(Tabla1[[#This Row],[Onitsuka Tiger Ventas]],K$2:K$224,J$2:J$224)</f>
        <v>41</v>
      </c>
      <c r="H505">
        <v>13182</v>
      </c>
    </row>
    <row r="506" spans="1:8" x14ac:dyDescent="0.25">
      <c r="A506" s="2">
        <v>44128</v>
      </c>
      <c r="B506">
        <v>183</v>
      </c>
      <c r="C506">
        <v>12636.01093</v>
      </c>
      <c r="D506">
        <v>9214.8262020000002</v>
      </c>
      <c r="E506">
        <v>10454.979660000001</v>
      </c>
      <c r="F506">
        <v>8091</v>
      </c>
      <c r="G506">
        <f>_xlfn.XLOOKUP(Tabla1[[#This Row],[Onitsuka Tiger Ventas]],K$2:K$224,J$2:J$224)</f>
        <v>42</v>
      </c>
      <c r="H506">
        <v>13182</v>
      </c>
    </row>
    <row r="507" spans="1:8" x14ac:dyDescent="0.25">
      <c r="A507" s="2">
        <v>44127</v>
      </c>
      <c r="B507">
        <v>109</v>
      </c>
      <c r="C507">
        <v>12636.009169999999</v>
      </c>
      <c r="D507">
        <v>9214.8442620000005</v>
      </c>
      <c r="E507">
        <v>10454.99005</v>
      </c>
      <c r="F507">
        <v>8091</v>
      </c>
      <c r="G507">
        <f>_xlfn.XLOOKUP(Tabla1[[#This Row],[Onitsuka Tiger Ventas]],K$2:K$224,J$2:J$224)</f>
        <v>38</v>
      </c>
      <c r="H507">
        <v>13181.973679999999</v>
      </c>
    </row>
    <row r="508" spans="1:8" x14ac:dyDescent="0.25">
      <c r="A508" s="2">
        <v>44126</v>
      </c>
      <c r="B508">
        <v>60</v>
      </c>
      <c r="C508">
        <v>12636</v>
      </c>
      <c r="D508">
        <v>9214.8337499999998</v>
      </c>
      <c r="E508">
        <v>10454.982249999999</v>
      </c>
      <c r="F508">
        <v>8091</v>
      </c>
      <c r="G508">
        <f>_xlfn.XLOOKUP(Tabla1[[#This Row],[Onitsuka Tiger Ventas]],K$2:K$224,J$2:J$224)</f>
        <v>36</v>
      </c>
      <c r="H508">
        <v>13182</v>
      </c>
    </row>
    <row r="509" spans="1:8" x14ac:dyDescent="0.25">
      <c r="A509" s="2">
        <v>44125</v>
      </c>
      <c r="B509">
        <v>65</v>
      </c>
      <c r="C509">
        <v>12636.015380000001</v>
      </c>
      <c r="D509">
        <v>9214.8311109999995</v>
      </c>
      <c r="E509">
        <v>10449.34513</v>
      </c>
      <c r="F509">
        <v>8091</v>
      </c>
      <c r="G509">
        <f>_xlfn.XLOOKUP(Tabla1[[#This Row],[Onitsuka Tiger Ventas]],K$2:K$224,J$2:J$224)</f>
        <v>36</v>
      </c>
      <c r="H509">
        <v>13182</v>
      </c>
    </row>
    <row r="510" spans="1:8" x14ac:dyDescent="0.25">
      <c r="A510" s="2">
        <v>44124</v>
      </c>
      <c r="B510">
        <v>52</v>
      </c>
      <c r="C510">
        <v>12636</v>
      </c>
      <c r="D510">
        <v>9214.8322339999995</v>
      </c>
      <c r="E510">
        <v>9818.0066669999997</v>
      </c>
      <c r="F510">
        <v>8091</v>
      </c>
      <c r="G510">
        <f>_xlfn.XLOOKUP(Tabla1[[#This Row],[Onitsuka Tiger Ventas]],K$2:K$224,J$2:J$224)</f>
        <v>36</v>
      </c>
      <c r="H510">
        <v>13181.97826</v>
      </c>
    </row>
    <row r="511" spans="1:8" x14ac:dyDescent="0.25">
      <c r="A511" s="2">
        <v>44123</v>
      </c>
      <c r="B511">
        <v>42</v>
      </c>
      <c r="C511">
        <v>12636</v>
      </c>
      <c r="D511">
        <v>9214.8272730000008</v>
      </c>
      <c r="E511">
        <v>9818.0175440000003</v>
      </c>
      <c r="F511">
        <v>8091</v>
      </c>
      <c r="G511">
        <f>_xlfn.XLOOKUP(Tabla1[[#This Row],[Onitsuka Tiger Ventas]],K$2:K$224,J$2:J$224)</f>
        <v>36</v>
      </c>
      <c r="H511">
        <v>13182</v>
      </c>
    </row>
    <row r="512" spans="1:8" x14ac:dyDescent="0.25">
      <c r="A512" s="2">
        <v>44122</v>
      </c>
      <c r="B512">
        <v>127</v>
      </c>
      <c r="C512">
        <v>12636.007869999999</v>
      </c>
      <c r="D512">
        <v>9214.8490650000003</v>
      </c>
      <c r="E512">
        <v>9818.0036500000006</v>
      </c>
      <c r="F512">
        <v>8091</v>
      </c>
      <c r="G512">
        <f>_xlfn.XLOOKUP(Tabla1[[#This Row],[Onitsuka Tiger Ventas]],K$2:K$224,J$2:J$224)</f>
        <v>39</v>
      </c>
      <c r="H512">
        <v>13182</v>
      </c>
    </row>
    <row r="513" spans="1:8" x14ac:dyDescent="0.25">
      <c r="A513" s="2">
        <v>44121</v>
      </c>
      <c r="B513">
        <v>158</v>
      </c>
      <c r="C513">
        <v>12636.00633</v>
      </c>
      <c r="D513">
        <v>9214.8247179999998</v>
      </c>
      <c r="E513">
        <v>9818.0090909999999</v>
      </c>
      <c r="F513">
        <v>8091</v>
      </c>
      <c r="G513">
        <f>_xlfn.XLOOKUP(Tabla1[[#This Row],[Onitsuka Tiger Ventas]],K$2:K$224,J$2:J$224)</f>
        <v>41</v>
      </c>
      <c r="H513">
        <v>13182</v>
      </c>
    </row>
    <row r="514" spans="1:8" x14ac:dyDescent="0.25">
      <c r="A514" s="2">
        <v>44120</v>
      </c>
      <c r="B514">
        <v>110</v>
      </c>
      <c r="C514">
        <v>12636</v>
      </c>
      <c r="D514">
        <v>9214.81</v>
      </c>
      <c r="E514">
        <v>9818</v>
      </c>
      <c r="F514">
        <v>8091</v>
      </c>
      <c r="G514">
        <f>_xlfn.XLOOKUP(Tabla1[[#This Row],[Onitsuka Tiger Ventas]],K$2:K$224,J$2:J$224)</f>
        <v>38</v>
      </c>
      <c r="H514">
        <v>13182</v>
      </c>
    </row>
    <row r="515" spans="1:8" x14ac:dyDescent="0.25">
      <c r="A515" s="2">
        <v>44119</v>
      </c>
      <c r="B515">
        <v>49</v>
      </c>
      <c r="C515">
        <v>12636.020409999999</v>
      </c>
      <c r="D515">
        <v>9214.8846429999994</v>
      </c>
      <c r="E515">
        <v>9818.0081969999992</v>
      </c>
      <c r="F515">
        <v>8091</v>
      </c>
      <c r="G515">
        <f>_xlfn.XLOOKUP(Tabla1[[#This Row],[Onitsuka Tiger Ventas]],K$2:K$224,J$2:J$224)</f>
        <v>36</v>
      </c>
      <c r="H515">
        <v>13182</v>
      </c>
    </row>
    <row r="516" spans="1:8" x14ac:dyDescent="0.25">
      <c r="A516" s="2">
        <v>44118</v>
      </c>
      <c r="B516">
        <v>60</v>
      </c>
      <c r="C516">
        <v>12636</v>
      </c>
      <c r="D516">
        <v>9214.8935999999994</v>
      </c>
      <c r="E516">
        <v>9818</v>
      </c>
      <c r="F516">
        <v>8090.9950740000004</v>
      </c>
      <c r="G516">
        <f>_xlfn.XLOOKUP(Tabla1[[#This Row],[Onitsuka Tiger Ventas]],K$2:K$224,J$2:J$224)</f>
        <v>36</v>
      </c>
      <c r="H516">
        <v>13181.94118</v>
      </c>
    </row>
    <row r="517" spans="1:8" x14ac:dyDescent="0.25">
      <c r="A517" s="2">
        <v>44117</v>
      </c>
      <c r="B517">
        <v>51</v>
      </c>
      <c r="C517">
        <v>12636.019609999999</v>
      </c>
      <c r="D517">
        <v>9214.8394370000005</v>
      </c>
      <c r="E517">
        <v>9818</v>
      </c>
      <c r="F517">
        <v>8091</v>
      </c>
      <c r="G517">
        <f>_xlfn.XLOOKUP(Tabla1[[#This Row],[Onitsuka Tiger Ventas]],K$2:K$224,J$2:J$224)</f>
        <v>36</v>
      </c>
      <c r="H517">
        <v>13181.98214</v>
      </c>
    </row>
    <row r="518" spans="1:8" x14ac:dyDescent="0.25">
      <c r="A518" s="2">
        <v>44116</v>
      </c>
      <c r="B518">
        <v>55</v>
      </c>
      <c r="C518">
        <v>12636</v>
      </c>
      <c r="D518">
        <v>9214.8603609999991</v>
      </c>
      <c r="E518">
        <v>9818</v>
      </c>
      <c r="F518">
        <v>8091</v>
      </c>
      <c r="G518">
        <f>_xlfn.XLOOKUP(Tabla1[[#This Row],[Onitsuka Tiger Ventas]],K$2:K$224,J$2:J$224)</f>
        <v>36</v>
      </c>
      <c r="H518">
        <v>13182</v>
      </c>
    </row>
    <row r="519" spans="1:8" x14ac:dyDescent="0.25">
      <c r="A519" s="2">
        <v>44115</v>
      </c>
      <c r="B519">
        <v>130</v>
      </c>
      <c r="C519">
        <v>12636.00769</v>
      </c>
      <c r="D519">
        <v>9214.81</v>
      </c>
      <c r="E519">
        <v>9818</v>
      </c>
      <c r="F519">
        <v>8091</v>
      </c>
      <c r="G519">
        <f>_xlfn.XLOOKUP(Tabla1[[#This Row],[Onitsuka Tiger Ventas]],K$2:K$224,J$2:J$224)</f>
        <v>39</v>
      </c>
      <c r="H519">
        <v>13181.993979999999</v>
      </c>
    </row>
    <row r="520" spans="1:8" x14ac:dyDescent="0.25">
      <c r="A520" s="2">
        <v>44114</v>
      </c>
      <c r="B520">
        <v>166</v>
      </c>
      <c r="C520">
        <v>12636.012049999999</v>
      </c>
      <c r="D520">
        <v>9214.8765609999991</v>
      </c>
      <c r="E520">
        <v>9818.0063489999993</v>
      </c>
      <c r="F520">
        <v>8091</v>
      </c>
      <c r="G520">
        <f>_xlfn.XLOOKUP(Tabla1[[#This Row],[Onitsuka Tiger Ventas]],K$2:K$224,J$2:J$224)</f>
        <v>41</v>
      </c>
      <c r="H520">
        <v>13182</v>
      </c>
    </row>
    <row r="521" spans="1:8" x14ac:dyDescent="0.25">
      <c r="A521" s="2">
        <v>44113</v>
      </c>
      <c r="B521">
        <v>66</v>
      </c>
      <c r="C521">
        <v>12636.015149999999</v>
      </c>
      <c r="D521">
        <v>9214.8705800000007</v>
      </c>
      <c r="E521">
        <v>9818.0108110000001</v>
      </c>
      <c r="F521">
        <v>8091</v>
      </c>
      <c r="G521">
        <f>_xlfn.XLOOKUP(Tabla1[[#This Row],[Onitsuka Tiger Ventas]],K$2:K$224,J$2:J$224)</f>
        <v>36</v>
      </c>
      <c r="H521">
        <v>13182</v>
      </c>
    </row>
    <row r="522" spans="1:8" x14ac:dyDescent="0.25">
      <c r="A522" s="2">
        <v>44112</v>
      </c>
      <c r="B522">
        <v>68</v>
      </c>
      <c r="C522">
        <v>12636</v>
      </c>
      <c r="D522">
        <v>9214.8765609999991</v>
      </c>
      <c r="E522">
        <v>9818</v>
      </c>
      <c r="F522">
        <v>8091</v>
      </c>
      <c r="G522">
        <f>_xlfn.XLOOKUP(Tabla1[[#This Row],[Onitsuka Tiger Ventas]],K$2:K$224,J$2:J$224)</f>
        <v>36</v>
      </c>
      <c r="H522">
        <v>13181.983050000001</v>
      </c>
    </row>
    <row r="523" spans="1:8" x14ac:dyDescent="0.25">
      <c r="A523" s="2">
        <v>44111</v>
      </c>
      <c r="B523">
        <v>49</v>
      </c>
      <c r="C523">
        <v>12636.020409999999</v>
      </c>
      <c r="D523">
        <v>9214.81</v>
      </c>
      <c r="E523">
        <v>9818</v>
      </c>
      <c r="F523">
        <v>8091</v>
      </c>
      <c r="G523">
        <f>_xlfn.XLOOKUP(Tabla1[[#This Row],[Onitsuka Tiger Ventas]],K$2:K$224,J$2:J$224)</f>
        <v>36</v>
      </c>
      <c r="H523">
        <v>13182</v>
      </c>
    </row>
    <row r="524" spans="1:8" x14ac:dyDescent="0.25">
      <c r="A524" s="2">
        <v>44110</v>
      </c>
      <c r="B524">
        <v>51</v>
      </c>
      <c r="C524">
        <v>12636.039220000001</v>
      </c>
      <c r="D524">
        <v>9214.8448329999992</v>
      </c>
      <c r="E524">
        <v>9818</v>
      </c>
      <c r="F524">
        <v>8091</v>
      </c>
      <c r="G524">
        <f>_xlfn.XLOOKUP(Tabla1[[#This Row],[Onitsuka Tiger Ventas]],K$2:K$224,J$2:J$224)</f>
        <v>36</v>
      </c>
      <c r="H524">
        <v>13182</v>
      </c>
    </row>
    <row r="525" spans="1:8" x14ac:dyDescent="0.25">
      <c r="A525" s="2">
        <v>44109</v>
      </c>
      <c r="B525">
        <v>42</v>
      </c>
      <c r="C525">
        <v>12636.023810000001</v>
      </c>
      <c r="D525">
        <v>9214.848704</v>
      </c>
      <c r="E525">
        <v>9818</v>
      </c>
      <c r="F525">
        <v>8091</v>
      </c>
      <c r="G525">
        <f>_xlfn.XLOOKUP(Tabla1[[#This Row],[Onitsuka Tiger Ventas]],K$2:K$224,J$2:J$224)</f>
        <v>36</v>
      </c>
      <c r="H525">
        <v>13182</v>
      </c>
    </row>
    <row r="526" spans="1:8" x14ac:dyDescent="0.25">
      <c r="A526" s="2">
        <v>44108</v>
      </c>
      <c r="B526">
        <v>120</v>
      </c>
      <c r="C526">
        <v>12636.016670000001</v>
      </c>
      <c r="D526">
        <v>9214.81</v>
      </c>
      <c r="E526">
        <v>9818</v>
      </c>
      <c r="F526">
        <v>8091</v>
      </c>
      <c r="G526">
        <f>_xlfn.XLOOKUP(Tabla1[[#This Row],[Onitsuka Tiger Ventas]],K$2:K$224,J$2:J$224)</f>
        <v>39</v>
      </c>
      <c r="H526">
        <v>13182</v>
      </c>
    </row>
    <row r="527" spans="1:8" x14ac:dyDescent="0.25">
      <c r="A527" s="2">
        <v>44107</v>
      </c>
      <c r="B527">
        <v>177</v>
      </c>
      <c r="C527">
        <v>12636.016949999999</v>
      </c>
      <c r="D527">
        <v>9214.8289999999997</v>
      </c>
      <c r="E527">
        <v>9818.0032470000006</v>
      </c>
      <c r="F527">
        <v>8091</v>
      </c>
      <c r="G527">
        <f>_xlfn.XLOOKUP(Tabla1[[#This Row],[Onitsuka Tiger Ventas]],K$2:K$224,J$2:J$224)</f>
        <v>42</v>
      </c>
      <c r="H527">
        <v>13182</v>
      </c>
    </row>
    <row r="528" spans="1:8" x14ac:dyDescent="0.25">
      <c r="A528" s="2">
        <v>44106</v>
      </c>
      <c r="B528">
        <v>86</v>
      </c>
      <c r="C528">
        <v>12636.02326</v>
      </c>
      <c r="D528">
        <v>9214.81</v>
      </c>
      <c r="E528">
        <v>9818.0088500000002</v>
      </c>
      <c r="F528">
        <v>8095.1666670000004</v>
      </c>
      <c r="G528">
        <f>_xlfn.XLOOKUP(Tabla1[[#This Row],[Onitsuka Tiger Ventas]],K$2:K$224,J$2:J$224)</f>
        <v>37</v>
      </c>
      <c r="H528">
        <v>13182</v>
      </c>
    </row>
    <row r="529" spans="1:8" x14ac:dyDescent="0.25">
      <c r="A529" s="2">
        <v>44105</v>
      </c>
      <c r="B529">
        <v>83</v>
      </c>
      <c r="C529">
        <v>12636.012049999999</v>
      </c>
      <c r="D529">
        <v>9214.8564439999991</v>
      </c>
      <c r="E529">
        <v>9818</v>
      </c>
      <c r="F529">
        <v>9091</v>
      </c>
      <c r="G529">
        <f>_xlfn.XLOOKUP(Tabla1[[#This Row],[Onitsuka Tiger Ventas]],K$2:K$224,J$2:J$224)</f>
        <v>37</v>
      </c>
      <c r="H529">
        <v>13182</v>
      </c>
    </row>
    <row r="530" spans="1:8" x14ac:dyDescent="0.25">
      <c r="A530" s="2">
        <v>44104</v>
      </c>
      <c r="B530">
        <v>56</v>
      </c>
      <c r="C530">
        <v>12636</v>
      </c>
      <c r="D530">
        <v>9214.81</v>
      </c>
      <c r="E530">
        <v>9818</v>
      </c>
      <c r="F530">
        <v>9091</v>
      </c>
      <c r="G530">
        <f>_xlfn.XLOOKUP(Tabla1[[#This Row],[Onitsuka Tiger Ventas]],K$2:K$224,J$2:J$224)</f>
        <v>36</v>
      </c>
      <c r="H530">
        <v>13182</v>
      </c>
    </row>
    <row r="531" spans="1:8" x14ac:dyDescent="0.25">
      <c r="A531" s="2">
        <v>44103</v>
      </c>
      <c r="B531">
        <v>105</v>
      </c>
      <c r="C531">
        <v>12636.00952</v>
      </c>
      <c r="D531">
        <v>9214.8311109999995</v>
      </c>
      <c r="E531">
        <v>9818</v>
      </c>
      <c r="F531">
        <v>9091</v>
      </c>
      <c r="G531">
        <f>_xlfn.XLOOKUP(Tabla1[[#This Row],[Onitsuka Tiger Ventas]],K$2:K$224,J$2:J$224)</f>
        <v>38</v>
      </c>
      <c r="H531">
        <v>13182</v>
      </c>
    </row>
    <row r="532" spans="1:8" x14ac:dyDescent="0.25">
      <c r="A532" s="2">
        <v>44102</v>
      </c>
      <c r="B532">
        <v>68</v>
      </c>
      <c r="C532">
        <v>12636.014709999999</v>
      </c>
      <c r="D532">
        <v>9214.8426560000007</v>
      </c>
      <c r="E532">
        <v>9818</v>
      </c>
      <c r="F532">
        <v>9091</v>
      </c>
      <c r="G532">
        <f>_xlfn.XLOOKUP(Tabla1[[#This Row],[Onitsuka Tiger Ventas]],K$2:K$224,J$2:J$224)</f>
        <v>36</v>
      </c>
      <c r="H532">
        <v>13182</v>
      </c>
    </row>
    <row r="533" spans="1:8" x14ac:dyDescent="0.25">
      <c r="A533" s="2">
        <v>44101</v>
      </c>
      <c r="B533">
        <v>149</v>
      </c>
      <c r="C533">
        <v>12636.00671</v>
      </c>
      <c r="D533">
        <v>9214.8302910000002</v>
      </c>
      <c r="E533">
        <v>9818</v>
      </c>
      <c r="F533">
        <v>8091</v>
      </c>
      <c r="G533">
        <f>_xlfn.XLOOKUP(Tabla1[[#This Row],[Onitsuka Tiger Ventas]],K$2:K$224,J$2:J$224)</f>
        <v>40</v>
      </c>
      <c r="H533">
        <v>13182</v>
      </c>
    </row>
    <row r="534" spans="1:8" x14ac:dyDescent="0.25">
      <c r="A534" s="2">
        <v>44100</v>
      </c>
      <c r="B534">
        <v>204</v>
      </c>
      <c r="C534">
        <v>12636.014709999999</v>
      </c>
      <c r="D534">
        <v>9214.824122</v>
      </c>
      <c r="E534">
        <v>9818.0084509999997</v>
      </c>
      <c r="F534">
        <v>8091</v>
      </c>
      <c r="G534">
        <f>_xlfn.XLOOKUP(Tabla1[[#This Row],[Onitsuka Tiger Ventas]],K$2:K$224,J$2:J$224)</f>
        <v>43</v>
      </c>
      <c r="H534">
        <v>13181.99432</v>
      </c>
    </row>
    <row r="535" spans="1:8" x14ac:dyDescent="0.25">
      <c r="A535" s="2">
        <v>44099</v>
      </c>
      <c r="B535">
        <v>86</v>
      </c>
      <c r="C535">
        <v>12636.034879999999</v>
      </c>
      <c r="D535">
        <v>9214.864286</v>
      </c>
      <c r="E535">
        <v>9818.0177299999996</v>
      </c>
      <c r="F535">
        <v>8091</v>
      </c>
      <c r="G535">
        <f>_xlfn.XLOOKUP(Tabla1[[#This Row],[Onitsuka Tiger Ventas]],K$2:K$224,J$2:J$224)</f>
        <v>37</v>
      </c>
      <c r="H535">
        <v>13182</v>
      </c>
    </row>
    <row r="536" spans="1:8" x14ac:dyDescent="0.25">
      <c r="A536" s="2">
        <v>44098</v>
      </c>
      <c r="B536">
        <v>54</v>
      </c>
      <c r="C536">
        <v>12636.037039999999</v>
      </c>
      <c r="D536">
        <v>9214.81</v>
      </c>
      <c r="E536">
        <v>9818</v>
      </c>
      <c r="F536">
        <v>8091</v>
      </c>
      <c r="G536">
        <f>_xlfn.XLOOKUP(Tabla1[[#This Row],[Onitsuka Tiger Ventas]],K$2:K$224,J$2:J$224)</f>
        <v>36</v>
      </c>
      <c r="H536">
        <v>13182</v>
      </c>
    </row>
    <row r="537" spans="1:8" x14ac:dyDescent="0.25">
      <c r="A537" s="2">
        <v>44097</v>
      </c>
      <c r="B537">
        <v>37</v>
      </c>
      <c r="C537">
        <v>12636</v>
      </c>
      <c r="D537">
        <v>9214.81</v>
      </c>
      <c r="E537">
        <v>9818</v>
      </c>
      <c r="F537">
        <v>9091</v>
      </c>
      <c r="G537">
        <f>_xlfn.XLOOKUP(Tabla1[[#This Row],[Onitsuka Tiger Ventas]],K$2:K$224,J$2:J$224)</f>
        <v>36</v>
      </c>
      <c r="H537">
        <v>13182</v>
      </c>
    </row>
    <row r="538" spans="1:8" x14ac:dyDescent="0.25">
      <c r="A538" s="2">
        <v>44096</v>
      </c>
      <c r="B538">
        <v>32</v>
      </c>
      <c r="C538">
        <v>12636</v>
      </c>
      <c r="D538">
        <v>9214.8398570000008</v>
      </c>
      <c r="E538">
        <v>9818</v>
      </c>
      <c r="F538">
        <v>9091</v>
      </c>
      <c r="G538">
        <f>_xlfn.XLOOKUP(Tabla1[[#This Row],[Onitsuka Tiger Ventas]],K$2:K$224,J$2:J$224)</f>
        <v>35</v>
      </c>
      <c r="H538">
        <v>13182</v>
      </c>
    </row>
    <row r="539" spans="1:8" x14ac:dyDescent="0.25">
      <c r="A539" s="2">
        <v>44095</v>
      </c>
      <c r="B539">
        <v>35</v>
      </c>
      <c r="C539">
        <v>12636</v>
      </c>
      <c r="D539">
        <v>9214.8437099999992</v>
      </c>
      <c r="E539">
        <v>9818</v>
      </c>
      <c r="F539">
        <v>8101.2040820000002</v>
      </c>
      <c r="G539">
        <f>_xlfn.XLOOKUP(Tabla1[[#This Row],[Onitsuka Tiger Ventas]],K$2:K$224,J$2:J$224)</f>
        <v>35</v>
      </c>
      <c r="H539">
        <v>13182</v>
      </c>
    </row>
    <row r="540" spans="1:8" x14ac:dyDescent="0.25">
      <c r="A540" s="2">
        <v>44094</v>
      </c>
      <c r="B540">
        <v>111</v>
      </c>
      <c r="C540">
        <v>12636</v>
      </c>
      <c r="D540">
        <v>9214.8382430000001</v>
      </c>
      <c r="E540">
        <v>9818</v>
      </c>
      <c r="F540">
        <v>8091</v>
      </c>
      <c r="G540">
        <f>_xlfn.XLOOKUP(Tabla1[[#This Row],[Onitsuka Tiger Ventas]],K$2:K$224,J$2:J$224)</f>
        <v>38</v>
      </c>
      <c r="H540">
        <v>13181.99281</v>
      </c>
    </row>
    <row r="541" spans="1:8" x14ac:dyDescent="0.25">
      <c r="A541" s="2">
        <v>44093</v>
      </c>
      <c r="B541">
        <v>160</v>
      </c>
      <c r="C541">
        <v>12636.012500000001</v>
      </c>
      <c r="D541">
        <v>9214.81</v>
      </c>
      <c r="E541">
        <v>9818.0035590000007</v>
      </c>
      <c r="F541">
        <v>8091</v>
      </c>
      <c r="G541">
        <f>_xlfn.XLOOKUP(Tabla1[[#This Row],[Onitsuka Tiger Ventas]],K$2:K$224,J$2:J$224)</f>
        <v>41</v>
      </c>
      <c r="H541">
        <v>13182</v>
      </c>
    </row>
    <row r="542" spans="1:8" x14ac:dyDescent="0.25">
      <c r="A542" s="2">
        <v>44092</v>
      </c>
      <c r="B542">
        <v>75</v>
      </c>
      <c r="C542">
        <v>12636</v>
      </c>
      <c r="D542">
        <v>9214.8659819999993</v>
      </c>
      <c r="E542">
        <v>9818.0061349999996</v>
      </c>
      <c r="F542">
        <v>8097.3694269999996</v>
      </c>
      <c r="G542">
        <f>_xlfn.XLOOKUP(Tabla1[[#This Row],[Onitsuka Tiger Ventas]],K$2:K$224,J$2:J$224)</f>
        <v>37</v>
      </c>
      <c r="H542">
        <v>13182</v>
      </c>
    </row>
    <row r="543" spans="1:8" x14ac:dyDescent="0.25">
      <c r="A543" s="2">
        <v>44091</v>
      </c>
      <c r="B543">
        <v>43</v>
      </c>
      <c r="C543">
        <v>12636</v>
      </c>
      <c r="D543">
        <v>9214.8874070000002</v>
      </c>
      <c r="E543">
        <v>9818</v>
      </c>
      <c r="F543">
        <v>8100.4339620000001</v>
      </c>
      <c r="G543">
        <f>_xlfn.XLOOKUP(Tabla1[[#This Row],[Onitsuka Tiger Ventas]],K$2:K$224,J$2:J$224)</f>
        <v>36</v>
      </c>
      <c r="H543">
        <v>13182</v>
      </c>
    </row>
    <row r="544" spans="1:8" x14ac:dyDescent="0.25">
      <c r="A544" s="2">
        <v>44090</v>
      </c>
      <c r="B544">
        <v>37</v>
      </c>
      <c r="C544">
        <v>12636</v>
      </c>
      <c r="D544">
        <v>9214.8421539999999</v>
      </c>
      <c r="E544">
        <v>9818</v>
      </c>
      <c r="F544">
        <v>9091</v>
      </c>
      <c r="G544">
        <f>_xlfn.XLOOKUP(Tabla1[[#This Row],[Onitsuka Tiger Ventas]],K$2:K$224,J$2:J$224)</f>
        <v>36</v>
      </c>
      <c r="H544">
        <v>13181.96429</v>
      </c>
    </row>
    <row r="545" spans="1:8" x14ac:dyDescent="0.25">
      <c r="A545" s="2">
        <v>44089</v>
      </c>
      <c r="B545">
        <v>41</v>
      </c>
      <c r="C545">
        <v>12636</v>
      </c>
      <c r="D545">
        <v>9214.81</v>
      </c>
      <c r="E545">
        <v>9818.0186919999996</v>
      </c>
      <c r="F545">
        <v>9091</v>
      </c>
      <c r="G545">
        <f>_xlfn.XLOOKUP(Tabla1[[#This Row],[Onitsuka Tiger Ventas]],K$2:K$224,J$2:J$224)</f>
        <v>36</v>
      </c>
      <c r="H545">
        <v>13182</v>
      </c>
    </row>
    <row r="546" spans="1:8" x14ac:dyDescent="0.25">
      <c r="A546" s="2">
        <v>44088</v>
      </c>
      <c r="B546">
        <v>31</v>
      </c>
      <c r="C546">
        <v>12636</v>
      </c>
      <c r="D546">
        <v>9214.81</v>
      </c>
      <c r="E546">
        <v>9818</v>
      </c>
      <c r="F546">
        <v>9091</v>
      </c>
      <c r="G546">
        <f>_xlfn.XLOOKUP(Tabla1[[#This Row],[Onitsuka Tiger Ventas]],K$2:K$224,J$2:J$224)</f>
        <v>35</v>
      </c>
      <c r="H546">
        <v>13181.985070000001</v>
      </c>
    </row>
    <row r="547" spans="1:8" x14ac:dyDescent="0.25">
      <c r="A547" s="2">
        <v>44087</v>
      </c>
      <c r="B547">
        <v>108</v>
      </c>
      <c r="C547">
        <v>12636.01852</v>
      </c>
      <c r="D547">
        <v>9214.81</v>
      </c>
      <c r="E547">
        <v>9818</v>
      </c>
      <c r="F547">
        <v>8091</v>
      </c>
      <c r="G547">
        <f>_xlfn.XLOOKUP(Tabla1[[#This Row],[Onitsuka Tiger Ventas]],K$2:K$224,J$2:J$224)</f>
        <v>38</v>
      </c>
      <c r="H547">
        <v>13182</v>
      </c>
    </row>
    <row r="548" spans="1:8" x14ac:dyDescent="0.25">
      <c r="A548" s="2">
        <v>44086</v>
      </c>
      <c r="B548">
        <v>144</v>
      </c>
      <c r="C548">
        <v>12636.01389</v>
      </c>
      <c r="D548">
        <v>9214.8419080000003</v>
      </c>
      <c r="E548">
        <v>9818.0034720000003</v>
      </c>
      <c r="F548">
        <v>8091</v>
      </c>
      <c r="G548">
        <f>_xlfn.XLOOKUP(Tabla1[[#This Row],[Onitsuka Tiger Ventas]],K$2:K$224,J$2:J$224)</f>
        <v>40</v>
      </c>
      <c r="H548">
        <v>13182</v>
      </c>
    </row>
    <row r="549" spans="1:8" x14ac:dyDescent="0.25">
      <c r="A549" s="2">
        <v>44085</v>
      </c>
      <c r="B549">
        <v>97</v>
      </c>
      <c r="C549">
        <v>12636.01031</v>
      </c>
      <c r="D549">
        <v>9214.8374999999996</v>
      </c>
      <c r="E549">
        <v>9818.0056820000009</v>
      </c>
      <c r="F549">
        <v>8091</v>
      </c>
      <c r="G549">
        <f>_xlfn.XLOOKUP(Tabla1[[#This Row],[Onitsuka Tiger Ventas]],K$2:K$224,J$2:J$224)</f>
        <v>38</v>
      </c>
      <c r="H549">
        <v>13182</v>
      </c>
    </row>
    <row r="550" spans="1:8" x14ac:dyDescent="0.25">
      <c r="A550" s="2">
        <v>44084</v>
      </c>
      <c r="B550">
        <v>34</v>
      </c>
      <c r="C550">
        <v>12636</v>
      </c>
      <c r="D550">
        <v>9214.81</v>
      </c>
      <c r="E550">
        <v>9818</v>
      </c>
      <c r="F550">
        <v>8091</v>
      </c>
      <c r="G550">
        <f>_xlfn.XLOOKUP(Tabla1[[#This Row],[Onitsuka Tiger Ventas]],K$2:K$224,J$2:J$224)</f>
        <v>35</v>
      </c>
      <c r="H550">
        <v>13182</v>
      </c>
    </row>
    <row r="551" spans="1:8" x14ac:dyDescent="0.25">
      <c r="A551" s="2">
        <v>44083</v>
      </c>
      <c r="B551">
        <v>39</v>
      </c>
      <c r="C551">
        <v>12636</v>
      </c>
      <c r="D551">
        <v>9214.81</v>
      </c>
      <c r="E551">
        <v>9818</v>
      </c>
      <c r="F551">
        <v>9091</v>
      </c>
      <c r="G551">
        <f>_xlfn.XLOOKUP(Tabla1[[#This Row],[Onitsuka Tiger Ventas]],K$2:K$224,J$2:J$224)</f>
        <v>36</v>
      </c>
      <c r="H551">
        <v>13182</v>
      </c>
    </row>
    <row r="552" spans="1:8" x14ac:dyDescent="0.25">
      <c r="A552" s="2">
        <v>44082</v>
      </c>
      <c r="B552">
        <v>30</v>
      </c>
      <c r="C552">
        <v>12636.06667</v>
      </c>
      <c r="D552">
        <v>9214.81</v>
      </c>
      <c r="E552">
        <v>9818</v>
      </c>
      <c r="F552">
        <v>9091</v>
      </c>
      <c r="G552">
        <f>_xlfn.XLOOKUP(Tabla1[[#This Row],[Onitsuka Tiger Ventas]],K$2:K$224,J$2:J$224)</f>
        <v>35</v>
      </c>
      <c r="H552">
        <v>13182</v>
      </c>
    </row>
    <row r="553" spans="1:8" x14ac:dyDescent="0.25">
      <c r="A553" s="2">
        <v>44081</v>
      </c>
      <c r="B553">
        <v>38</v>
      </c>
      <c r="C553">
        <v>12636.026320000001</v>
      </c>
      <c r="D553">
        <v>9214.8697140000004</v>
      </c>
      <c r="E553">
        <v>9818</v>
      </c>
      <c r="F553">
        <v>9091</v>
      </c>
      <c r="G553">
        <f>_xlfn.XLOOKUP(Tabla1[[#This Row],[Onitsuka Tiger Ventas]],K$2:K$224,J$2:J$224)</f>
        <v>36</v>
      </c>
      <c r="H553">
        <v>13181.987950000001</v>
      </c>
    </row>
    <row r="554" spans="1:8" x14ac:dyDescent="0.25">
      <c r="A554" s="2">
        <v>44080</v>
      </c>
      <c r="B554">
        <v>88</v>
      </c>
      <c r="C554">
        <v>12636.01136</v>
      </c>
      <c r="D554">
        <v>9214.8697140000004</v>
      </c>
      <c r="E554">
        <v>9818.0049749999998</v>
      </c>
      <c r="F554">
        <v>8091</v>
      </c>
      <c r="G554">
        <f>_xlfn.XLOOKUP(Tabla1[[#This Row],[Onitsuka Tiger Ventas]],K$2:K$224,J$2:J$224)</f>
        <v>37</v>
      </c>
      <c r="H554">
        <v>13181.98876</v>
      </c>
    </row>
    <row r="555" spans="1:8" x14ac:dyDescent="0.25">
      <c r="A555" s="2">
        <v>44079</v>
      </c>
      <c r="B555">
        <v>149</v>
      </c>
      <c r="C555">
        <v>12636.013419999999</v>
      </c>
      <c r="D555">
        <v>9214.8582310000002</v>
      </c>
      <c r="E555">
        <v>9818.0031650000001</v>
      </c>
      <c r="F555">
        <v>8091</v>
      </c>
      <c r="G555">
        <f>_xlfn.XLOOKUP(Tabla1[[#This Row],[Onitsuka Tiger Ventas]],K$2:K$224,J$2:J$224)</f>
        <v>40</v>
      </c>
      <c r="H555">
        <v>13182</v>
      </c>
    </row>
    <row r="556" spans="1:8" x14ac:dyDescent="0.25">
      <c r="A556" s="2">
        <v>44078</v>
      </c>
      <c r="B556">
        <v>76</v>
      </c>
      <c r="C556">
        <v>12636</v>
      </c>
      <c r="D556">
        <v>9214.8402900000001</v>
      </c>
      <c r="E556">
        <v>9818.0057799999995</v>
      </c>
      <c r="F556">
        <v>8091</v>
      </c>
      <c r="G556">
        <f>_xlfn.XLOOKUP(Tabla1[[#This Row],[Onitsuka Tiger Ventas]],K$2:K$224,J$2:J$224)</f>
        <v>37</v>
      </c>
      <c r="H556">
        <v>13182</v>
      </c>
    </row>
    <row r="557" spans="1:8" x14ac:dyDescent="0.25">
      <c r="A557" s="2">
        <v>44077</v>
      </c>
      <c r="B557">
        <v>45</v>
      </c>
      <c r="C557">
        <v>12636.022220000001</v>
      </c>
      <c r="D557">
        <v>9214.8580459999994</v>
      </c>
      <c r="E557">
        <v>9818</v>
      </c>
      <c r="F557">
        <v>8091</v>
      </c>
      <c r="G557">
        <f>_xlfn.XLOOKUP(Tabla1[[#This Row],[Onitsuka Tiger Ventas]],K$2:K$224,J$2:J$224)</f>
        <v>36</v>
      </c>
      <c r="H557">
        <v>13182</v>
      </c>
    </row>
    <row r="558" spans="1:8" x14ac:dyDescent="0.25">
      <c r="A558" s="2">
        <v>44076</v>
      </c>
      <c r="B558">
        <v>38</v>
      </c>
      <c r="C558">
        <v>12636.026320000001</v>
      </c>
      <c r="D558">
        <v>9214.81</v>
      </c>
      <c r="E558">
        <v>9818.0114940000003</v>
      </c>
      <c r="F558">
        <v>9091</v>
      </c>
      <c r="G558">
        <f>_xlfn.XLOOKUP(Tabla1[[#This Row],[Onitsuka Tiger Ventas]],K$2:K$224,J$2:J$224)</f>
        <v>36</v>
      </c>
      <c r="H558">
        <v>13182</v>
      </c>
    </row>
    <row r="559" spans="1:8" x14ac:dyDescent="0.25">
      <c r="A559" s="2">
        <v>44075</v>
      </c>
      <c r="B559">
        <v>37</v>
      </c>
      <c r="C559">
        <v>12636.027029999999</v>
      </c>
      <c r="D559">
        <v>9214.81</v>
      </c>
      <c r="E559">
        <v>9818.010526</v>
      </c>
      <c r="F559">
        <v>9091</v>
      </c>
      <c r="G559">
        <f>_xlfn.XLOOKUP(Tabla1[[#This Row],[Onitsuka Tiger Ventas]],K$2:K$224,J$2:J$224)</f>
        <v>36</v>
      </c>
      <c r="H559">
        <v>13182</v>
      </c>
    </row>
    <row r="560" spans="1:8" x14ac:dyDescent="0.25">
      <c r="A560" s="2">
        <v>44074</v>
      </c>
      <c r="B560">
        <v>44</v>
      </c>
      <c r="C560">
        <v>12636.06818</v>
      </c>
      <c r="D560">
        <v>9214.81</v>
      </c>
      <c r="E560">
        <v>9818</v>
      </c>
      <c r="F560">
        <v>9091</v>
      </c>
      <c r="G560">
        <f>_xlfn.XLOOKUP(Tabla1[[#This Row],[Onitsuka Tiger Ventas]],K$2:K$224,J$2:J$224)</f>
        <v>36</v>
      </c>
      <c r="H560">
        <v>13182</v>
      </c>
    </row>
    <row r="561" spans="1:8" x14ac:dyDescent="0.25">
      <c r="A561" s="2">
        <v>44073</v>
      </c>
      <c r="B561">
        <v>91</v>
      </c>
      <c r="C561">
        <v>12636.010990000001</v>
      </c>
      <c r="D561">
        <v>9214.8635900000008</v>
      </c>
      <c r="E561">
        <v>9818.0043480000004</v>
      </c>
      <c r="F561">
        <v>8091</v>
      </c>
      <c r="G561">
        <f>_xlfn.XLOOKUP(Tabla1[[#This Row],[Onitsuka Tiger Ventas]],K$2:K$224,J$2:J$224)</f>
        <v>37</v>
      </c>
      <c r="H561">
        <v>13182</v>
      </c>
    </row>
    <row r="562" spans="1:8" x14ac:dyDescent="0.25">
      <c r="A562" s="2">
        <v>44072</v>
      </c>
      <c r="B562">
        <v>154</v>
      </c>
      <c r="C562">
        <v>12636</v>
      </c>
      <c r="D562">
        <v>9214.81</v>
      </c>
      <c r="E562">
        <v>9818.0099339999997</v>
      </c>
      <c r="F562">
        <v>8089.6677520000003</v>
      </c>
      <c r="G562">
        <f>_xlfn.XLOOKUP(Tabla1[[#This Row],[Onitsuka Tiger Ventas]],K$2:K$224,J$2:J$224)</f>
        <v>40</v>
      </c>
      <c r="H562">
        <v>13182</v>
      </c>
    </row>
    <row r="563" spans="1:8" x14ac:dyDescent="0.25">
      <c r="A563" s="2">
        <v>44071</v>
      </c>
      <c r="B563">
        <v>87</v>
      </c>
      <c r="C563">
        <v>12636</v>
      </c>
      <c r="D563">
        <v>9214.81</v>
      </c>
      <c r="E563">
        <v>9818.0060240000003</v>
      </c>
      <c r="F563">
        <v>8091</v>
      </c>
      <c r="G563">
        <f>_xlfn.XLOOKUP(Tabla1[[#This Row],[Onitsuka Tiger Ventas]],K$2:K$224,J$2:J$224)</f>
        <v>37</v>
      </c>
      <c r="H563">
        <v>13182</v>
      </c>
    </row>
    <row r="564" spans="1:8" x14ac:dyDescent="0.25">
      <c r="A564" s="2">
        <v>44070</v>
      </c>
      <c r="B564">
        <v>45</v>
      </c>
      <c r="C564">
        <v>12636.04444</v>
      </c>
      <c r="D564">
        <v>9214.8513860000003</v>
      </c>
      <c r="E564">
        <v>9818</v>
      </c>
      <c r="F564">
        <v>8098.4626870000002</v>
      </c>
      <c r="G564">
        <f>_xlfn.XLOOKUP(Tabla1[[#This Row],[Onitsuka Tiger Ventas]],K$2:K$224,J$2:J$224)</f>
        <v>36</v>
      </c>
      <c r="H564">
        <v>13182</v>
      </c>
    </row>
    <row r="565" spans="1:8" x14ac:dyDescent="0.25">
      <c r="A565" s="2">
        <v>44069</v>
      </c>
      <c r="B565">
        <v>58</v>
      </c>
      <c r="C565">
        <v>12636.03448</v>
      </c>
      <c r="D565">
        <v>9214.8983100000005</v>
      </c>
      <c r="E565">
        <v>9818</v>
      </c>
      <c r="F565">
        <v>9091</v>
      </c>
      <c r="G565">
        <f>_xlfn.XLOOKUP(Tabla1[[#This Row],[Onitsuka Tiger Ventas]],K$2:K$224,J$2:J$224)</f>
        <v>36</v>
      </c>
      <c r="H565">
        <v>13181.94872</v>
      </c>
    </row>
    <row r="566" spans="1:8" x14ac:dyDescent="0.25">
      <c r="A566" s="2">
        <v>44068</v>
      </c>
      <c r="B566">
        <v>47</v>
      </c>
      <c r="C566">
        <v>12636</v>
      </c>
      <c r="D566">
        <v>9214.8407349999998</v>
      </c>
      <c r="E566">
        <v>9818.0206190000008</v>
      </c>
      <c r="F566">
        <v>9091</v>
      </c>
      <c r="G566">
        <f>_xlfn.XLOOKUP(Tabla1[[#This Row],[Onitsuka Tiger Ventas]],K$2:K$224,J$2:J$224)</f>
        <v>36</v>
      </c>
      <c r="H566">
        <v>13182</v>
      </c>
    </row>
    <row r="567" spans="1:8" x14ac:dyDescent="0.25">
      <c r="A567" s="2">
        <v>44067</v>
      </c>
      <c r="B567">
        <v>29</v>
      </c>
      <c r="C567">
        <v>12636.03448</v>
      </c>
      <c r="D567">
        <v>9214.8609759999999</v>
      </c>
      <c r="E567">
        <v>9818</v>
      </c>
      <c r="F567">
        <v>9078.4196429999993</v>
      </c>
      <c r="G567">
        <f>_xlfn.XLOOKUP(Tabla1[[#This Row],[Onitsuka Tiger Ventas]],K$2:K$224,J$2:J$224)</f>
        <v>35</v>
      </c>
      <c r="H567">
        <v>13182</v>
      </c>
    </row>
    <row r="568" spans="1:8" x14ac:dyDescent="0.25">
      <c r="A568" s="2">
        <v>44066</v>
      </c>
      <c r="B568">
        <v>61</v>
      </c>
      <c r="C568">
        <v>12636</v>
      </c>
      <c r="D568">
        <v>9214.9562999999998</v>
      </c>
      <c r="E568">
        <v>9818</v>
      </c>
      <c r="F568">
        <v>7682</v>
      </c>
      <c r="G568">
        <f>_xlfn.XLOOKUP(Tabla1[[#This Row],[Onitsuka Tiger Ventas]],K$2:K$224,J$2:J$224)</f>
        <v>36</v>
      </c>
      <c r="H568">
        <v>13182</v>
      </c>
    </row>
    <row r="569" spans="1:8" x14ac:dyDescent="0.25">
      <c r="A569" s="2">
        <v>44065</v>
      </c>
      <c r="B569">
        <v>127</v>
      </c>
      <c r="C569">
        <v>12636</v>
      </c>
      <c r="D569">
        <v>9214.8953060000003</v>
      </c>
      <c r="E569">
        <v>9818.0037310000007</v>
      </c>
      <c r="F569">
        <v>7682</v>
      </c>
      <c r="G569">
        <f>_xlfn.XLOOKUP(Tabla1[[#This Row],[Onitsuka Tiger Ventas]],K$2:K$224,J$2:J$224)</f>
        <v>39</v>
      </c>
      <c r="H569">
        <v>13182</v>
      </c>
    </row>
    <row r="570" spans="1:8" x14ac:dyDescent="0.25">
      <c r="A570" s="2">
        <v>44064</v>
      </c>
      <c r="B570">
        <v>56</v>
      </c>
      <c r="C570">
        <v>12636.01786</v>
      </c>
      <c r="D570">
        <v>9214.8544679999995</v>
      </c>
      <c r="E570">
        <v>9818</v>
      </c>
      <c r="F570">
        <v>7682</v>
      </c>
      <c r="G570">
        <f>_xlfn.XLOOKUP(Tabla1[[#This Row],[Onitsuka Tiger Ventas]],K$2:K$224,J$2:J$224)</f>
        <v>36</v>
      </c>
      <c r="H570">
        <v>13182</v>
      </c>
    </row>
    <row r="571" spans="1:8" x14ac:dyDescent="0.25">
      <c r="A571" s="2">
        <v>44063</v>
      </c>
      <c r="B571">
        <v>46</v>
      </c>
      <c r="C571">
        <v>12636</v>
      </c>
      <c r="D571">
        <v>9214.8680559999993</v>
      </c>
      <c r="E571">
        <v>9818</v>
      </c>
      <c r="F571">
        <v>7681.9893620000003</v>
      </c>
      <c r="G571">
        <f>_xlfn.XLOOKUP(Tabla1[[#This Row],[Onitsuka Tiger Ventas]],K$2:K$224,J$2:J$224)</f>
        <v>36</v>
      </c>
      <c r="H571">
        <v>13182</v>
      </c>
    </row>
    <row r="572" spans="1:8" x14ac:dyDescent="0.25">
      <c r="A572" s="2">
        <v>44062</v>
      </c>
      <c r="B572">
        <v>32</v>
      </c>
      <c r="C572">
        <v>12636</v>
      </c>
      <c r="D572">
        <v>9214.9158229999994</v>
      </c>
      <c r="E572">
        <v>9818</v>
      </c>
      <c r="F572">
        <v>9091</v>
      </c>
      <c r="G572">
        <f>_xlfn.XLOOKUP(Tabla1[[#This Row],[Onitsuka Tiger Ventas]],K$2:K$224,J$2:J$224)</f>
        <v>35</v>
      </c>
      <c r="H572">
        <v>13181.97436</v>
      </c>
    </row>
    <row r="573" spans="1:8" x14ac:dyDescent="0.25">
      <c r="A573" s="2">
        <v>44061</v>
      </c>
      <c r="B573">
        <v>29</v>
      </c>
      <c r="C573">
        <v>12636</v>
      </c>
      <c r="D573">
        <v>9214.81</v>
      </c>
      <c r="E573">
        <v>9818</v>
      </c>
      <c r="F573">
        <v>9091</v>
      </c>
      <c r="G573">
        <f>_xlfn.XLOOKUP(Tabla1[[#This Row],[Onitsuka Tiger Ventas]],K$2:K$224,J$2:J$224)</f>
        <v>35</v>
      </c>
      <c r="H573">
        <v>13181.98077</v>
      </c>
    </row>
    <row r="574" spans="1:8" x14ac:dyDescent="0.25">
      <c r="A574" s="2">
        <v>44060</v>
      </c>
      <c r="B574">
        <v>33</v>
      </c>
      <c r="C574">
        <v>12636</v>
      </c>
      <c r="D574">
        <v>9214.8714710000004</v>
      </c>
      <c r="E574">
        <v>9818.0117649999993</v>
      </c>
      <c r="F574">
        <v>9079.5057469999992</v>
      </c>
      <c r="G574">
        <f>_xlfn.XLOOKUP(Tabla1[[#This Row],[Onitsuka Tiger Ventas]],K$2:K$224,J$2:J$224)</f>
        <v>35</v>
      </c>
      <c r="H574">
        <v>13181.994710000001</v>
      </c>
    </row>
    <row r="575" spans="1:8" x14ac:dyDescent="0.25">
      <c r="A575" s="2">
        <v>44059</v>
      </c>
      <c r="B575">
        <v>94</v>
      </c>
      <c r="C575">
        <v>12636</v>
      </c>
      <c r="D575">
        <v>9214.8390280000003</v>
      </c>
      <c r="E575">
        <v>9818</v>
      </c>
      <c r="F575">
        <v>8091</v>
      </c>
      <c r="G575">
        <f>_xlfn.XLOOKUP(Tabla1[[#This Row],[Onitsuka Tiger Ventas]],K$2:K$224,J$2:J$224)</f>
        <v>37</v>
      </c>
      <c r="H575">
        <v>13181.995650000001</v>
      </c>
    </row>
    <row r="576" spans="1:8" x14ac:dyDescent="0.25">
      <c r="A576" s="2">
        <v>44058</v>
      </c>
      <c r="B576">
        <v>144</v>
      </c>
      <c r="C576">
        <v>12636.006939999999</v>
      </c>
      <c r="D576">
        <v>9214.8613929999992</v>
      </c>
      <c r="E576">
        <v>9818</v>
      </c>
      <c r="F576">
        <v>8091</v>
      </c>
      <c r="G576">
        <f>_xlfn.XLOOKUP(Tabla1[[#This Row],[Onitsuka Tiger Ventas]],K$2:K$224,J$2:J$224)</f>
        <v>40</v>
      </c>
      <c r="H576">
        <v>13182</v>
      </c>
    </row>
    <row r="577" spans="1:8" x14ac:dyDescent="0.25">
      <c r="A577" s="2">
        <v>44057</v>
      </c>
      <c r="B577">
        <v>60</v>
      </c>
      <c r="C577">
        <v>12636</v>
      </c>
      <c r="D577">
        <v>9214.8374999999996</v>
      </c>
      <c r="E577">
        <v>9818</v>
      </c>
      <c r="F577">
        <v>8091</v>
      </c>
      <c r="G577">
        <f>_xlfn.XLOOKUP(Tabla1[[#This Row],[Onitsuka Tiger Ventas]],K$2:K$224,J$2:J$224)</f>
        <v>36</v>
      </c>
      <c r="H577">
        <v>13182</v>
      </c>
    </row>
    <row r="578" spans="1:8" x14ac:dyDescent="0.25">
      <c r="A578" s="2">
        <v>44056</v>
      </c>
      <c r="B578">
        <v>46</v>
      </c>
      <c r="C578">
        <v>12636</v>
      </c>
      <c r="D578">
        <v>9214.8753130000005</v>
      </c>
      <c r="E578">
        <v>9818</v>
      </c>
      <c r="F578">
        <v>8091</v>
      </c>
      <c r="G578">
        <f>_xlfn.XLOOKUP(Tabla1[[#This Row],[Onitsuka Tiger Ventas]],K$2:K$224,J$2:J$224)</f>
        <v>36</v>
      </c>
      <c r="H578">
        <v>13182</v>
      </c>
    </row>
    <row r="579" spans="1:8" x14ac:dyDescent="0.25">
      <c r="A579" s="2">
        <v>44055</v>
      </c>
      <c r="B579">
        <v>40</v>
      </c>
      <c r="C579">
        <v>12636.025</v>
      </c>
      <c r="D579">
        <v>9214.81</v>
      </c>
      <c r="E579">
        <v>9818.0109890000003</v>
      </c>
      <c r="F579">
        <v>9091</v>
      </c>
      <c r="G579">
        <f>_xlfn.XLOOKUP(Tabla1[[#This Row],[Onitsuka Tiger Ventas]],K$2:K$224,J$2:J$224)</f>
        <v>36</v>
      </c>
      <c r="H579">
        <v>13182</v>
      </c>
    </row>
    <row r="580" spans="1:8" x14ac:dyDescent="0.25">
      <c r="A580" s="2">
        <v>44054</v>
      </c>
      <c r="B580">
        <v>43</v>
      </c>
      <c r="C580">
        <v>12636</v>
      </c>
      <c r="D580">
        <v>9214.81</v>
      </c>
      <c r="E580">
        <v>9818</v>
      </c>
      <c r="F580">
        <v>9091</v>
      </c>
      <c r="G580">
        <f>_xlfn.XLOOKUP(Tabla1[[#This Row],[Onitsuka Tiger Ventas]],K$2:K$224,J$2:J$224)</f>
        <v>36</v>
      </c>
      <c r="H580">
        <v>13182</v>
      </c>
    </row>
    <row r="581" spans="1:8" x14ac:dyDescent="0.25">
      <c r="A581" s="2">
        <v>44053</v>
      </c>
      <c r="B581">
        <v>43</v>
      </c>
      <c r="C581">
        <v>12636</v>
      </c>
      <c r="D581">
        <v>9214.81</v>
      </c>
      <c r="E581">
        <v>9818.0114940000003</v>
      </c>
      <c r="F581">
        <v>9091</v>
      </c>
      <c r="G581">
        <f>_xlfn.XLOOKUP(Tabla1[[#This Row],[Onitsuka Tiger Ventas]],K$2:K$224,J$2:J$224)</f>
        <v>36</v>
      </c>
      <c r="H581">
        <v>13182</v>
      </c>
    </row>
    <row r="582" spans="1:8" x14ac:dyDescent="0.25">
      <c r="A582" s="2">
        <v>44052</v>
      </c>
      <c r="B582">
        <v>105</v>
      </c>
      <c r="C582">
        <v>12636.00952</v>
      </c>
      <c r="D582">
        <v>9214.8411940000005</v>
      </c>
      <c r="E582">
        <v>9818.0048310000002</v>
      </c>
      <c r="F582">
        <v>8091</v>
      </c>
      <c r="G582">
        <f>_xlfn.XLOOKUP(Tabla1[[#This Row],[Onitsuka Tiger Ventas]],K$2:K$224,J$2:J$224)</f>
        <v>38</v>
      </c>
      <c r="H582">
        <v>13182</v>
      </c>
    </row>
    <row r="583" spans="1:8" x14ac:dyDescent="0.25">
      <c r="A583" s="2">
        <v>44051</v>
      </c>
      <c r="B583">
        <v>158</v>
      </c>
      <c r="C583">
        <v>12636.00633</v>
      </c>
      <c r="D583">
        <v>9214.8530929999997</v>
      </c>
      <c r="E583">
        <v>9818.0035339999995</v>
      </c>
      <c r="F583">
        <v>8091</v>
      </c>
      <c r="G583">
        <f>_xlfn.XLOOKUP(Tabla1[[#This Row],[Onitsuka Tiger Ventas]],K$2:K$224,J$2:J$224)</f>
        <v>41</v>
      </c>
      <c r="H583">
        <v>13182</v>
      </c>
    </row>
    <row r="584" spans="1:8" x14ac:dyDescent="0.25">
      <c r="A584" s="2">
        <v>44050</v>
      </c>
      <c r="B584">
        <v>84</v>
      </c>
      <c r="C584">
        <v>12636</v>
      </c>
      <c r="D584">
        <v>9214.81</v>
      </c>
      <c r="E584">
        <v>9818</v>
      </c>
      <c r="F584">
        <v>8091</v>
      </c>
      <c r="G584">
        <f>_xlfn.XLOOKUP(Tabla1[[#This Row],[Onitsuka Tiger Ventas]],K$2:K$224,J$2:J$224)</f>
        <v>37</v>
      </c>
      <c r="H584">
        <v>13182</v>
      </c>
    </row>
    <row r="585" spans="1:8" x14ac:dyDescent="0.25">
      <c r="A585" s="2">
        <v>44049</v>
      </c>
      <c r="B585">
        <v>44</v>
      </c>
      <c r="C585">
        <v>12636</v>
      </c>
      <c r="D585">
        <v>9214.8386300000002</v>
      </c>
      <c r="E585">
        <v>9818</v>
      </c>
      <c r="F585">
        <v>8091</v>
      </c>
      <c r="G585">
        <f>_xlfn.XLOOKUP(Tabla1[[#This Row],[Onitsuka Tiger Ventas]],K$2:K$224,J$2:J$224)</f>
        <v>36</v>
      </c>
      <c r="H585">
        <v>13182</v>
      </c>
    </row>
    <row r="586" spans="1:8" x14ac:dyDescent="0.25">
      <c r="A586" s="2">
        <v>44048</v>
      </c>
      <c r="B586">
        <v>43</v>
      </c>
      <c r="C586">
        <v>12636</v>
      </c>
      <c r="D586">
        <v>9214.81</v>
      </c>
      <c r="E586">
        <v>9818</v>
      </c>
      <c r="F586">
        <v>9091</v>
      </c>
      <c r="G586">
        <f>_xlfn.XLOOKUP(Tabla1[[#This Row],[Onitsuka Tiger Ventas]],K$2:K$224,J$2:J$224)</f>
        <v>36</v>
      </c>
      <c r="H586">
        <v>13182</v>
      </c>
    </row>
    <row r="587" spans="1:8" x14ac:dyDescent="0.25">
      <c r="A587" s="2">
        <v>44047</v>
      </c>
      <c r="B587">
        <v>58</v>
      </c>
      <c r="C587">
        <v>12636.03448</v>
      </c>
      <c r="D587">
        <v>9214.8448329999992</v>
      </c>
      <c r="E587">
        <v>9818</v>
      </c>
      <c r="F587">
        <v>9091</v>
      </c>
      <c r="G587">
        <f>_xlfn.XLOOKUP(Tabla1[[#This Row],[Onitsuka Tiger Ventas]],K$2:K$224,J$2:J$224)</f>
        <v>36</v>
      </c>
      <c r="H587">
        <v>13182</v>
      </c>
    </row>
    <row r="588" spans="1:8" x14ac:dyDescent="0.25">
      <c r="A588" s="2">
        <v>44046</v>
      </c>
      <c r="B588">
        <v>47</v>
      </c>
      <c r="C588">
        <v>12636</v>
      </c>
      <c r="D588">
        <v>9214.878901</v>
      </c>
      <c r="E588">
        <v>9818</v>
      </c>
      <c r="F588">
        <v>9091</v>
      </c>
      <c r="G588">
        <f>_xlfn.XLOOKUP(Tabla1[[#This Row],[Onitsuka Tiger Ventas]],K$2:K$224,J$2:J$224)</f>
        <v>36</v>
      </c>
      <c r="H588">
        <v>13182</v>
      </c>
    </row>
    <row r="589" spans="1:8" x14ac:dyDescent="0.25">
      <c r="A589" s="2">
        <v>44045</v>
      </c>
      <c r="B589">
        <v>103</v>
      </c>
      <c r="C589">
        <v>12636.00971</v>
      </c>
      <c r="D589">
        <v>9214.8549459999995</v>
      </c>
      <c r="E589">
        <v>9818</v>
      </c>
      <c r="F589">
        <v>8091</v>
      </c>
      <c r="G589">
        <f>_xlfn.XLOOKUP(Tabla1[[#This Row],[Onitsuka Tiger Ventas]],K$2:K$224,J$2:J$224)</f>
        <v>38</v>
      </c>
      <c r="H589">
        <v>13182</v>
      </c>
    </row>
    <row r="590" spans="1:8" x14ac:dyDescent="0.25">
      <c r="A590" s="2">
        <v>44044</v>
      </c>
      <c r="B590">
        <v>203</v>
      </c>
      <c r="C590">
        <v>12636.004929999999</v>
      </c>
      <c r="D590">
        <v>9214.8434400000006</v>
      </c>
      <c r="E590">
        <v>9818</v>
      </c>
      <c r="F590">
        <v>8091</v>
      </c>
      <c r="G590">
        <f>_xlfn.XLOOKUP(Tabla1[[#This Row],[Onitsuka Tiger Ventas]],K$2:K$224,J$2:J$224)</f>
        <v>43</v>
      </c>
      <c r="H590">
        <v>13182</v>
      </c>
    </row>
    <row r="591" spans="1:8" x14ac:dyDescent="0.25">
      <c r="A591" s="2">
        <v>44043</v>
      </c>
      <c r="B591">
        <v>115</v>
      </c>
      <c r="C591">
        <v>12636.017390000001</v>
      </c>
      <c r="D591">
        <v>9214.8337499999998</v>
      </c>
      <c r="E591">
        <v>9818.0052360000009</v>
      </c>
      <c r="F591">
        <v>8097.4935059999998</v>
      </c>
      <c r="G591">
        <f>_xlfn.XLOOKUP(Tabla1[[#This Row],[Onitsuka Tiger Ventas]],K$2:K$224,J$2:J$224)</f>
        <v>38</v>
      </c>
      <c r="H591">
        <v>13182</v>
      </c>
    </row>
    <row r="592" spans="1:8" x14ac:dyDescent="0.25">
      <c r="A592" s="2">
        <v>44042</v>
      </c>
      <c r="B592">
        <v>110</v>
      </c>
      <c r="C592">
        <v>12636</v>
      </c>
      <c r="D592">
        <v>9214.81</v>
      </c>
      <c r="E592">
        <v>9818</v>
      </c>
      <c r="F592">
        <v>8493.7777779999997</v>
      </c>
      <c r="G592">
        <f>_xlfn.XLOOKUP(Tabla1[[#This Row],[Onitsuka Tiger Ventas]],K$2:K$224,J$2:J$224)</f>
        <v>38</v>
      </c>
      <c r="H592">
        <v>13182</v>
      </c>
    </row>
    <row r="593" spans="1:8" x14ac:dyDescent="0.25">
      <c r="A593" s="2">
        <v>44041</v>
      </c>
      <c r="B593">
        <v>45</v>
      </c>
      <c r="C593">
        <v>12636</v>
      </c>
      <c r="D593">
        <v>9214.8763490000001</v>
      </c>
      <c r="E593">
        <v>9818.0096150000008</v>
      </c>
      <c r="F593">
        <v>9090.9879519999995</v>
      </c>
      <c r="G593">
        <f>_xlfn.XLOOKUP(Tabla1[[#This Row],[Onitsuka Tiger Ventas]],K$2:K$224,J$2:J$224)</f>
        <v>36</v>
      </c>
      <c r="H593">
        <v>13182</v>
      </c>
    </row>
    <row r="594" spans="1:8" x14ac:dyDescent="0.25">
      <c r="A594" s="2">
        <v>44040</v>
      </c>
      <c r="B594">
        <v>38</v>
      </c>
      <c r="C594">
        <v>12636.026320000001</v>
      </c>
      <c r="D594">
        <v>9214.9329409999991</v>
      </c>
      <c r="E594">
        <v>9818</v>
      </c>
      <c r="F594">
        <v>9091</v>
      </c>
      <c r="G594">
        <f>_xlfn.XLOOKUP(Tabla1[[#This Row],[Onitsuka Tiger Ventas]],K$2:K$224,J$2:J$224)</f>
        <v>36</v>
      </c>
      <c r="H594">
        <v>13182</v>
      </c>
    </row>
    <row r="595" spans="1:8" x14ac:dyDescent="0.25">
      <c r="A595" s="2">
        <v>44039</v>
      </c>
      <c r="B595">
        <v>39</v>
      </c>
      <c r="C595">
        <v>12636.02564</v>
      </c>
      <c r="D595">
        <v>9214.9095240000006</v>
      </c>
      <c r="E595">
        <v>9818</v>
      </c>
      <c r="F595">
        <v>9091</v>
      </c>
      <c r="G595">
        <f>_xlfn.XLOOKUP(Tabla1[[#This Row],[Onitsuka Tiger Ventas]],K$2:K$224,J$2:J$224)</f>
        <v>36</v>
      </c>
      <c r="H595">
        <v>13182</v>
      </c>
    </row>
    <row r="596" spans="1:8" x14ac:dyDescent="0.25">
      <c r="A596" s="2">
        <v>44038</v>
      </c>
      <c r="B596">
        <v>78</v>
      </c>
      <c r="C596">
        <v>12636</v>
      </c>
      <c r="D596">
        <v>9214.81</v>
      </c>
      <c r="E596">
        <v>9818</v>
      </c>
      <c r="F596">
        <v>8091</v>
      </c>
      <c r="G596">
        <f>_xlfn.XLOOKUP(Tabla1[[#This Row],[Onitsuka Tiger Ventas]],K$2:K$224,J$2:J$224)</f>
        <v>37</v>
      </c>
      <c r="H596">
        <v>13181.99438</v>
      </c>
    </row>
    <row r="597" spans="1:8" x14ac:dyDescent="0.25">
      <c r="A597" s="2">
        <v>44037</v>
      </c>
      <c r="B597">
        <v>118</v>
      </c>
      <c r="C597">
        <v>12636.016949999999</v>
      </c>
      <c r="D597">
        <v>9214.8364560000009</v>
      </c>
      <c r="E597">
        <v>9818.0084750000005</v>
      </c>
      <c r="F597">
        <v>8096.128205</v>
      </c>
      <c r="G597">
        <f>_xlfn.XLOOKUP(Tabla1[[#This Row],[Onitsuka Tiger Ventas]],K$2:K$224,J$2:J$224)</f>
        <v>39</v>
      </c>
      <c r="H597">
        <v>13182</v>
      </c>
    </row>
    <row r="598" spans="1:8" x14ac:dyDescent="0.25">
      <c r="A598" s="2">
        <v>44036</v>
      </c>
      <c r="B598">
        <v>62</v>
      </c>
      <c r="C598">
        <v>12636</v>
      </c>
      <c r="D598">
        <v>9214.9035820000008</v>
      </c>
      <c r="E598">
        <v>9818</v>
      </c>
      <c r="F598">
        <v>8091</v>
      </c>
      <c r="G598">
        <f>_xlfn.XLOOKUP(Tabla1[[#This Row],[Onitsuka Tiger Ventas]],K$2:K$224,J$2:J$224)</f>
        <v>36</v>
      </c>
      <c r="H598">
        <v>13182</v>
      </c>
    </row>
    <row r="599" spans="1:8" x14ac:dyDescent="0.25">
      <c r="A599" s="2">
        <v>44035</v>
      </c>
      <c r="B599">
        <v>40</v>
      </c>
      <c r="C599">
        <v>12636.025</v>
      </c>
      <c r="D599">
        <v>9214.8416670000006</v>
      </c>
      <c r="E599">
        <v>9818</v>
      </c>
      <c r="F599">
        <v>8091</v>
      </c>
      <c r="G599">
        <f>_xlfn.XLOOKUP(Tabla1[[#This Row],[Onitsuka Tiger Ventas]],K$2:K$224,J$2:J$224)</f>
        <v>36</v>
      </c>
      <c r="H599">
        <v>13182</v>
      </c>
    </row>
    <row r="600" spans="1:8" x14ac:dyDescent="0.25">
      <c r="A600" s="2">
        <v>44034</v>
      </c>
      <c r="B600">
        <v>42</v>
      </c>
      <c r="C600">
        <v>12636.047619999999</v>
      </c>
      <c r="D600">
        <v>9214.81</v>
      </c>
      <c r="E600">
        <v>9818.0114940000003</v>
      </c>
      <c r="F600">
        <v>9091</v>
      </c>
      <c r="G600">
        <f>_xlfn.XLOOKUP(Tabla1[[#This Row],[Onitsuka Tiger Ventas]],K$2:K$224,J$2:J$224)</f>
        <v>36</v>
      </c>
      <c r="H600">
        <v>13182</v>
      </c>
    </row>
    <row r="601" spans="1:8" x14ac:dyDescent="0.25">
      <c r="A601" s="2">
        <v>44033</v>
      </c>
      <c r="B601">
        <v>34</v>
      </c>
      <c r="C601">
        <v>12636</v>
      </c>
      <c r="D601">
        <v>9214.8364560000009</v>
      </c>
      <c r="E601">
        <v>9818</v>
      </c>
      <c r="F601">
        <v>9091</v>
      </c>
      <c r="G601">
        <f>_xlfn.XLOOKUP(Tabla1[[#This Row],[Onitsuka Tiger Ventas]],K$2:K$224,J$2:J$224)</f>
        <v>35</v>
      </c>
      <c r="H601">
        <v>13182</v>
      </c>
    </row>
    <row r="602" spans="1:8" x14ac:dyDescent="0.25">
      <c r="A602" s="2">
        <v>44032</v>
      </c>
      <c r="B602">
        <v>41</v>
      </c>
      <c r="C602">
        <v>12636</v>
      </c>
      <c r="D602">
        <v>9214.81</v>
      </c>
      <c r="E602">
        <v>9818</v>
      </c>
      <c r="F602">
        <v>9091</v>
      </c>
      <c r="G602">
        <f>_xlfn.XLOOKUP(Tabla1[[#This Row],[Onitsuka Tiger Ventas]],K$2:K$224,J$2:J$224)</f>
        <v>36</v>
      </c>
      <c r="H602">
        <v>13182</v>
      </c>
    </row>
    <row r="603" spans="1:8" x14ac:dyDescent="0.25">
      <c r="A603" s="2">
        <v>44031</v>
      </c>
      <c r="B603">
        <v>75</v>
      </c>
      <c r="C603">
        <v>12636</v>
      </c>
      <c r="D603">
        <v>9214.81</v>
      </c>
      <c r="E603">
        <v>9818</v>
      </c>
      <c r="F603">
        <v>8091</v>
      </c>
      <c r="G603">
        <f>_xlfn.XLOOKUP(Tabla1[[#This Row],[Onitsuka Tiger Ventas]],K$2:K$224,J$2:J$224)</f>
        <v>37</v>
      </c>
      <c r="H603">
        <v>13182</v>
      </c>
    </row>
    <row r="604" spans="1:8" x14ac:dyDescent="0.25">
      <c r="A604" s="2">
        <v>44030</v>
      </c>
      <c r="B604">
        <v>164</v>
      </c>
      <c r="C604">
        <v>12636.006100000001</v>
      </c>
      <c r="D604">
        <v>9214.8311109999995</v>
      </c>
      <c r="E604">
        <v>9818.0040649999992</v>
      </c>
      <c r="F604">
        <v>8090.9963639999996</v>
      </c>
      <c r="G604">
        <f>_xlfn.XLOOKUP(Tabla1[[#This Row],[Onitsuka Tiger Ventas]],K$2:K$224,J$2:J$224)</f>
        <v>41</v>
      </c>
      <c r="H604">
        <v>13182</v>
      </c>
    </row>
    <row r="605" spans="1:8" x14ac:dyDescent="0.25">
      <c r="A605" s="2">
        <v>44029</v>
      </c>
      <c r="B605">
        <v>74</v>
      </c>
      <c r="C605">
        <v>12636.027029999999</v>
      </c>
      <c r="D605">
        <v>9214.864286</v>
      </c>
      <c r="E605">
        <v>9818</v>
      </c>
      <c r="F605">
        <v>8091</v>
      </c>
      <c r="G605">
        <f>_xlfn.XLOOKUP(Tabla1[[#This Row],[Onitsuka Tiger Ventas]],K$2:K$224,J$2:J$224)</f>
        <v>37</v>
      </c>
      <c r="H605">
        <v>13182</v>
      </c>
    </row>
    <row r="606" spans="1:8" x14ac:dyDescent="0.25">
      <c r="A606" s="2">
        <v>44028</v>
      </c>
      <c r="B606">
        <v>65</v>
      </c>
      <c r="C606">
        <v>12636.015380000001</v>
      </c>
      <c r="D606">
        <v>9214.81</v>
      </c>
      <c r="E606">
        <v>9818</v>
      </c>
      <c r="F606">
        <v>8091</v>
      </c>
      <c r="G606">
        <f>_xlfn.XLOOKUP(Tabla1[[#This Row],[Onitsuka Tiger Ventas]],K$2:K$224,J$2:J$224)</f>
        <v>36</v>
      </c>
      <c r="H606">
        <v>13181.97222</v>
      </c>
    </row>
    <row r="607" spans="1:8" x14ac:dyDescent="0.25">
      <c r="A607" s="2">
        <v>44027</v>
      </c>
      <c r="B607">
        <v>39</v>
      </c>
      <c r="C607">
        <v>12636.02564</v>
      </c>
      <c r="D607">
        <v>9214.81</v>
      </c>
      <c r="E607">
        <v>9818</v>
      </c>
      <c r="F607">
        <v>9091</v>
      </c>
      <c r="G607">
        <f>_xlfn.XLOOKUP(Tabla1[[#This Row],[Onitsuka Tiger Ventas]],K$2:K$224,J$2:J$224)</f>
        <v>36</v>
      </c>
      <c r="H607">
        <v>13182</v>
      </c>
    </row>
    <row r="608" spans="1:8" x14ac:dyDescent="0.25">
      <c r="A608" s="2">
        <v>44026</v>
      </c>
      <c r="B608">
        <v>41</v>
      </c>
      <c r="C608">
        <v>12636</v>
      </c>
      <c r="D608">
        <v>9214.81</v>
      </c>
      <c r="E608">
        <v>9818.0121949999993</v>
      </c>
      <c r="F608">
        <v>9091</v>
      </c>
      <c r="G608">
        <f>_xlfn.XLOOKUP(Tabla1[[#This Row],[Onitsuka Tiger Ventas]],K$2:K$224,J$2:J$224)</f>
        <v>36</v>
      </c>
      <c r="H608">
        <v>13182</v>
      </c>
    </row>
    <row r="609" spans="1:8" x14ac:dyDescent="0.25">
      <c r="A609" s="2">
        <v>44025</v>
      </c>
      <c r="B609">
        <v>40</v>
      </c>
      <c r="C609">
        <v>12636</v>
      </c>
      <c r="D609">
        <v>9214.8697140000004</v>
      </c>
      <c r="E609">
        <v>9818</v>
      </c>
      <c r="F609">
        <v>9091</v>
      </c>
      <c r="G609">
        <f>_xlfn.XLOOKUP(Tabla1[[#This Row],[Onitsuka Tiger Ventas]],K$2:K$224,J$2:J$224)</f>
        <v>36</v>
      </c>
      <c r="H609">
        <v>13181.98969</v>
      </c>
    </row>
    <row r="610" spans="1:8" x14ac:dyDescent="0.25">
      <c r="A610" s="2">
        <v>44024</v>
      </c>
      <c r="B610">
        <v>87</v>
      </c>
      <c r="C610">
        <v>12636</v>
      </c>
      <c r="D610">
        <v>9214.9018680000008</v>
      </c>
      <c r="E610">
        <v>9818</v>
      </c>
      <c r="F610">
        <v>8091</v>
      </c>
      <c r="G610">
        <f>_xlfn.XLOOKUP(Tabla1[[#This Row],[Onitsuka Tiger Ventas]],K$2:K$224,J$2:J$224)</f>
        <v>37</v>
      </c>
      <c r="H610">
        <v>13182</v>
      </c>
    </row>
    <row r="611" spans="1:8" x14ac:dyDescent="0.25">
      <c r="A611" s="2">
        <v>44023</v>
      </c>
      <c r="B611">
        <v>135</v>
      </c>
      <c r="C611">
        <v>12636.014810000001</v>
      </c>
      <c r="D611">
        <v>9214.8547859999999</v>
      </c>
      <c r="E611">
        <v>9818</v>
      </c>
      <c r="F611">
        <v>8091</v>
      </c>
      <c r="G611">
        <f>_xlfn.XLOOKUP(Tabla1[[#This Row],[Onitsuka Tiger Ventas]],K$2:K$224,J$2:J$224)</f>
        <v>39</v>
      </c>
      <c r="H611">
        <v>13182</v>
      </c>
    </row>
    <row r="612" spans="1:8" x14ac:dyDescent="0.25">
      <c r="A612" s="2">
        <v>44022</v>
      </c>
      <c r="B612">
        <v>74</v>
      </c>
      <c r="C612">
        <v>12636.013510000001</v>
      </c>
      <c r="D612">
        <v>9214.8311109999995</v>
      </c>
      <c r="E612">
        <v>9818</v>
      </c>
      <c r="F612">
        <v>8091</v>
      </c>
      <c r="G612">
        <f>_xlfn.XLOOKUP(Tabla1[[#This Row],[Onitsuka Tiger Ventas]],K$2:K$224,J$2:J$224)</f>
        <v>37</v>
      </c>
      <c r="H612">
        <v>13182</v>
      </c>
    </row>
    <row r="613" spans="1:8" x14ac:dyDescent="0.25">
      <c r="A613" s="2">
        <v>44021</v>
      </c>
      <c r="B613">
        <v>31</v>
      </c>
      <c r="C613">
        <v>12636</v>
      </c>
      <c r="D613">
        <v>9214.81</v>
      </c>
      <c r="E613">
        <v>9818</v>
      </c>
      <c r="F613">
        <v>8091</v>
      </c>
      <c r="G613">
        <f>_xlfn.XLOOKUP(Tabla1[[#This Row],[Onitsuka Tiger Ventas]],K$2:K$224,J$2:J$224)</f>
        <v>35</v>
      </c>
      <c r="H613">
        <v>13182</v>
      </c>
    </row>
    <row r="614" spans="1:8" x14ac:dyDescent="0.25">
      <c r="A614" s="2">
        <v>44020</v>
      </c>
      <c r="B614">
        <v>39</v>
      </c>
      <c r="C614">
        <v>12636</v>
      </c>
      <c r="D614">
        <v>9214.859762</v>
      </c>
      <c r="E614">
        <v>9818</v>
      </c>
      <c r="F614">
        <v>9091</v>
      </c>
      <c r="G614">
        <f>_xlfn.XLOOKUP(Tabla1[[#This Row],[Onitsuka Tiger Ventas]],K$2:K$224,J$2:J$224)</f>
        <v>36</v>
      </c>
      <c r="H614">
        <v>13182</v>
      </c>
    </row>
    <row r="615" spans="1:8" x14ac:dyDescent="0.25">
      <c r="A615" s="2">
        <v>44019</v>
      </c>
      <c r="B615">
        <v>38</v>
      </c>
      <c r="C615">
        <v>12636.05263</v>
      </c>
      <c r="D615">
        <v>9214.81</v>
      </c>
      <c r="E615">
        <v>9818.0161289999996</v>
      </c>
      <c r="F615">
        <v>9091</v>
      </c>
      <c r="G615">
        <f>_xlfn.XLOOKUP(Tabla1[[#This Row],[Onitsuka Tiger Ventas]],K$2:K$224,J$2:J$224)</f>
        <v>36</v>
      </c>
      <c r="H615">
        <v>13182</v>
      </c>
    </row>
    <row r="616" spans="1:8" x14ac:dyDescent="0.25">
      <c r="A616" s="2">
        <v>44018</v>
      </c>
      <c r="B616">
        <v>24</v>
      </c>
      <c r="C616">
        <v>12636</v>
      </c>
      <c r="D616">
        <v>9214.8808470000004</v>
      </c>
      <c r="E616">
        <v>9818</v>
      </c>
      <c r="F616">
        <v>9091</v>
      </c>
      <c r="G616">
        <f>_xlfn.XLOOKUP(Tabla1[[#This Row],[Onitsuka Tiger Ventas]],K$2:K$224,J$2:J$224)</f>
        <v>35</v>
      </c>
      <c r="H616">
        <v>13181.985710000001</v>
      </c>
    </row>
    <row r="617" spans="1:8" x14ac:dyDescent="0.25">
      <c r="A617" s="2">
        <v>44017</v>
      </c>
      <c r="B617">
        <v>92</v>
      </c>
      <c r="C617">
        <v>12636</v>
      </c>
      <c r="D617">
        <v>9214.8466669999998</v>
      </c>
      <c r="E617">
        <v>9818</v>
      </c>
      <c r="F617">
        <v>8091</v>
      </c>
      <c r="G617">
        <f>_xlfn.XLOOKUP(Tabla1[[#This Row],[Onitsuka Tiger Ventas]],K$2:K$224,J$2:J$224)</f>
        <v>37</v>
      </c>
      <c r="H617">
        <v>13182</v>
      </c>
    </row>
    <row r="618" spans="1:8" x14ac:dyDescent="0.25">
      <c r="A618" s="2">
        <v>44016</v>
      </c>
      <c r="B618">
        <v>132</v>
      </c>
      <c r="C618">
        <v>12636.015149999999</v>
      </c>
      <c r="D618">
        <v>9214.848704</v>
      </c>
      <c r="E618">
        <v>9818</v>
      </c>
      <c r="F618">
        <v>8091</v>
      </c>
      <c r="G618">
        <f>_xlfn.XLOOKUP(Tabla1[[#This Row],[Onitsuka Tiger Ventas]],K$2:K$224,J$2:J$224)</f>
        <v>39</v>
      </c>
      <c r="H618">
        <v>13182</v>
      </c>
    </row>
    <row r="619" spans="1:8" x14ac:dyDescent="0.25">
      <c r="A619" s="2">
        <v>44015</v>
      </c>
      <c r="B619">
        <v>64</v>
      </c>
      <c r="C619">
        <v>12636.03125</v>
      </c>
      <c r="D619">
        <v>9214.9127869999993</v>
      </c>
      <c r="E619">
        <v>9818.0157070000005</v>
      </c>
      <c r="F619">
        <v>8091</v>
      </c>
      <c r="G619">
        <f>_xlfn.XLOOKUP(Tabla1[[#This Row],[Onitsuka Tiger Ventas]],K$2:K$224,J$2:J$224)</f>
        <v>36</v>
      </c>
      <c r="H619">
        <v>13182</v>
      </c>
    </row>
    <row r="620" spans="1:8" x14ac:dyDescent="0.25">
      <c r="A620" s="2">
        <v>44014</v>
      </c>
      <c r="B620">
        <v>37</v>
      </c>
      <c r="C620">
        <v>12636.027029999999</v>
      </c>
      <c r="D620">
        <v>9214.81</v>
      </c>
      <c r="E620">
        <v>9818</v>
      </c>
      <c r="F620">
        <v>8466</v>
      </c>
      <c r="G620">
        <f>_xlfn.XLOOKUP(Tabla1[[#This Row],[Onitsuka Tiger Ventas]],K$2:K$224,J$2:J$224)</f>
        <v>36</v>
      </c>
      <c r="H620">
        <v>13182</v>
      </c>
    </row>
    <row r="621" spans="1:8" x14ac:dyDescent="0.25">
      <c r="A621" s="2">
        <v>44013</v>
      </c>
      <c r="B621">
        <v>35</v>
      </c>
      <c r="C621">
        <v>12636.02857</v>
      </c>
      <c r="D621">
        <v>9214.8518000000004</v>
      </c>
      <c r="E621">
        <v>9818.0215050000006</v>
      </c>
      <c r="F621">
        <v>9091</v>
      </c>
      <c r="G621">
        <f>_xlfn.XLOOKUP(Tabla1[[#This Row],[Onitsuka Tiger Ventas]],K$2:K$224,J$2:J$224)</f>
        <v>35</v>
      </c>
      <c r="H621">
        <v>13182</v>
      </c>
    </row>
    <row r="622" spans="1:8" x14ac:dyDescent="0.25">
      <c r="A622" s="2">
        <v>44012</v>
      </c>
      <c r="B622">
        <v>51</v>
      </c>
      <c r="C622">
        <v>11727</v>
      </c>
      <c r="D622">
        <v>9177.19</v>
      </c>
      <c r="E622">
        <v>9818</v>
      </c>
      <c r="F622">
        <v>8074.7014929999996</v>
      </c>
      <c r="G622">
        <f>_xlfn.XLOOKUP(Tabla1[[#This Row],[Onitsuka Tiger Ventas]],K$2:K$224,J$2:J$224)</f>
        <v>36</v>
      </c>
      <c r="H622">
        <v>13182</v>
      </c>
    </row>
    <row r="623" spans="1:8" x14ac:dyDescent="0.25">
      <c r="A623" s="2">
        <v>44011</v>
      </c>
      <c r="B623">
        <v>33</v>
      </c>
      <c r="C623">
        <v>11727</v>
      </c>
      <c r="D623">
        <v>9204.6172310000002</v>
      </c>
      <c r="E623">
        <v>9818</v>
      </c>
      <c r="F623">
        <v>8061.5588239999997</v>
      </c>
      <c r="G623">
        <f>_xlfn.XLOOKUP(Tabla1[[#This Row],[Onitsuka Tiger Ventas]],K$2:K$224,J$2:J$224)</f>
        <v>35</v>
      </c>
      <c r="H623">
        <v>13182</v>
      </c>
    </row>
    <row r="624" spans="1:8" x14ac:dyDescent="0.25">
      <c r="A624" s="2">
        <v>44010</v>
      </c>
      <c r="B624">
        <v>102</v>
      </c>
      <c r="C624">
        <v>11727</v>
      </c>
      <c r="D624">
        <v>9214.8348810000007</v>
      </c>
      <c r="E624">
        <v>9818</v>
      </c>
      <c r="F624">
        <v>8075.9095479999996</v>
      </c>
      <c r="G624">
        <f>_xlfn.XLOOKUP(Tabla1[[#This Row],[Onitsuka Tiger Ventas]],K$2:K$224,J$2:J$224)</f>
        <v>38</v>
      </c>
      <c r="H624">
        <v>13182</v>
      </c>
    </row>
    <row r="625" spans="1:8" x14ac:dyDescent="0.25">
      <c r="A625" s="2">
        <v>44009</v>
      </c>
      <c r="B625">
        <v>127</v>
      </c>
      <c r="C625">
        <v>11727</v>
      </c>
      <c r="D625">
        <v>9180.1886959999993</v>
      </c>
      <c r="E625">
        <v>9818</v>
      </c>
      <c r="F625">
        <v>8074.7675680000002</v>
      </c>
      <c r="G625">
        <f>_xlfn.XLOOKUP(Tabla1[[#This Row],[Onitsuka Tiger Ventas]],K$2:K$224,J$2:J$224)</f>
        <v>39</v>
      </c>
      <c r="H625">
        <v>13182</v>
      </c>
    </row>
    <row r="626" spans="1:8" x14ac:dyDescent="0.25">
      <c r="A626" s="2">
        <v>44008</v>
      </c>
      <c r="B626">
        <v>58</v>
      </c>
      <c r="C626">
        <v>12636</v>
      </c>
      <c r="D626">
        <v>9174.5616669999999</v>
      </c>
      <c r="E626">
        <v>9818.0212769999998</v>
      </c>
      <c r="F626">
        <v>8076.1090910000003</v>
      </c>
      <c r="G626">
        <f>_xlfn.XLOOKUP(Tabla1[[#This Row],[Onitsuka Tiger Ventas]],K$2:K$224,J$2:J$224)</f>
        <v>36</v>
      </c>
      <c r="H626">
        <v>13182</v>
      </c>
    </row>
    <row r="627" spans="1:8" x14ac:dyDescent="0.25">
      <c r="A627" s="2">
        <v>44007</v>
      </c>
      <c r="B627">
        <v>28</v>
      </c>
      <c r="C627">
        <v>12636</v>
      </c>
      <c r="D627">
        <v>9159.4249999999993</v>
      </c>
      <c r="E627">
        <v>9818</v>
      </c>
      <c r="F627">
        <v>8073.1956520000003</v>
      </c>
      <c r="G627">
        <f>_xlfn.XLOOKUP(Tabla1[[#This Row],[Onitsuka Tiger Ventas]],K$2:K$224,J$2:J$224)</f>
        <v>35</v>
      </c>
      <c r="H627">
        <v>13182</v>
      </c>
    </row>
    <row r="628" spans="1:8" x14ac:dyDescent="0.25">
      <c r="A628" s="2">
        <v>44006</v>
      </c>
      <c r="B628">
        <v>34</v>
      </c>
      <c r="C628">
        <v>12636.05882</v>
      </c>
      <c r="D628">
        <v>9214.8378670000002</v>
      </c>
      <c r="E628">
        <v>9818</v>
      </c>
      <c r="F628">
        <v>8091</v>
      </c>
      <c r="G628">
        <f>_xlfn.XLOOKUP(Tabla1[[#This Row],[Onitsuka Tiger Ventas]],K$2:K$224,J$2:J$224)</f>
        <v>35</v>
      </c>
      <c r="H628">
        <v>13182</v>
      </c>
    </row>
    <row r="629" spans="1:8" x14ac:dyDescent="0.25">
      <c r="A629" s="2">
        <v>44005</v>
      </c>
      <c r="B629">
        <v>31</v>
      </c>
      <c r="C629">
        <v>12636</v>
      </c>
      <c r="D629">
        <v>9214.8575000000001</v>
      </c>
      <c r="E629">
        <v>9807.1590909999995</v>
      </c>
      <c r="F629">
        <v>8091</v>
      </c>
      <c r="G629">
        <f>_xlfn.XLOOKUP(Tabla1[[#This Row],[Onitsuka Tiger Ventas]],K$2:K$224,J$2:J$224)</f>
        <v>35</v>
      </c>
      <c r="H629">
        <v>13181.979590000001</v>
      </c>
    </row>
    <row r="630" spans="1:8" x14ac:dyDescent="0.25">
      <c r="A630" s="2">
        <v>44004</v>
      </c>
      <c r="B630">
        <v>28</v>
      </c>
      <c r="C630">
        <v>10818</v>
      </c>
      <c r="D630">
        <v>9214.8421539999999</v>
      </c>
      <c r="E630">
        <v>8863.9740259999999</v>
      </c>
      <c r="F630">
        <v>8091</v>
      </c>
      <c r="G630">
        <f>_xlfn.XLOOKUP(Tabla1[[#This Row],[Onitsuka Tiger Ventas]],K$2:K$224,J$2:J$224)</f>
        <v>35</v>
      </c>
      <c r="H630">
        <v>13181.96429</v>
      </c>
    </row>
    <row r="631" spans="1:8" x14ac:dyDescent="0.25">
      <c r="A631" s="2">
        <v>44003</v>
      </c>
      <c r="B631">
        <v>161</v>
      </c>
      <c r="C631">
        <v>10818</v>
      </c>
      <c r="D631">
        <v>9214.81</v>
      </c>
      <c r="E631">
        <v>8864.3697479999992</v>
      </c>
      <c r="F631">
        <v>8091</v>
      </c>
      <c r="G631">
        <f>_xlfn.XLOOKUP(Tabla1[[#This Row],[Onitsuka Tiger Ventas]],K$2:K$224,J$2:J$224)</f>
        <v>41</v>
      </c>
      <c r="H631">
        <v>13182</v>
      </c>
    </row>
    <row r="632" spans="1:8" x14ac:dyDescent="0.25">
      <c r="A632" s="2">
        <v>44002</v>
      </c>
      <c r="B632">
        <v>230</v>
      </c>
      <c r="C632">
        <v>10818.0087</v>
      </c>
      <c r="D632">
        <v>9214.8309000000008</v>
      </c>
      <c r="E632">
        <v>8867.7339449999999</v>
      </c>
      <c r="F632">
        <v>8090.9965279999997</v>
      </c>
      <c r="G632">
        <f>_xlfn.XLOOKUP(Tabla1[[#This Row],[Onitsuka Tiger Ventas]],K$2:K$224,J$2:J$224)</f>
        <v>44</v>
      </c>
      <c r="H632">
        <v>13182</v>
      </c>
    </row>
    <row r="633" spans="1:8" x14ac:dyDescent="0.25">
      <c r="A633" s="2">
        <v>44001</v>
      </c>
      <c r="B633">
        <v>91</v>
      </c>
      <c r="C633">
        <v>12636.05495</v>
      </c>
      <c r="D633">
        <v>9214.8575000000001</v>
      </c>
      <c r="E633">
        <v>9818.0103089999993</v>
      </c>
      <c r="F633">
        <v>8091</v>
      </c>
      <c r="G633">
        <f>_xlfn.XLOOKUP(Tabla1[[#This Row],[Onitsuka Tiger Ventas]],K$2:K$224,J$2:J$224)</f>
        <v>37</v>
      </c>
      <c r="H633">
        <v>13182</v>
      </c>
    </row>
    <row r="634" spans="1:8" x14ac:dyDescent="0.25">
      <c r="A634" s="2">
        <v>44000</v>
      </c>
      <c r="B634">
        <v>56</v>
      </c>
      <c r="C634">
        <v>11727</v>
      </c>
      <c r="D634">
        <v>9214.8586049999994</v>
      </c>
      <c r="E634">
        <v>8863.9896910000007</v>
      </c>
      <c r="F634">
        <v>8090.9861110000002</v>
      </c>
      <c r="G634">
        <f>_xlfn.XLOOKUP(Tabla1[[#This Row],[Onitsuka Tiger Ventas]],K$2:K$224,J$2:J$224)</f>
        <v>36</v>
      </c>
      <c r="H634">
        <v>13182</v>
      </c>
    </row>
    <row r="635" spans="1:8" x14ac:dyDescent="0.25">
      <c r="A635" s="2">
        <v>43999</v>
      </c>
      <c r="B635">
        <v>50</v>
      </c>
      <c r="C635">
        <v>11727</v>
      </c>
      <c r="D635">
        <v>9214.8374999999996</v>
      </c>
      <c r="E635">
        <v>8865.4888890000002</v>
      </c>
      <c r="F635">
        <v>8091</v>
      </c>
      <c r="G635">
        <f>_xlfn.XLOOKUP(Tabla1[[#This Row],[Onitsuka Tiger Ventas]],K$2:K$224,J$2:J$224)</f>
        <v>36</v>
      </c>
      <c r="H635">
        <v>13182</v>
      </c>
    </row>
    <row r="636" spans="1:8" x14ac:dyDescent="0.25">
      <c r="A636" s="2">
        <v>43998</v>
      </c>
      <c r="B636">
        <v>36</v>
      </c>
      <c r="C636">
        <v>11727</v>
      </c>
      <c r="D636">
        <v>9214.8460340000001</v>
      </c>
      <c r="E636">
        <v>8864.9565220000004</v>
      </c>
      <c r="F636">
        <v>7273</v>
      </c>
      <c r="G636">
        <f>_xlfn.XLOOKUP(Tabla1[[#This Row],[Onitsuka Tiger Ventas]],K$2:K$224,J$2:J$224)</f>
        <v>35</v>
      </c>
      <c r="H636">
        <v>13182</v>
      </c>
    </row>
    <row r="637" spans="1:8" x14ac:dyDescent="0.25">
      <c r="A637" s="2">
        <v>43997</v>
      </c>
      <c r="B637">
        <v>48</v>
      </c>
      <c r="C637">
        <v>11727</v>
      </c>
      <c r="D637">
        <v>9214.8580459999994</v>
      </c>
      <c r="E637">
        <v>8864.5714289999996</v>
      </c>
      <c r="F637">
        <v>7272.9909090000001</v>
      </c>
      <c r="G637">
        <f>_xlfn.XLOOKUP(Tabla1[[#This Row],[Onitsuka Tiger Ventas]],K$2:K$224,J$2:J$224)</f>
        <v>36</v>
      </c>
      <c r="H637">
        <v>13182</v>
      </c>
    </row>
    <row r="638" spans="1:8" x14ac:dyDescent="0.25">
      <c r="A638" s="2">
        <v>43996</v>
      </c>
      <c r="B638">
        <v>104</v>
      </c>
      <c r="C638">
        <v>11727.009620000001</v>
      </c>
      <c r="D638">
        <v>9214.81</v>
      </c>
      <c r="E638">
        <v>8864.575949</v>
      </c>
      <c r="F638">
        <v>7273</v>
      </c>
      <c r="G638">
        <f>_xlfn.XLOOKUP(Tabla1[[#This Row],[Onitsuka Tiger Ventas]],K$2:K$224,J$2:J$224)</f>
        <v>38</v>
      </c>
      <c r="H638">
        <v>13182</v>
      </c>
    </row>
    <row r="639" spans="1:8" x14ac:dyDescent="0.25">
      <c r="A639" s="2">
        <v>43995</v>
      </c>
      <c r="B639">
        <v>135</v>
      </c>
      <c r="C639">
        <v>11727</v>
      </c>
      <c r="D639">
        <v>9214.8739800000003</v>
      </c>
      <c r="E639">
        <v>8865.578947</v>
      </c>
      <c r="F639">
        <v>7273</v>
      </c>
      <c r="G639">
        <f>_xlfn.XLOOKUP(Tabla1[[#This Row],[Onitsuka Tiger Ventas]],K$2:K$224,J$2:J$224)</f>
        <v>39</v>
      </c>
      <c r="H639">
        <v>13182</v>
      </c>
    </row>
    <row r="640" spans="1:8" x14ac:dyDescent="0.25">
      <c r="A640" s="2">
        <v>43994</v>
      </c>
      <c r="B640">
        <v>127</v>
      </c>
      <c r="C640">
        <v>11727</v>
      </c>
      <c r="D640">
        <v>9214.81</v>
      </c>
      <c r="E640">
        <v>8864.6421570000002</v>
      </c>
      <c r="F640">
        <v>7272.9959840000001</v>
      </c>
      <c r="G640">
        <f>_xlfn.XLOOKUP(Tabla1[[#This Row],[Onitsuka Tiger Ventas]],K$2:K$224,J$2:J$224)</f>
        <v>39</v>
      </c>
      <c r="H640">
        <v>13182</v>
      </c>
    </row>
    <row r="641" spans="1:8" x14ac:dyDescent="0.25">
      <c r="A641" s="2">
        <v>43993</v>
      </c>
      <c r="B641">
        <v>66</v>
      </c>
      <c r="C641">
        <v>11727.015149999999</v>
      </c>
      <c r="D641">
        <v>9214.8774190000004</v>
      </c>
      <c r="E641">
        <v>8863.9939020000002</v>
      </c>
      <c r="F641">
        <v>7272.994737</v>
      </c>
      <c r="G641">
        <f>_xlfn.XLOOKUP(Tabla1[[#This Row],[Onitsuka Tiger Ventas]],K$2:K$224,J$2:J$224)</f>
        <v>36</v>
      </c>
      <c r="H641">
        <v>13182</v>
      </c>
    </row>
    <row r="642" spans="1:8" x14ac:dyDescent="0.25">
      <c r="A642" s="2">
        <v>43992</v>
      </c>
      <c r="B642">
        <v>40</v>
      </c>
      <c r="C642">
        <v>11727.025</v>
      </c>
      <c r="D642">
        <v>9214.81</v>
      </c>
      <c r="E642">
        <v>8864.7413789999991</v>
      </c>
      <c r="F642">
        <v>7272.9927539999999</v>
      </c>
      <c r="G642">
        <f>_xlfn.XLOOKUP(Tabla1[[#This Row],[Onitsuka Tiger Ventas]],K$2:K$224,J$2:J$224)</f>
        <v>36</v>
      </c>
      <c r="H642">
        <v>13182</v>
      </c>
    </row>
    <row r="643" spans="1:8" x14ac:dyDescent="0.25">
      <c r="A643" s="2">
        <v>43991</v>
      </c>
      <c r="B643">
        <v>36</v>
      </c>
      <c r="C643">
        <v>11727</v>
      </c>
      <c r="D643">
        <v>9214.81</v>
      </c>
      <c r="E643">
        <v>8864.9166669999995</v>
      </c>
      <c r="F643">
        <v>7272.9863949999999</v>
      </c>
      <c r="G643">
        <f>_xlfn.XLOOKUP(Tabla1[[#This Row],[Onitsuka Tiger Ventas]],K$2:K$224,J$2:J$224)</f>
        <v>35</v>
      </c>
      <c r="H643">
        <v>13182</v>
      </c>
    </row>
    <row r="644" spans="1:8" x14ac:dyDescent="0.25">
      <c r="A644" s="2">
        <v>43990</v>
      </c>
      <c r="B644">
        <v>34</v>
      </c>
      <c r="C644">
        <v>11727</v>
      </c>
      <c r="D644">
        <v>9214.81</v>
      </c>
      <c r="E644">
        <v>8865.3846150000008</v>
      </c>
      <c r="F644">
        <v>7272.99</v>
      </c>
      <c r="G644">
        <f>_xlfn.XLOOKUP(Tabla1[[#This Row],[Onitsuka Tiger Ventas]],K$2:K$224,J$2:J$224)</f>
        <v>35</v>
      </c>
      <c r="H644">
        <v>13181.985290000001</v>
      </c>
    </row>
    <row r="645" spans="1:8" x14ac:dyDescent="0.25">
      <c r="A645" s="2">
        <v>43989</v>
      </c>
      <c r="B645">
        <v>103</v>
      </c>
      <c r="C645">
        <v>11727.00971</v>
      </c>
      <c r="D645">
        <v>9214.81</v>
      </c>
      <c r="E645">
        <v>8864.7670450000005</v>
      </c>
      <c r="F645">
        <v>7273</v>
      </c>
      <c r="G645">
        <f>_xlfn.XLOOKUP(Tabla1[[#This Row],[Onitsuka Tiger Ventas]],K$2:K$224,J$2:J$224)</f>
        <v>38</v>
      </c>
      <c r="H645">
        <v>13182</v>
      </c>
    </row>
    <row r="646" spans="1:8" x14ac:dyDescent="0.25">
      <c r="A646" s="2">
        <v>43988</v>
      </c>
      <c r="B646">
        <v>141</v>
      </c>
      <c r="C646">
        <v>11727.007089999999</v>
      </c>
      <c r="D646">
        <v>9214.8264569999992</v>
      </c>
      <c r="E646">
        <v>8865.3070540000008</v>
      </c>
      <c r="F646">
        <v>7272.9910309999996</v>
      </c>
      <c r="G646">
        <f>_xlfn.XLOOKUP(Tabla1[[#This Row],[Onitsuka Tiger Ventas]],K$2:K$224,J$2:J$224)</f>
        <v>40</v>
      </c>
      <c r="H646">
        <v>13182</v>
      </c>
    </row>
    <row r="647" spans="1:8" x14ac:dyDescent="0.25">
      <c r="A647" s="2">
        <v>43987</v>
      </c>
      <c r="B647">
        <v>79</v>
      </c>
      <c r="C647">
        <v>11727.01266</v>
      </c>
      <c r="D647">
        <v>9214.8509799999993</v>
      </c>
      <c r="E647">
        <v>8864.3629029999993</v>
      </c>
      <c r="F647">
        <v>7272.9932429999999</v>
      </c>
      <c r="G647">
        <f>_xlfn.XLOOKUP(Tabla1[[#This Row],[Onitsuka Tiger Ventas]],K$2:K$224,J$2:J$224)</f>
        <v>37</v>
      </c>
      <c r="H647">
        <v>13182</v>
      </c>
    </row>
    <row r="648" spans="1:8" x14ac:dyDescent="0.25">
      <c r="A648" s="2">
        <v>43986</v>
      </c>
      <c r="B648">
        <v>46</v>
      </c>
      <c r="C648">
        <v>11727.04348</v>
      </c>
      <c r="D648">
        <v>9214.81</v>
      </c>
      <c r="E648">
        <v>8864.5365849999998</v>
      </c>
      <c r="F648">
        <v>7272.9716980000003</v>
      </c>
      <c r="G648">
        <f>_xlfn.XLOOKUP(Tabla1[[#This Row],[Onitsuka Tiger Ventas]],K$2:K$224,J$2:J$224)</f>
        <v>36</v>
      </c>
      <c r="H648">
        <v>13182</v>
      </c>
    </row>
    <row r="649" spans="1:8" x14ac:dyDescent="0.25">
      <c r="A649" s="2">
        <v>43985</v>
      </c>
      <c r="B649">
        <v>45</v>
      </c>
      <c r="C649">
        <v>9909</v>
      </c>
      <c r="D649">
        <v>9214.9516949999997</v>
      </c>
      <c r="E649">
        <v>8865.2000000000007</v>
      </c>
      <c r="F649">
        <v>7273</v>
      </c>
      <c r="G649">
        <f>_xlfn.XLOOKUP(Tabla1[[#This Row],[Onitsuka Tiger Ventas]],K$2:K$224,J$2:J$224)</f>
        <v>36</v>
      </c>
      <c r="H649">
        <v>13182</v>
      </c>
    </row>
    <row r="650" spans="1:8" x14ac:dyDescent="0.25">
      <c r="A650" s="2">
        <v>43984</v>
      </c>
      <c r="B650">
        <v>47</v>
      </c>
      <c r="C650">
        <v>9909</v>
      </c>
      <c r="D650">
        <v>8968.0814289999998</v>
      </c>
      <c r="E650">
        <v>8863.9756099999995</v>
      </c>
      <c r="F650">
        <v>7272.9935480000004</v>
      </c>
      <c r="G650">
        <f>_xlfn.XLOOKUP(Tabla1[[#This Row],[Onitsuka Tiger Ventas]],K$2:K$224,J$2:J$224)</f>
        <v>36</v>
      </c>
      <c r="H650">
        <v>13182</v>
      </c>
    </row>
    <row r="651" spans="1:8" x14ac:dyDescent="0.25">
      <c r="A651" s="2">
        <v>43983</v>
      </c>
      <c r="B651">
        <v>27</v>
      </c>
      <c r="C651">
        <v>12434</v>
      </c>
      <c r="D651">
        <v>9214.8575000000001</v>
      </c>
      <c r="E651">
        <v>9818</v>
      </c>
      <c r="F651">
        <v>7272.9620249999998</v>
      </c>
      <c r="G651">
        <f>_xlfn.XLOOKUP(Tabla1[[#This Row],[Onitsuka Tiger Ventas]],K$2:K$224,J$2:J$224)</f>
        <v>35</v>
      </c>
      <c r="H651">
        <v>13182</v>
      </c>
    </row>
    <row r="652" spans="1:8" x14ac:dyDescent="0.25">
      <c r="A652" s="2">
        <v>43982</v>
      </c>
      <c r="B652">
        <v>126</v>
      </c>
      <c r="C652">
        <v>9909</v>
      </c>
      <c r="D652">
        <v>7315</v>
      </c>
      <c r="E652">
        <v>8865.0650889999997</v>
      </c>
      <c r="F652">
        <v>7273</v>
      </c>
      <c r="G652">
        <f>_xlfn.XLOOKUP(Tabla1[[#This Row],[Onitsuka Tiger Ventas]],K$2:K$224,J$2:J$224)</f>
        <v>39</v>
      </c>
      <c r="H652">
        <v>13182</v>
      </c>
    </row>
    <row r="653" spans="1:8" x14ac:dyDescent="0.25">
      <c r="A653" s="2">
        <v>43981</v>
      </c>
      <c r="B653">
        <v>187</v>
      </c>
      <c r="C653">
        <v>9909</v>
      </c>
      <c r="D653">
        <v>7315</v>
      </c>
      <c r="E653">
        <v>8865.2359149999993</v>
      </c>
      <c r="F653">
        <v>7272.9868420000003</v>
      </c>
      <c r="G653">
        <f>_xlfn.XLOOKUP(Tabla1[[#This Row],[Onitsuka Tiger Ventas]],K$2:K$224,J$2:J$224)</f>
        <v>42</v>
      </c>
      <c r="H653">
        <v>13182</v>
      </c>
    </row>
    <row r="654" spans="1:8" x14ac:dyDescent="0.25">
      <c r="A654" s="2">
        <v>43980</v>
      </c>
      <c r="B654">
        <v>100</v>
      </c>
      <c r="C654">
        <v>9909</v>
      </c>
      <c r="D654">
        <v>7315</v>
      </c>
      <c r="E654">
        <v>8865.8402370000003</v>
      </c>
      <c r="F654">
        <v>7272.9925929999999</v>
      </c>
      <c r="G654">
        <f>_xlfn.XLOOKUP(Tabla1[[#This Row],[Onitsuka Tiger Ventas]],K$2:K$224,J$2:J$224)</f>
        <v>38</v>
      </c>
      <c r="H654">
        <v>13182</v>
      </c>
    </row>
    <row r="655" spans="1:8" x14ac:dyDescent="0.25">
      <c r="A655" s="2">
        <v>43979</v>
      </c>
      <c r="B655">
        <v>74</v>
      </c>
      <c r="C655">
        <v>9909</v>
      </c>
      <c r="D655">
        <v>7195.4473029999999</v>
      </c>
      <c r="E655">
        <v>8864.4777780000004</v>
      </c>
      <c r="F655">
        <v>7273</v>
      </c>
      <c r="G655">
        <f>_xlfn.XLOOKUP(Tabla1[[#This Row],[Onitsuka Tiger Ventas]],K$2:K$224,J$2:J$224)</f>
        <v>37</v>
      </c>
      <c r="H655">
        <v>13182</v>
      </c>
    </row>
    <row r="656" spans="1:8" x14ac:dyDescent="0.25">
      <c r="A656" s="2">
        <v>43978</v>
      </c>
      <c r="B656">
        <v>46</v>
      </c>
      <c r="C656">
        <v>9909</v>
      </c>
      <c r="D656">
        <v>7274.0681539999996</v>
      </c>
      <c r="E656">
        <v>8865.8108109999994</v>
      </c>
      <c r="F656">
        <v>7273</v>
      </c>
      <c r="G656">
        <f>_xlfn.XLOOKUP(Tabla1[[#This Row],[Onitsuka Tiger Ventas]],K$2:K$224,J$2:J$224)</f>
        <v>36</v>
      </c>
      <c r="H656">
        <v>13182</v>
      </c>
    </row>
    <row r="657" spans="1:8" x14ac:dyDescent="0.25">
      <c r="A657" s="2">
        <v>43977</v>
      </c>
      <c r="B657">
        <v>53</v>
      </c>
      <c r="C657">
        <v>9909</v>
      </c>
      <c r="D657">
        <v>4654.4829110000001</v>
      </c>
      <c r="E657">
        <v>8909</v>
      </c>
      <c r="F657">
        <v>7273</v>
      </c>
      <c r="G657">
        <f>_xlfn.XLOOKUP(Tabla1[[#This Row],[Onitsuka Tiger Ventas]],K$2:K$224,J$2:J$224)</f>
        <v>36</v>
      </c>
      <c r="H657">
        <v>13182</v>
      </c>
    </row>
    <row r="658" spans="1:8" x14ac:dyDescent="0.25">
      <c r="A658" s="2">
        <v>43976</v>
      </c>
      <c r="B658">
        <v>35</v>
      </c>
      <c r="C658">
        <v>9909</v>
      </c>
      <c r="D658">
        <v>4654.6795519999996</v>
      </c>
      <c r="E658">
        <v>8909</v>
      </c>
      <c r="F658">
        <v>7272.9873420000004</v>
      </c>
      <c r="G658">
        <f>_xlfn.XLOOKUP(Tabla1[[#This Row],[Onitsuka Tiger Ventas]],K$2:K$224,J$2:J$224)</f>
        <v>35</v>
      </c>
      <c r="H658">
        <v>13182</v>
      </c>
    </row>
    <row r="659" spans="1:8" x14ac:dyDescent="0.25">
      <c r="A659" s="2">
        <v>43975</v>
      </c>
      <c r="B659">
        <v>123</v>
      </c>
      <c r="C659">
        <v>9909</v>
      </c>
      <c r="D659">
        <v>4654.6225000000004</v>
      </c>
      <c r="E659">
        <v>8909</v>
      </c>
      <c r="F659">
        <v>7272.9925370000001</v>
      </c>
      <c r="G659">
        <f>_xlfn.XLOOKUP(Tabla1[[#This Row],[Onitsuka Tiger Ventas]],K$2:K$224,J$2:J$224)</f>
        <v>39</v>
      </c>
      <c r="H659">
        <v>13182</v>
      </c>
    </row>
    <row r="660" spans="1:8" x14ac:dyDescent="0.25">
      <c r="A660" s="2">
        <v>43974</v>
      </c>
      <c r="B660">
        <v>161</v>
      </c>
      <c r="C660">
        <v>9909</v>
      </c>
      <c r="D660">
        <v>4654.6360560000003</v>
      </c>
      <c r="E660">
        <v>8909</v>
      </c>
      <c r="F660">
        <v>7272.9937890000001</v>
      </c>
      <c r="G660">
        <f>_xlfn.XLOOKUP(Tabla1[[#This Row],[Onitsuka Tiger Ventas]],K$2:K$224,J$2:J$224)</f>
        <v>41</v>
      </c>
      <c r="H660">
        <v>13182</v>
      </c>
    </row>
    <row r="661" spans="1:8" x14ac:dyDescent="0.25">
      <c r="A661" s="2">
        <v>43973</v>
      </c>
      <c r="B661">
        <v>97</v>
      </c>
      <c r="C661">
        <v>9909</v>
      </c>
      <c r="D661">
        <v>4654.5981609999999</v>
      </c>
      <c r="E661">
        <v>8909.0151519999999</v>
      </c>
      <c r="F661">
        <v>7272.9914529999996</v>
      </c>
      <c r="G661">
        <f>_xlfn.XLOOKUP(Tabla1[[#This Row],[Onitsuka Tiger Ventas]],K$2:K$224,J$2:J$224)</f>
        <v>38</v>
      </c>
      <c r="H661">
        <v>13182</v>
      </c>
    </row>
    <row r="662" spans="1:8" x14ac:dyDescent="0.25">
      <c r="A662" s="2">
        <v>43972</v>
      </c>
      <c r="B662">
        <v>48</v>
      </c>
      <c r="C662">
        <v>9909</v>
      </c>
      <c r="D662">
        <v>4654.4908740000001</v>
      </c>
      <c r="E662">
        <v>8909</v>
      </c>
      <c r="F662">
        <v>7272.9666669999997</v>
      </c>
      <c r="G662">
        <f>_xlfn.XLOOKUP(Tabla1[[#This Row],[Onitsuka Tiger Ventas]],K$2:K$224,J$2:J$224)</f>
        <v>36</v>
      </c>
      <c r="H662">
        <v>13182</v>
      </c>
    </row>
    <row r="663" spans="1:8" x14ac:dyDescent="0.25">
      <c r="A663" s="2">
        <v>43971</v>
      </c>
      <c r="B663">
        <v>54</v>
      </c>
      <c r="C663">
        <v>9909</v>
      </c>
      <c r="D663">
        <v>4654.6499999999996</v>
      </c>
      <c r="E663">
        <v>8909</v>
      </c>
      <c r="F663">
        <v>7272.9913040000001</v>
      </c>
      <c r="G663">
        <f>_xlfn.XLOOKUP(Tabla1[[#This Row],[Onitsuka Tiger Ventas]],K$2:K$224,J$2:J$224)</f>
        <v>36</v>
      </c>
      <c r="H663">
        <v>13181.977269999999</v>
      </c>
    </row>
    <row r="664" spans="1:8" x14ac:dyDescent="0.25">
      <c r="A664" s="2">
        <v>43970</v>
      </c>
      <c r="B664">
        <v>47</v>
      </c>
      <c r="C664">
        <v>9909</v>
      </c>
      <c r="D664">
        <v>4654.6334509999997</v>
      </c>
      <c r="E664">
        <v>8909</v>
      </c>
      <c r="F664">
        <v>7272.97541</v>
      </c>
      <c r="G664">
        <f>_xlfn.XLOOKUP(Tabla1[[#This Row],[Onitsuka Tiger Ventas]],K$2:K$224,J$2:J$224)</f>
        <v>36</v>
      </c>
      <c r="H664">
        <v>13182</v>
      </c>
    </row>
    <row r="665" spans="1:8" x14ac:dyDescent="0.25">
      <c r="A665" s="2">
        <v>43969</v>
      </c>
      <c r="B665">
        <v>77</v>
      </c>
      <c r="C665">
        <v>9909</v>
      </c>
      <c r="D665">
        <v>4654.5705040000003</v>
      </c>
      <c r="E665">
        <v>8909</v>
      </c>
      <c r="F665">
        <v>7272.9907409999996</v>
      </c>
      <c r="G665">
        <f>_xlfn.XLOOKUP(Tabla1[[#This Row],[Onitsuka Tiger Ventas]],K$2:K$224,J$2:J$224)</f>
        <v>37</v>
      </c>
      <c r="H665">
        <v>13181.98913</v>
      </c>
    </row>
    <row r="666" spans="1:8" x14ac:dyDescent="0.25">
      <c r="A666" s="2">
        <v>43968</v>
      </c>
      <c r="B666">
        <v>93</v>
      </c>
      <c r="C666">
        <v>9909</v>
      </c>
      <c r="D666">
        <v>4654.6144119999999</v>
      </c>
      <c r="E666">
        <v>8909</v>
      </c>
      <c r="F666">
        <v>7273</v>
      </c>
      <c r="G666">
        <f>_xlfn.XLOOKUP(Tabla1[[#This Row],[Onitsuka Tiger Ventas]],K$2:K$224,J$2:J$224)</f>
        <v>37</v>
      </c>
      <c r="H666">
        <v>13182</v>
      </c>
    </row>
    <row r="667" spans="1:8" x14ac:dyDescent="0.25">
      <c r="A667" s="2">
        <v>43967</v>
      </c>
      <c r="B667">
        <v>106</v>
      </c>
      <c r="C667">
        <v>9909</v>
      </c>
      <c r="D667">
        <v>4654.666604</v>
      </c>
      <c r="E667">
        <v>8909</v>
      </c>
      <c r="F667">
        <v>7273</v>
      </c>
      <c r="G667">
        <f>_xlfn.XLOOKUP(Tabla1[[#This Row],[Onitsuka Tiger Ventas]],K$2:K$224,J$2:J$224)</f>
        <v>38</v>
      </c>
      <c r="H667">
        <v>13182</v>
      </c>
    </row>
    <row r="668" spans="1:8" x14ac:dyDescent="0.25">
      <c r="A668" s="2">
        <v>43966</v>
      </c>
      <c r="B668">
        <v>209</v>
      </c>
      <c r="C668">
        <v>9909</v>
      </c>
      <c r="D668">
        <v>4654.5820000000003</v>
      </c>
      <c r="E668">
        <v>8909.0050759999995</v>
      </c>
      <c r="F668">
        <v>7272.9943499999999</v>
      </c>
      <c r="G668">
        <f>_xlfn.XLOOKUP(Tabla1[[#This Row],[Onitsuka Tiger Ventas]],K$2:K$224,J$2:J$224)</f>
        <v>43</v>
      </c>
      <c r="H668">
        <v>13182</v>
      </c>
    </row>
    <row r="669" spans="1:8" x14ac:dyDescent="0.25">
      <c r="A669" s="2">
        <v>43965</v>
      </c>
      <c r="B669">
        <v>205</v>
      </c>
      <c r="C669">
        <v>9909</v>
      </c>
      <c r="D669">
        <v>4654.572177</v>
      </c>
      <c r="E669">
        <v>8909.0045449999998</v>
      </c>
      <c r="F669">
        <v>7272.9953050000004</v>
      </c>
      <c r="G669">
        <f>_xlfn.XLOOKUP(Tabla1[[#This Row],[Onitsuka Tiger Ventas]],K$2:K$224,J$2:J$224)</f>
        <v>43</v>
      </c>
      <c r="H669">
        <v>13182</v>
      </c>
    </row>
    <row r="670" spans="1:8" x14ac:dyDescent="0.25">
      <c r="A670" s="2">
        <v>43964</v>
      </c>
      <c r="B670">
        <v>95</v>
      </c>
      <c r="C670">
        <v>9909</v>
      </c>
      <c r="D670">
        <v>4654.626706</v>
      </c>
      <c r="E670">
        <v>8909</v>
      </c>
      <c r="F670">
        <v>7272.9923660000004</v>
      </c>
      <c r="G670">
        <f>_xlfn.XLOOKUP(Tabla1[[#This Row],[Onitsuka Tiger Ventas]],K$2:K$224,J$2:J$224)</f>
        <v>37</v>
      </c>
      <c r="H670">
        <v>13182</v>
      </c>
    </row>
    <row r="671" spans="1:8" x14ac:dyDescent="0.25">
      <c r="A671" s="2">
        <v>43963</v>
      </c>
      <c r="B671">
        <v>69</v>
      </c>
      <c r="C671">
        <v>9909</v>
      </c>
      <c r="D671">
        <v>4654.6219389999997</v>
      </c>
      <c r="E671">
        <v>8909</v>
      </c>
      <c r="F671">
        <v>7272.9893620000003</v>
      </c>
      <c r="G671">
        <f>_xlfn.XLOOKUP(Tabla1[[#This Row],[Onitsuka Tiger Ventas]],K$2:K$224,J$2:J$224)</f>
        <v>36</v>
      </c>
      <c r="H671">
        <v>13182</v>
      </c>
    </row>
    <row r="672" spans="1:8" x14ac:dyDescent="0.25">
      <c r="A672" s="2">
        <v>43962</v>
      </c>
      <c r="B672">
        <v>62</v>
      </c>
      <c r="C672">
        <v>9909</v>
      </c>
      <c r="D672">
        <v>4654.5606250000001</v>
      </c>
      <c r="E672">
        <v>8909</v>
      </c>
      <c r="F672">
        <v>7273</v>
      </c>
      <c r="G672">
        <f>_xlfn.XLOOKUP(Tabla1[[#This Row],[Onitsuka Tiger Ventas]],K$2:K$224,J$2:J$224)</f>
        <v>36</v>
      </c>
      <c r="H672">
        <v>13181.989579999999</v>
      </c>
    </row>
    <row r="673" spans="1:8" x14ac:dyDescent="0.25">
      <c r="A673" s="2">
        <v>43961</v>
      </c>
      <c r="B673">
        <v>129</v>
      </c>
      <c r="C673">
        <v>9909</v>
      </c>
      <c r="D673">
        <v>4654.5606250000001</v>
      </c>
      <c r="E673">
        <v>8909</v>
      </c>
      <c r="F673">
        <v>7272.9795919999997</v>
      </c>
      <c r="G673">
        <f>_xlfn.XLOOKUP(Tabla1[[#This Row],[Onitsuka Tiger Ventas]],K$2:K$224,J$2:J$224)</f>
        <v>39</v>
      </c>
      <c r="H673">
        <v>13182</v>
      </c>
    </row>
    <row r="674" spans="1:8" x14ac:dyDescent="0.25">
      <c r="A674" s="2">
        <v>43960</v>
      </c>
      <c r="B674">
        <v>171</v>
      </c>
      <c r="C674">
        <v>9909</v>
      </c>
      <c r="D674">
        <v>4654.5353779999996</v>
      </c>
      <c r="E674">
        <v>8909</v>
      </c>
      <c r="F674">
        <v>7273</v>
      </c>
      <c r="G674">
        <f>_xlfn.XLOOKUP(Tabla1[[#This Row],[Onitsuka Tiger Ventas]],K$2:K$224,J$2:J$224)</f>
        <v>41</v>
      </c>
      <c r="H674">
        <v>13182</v>
      </c>
    </row>
    <row r="675" spans="1:8" x14ac:dyDescent="0.25">
      <c r="A675" s="2">
        <v>43959</v>
      </c>
      <c r="B675">
        <v>104</v>
      </c>
      <c r="C675">
        <v>9909</v>
      </c>
      <c r="D675">
        <v>4654.56376</v>
      </c>
      <c r="E675">
        <v>8909</v>
      </c>
      <c r="F675">
        <v>7273</v>
      </c>
      <c r="G675">
        <f>_xlfn.XLOOKUP(Tabla1[[#This Row],[Onitsuka Tiger Ventas]],K$2:K$224,J$2:J$224)</f>
        <v>38</v>
      </c>
      <c r="H675">
        <v>13182</v>
      </c>
    </row>
    <row r="676" spans="1:8" x14ac:dyDescent="0.25">
      <c r="A676" s="2">
        <v>43958</v>
      </c>
      <c r="B676">
        <v>51</v>
      </c>
      <c r="C676">
        <v>9909</v>
      </c>
      <c r="D676">
        <v>4654.62</v>
      </c>
      <c r="E676">
        <v>8909</v>
      </c>
      <c r="F676">
        <v>7272.9905660000004</v>
      </c>
      <c r="G676">
        <f>_xlfn.XLOOKUP(Tabla1[[#This Row],[Onitsuka Tiger Ventas]],K$2:K$224,J$2:J$224)</f>
        <v>36</v>
      </c>
      <c r="H676">
        <v>13182</v>
      </c>
    </row>
    <row r="677" spans="1:8" x14ac:dyDescent="0.25">
      <c r="A677" s="2">
        <v>43957</v>
      </c>
      <c r="B677">
        <v>65</v>
      </c>
      <c r="C677">
        <v>9909</v>
      </c>
      <c r="D677">
        <v>4654.6719999999996</v>
      </c>
      <c r="E677">
        <v>8909</v>
      </c>
      <c r="F677">
        <v>7272.9876539999996</v>
      </c>
      <c r="G677">
        <f>_xlfn.XLOOKUP(Tabla1[[#This Row],[Onitsuka Tiger Ventas]],K$2:K$224,J$2:J$224)</f>
        <v>36</v>
      </c>
      <c r="H677">
        <v>13182</v>
      </c>
    </row>
    <row r="678" spans="1:8" x14ac:dyDescent="0.25">
      <c r="A678" s="2">
        <v>43956</v>
      </c>
      <c r="B678">
        <v>78</v>
      </c>
      <c r="C678">
        <v>9909</v>
      </c>
      <c r="D678">
        <v>4654.6279999999997</v>
      </c>
      <c r="E678">
        <v>8909</v>
      </c>
      <c r="F678">
        <v>7273</v>
      </c>
      <c r="G678">
        <f>_xlfn.XLOOKUP(Tabla1[[#This Row],[Onitsuka Tiger Ventas]],K$2:K$224,J$2:J$224)</f>
        <v>37</v>
      </c>
      <c r="H678">
        <v>13182</v>
      </c>
    </row>
    <row r="679" spans="1:8" x14ac:dyDescent="0.25">
      <c r="A679" s="2">
        <v>43955</v>
      </c>
      <c r="B679">
        <v>57</v>
      </c>
      <c r="C679">
        <v>9909</v>
      </c>
      <c r="D679">
        <v>4654.6117389999999</v>
      </c>
      <c r="E679">
        <v>8909</v>
      </c>
      <c r="F679">
        <v>9091</v>
      </c>
      <c r="G679">
        <f>_xlfn.XLOOKUP(Tabla1[[#This Row],[Onitsuka Tiger Ventas]],K$2:K$224,J$2:J$224)</f>
        <v>36</v>
      </c>
      <c r="H679">
        <v>13182</v>
      </c>
    </row>
    <row r="680" spans="1:8" x14ac:dyDescent="0.25">
      <c r="A680" s="2">
        <v>43954</v>
      </c>
      <c r="B680">
        <v>115</v>
      </c>
      <c r="C680">
        <v>9909</v>
      </c>
      <c r="D680">
        <v>4654.6795519999996</v>
      </c>
      <c r="E680">
        <v>8909</v>
      </c>
      <c r="F680">
        <v>9091</v>
      </c>
      <c r="G680">
        <f>_xlfn.XLOOKUP(Tabla1[[#This Row],[Onitsuka Tiger Ventas]],K$2:K$224,J$2:J$224)</f>
        <v>38</v>
      </c>
      <c r="H680">
        <v>12287.12953</v>
      </c>
    </row>
    <row r="681" spans="1:8" x14ac:dyDescent="0.25">
      <c r="A681" s="2">
        <v>43953</v>
      </c>
      <c r="B681">
        <v>157</v>
      </c>
      <c r="C681">
        <v>9909</v>
      </c>
      <c r="D681">
        <v>4654.5541579999999</v>
      </c>
      <c r="E681">
        <v>8909</v>
      </c>
      <c r="F681">
        <v>9091</v>
      </c>
      <c r="G681">
        <f>_xlfn.XLOOKUP(Tabla1[[#This Row],[Onitsuka Tiger Ventas]],K$2:K$224,J$2:J$224)</f>
        <v>41</v>
      </c>
      <c r="H681">
        <v>12273</v>
      </c>
    </row>
    <row r="682" spans="1:8" x14ac:dyDescent="0.25">
      <c r="A682" s="2">
        <v>43952</v>
      </c>
      <c r="B682">
        <v>159</v>
      </c>
      <c r="C682">
        <v>9909</v>
      </c>
      <c r="D682">
        <v>4654.7182759999996</v>
      </c>
      <c r="E682">
        <v>8909</v>
      </c>
      <c r="F682">
        <v>9081.3297870000006</v>
      </c>
      <c r="G682">
        <f>_xlfn.XLOOKUP(Tabla1[[#This Row],[Onitsuka Tiger Ventas]],K$2:K$224,J$2:J$224)</f>
        <v>41</v>
      </c>
      <c r="H682">
        <v>12273</v>
      </c>
    </row>
    <row r="683" spans="1:8" x14ac:dyDescent="0.25">
      <c r="A683" s="2">
        <v>43951</v>
      </c>
      <c r="B683">
        <v>188</v>
      </c>
      <c r="C683">
        <v>9909</v>
      </c>
      <c r="D683">
        <v>4654.6730230000003</v>
      </c>
      <c r="E683">
        <v>8909.0039059999999</v>
      </c>
      <c r="F683">
        <v>8182</v>
      </c>
      <c r="G683">
        <f>_xlfn.XLOOKUP(Tabla1[[#This Row],[Onitsuka Tiger Ventas]],K$2:K$224,J$2:J$224)</f>
        <v>42</v>
      </c>
      <c r="H683">
        <v>13182</v>
      </c>
    </row>
    <row r="684" spans="1:8" x14ac:dyDescent="0.25">
      <c r="A684" s="2">
        <v>43950</v>
      </c>
      <c r="B684">
        <v>77</v>
      </c>
      <c r="C684">
        <v>9909</v>
      </c>
      <c r="D684">
        <v>4654.6013110000004</v>
      </c>
      <c r="E684">
        <v>8909</v>
      </c>
      <c r="F684">
        <v>8182</v>
      </c>
      <c r="G684">
        <f>_xlfn.XLOOKUP(Tabla1[[#This Row],[Onitsuka Tiger Ventas]],K$2:K$224,J$2:J$224)</f>
        <v>37</v>
      </c>
      <c r="H684">
        <v>13182</v>
      </c>
    </row>
    <row r="685" spans="1:8" x14ac:dyDescent="0.25">
      <c r="A685" s="2">
        <v>43949</v>
      </c>
      <c r="B685">
        <v>79</v>
      </c>
      <c r="C685">
        <v>9909</v>
      </c>
      <c r="D685">
        <v>4654.549051</v>
      </c>
      <c r="E685">
        <v>8909</v>
      </c>
      <c r="F685">
        <v>8182</v>
      </c>
      <c r="G685">
        <f>_xlfn.XLOOKUP(Tabla1[[#This Row],[Onitsuka Tiger Ventas]],K$2:K$224,J$2:J$224)</f>
        <v>37</v>
      </c>
      <c r="H685">
        <v>13182</v>
      </c>
    </row>
    <row r="686" spans="1:8" x14ac:dyDescent="0.25">
      <c r="A686" s="2">
        <v>43948</v>
      </c>
      <c r="B686">
        <v>71</v>
      </c>
      <c r="C686">
        <v>9909</v>
      </c>
      <c r="D686">
        <v>4654.6248310000001</v>
      </c>
      <c r="E686">
        <v>8918.09</v>
      </c>
      <c r="F686">
        <v>8182</v>
      </c>
      <c r="G686">
        <f>_xlfn.XLOOKUP(Tabla1[[#This Row],[Onitsuka Tiger Ventas]],K$2:K$224,J$2:J$224)</f>
        <v>37</v>
      </c>
      <c r="H686">
        <v>13181.989009999999</v>
      </c>
    </row>
    <row r="687" spans="1:8" x14ac:dyDescent="0.25">
      <c r="A687" s="2">
        <v>43947</v>
      </c>
      <c r="B687">
        <v>106</v>
      </c>
      <c r="C687">
        <v>10526.42453</v>
      </c>
      <c r="D687">
        <v>4654.5748510000003</v>
      </c>
      <c r="E687">
        <v>9174.8979589999999</v>
      </c>
      <c r="F687">
        <v>8181.9921880000002</v>
      </c>
      <c r="G687">
        <f>_xlfn.XLOOKUP(Tabla1[[#This Row],[Onitsuka Tiger Ventas]],K$2:K$224,J$2:J$224)</f>
        <v>38</v>
      </c>
      <c r="H687">
        <v>13181.992749999999</v>
      </c>
    </row>
    <row r="688" spans="1:8" x14ac:dyDescent="0.25">
      <c r="A688" s="2">
        <v>43946</v>
      </c>
      <c r="B688">
        <v>115</v>
      </c>
      <c r="C688">
        <v>10920.756520000001</v>
      </c>
      <c r="D688">
        <v>4654.572177</v>
      </c>
      <c r="E688">
        <v>9367.636364</v>
      </c>
      <c r="F688">
        <v>8182</v>
      </c>
      <c r="G688">
        <f>_xlfn.XLOOKUP(Tabla1[[#This Row],[Onitsuka Tiger Ventas]],K$2:K$224,J$2:J$224)</f>
        <v>38</v>
      </c>
      <c r="H688">
        <v>13181.991379999999</v>
      </c>
    </row>
    <row r="689" spans="1:8" x14ac:dyDescent="0.25">
      <c r="A689" s="2">
        <v>43945</v>
      </c>
      <c r="B689">
        <v>93</v>
      </c>
      <c r="C689">
        <v>11727</v>
      </c>
      <c r="D689">
        <v>4654.5907690000004</v>
      </c>
      <c r="E689">
        <v>9818.0071939999998</v>
      </c>
      <c r="F689">
        <v>8182</v>
      </c>
      <c r="G689">
        <f>_xlfn.XLOOKUP(Tabla1[[#This Row],[Onitsuka Tiger Ventas]],K$2:K$224,J$2:J$224)</f>
        <v>37</v>
      </c>
      <c r="H689">
        <v>13182</v>
      </c>
    </row>
    <row r="690" spans="1:8" x14ac:dyDescent="0.25">
      <c r="A690" s="2">
        <v>43944</v>
      </c>
      <c r="B690">
        <v>69</v>
      </c>
      <c r="C690">
        <v>11726.98551</v>
      </c>
      <c r="D690">
        <v>4654.6008810000003</v>
      </c>
      <c r="E690">
        <v>9818</v>
      </c>
      <c r="F690">
        <v>8181.9895829999996</v>
      </c>
      <c r="G690">
        <f>_xlfn.XLOOKUP(Tabla1[[#This Row],[Onitsuka Tiger Ventas]],K$2:K$224,J$2:J$224)</f>
        <v>36</v>
      </c>
      <c r="H690">
        <v>13182</v>
      </c>
    </row>
    <row r="691" spans="1:8" x14ac:dyDescent="0.25">
      <c r="A691" s="2">
        <v>43943</v>
      </c>
      <c r="B691">
        <v>62</v>
      </c>
      <c r="C691">
        <v>11727</v>
      </c>
      <c r="D691">
        <v>4654.5977160000002</v>
      </c>
      <c r="E691">
        <v>9818</v>
      </c>
      <c r="F691">
        <v>8182</v>
      </c>
      <c r="G691">
        <f>_xlfn.XLOOKUP(Tabla1[[#This Row],[Onitsuka Tiger Ventas]],K$2:K$224,J$2:J$224)</f>
        <v>36</v>
      </c>
      <c r="H691">
        <v>13182</v>
      </c>
    </row>
    <row r="692" spans="1:8" x14ac:dyDescent="0.25">
      <c r="A692" s="2">
        <v>43942</v>
      </c>
      <c r="B692">
        <v>64</v>
      </c>
      <c r="C692">
        <v>11727.01563</v>
      </c>
      <c r="D692">
        <v>4654.6364199999998</v>
      </c>
      <c r="E692">
        <v>9818</v>
      </c>
      <c r="F692">
        <v>8182</v>
      </c>
      <c r="G692">
        <f>_xlfn.XLOOKUP(Tabla1[[#This Row],[Onitsuka Tiger Ventas]],K$2:K$224,J$2:J$224)</f>
        <v>36</v>
      </c>
      <c r="H692">
        <v>12288.929819999999</v>
      </c>
    </row>
    <row r="693" spans="1:8" x14ac:dyDescent="0.25">
      <c r="A693" s="2">
        <v>43941</v>
      </c>
      <c r="B693">
        <v>41</v>
      </c>
      <c r="C693">
        <v>11727</v>
      </c>
      <c r="D693">
        <v>4654.5907690000004</v>
      </c>
      <c r="E693">
        <v>9818</v>
      </c>
      <c r="F693">
        <v>8182</v>
      </c>
      <c r="G693">
        <f>_xlfn.XLOOKUP(Tabla1[[#This Row],[Onitsuka Tiger Ventas]],K$2:K$224,J$2:J$224)</f>
        <v>36</v>
      </c>
      <c r="H693">
        <v>12272.99091</v>
      </c>
    </row>
    <row r="694" spans="1:8" x14ac:dyDescent="0.25">
      <c r="A694" s="2">
        <v>43940</v>
      </c>
      <c r="B694">
        <v>86</v>
      </c>
      <c r="C694">
        <v>11727</v>
      </c>
      <c r="D694">
        <v>4654.6027270000004</v>
      </c>
      <c r="E694">
        <v>9818</v>
      </c>
      <c r="F694">
        <v>8182</v>
      </c>
      <c r="G694">
        <f>_xlfn.XLOOKUP(Tabla1[[#This Row],[Onitsuka Tiger Ventas]],K$2:K$224,J$2:J$224)</f>
        <v>37</v>
      </c>
      <c r="H694">
        <v>12272.9907</v>
      </c>
    </row>
    <row r="695" spans="1:8" x14ac:dyDescent="0.25">
      <c r="A695" s="2">
        <v>43939</v>
      </c>
      <c r="B695">
        <v>116</v>
      </c>
      <c r="C695">
        <v>11727</v>
      </c>
      <c r="D695">
        <v>4654.5643570000002</v>
      </c>
      <c r="E695">
        <v>9818.0110499999992</v>
      </c>
      <c r="F695">
        <v>8182</v>
      </c>
      <c r="G695">
        <f>_xlfn.XLOOKUP(Tabla1[[#This Row],[Onitsuka Tiger Ventas]],K$2:K$224,J$2:J$224)</f>
        <v>38</v>
      </c>
      <c r="H695">
        <v>12272.983469999999</v>
      </c>
    </row>
    <row r="696" spans="1:8" x14ac:dyDescent="0.25">
      <c r="A696" s="2">
        <v>43938</v>
      </c>
      <c r="B696">
        <v>67</v>
      </c>
      <c r="C696">
        <v>12201.865669999999</v>
      </c>
      <c r="D696">
        <v>7045.0191940000004</v>
      </c>
      <c r="E696">
        <v>9818</v>
      </c>
      <c r="F696">
        <v>8182</v>
      </c>
      <c r="G696">
        <f>_xlfn.XLOOKUP(Tabla1[[#This Row],[Onitsuka Tiger Ventas]],K$2:K$224,J$2:J$224)</f>
        <v>36</v>
      </c>
      <c r="H696">
        <v>13128.529409999999</v>
      </c>
    </row>
    <row r="697" spans="1:8" x14ac:dyDescent="0.25">
      <c r="A697" s="2">
        <v>43937</v>
      </c>
      <c r="B697">
        <v>46</v>
      </c>
      <c r="C697">
        <v>12636</v>
      </c>
      <c r="D697">
        <v>9214.8733329999995</v>
      </c>
      <c r="E697">
        <v>9818</v>
      </c>
      <c r="F697">
        <v>8182</v>
      </c>
      <c r="G697">
        <f>_xlfn.XLOOKUP(Tabla1[[#This Row],[Onitsuka Tiger Ventas]],K$2:K$224,J$2:J$224)</f>
        <v>36</v>
      </c>
      <c r="H697">
        <v>13182</v>
      </c>
    </row>
    <row r="698" spans="1:8" x14ac:dyDescent="0.25">
      <c r="A698" s="2">
        <v>43936</v>
      </c>
      <c r="B698">
        <v>50</v>
      </c>
      <c r="C698">
        <v>12412.42</v>
      </c>
      <c r="D698">
        <v>9214.917179</v>
      </c>
      <c r="E698">
        <v>9818.0088500000002</v>
      </c>
      <c r="F698">
        <v>8181.9896909999998</v>
      </c>
      <c r="G698">
        <f>_xlfn.XLOOKUP(Tabla1[[#This Row],[Onitsuka Tiger Ventas]],K$2:K$224,J$2:J$224)</f>
        <v>36</v>
      </c>
      <c r="H698">
        <v>13182</v>
      </c>
    </row>
    <row r="699" spans="1:8" x14ac:dyDescent="0.25">
      <c r="A699" s="2">
        <v>43935</v>
      </c>
      <c r="B699">
        <v>49</v>
      </c>
      <c r="C699">
        <v>12636.020409999999</v>
      </c>
      <c r="D699">
        <v>9214.8554349999995</v>
      </c>
      <c r="E699">
        <v>9818.0270270000001</v>
      </c>
      <c r="F699">
        <v>8182</v>
      </c>
      <c r="G699">
        <f>_xlfn.XLOOKUP(Tabla1[[#This Row],[Onitsuka Tiger Ventas]],K$2:K$224,J$2:J$224)</f>
        <v>36</v>
      </c>
      <c r="H699">
        <v>13182</v>
      </c>
    </row>
    <row r="700" spans="1:8" x14ac:dyDescent="0.25">
      <c r="A700" s="2">
        <v>43934</v>
      </c>
      <c r="B700">
        <v>30</v>
      </c>
      <c r="C700">
        <v>10773</v>
      </c>
      <c r="D700">
        <v>8905.2511429999995</v>
      </c>
      <c r="E700">
        <v>9818</v>
      </c>
      <c r="F700">
        <v>8182</v>
      </c>
      <c r="G700">
        <f>_xlfn.XLOOKUP(Tabla1[[#This Row],[Onitsuka Tiger Ventas]],K$2:K$224,J$2:J$224)</f>
        <v>35</v>
      </c>
      <c r="H700">
        <v>13182</v>
      </c>
    </row>
    <row r="701" spans="1:8" x14ac:dyDescent="0.25">
      <c r="A701" s="2">
        <v>43933</v>
      </c>
      <c r="B701">
        <v>93</v>
      </c>
      <c r="C701">
        <v>10773</v>
      </c>
      <c r="D701">
        <v>9002.3676469999991</v>
      </c>
      <c r="E701">
        <v>9818</v>
      </c>
      <c r="F701">
        <v>8181.9931029999998</v>
      </c>
      <c r="G701">
        <f>_xlfn.XLOOKUP(Tabla1[[#This Row],[Onitsuka Tiger Ventas]],K$2:K$224,J$2:J$224)</f>
        <v>37</v>
      </c>
      <c r="H701">
        <v>13181.988170000001</v>
      </c>
    </row>
    <row r="702" spans="1:8" x14ac:dyDescent="0.25">
      <c r="A702" s="2">
        <v>43932</v>
      </c>
      <c r="B702">
        <v>94</v>
      </c>
      <c r="C702">
        <v>10774.436170000001</v>
      </c>
      <c r="D702">
        <v>9085.857</v>
      </c>
      <c r="E702">
        <v>9818</v>
      </c>
      <c r="F702">
        <v>8182</v>
      </c>
      <c r="G702">
        <f>_xlfn.XLOOKUP(Tabla1[[#This Row],[Onitsuka Tiger Ventas]],K$2:K$224,J$2:J$224)</f>
        <v>37</v>
      </c>
      <c r="H702">
        <v>13181.993060000001</v>
      </c>
    </row>
    <row r="703" spans="1:8" x14ac:dyDescent="0.25">
      <c r="A703" s="2">
        <v>43930</v>
      </c>
      <c r="B703">
        <v>141</v>
      </c>
      <c r="C703">
        <v>10773.61702</v>
      </c>
      <c r="D703">
        <v>9050.65</v>
      </c>
      <c r="E703">
        <v>9818</v>
      </c>
      <c r="F703">
        <v>8182</v>
      </c>
      <c r="G703">
        <f>_xlfn.XLOOKUP(Tabla1[[#This Row],[Onitsuka Tiger Ventas]],K$2:K$224,J$2:J$224)</f>
        <v>40</v>
      </c>
      <c r="H703">
        <v>13182</v>
      </c>
    </row>
    <row r="704" spans="1:8" x14ac:dyDescent="0.25">
      <c r="A704" s="2">
        <v>43929</v>
      </c>
      <c r="B704">
        <v>115</v>
      </c>
      <c r="C704">
        <v>10774.165220000001</v>
      </c>
      <c r="D704">
        <v>9151.4866669999992</v>
      </c>
      <c r="E704">
        <v>9818.0051280000007</v>
      </c>
      <c r="F704">
        <v>8182</v>
      </c>
      <c r="G704">
        <f>_xlfn.XLOOKUP(Tabla1[[#This Row],[Onitsuka Tiger Ventas]],K$2:K$224,J$2:J$224)</f>
        <v>38</v>
      </c>
      <c r="H704">
        <v>13181.98374</v>
      </c>
    </row>
    <row r="705" spans="1:8" x14ac:dyDescent="0.25">
      <c r="A705" s="2">
        <v>43928</v>
      </c>
      <c r="B705">
        <v>95</v>
      </c>
      <c r="C705">
        <v>10773.94737</v>
      </c>
      <c r="D705">
        <v>8894.6017740000007</v>
      </c>
      <c r="E705">
        <v>9818.0053189999999</v>
      </c>
      <c r="F705">
        <v>8181.9936710000002</v>
      </c>
      <c r="G705">
        <f>_xlfn.XLOOKUP(Tabla1[[#This Row],[Onitsuka Tiger Ventas]],K$2:K$224,J$2:J$224)</f>
        <v>37</v>
      </c>
      <c r="H705">
        <v>13182</v>
      </c>
    </row>
    <row r="706" spans="1:8" x14ac:dyDescent="0.25">
      <c r="A706" s="2">
        <v>43927</v>
      </c>
      <c r="B706">
        <v>54</v>
      </c>
      <c r="C706">
        <v>10773</v>
      </c>
      <c r="D706">
        <v>8913.9661109999997</v>
      </c>
      <c r="E706">
        <v>9818.0091740000007</v>
      </c>
      <c r="F706">
        <v>8181.9780220000002</v>
      </c>
      <c r="G706">
        <f>_xlfn.XLOOKUP(Tabla1[[#This Row],[Onitsuka Tiger Ventas]],K$2:K$224,J$2:J$224)</f>
        <v>36</v>
      </c>
      <c r="H706">
        <v>13182</v>
      </c>
    </row>
    <row r="707" spans="1:8" x14ac:dyDescent="0.25">
      <c r="A707" s="2">
        <v>43926</v>
      </c>
      <c r="B707">
        <v>82</v>
      </c>
      <c r="C707">
        <v>10773.548779999999</v>
      </c>
      <c r="D707">
        <v>8950.5524389999991</v>
      </c>
      <c r="E707">
        <v>9818</v>
      </c>
      <c r="F707">
        <v>8182</v>
      </c>
      <c r="G707">
        <f>_xlfn.XLOOKUP(Tabla1[[#This Row],[Onitsuka Tiger Ventas]],K$2:K$224,J$2:J$224)</f>
        <v>37</v>
      </c>
      <c r="H707">
        <v>12500.23864</v>
      </c>
    </row>
    <row r="708" spans="1:8" x14ac:dyDescent="0.25">
      <c r="A708" s="2">
        <v>43925</v>
      </c>
      <c r="B708">
        <v>133</v>
      </c>
      <c r="C708">
        <v>10772.977440000001</v>
      </c>
      <c r="D708">
        <v>9017.8179999999993</v>
      </c>
      <c r="E708">
        <v>9818.0143540000008</v>
      </c>
      <c r="F708">
        <v>8182</v>
      </c>
      <c r="G708">
        <f>_xlfn.XLOOKUP(Tabla1[[#This Row],[Onitsuka Tiger Ventas]],K$2:K$224,J$2:J$224)</f>
        <v>39</v>
      </c>
      <c r="H708">
        <v>12289.220240000001</v>
      </c>
    </row>
    <row r="709" spans="1:8" x14ac:dyDescent="0.25">
      <c r="A709" s="2">
        <v>43924</v>
      </c>
      <c r="B709">
        <v>79</v>
      </c>
      <c r="C709">
        <v>12636.01266</v>
      </c>
      <c r="D709">
        <v>9110.6315379999996</v>
      </c>
      <c r="E709">
        <v>9818.0260419999995</v>
      </c>
      <c r="F709">
        <v>8181.9921880000002</v>
      </c>
      <c r="G709">
        <f>_xlfn.XLOOKUP(Tabla1[[#This Row],[Onitsuka Tiger Ventas]],K$2:K$224,J$2:J$224)</f>
        <v>37</v>
      </c>
      <c r="H709">
        <v>12279.291670000001</v>
      </c>
    </row>
    <row r="710" spans="1:8" x14ac:dyDescent="0.25">
      <c r="A710" s="2">
        <v>43923</v>
      </c>
      <c r="B710">
        <v>52</v>
      </c>
      <c r="C710">
        <v>12636.01923</v>
      </c>
      <c r="D710">
        <v>9158.4126560000004</v>
      </c>
      <c r="E710">
        <v>9818.0163929999999</v>
      </c>
      <c r="F710">
        <v>8182</v>
      </c>
      <c r="G710">
        <f>_xlfn.XLOOKUP(Tabla1[[#This Row],[Onitsuka Tiger Ventas]],K$2:K$224,J$2:J$224)</f>
        <v>36</v>
      </c>
      <c r="H710">
        <v>12273</v>
      </c>
    </row>
    <row r="711" spans="1:8" x14ac:dyDescent="0.25">
      <c r="A711" s="2">
        <v>43922</v>
      </c>
      <c r="B711">
        <v>41</v>
      </c>
      <c r="C711">
        <v>12636</v>
      </c>
      <c r="D711">
        <v>9037.8156859999999</v>
      </c>
      <c r="E711">
        <v>9818.0073530000009</v>
      </c>
      <c r="F711">
        <v>8181.9931969999998</v>
      </c>
      <c r="G711">
        <f>_xlfn.XLOOKUP(Tabla1[[#This Row],[Onitsuka Tiger Ventas]],K$2:K$224,J$2:J$224)</f>
        <v>36</v>
      </c>
      <c r="H711">
        <v>12286.772730000001</v>
      </c>
    </row>
    <row r="712" spans="1:8" x14ac:dyDescent="0.25">
      <c r="A712" s="2">
        <v>43921</v>
      </c>
      <c r="B712">
        <v>58</v>
      </c>
      <c r="C712">
        <v>12636</v>
      </c>
      <c r="D712">
        <v>8771.4733329999999</v>
      </c>
      <c r="E712">
        <v>9818.0069440000007</v>
      </c>
      <c r="F712">
        <v>8182</v>
      </c>
      <c r="G712">
        <f>_xlfn.XLOOKUP(Tabla1[[#This Row],[Onitsuka Tiger Ventas]],K$2:K$224,J$2:J$224)</f>
        <v>36</v>
      </c>
      <c r="H712">
        <v>12282.536840000001</v>
      </c>
    </row>
    <row r="713" spans="1:8" x14ac:dyDescent="0.25">
      <c r="A713" s="2">
        <v>43920</v>
      </c>
      <c r="B713">
        <v>29</v>
      </c>
      <c r="C713">
        <v>12636</v>
      </c>
      <c r="D713">
        <v>9165.4516440000007</v>
      </c>
      <c r="E713">
        <v>9818.0150379999995</v>
      </c>
      <c r="F713">
        <v>8181.991935</v>
      </c>
      <c r="G713">
        <f>_xlfn.XLOOKUP(Tabla1[[#This Row],[Onitsuka Tiger Ventas]],K$2:K$224,J$2:J$224)</f>
        <v>35</v>
      </c>
      <c r="H713">
        <v>12283.939759999999</v>
      </c>
    </row>
    <row r="714" spans="1:8" x14ac:dyDescent="0.25">
      <c r="A714" s="2">
        <v>43919</v>
      </c>
      <c r="B714">
        <v>70</v>
      </c>
      <c r="C714">
        <v>12636</v>
      </c>
      <c r="D714">
        <v>9108.6810289999994</v>
      </c>
      <c r="E714">
        <v>9818.0055869999997</v>
      </c>
      <c r="F714">
        <v>8182</v>
      </c>
      <c r="G714">
        <f>_xlfn.XLOOKUP(Tabla1[[#This Row],[Onitsuka Tiger Ventas]],K$2:K$224,J$2:J$224)</f>
        <v>37</v>
      </c>
      <c r="H714">
        <v>12290.03125</v>
      </c>
    </row>
    <row r="715" spans="1:8" x14ac:dyDescent="0.25">
      <c r="A715" s="2">
        <v>43918</v>
      </c>
      <c r="B715">
        <v>95</v>
      </c>
      <c r="C715">
        <v>12636.01053</v>
      </c>
      <c r="D715">
        <v>9151.4866669999992</v>
      </c>
      <c r="E715">
        <v>9818.0048079999997</v>
      </c>
      <c r="F715">
        <v>8181.9942860000001</v>
      </c>
      <c r="G715">
        <f>_xlfn.XLOOKUP(Tabla1[[#This Row],[Onitsuka Tiger Ventas]],K$2:K$224,J$2:J$224)</f>
        <v>37</v>
      </c>
      <c r="H715">
        <v>12283.070369999999</v>
      </c>
    </row>
    <row r="716" spans="1:8" x14ac:dyDescent="0.25">
      <c r="A716" s="2">
        <v>43917</v>
      </c>
      <c r="B716">
        <v>61</v>
      </c>
      <c r="C716">
        <v>12636.016390000001</v>
      </c>
      <c r="D716">
        <v>9119.8066670000007</v>
      </c>
      <c r="E716">
        <v>9818.0107530000005</v>
      </c>
      <c r="F716">
        <v>8182</v>
      </c>
      <c r="G716">
        <f>_xlfn.XLOOKUP(Tabla1[[#This Row],[Onitsuka Tiger Ventas]],K$2:K$224,J$2:J$224)</f>
        <v>36</v>
      </c>
      <c r="H716">
        <v>12280.255999999999</v>
      </c>
    </row>
    <row r="717" spans="1:8" x14ac:dyDescent="0.25">
      <c r="A717" s="2">
        <v>43916</v>
      </c>
      <c r="B717">
        <v>55</v>
      </c>
      <c r="C717">
        <v>12636.018179999999</v>
      </c>
      <c r="D717">
        <v>9214.8609759999999</v>
      </c>
      <c r="E717">
        <v>9818</v>
      </c>
      <c r="F717">
        <v>8182</v>
      </c>
      <c r="G717">
        <f>_xlfn.XLOOKUP(Tabla1[[#This Row],[Onitsuka Tiger Ventas]],K$2:K$224,J$2:J$224)</f>
        <v>36</v>
      </c>
      <c r="H717">
        <v>12282</v>
      </c>
    </row>
    <row r="718" spans="1:8" x14ac:dyDescent="0.25">
      <c r="A718" s="2">
        <v>43915</v>
      </c>
      <c r="B718">
        <v>42</v>
      </c>
      <c r="C718">
        <v>12636.023810000001</v>
      </c>
      <c r="D718">
        <v>9214.81</v>
      </c>
      <c r="E718">
        <v>9818.0078740000008</v>
      </c>
      <c r="F718">
        <v>8182</v>
      </c>
      <c r="G718">
        <f>_xlfn.XLOOKUP(Tabla1[[#This Row],[Onitsuka Tiger Ventas]],K$2:K$224,J$2:J$224)</f>
        <v>36</v>
      </c>
      <c r="H718">
        <v>12272.97561</v>
      </c>
    </row>
    <row r="719" spans="1:8" x14ac:dyDescent="0.25">
      <c r="A719" s="2">
        <v>43914</v>
      </c>
      <c r="B719">
        <v>55</v>
      </c>
      <c r="C719">
        <v>12636.018179999999</v>
      </c>
      <c r="D719">
        <v>9214.81</v>
      </c>
      <c r="E719">
        <v>9818.0173909999994</v>
      </c>
      <c r="F719">
        <v>8182</v>
      </c>
      <c r="G719">
        <f>_xlfn.XLOOKUP(Tabla1[[#This Row],[Onitsuka Tiger Ventas]],K$2:K$224,J$2:J$224)</f>
        <v>36</v>
      </c>
      <c r="H719">
        <v>12289.202380000001</v>
      </c>
    </row>
    <row r="720" spans="1:8" x14ac:dyDescent="0.25">
      <c r="A720" s="2">
        <v>43913</v>
      </c>
      <c r="B720">
        <v>44</v>
      </c>
      <c r="C720">
        <v>11727</v>
      </c>
      <c r="D720">
        <v>9214.8586049999994</v>
      </c>
      <c r="E720">
        <v>9818</v>
      </c>
      <c r="F720">
        <v>8182</v>
      </c>
      <c r="G720">
        <f>_xlfn.XLOOKUP(Tabla1[[#This Row],[Onitsuka Tiger Ventas]],K$2:K$224,J$2:J$224)</f>
        <v>36</v>
      </c>
      <c r="H720">
        <v>12285.43151</v>
      </c>
    </row>
    <row r="721" spans="1:8" x14ac:dyDescent="0.25">
      <c r="A721" s="2">
        <v>43912</v>
      </c>
      <c r="B721">
        <v>83</v>
      </c>
      <c r="C721">
        <v>11727</v>
      </c>
      <c r="D721">
        <v>9214.81</v>
      </c>
      <c r="E721">
        <v>9818.0062500000004</v>
      </c>
      <c r="F721">
        <v>8182</v>
      </c>
      <c r="G721">
        <f>_xlfn.XLOOKUP(Tabla1[[#This Row],[Onitsuka Tiger Ventas]],K$2:K$224,J$2:J$224)</f>
        <v>37</v>
      </c>
      <c r="H721">
        <v>12282.2444</v>
      </c>
    </row>
    <row r="722" spans="1:8" x14ac:dyDescent="0.25">
      <c r="A722" s="2">
        <v>43911</v>
      </c>
      <c r="B722">
        <v>97</v>
      </c>
      <c r="C722">
        <v>11727.01031</v>
      </c>
      <c r="D722">
        <v>9214.848</v>
      </c>
      <c r="E722">
        <v>9818.0048779999997</v>
      </c>
      <c r="F722">
        <v>8181.9939759999997</v>
      </c>
      <c r="G722">
        <f>_xlfn.XLOOKUP(Tabla1[[#This Row],[Onitsuka Tiger Ventas]],K$2:K$224,J$2:J$224)</f>
        <v>38</v>
      </c>
      <c r="H722">
        <v>12272.990100000001</v>
      </c>
    </row>
    <row r="723" spans="1:8" x14ac:dyDescent="0.25">
      <c r="A723" s="2">
        <v>43910</v>
      </c>
      <c r="B723">
        <v>81</v>
      </c>
      <c r="C723">
        <v>12636</v>
      </c>
      <c r="D723">
        <v>9214.81</v>
      </c>
      <c r="E723">
        <v>9818.0212769999998</v>
      </c>
      <c r="F723">
        <v>8181.9935480000004</v>
      </c>
      <c r="G723">
        <f>_xlfn.XLOOKUP(Tabla1[[#This Row],[Onitsuka Tiger Ventas]],K$2:K$224,J$2:J$224)</f>
        <v>37</v>
      </c>
      <c r="H723">
        <v>12281.853660000001</v>
      </c>
    </row>
    <row r="724" spans="1:8" x14ac:dyDescent="0.25">
      <c r="A724" s="2">
        <v>43909</v>
      </c>
      <c r="B724">
        <v>51</v>
      </c>
      <c r="C724">
        <v>12636.019609999999</v>
      </c>
      <c r="D724">
        <v>9214.81</v>
      </c>
      <c r="E724">
        <v>9818.0268460000007</v>
      </c>
      <c r="F724">
        <v>8182</v>
      </c>
      <c r="G724">
        <f>_xlfn.XLOOKUP(Tabla1[[#This Row],[Onitsuka Tiger Ventas]],K$2:K$224,J$2:J$224)</f>
        <v>36</v>
      </c>
      <c r="H724">
        <v>12281.970300000001</v>
      </c>
    </row>
    <row r="725" spans="1:8" x14ac:dyDescent="0.25">
      <c r="A725" s="2">
        <v>43908</v>
      </c>
      <c r="B725">
        <v>54</v>
      </c>
      <c r="C725">
        <v>12636</v>
      </c>
      <c r="D725">
        <v>9214.81</v>
      </c>
      <c r="E725">
        <v>9818</v>
      </c>
      <c r="F725">
        <v>8181.9934640000001</v>
      </c>
      <c r="G725">
        <f>_xlfn.XLOOKUP(Tabla1[[#This Row],[Onitsuka Tiger Ventas]],K$2:K$224,J$2:J$224)</f>
        <v>36</v>
      </c>
      <c r="H725">
        <v>12272.97674</v>
      </c>
    </row>
    <row r="726" spans="1:8" x14ac:dyDescent="0.25">
      <c r="A726" s="2">
        <v>43907</v>
      </c>
      <c r="B726">
        <v>64</v>
      </c>
      <c r="C726">
        <v>12636.03125</v>
      </c>
      <c r="D726">
        <v>9214.81</v>
      </c>
      <c r="E726">
        <v>9818</v>
      </c>
      <c r="F726">
        <v>8182</v>
      </c>
      <c r="G726">
        <f>_xlfn.XLOOKUP(Tabla1[[#This Row],[Onitsuka Tiger Ventas]],K$2:K$224,J$2:J$224)</f>
        <v>36</v>
      </c>
      <c r="H726">
        <v>12279.654409999999</v>
      </c>
    </row>
    <row r="727" spans="1:8" x14ac:dyDescent="0.25">
      <c r="A727" s="2">
        <v>43906</v>
      </c>
      <c r="B727">
        <v>45</v>
      </c>
      <c r="C727">
        <v>11727</v>
      </c>
      <c r="D727">
        <v>9214.81</v>
      </c>
      <c r="E727">
        <v>9818.00641</v>
      </c>
      <c r="F727">
        <v>8181.9827590000004</v>
      </c>
      <c r="G727">
        <f>_xlfn.XLOOKUP(Tabla1[[#This Row],[Onitsuka Tiger Ventas]],K$2:K$224,J$2:J$224)</f>
        <v>36</v>
      </c>
      <c r="H727">
        <v>12292.197179999999</v>
      </c>
    </row>
    <row r="728" spans="1:8" x14ac:dyDescent="0.25">
      <c r="A728" s="2">
        <v>43905</v>
      </c>
      <c r="B728">
        <v>166</v>
      </c>
      <c r="C728">
        <v>11727.006020000001</v>
      </c>
      <c r="D728">
        <v>9214.8304900000003</v>
      </c>
      <c r="E728">
        <v>9818.0088500000002</v>
      </c>
      <c r="F728">
        <v>8181.9968449999997</v>
      </c>
      <c r="G728">
        <f>_xlfn.XLOOKUP(Tabla1[[#This Row],[Onitsuka Tiger Ventas]],K$2:K$224,J$2:J$224)</f>
        <v>41</v>
      </c>
      <c r="H728">
        <v>12279.77239</v>
      </c>
    </row>
    <row r="729" spans="1:8" x14ac:dyDescent="0.25">
      <c r="A729" s="2">
        <v>43904</v>
      </c>
      <c r="B729">
        <v>246</v>
      </c>
      <c r="C729">
        <v>11727.01626</v>
      </c>
      <c r="D729">
        <v>9214.8221510000003</v>
      </c>
      <c r="E729">
        <v>9818.0076530000006</v>
      </c>
      <c r="F729">
        <v>8181.9974679999996</v>
      </c>
      <c r="G729">
        <f>_xlfn.XLOOKUP(Tabla1[[#This Row],[Onitsuka Tiger Ventas]],K$2:K$224,J$2:J$224)</f>
        <v>44</v>
      </c>
      <c r="H729">
        <v>12272.98077</v>
      </c>
    </row>
    <row r="730" spans="1:8" x14ac:dyDescent="0.25">
      <c r="A730" s="2">
        <v>43903</v>
      </c>
      <c r="B730">
        <v>135</v>
      </c>
      <c r="C730">
        <v>11727.00741</v>
      </c>
      <c r="D730">
        <v>9214.81</v>
      </c>
      <c r="E730">
        <v>9818</v>
      </c>
      <c r="F730">
        <v>8182</v>
      </c>
      <c r="G730">
        <f>_xlfn.XLOOKUP(Tabla1[[#This Row],[Onitsuka Tiger Ventas]],K$2:K$224,J$2:J$224)</f>
        <v>39</v>
      </c>
      <c r="H730">
        <v>12296.299150000001</v>
      </c>
    </row>
    <row r="731" spans="1:8" x14ac:dyDescent="0.25">
      <c r="A731" s="2">
        <v>43902</v>
      </c>
      <c r="B731">
        <v>60</v>
      </c>
      <c r="C731">
        <v>12636</v>
      </c>
      <c r="D731">
        <v>9214.8518000000004</v>
      </c>
      <c r="E731">
        <v>9818</v>
      </c>
      <c r="F731">
        <v>8181.9906979999996</v>
      </c>
      <c r="G731">
        <f>_xlfn.XLOOKUP(Tabla1[[#This Row],[Onitsuka Tiger Ventas]],K$2:K$224,J$2:J$224)</f>
        <v>36</v>
      </c>
      <c r="H731">
        <v>13182</v>
      </c>
    </row>
    <row r="732" spans="1:8" x14ac:dyDescent="0.25">
      <c r="A732" s="2">
        <v>43901</v>
      </c>
      <c r="B732">
        <v>90</v>
      </c>
      <c r="C732">
        <v>12636.022220000001</v>
      </c>
      <c r="D732">
        <v>9214.8477710000006</v>
      </c>
      <c r="E732">
        <v>9818.0049999999992</v>
      </c>
      <c r="F732">
        <v>8181.9953699999996</v>
      </c>
      <c r="G732">
        <f>_xlfn.XLOOKUP(Tabla1[[#This Row],[Onitsuka Tiger Ventas]],K$2:K$224,J$2:J$224)</f>
        <v>37</v>
      </c>
      <c r="H732">
        <v>13182</v>
      </c>
    </row>
    <row r="733" spans="1:8" x14ac:dyDescent="0.25">
      <c r="A733" s="2">
        <v>43900</v>
      </c>
      <c r="B733">
        <v>93</v>
      </c>
      <c r="C733">
        <v>12636.010749999999</v>
      </c>
      <c r="D733">
        <v>9214.81</v>
      </c>
      <c r="E733">
        <v>9818.0300430000007</v>
      </c>
      <c r="F733">
        <v>8182</v>
      </c>
      <c r="G733">
        <f>_xlfn.XLOOKUP(Tabla1[[#This Row],[Onitsuka Tiger Ventas]],K$2:K$224,J$2:J$224)</f>
        <v>37</v>
      </c>
      <c r="H733">
        <v>13160.61176</v>
      </c>
    </row>
    <row r="734" spans="1:8" x14ac:dyDescent="0.25">
      <c r="A734" s="2">
        <v>43899</v>
      </c>
      <c r="B734">
        <v>67</v>
      </c>
      <c r="C734">
        <v>12636.029850000001</v>
      </c>
      <c r="D734">
        <v>9214.8535420000007</v>
      </c>
      <c r="E734">
        <v>9818</v>
      </c>
      <c r="F734">
        <v>8181.9941179999996</v>
      </c>
      <c r="G734">
        <f>_xlfn.XLOOKUP(Tabla1[[#This Row],[Onitsuka Tiger Ventas]],K$2:K$224,J$2:J$224)</f>
        <v>36</v>
      </c>
      <c r="H734">
        <v>13171.9</v>
      </c>
    </row>
    <row r="735" spans="1:8" x14ac:dyDescent="0.25">
      <c r="A735" s="2">
        <v>43898</v>
      </c>
      <c r="B735">
        <v>205</v>
      </c>
      <c r="C735">
        <v>12636.00488</v>
      </c>
      <c r="D735">
        <v>9214.8250360000002</v>
      </c>
      <c r="E735">
        <v>9818.0029070000001</v>
      </c>
      <c r="F735">
        <v>8182</v>
      </c>
      <c r="G735">
        <f>_xlfn.XLOOKUP(Tabla1[[#This Row],[Onitsuka Tiger Ventas]],K$2:K$224,J$2:J$224)</f>
        <v>43</v>
      </c>
      <c r="H735">
        <v>13173.736360000001</v>
      </c>
    </row>
    <row r="736" spans="1:8" x14ac:dyDescent="0.25">
      <c r="A736" s="2">
        <v>43897</v>
      </c>
      <c r="B736">
        <v>169</v>
      </c>
      <c r="C736">
        <v>12636</v>
      </c>
      <c r="D736">
        <v>9214.8435289999998</v>
      </c>
      <c r="E736">
        <v>9818.0026809999999</v>
      </c>
      <c r="F736">
        <v>8182</v>
      </c>
      <c r="G736">
        <f>_xlfn.XLOOKUP(Tabla1[[#This Row],[Onitsuka Tiger Ventas]],K$2:K$224,J$2:J$224)</f>
        <v>41</v>
      </c>
      <c r="H736">
        <v>13177.08649</v>
      </c>
    </row>
    <row r="737" spans="1:8" x14ac:dyDescent="0.25">
      <c r="A737" s="2">
        <v>43896</v>
      </c>
      <c r="B737">
        <v>103</v>
      </c>
      <c r="C737">
        <v>12636</v>
      </c>
      <c r="D737">
        <v>9214.8257140000005</v>
      </c>
      <c r="E737">
        <v>9818.0042919999996</v>
      </c>
      <c r="F737">
        <v>8181.9951460000002</v>
      </c>
      <c r="G737">
        <f>_xlfn.XLOOKUP(Tabla1[[#This Row],[Onitsuka Tiger Ventas]],K$2:K$224,J$2:J$224)</f>
        <v>38</v>
      </c>
      <c r="H737">
        <v>13175.59859</v>
      </c>
    </row>
    <row r="738" spans="1:8" x14ac:dyDescent="0.25">
      <c r="A738" s="2">
        <v>43895</v>
      </c>
      <c r="B738">
        <v>71</v>
      </c>
      <c r="C738">
        <v>12636</v>
      </c>
      <c r="D738">
        <v>9214.8297170000005</v>
      </c>
      <c r="E738">
        <v>9818.0062500000004</v>
      </c>
      <c r="F738">
        <v>8182</v>
      </c>
      <c r="G738">
        <f>_xlfn.XLOOKUP(Tabla1[[#This Row],[Onitsuka Tiger Ventas]],K$2:K$224,J$2:J$224)</f>
        <v>37</v>
      </c>
      <c r="H738">
        <v>13164.84906</v>
      </c>
    </row>
    <row r="739" spans="1:8" x14ac:dyDescent="0.25">
      <c r="A739" s="2">
        <v>43894</v>
      </c>
      <c r="B739">
        <v>52</v>
      </c>
      <c r="C739">
        <v>12636.01923</v>
      </c>
      <c r="D739">
        <v>9214.8473209999993</v>
      </c>
      <c r="E739">
        <v>9818.0056499999992</v>
      </c>
      <c r="F739">
        <v>8182</v>
      </c>
      <c r="G739">
        <f>_xlfn.XLOOKUP(Tabla1[[#This Row],[Onitsuka Tiger Ventas]],K$2:K$224,J$2:J$224)</f>
        <v>36</v>
      </c>
      <c r="H739">
        <v>13141.298510000001</v>
      </c>
    </row>
    <row r="740" spans="1:8" x14ac:dyDescent="0.25">
      <c r="A740" s="2">
        <v>43893</v>
      </c>
      <c r="B740">
        <v>64</v>
      </c>
      <c r="C740">
        <v>12636.01563</v>
      </c>
      <c r="D740">
        <v>9214.843175</v>
      </c>
      <c r="E740">
        <v>9818.0185189999993</v>
      </c>
      <c r="F740">
        <v>8182</v>
      </c>
      <c r="G740">
        <f>_xlfn.XLOOKUP(Tabla1[[#This Row],[Onitsuka Tiger Ventas]],K$2:K$224,J$2:J$224)</f>
        <v>36</v>
      </c>
      <c r="H740">
        <v>13170.49367</v>
      </c>
    </row>
    <row r="741" spans="1:8" x14ac:dyDescent="0.25">
      <c r="A741" s="2">
        <v>43892</v>
      </c>
      <c r="B741">
        <v>47</v>
      </c>
      <c r="C741">
        <v>12636.021280000001</v>
      </c>
      <c r="D741">
        <v>9214.8421539999999</v>
      </c>
      <c r="E741">
        <v>9818.0076919999992</v>
      </c>
      <c r="F741">
        <v>8182</v>
      </c>
      <c r="G741">
        <f>_xlfn.XLOOKUP(Tabla1[[#This Row],[Onitsuka Tiger Ventas]],K$2:K$224,J$2:J$224)</f>
        <v>36</v>
      </c>
      <c r="H741">
        <v>13181.977269999999</v>
      </c>
    </row>
    <row r="742" spans="1:8" x14ac:dyDescent="0.25">
      <c r="A742" s="2">
        <v>43891</v>
      </c>
      <c r="B742">
        <v>197</v>
      </c>
      <c r="C742">
        <v>12636.015230000001</v>
      </c>
      <c r="D742">
        <v>9214.81</v>
      </c>
      <c r="E742">
        <v>9818</v>
      </c>
      <c r="F742">
        <v>8182</v>
      </c>
      <c r="G742">
        <f>_xlfn.XLOOKUP(Tabla1[[#This Row],[Onitsuka Tiger Ventas]],K$2:K$224,J$2:J$224)</f>
        <v>42</v>
      </c>
      <c r="H742">
        <v>12272.971009999999</v>
      </c>
    </row>
    <row r="743" spans="1:8" x14ac:dyDescent="0.25">
      <c r="A743" s="2">
        <v>43890</v>
      </c>
      <c r="B743">
        <v>196</v>
      </c>
      <c r="C743">
        <v>12636.015310000001</v>
      </c>
      <c r="D743">
        <v>9214.8238409999994</v>
      </c>
      <c r="E743">
        <v>9818.0108990000008</v>
      </c>
      <c r="F743">
        <v>8181.9976470000001</v>
      </c>
      <c r="G743">
        <f>_xlfn.XLOOKUP(Tabla1[[#This Row],[Onitsuka Tiger Ventas]],K$2:K$224,J$2:J$224)</f>
        <v>42</v>
      </c>
      <c r="H743">
        <v>12272.98367</v>
      </c>
    </row>
    <row r="744" spans="1:8" x14ac:dyDescent="0.25">
      <c r="A744" s="2">
        <v>43889</v>
      </c>
      <c r="B744">
        <v>141</v>
      </c>
      <c r="C744">
        <v>12636.007089999999</v>
      </c>
      <c r="D744">
        <v>9214.8482320000003</v>
      </c>
      <c r="E744">
        <v>9818.0076339999996</v>
      </c>
      <c r="F744">
        <v>8181.996255</v>
      </c>
      <c r="G744">
        <f>_xlfn.XLOOKUP(Tabla1[[#This Row],[Onitsuka Tiger Ventas]],K$2:K$224,J$2:J$224)</f>
        <v>40</v>
      </c>
      <c r="H744">
        <v>12273</v>
      </c>
    </row>
    <row r="745" spans="1:8" x14ac:dyDescent="0.25">
      <c r="A745" s="2">
        <v>43888</v>
      </c>
      <c r="B745">
        <v>98</v>
      </c>
      <c r="C745">
        <v>12636.020409999999</v>
      </c>
      <c r="D745">
        <v>9214.8469910000003</v>
      </c>
      <c r="E745">
        <v>9818.0175440000003</v>
      </c>
      <c r="F745">
        <v>8182</v>
      </c>
      <c r="G745">
        <f>_xlfn.XLOOKUP(Tabla1[[#This Row],[Onitsuka Tiger Ventas]],K$2:K$224,J$2:J$224)</f>
        <v>38</v>
      </c>
      <c r="H745">
        <v>12272.97345</v>
      </c>
    </row>
    <row r="746" spans="1:8" x14ac:dyDescent="0.25">
      <c r="A746" s="2">
        <v>43887</v>
      </c>
      <c r="B746">
        <v>58</v>
      </c>
      <c r="C746">
        <v>12636.03448</v>
      </c>
      <c r="D746">
        <v>9214.81</v>
      </c>
      <c r="E746">
        <v>9818</v>
      </c>
      <c r="F746">
        <v>8182</v>
      </c>
      <c r="G746">
        <f>_xlfn.XLOOKUP(Tabla1[[#This Row],[Onitsuka Tiger Ventas]],K$2:K$224,J$2:J$224)</f>
        <v>36</v>
      </c>
      <c r="H746">
        <v>13173.17476</v>
      </c>
    </row>
    <row r="747" spans="1:8" x14ac:dyDescent="0.25">
      <c r="A747" s="2">
        <v>43886</v>
      </c>
      <c r="B747">
        <v>50</v>
      </c>
      <c r="C747">
        <v>12636</v>
      </c>
      <c r="D747">
        <v>9214.8332219999993</v>
      </c>
      <c r="E747">
        <v>9818.0144930000006</v>
      </c>
      <c r="F747">
        <v>8181.9931969999998</v>
      </c>
      <c r="G747">
        <f>_xlfn.XLOOKUP(Tabla1[[#This Row],[Onitsuka Tiger Ventas]],K$2:K$224,J$2:J$224)</f>
        <v>36</v>
      </c>
      <c r="H747">
        <v>13182</v>
      </c>
    </row>
    <row r="748" spans="1:8" x14ac:dyDescent="0.25">
      <c r="A748" s="2">
        <v>43885</v>
      </c>
      <c r="B748">
        <v>53</v>
      </c>
      <c r="C748">
        <v>11727.03774</v>
      </c>
      <c r="D748">
        <v>9214.8654869999991</v>
      </c>
      <c r="E748">
        <v>9818.0096150000008</v>
      </c>
      <c r="F748">
        <v>8182</v>
      </c>
      <c r="G748">
        <f>_xlfn.XLOOKUP(Tabla1[[#This Row],[Onitsuka Tiger Ventas]],K$2:K$224,J$2:J$224)</f>
        <v>36</v>
      </c>
      <c r="H748">
        <v>13182</v>
      </c>
    </row>
    <row r="749" spans="1:8" x14ac:dyDescent="0.25">
      <c r="A749" s="2">
        <v>43884</v>
      </c>
      <c r="B749">
        <v>190</v>
      </c>
      <c r="C749">
        <v>11727.01053</v>
      </c>
      <c r="D749">
        <v>9214.81</v>
      </c>
      <c r="E749">
        <v>9818</v>
      </c>
      <c r="F749">
        <v>8182</v>
      </c>
      <c r="G749">
        <f>_xlfn.XLOOKUP(Tabla1[[#This Row],[Onitsuka Tiger Ventas]],K$2:K$224,J$2:J$224)</f>
        <v>42</v>
      </c>
      <c r="H749">
        <v>13181.987010000001</v>
      </c>
    </row>
    <row r="750" spans="1:8" x14ac:dyDescent="0.25">
      <c r="A750" s="2">
        <v>43883</v>
      </c>
      <c r="B750">
        <v>189</v>
      </c>
      <c r="C750">
        <v>11741.44974</v>
      </c>
      <c r="D750">
        <v>9214.8388279999999</v>
      </c>
      <c r="E750">
        <v>9818</v>
      </c>
      <c r="F750">
        <v>8182</v>
      </c>
      <c r="G750">
        <f>_xlfn.XLOOKUP(Tabla1[[#This Row],[Onitsuka Tiger Ventas]],K$2:K$224,J$2:J$224)</f>
        <v>42</v>
      </c>
      <c r="H750">
        <v>13182</v>
      </c>
    </row>
    <row r="751" spans="1:8" x14ac:dyDescent="0.25">
      <c r="A751" s="2">
        <v>43882</v>
      </c>
      <c r="B751">
        <v>121</v>
      </c>
      <c r="C751">
        <v>12636</v>
      </c>
      <c r="D751">
        <v>9214.828829</v>
      </c>
      <c r="E751">
        <v>9818.0048779999997</v>
      </c>
      <c r="F751">
        <v>8182</v>
      </c>
      <c r="G751">
        <f>_xlfn.XLOOKUP(Tabla1[[#This Row],[Onitsuka Tiger Ventas]],K$2:K$224,J$2:J$224)</f>
        <v>39</v>
      </c>
      <c r="H751">
        <v>13182</v>
      </c>
    </row>
    <row r="752" spans="1:8" x14ac:dyDescent="0.25">
      <c r="A752" s="2">
        <v>43881</v>
      </c>
      <c r="B752">
        <v>81</v>
      </c>
      <c r="C752">
        <v>12636.012350000001</v>
      </c>
      <c r="D752">
        <v>9214.8311109999995</v>
      </c>
      <c r="E752">
        <v>9818.0063289999998</v>
      </c>
      <c r="F752">
        <v>8182</v>
      </c>
      <c r="G752">
        <f>_xlfn.XLOOKUP(Tabla1[[#This Row],[Onitsuka Tiger Ventas]],K$2:K$224,J$2:J$224)</f>
        <v>37</v>
      </c>
      <c r="H752">
        <v>13181.989799999999</v>
      </c>
    </row>
    <row r="753" spans="1:8" x14ac:dyDescent="0.25">
      <c r="A753" s="2">
        <v>43880</v>
      </c>
      <c r="B753">
        <v>74</v>
      </c>
      <c r="C753">
        <v>12636.027029999999</v>
      </c>
      <c r="D753">
        <v>9214.81</v>
      </c>
      <c r="E753">
        <v>9818</v>
      </c>
      <c r="F753">
        <v>8182</v>
      </c>
      <c r="G753">
        <f>_xlfn.XLOOKUP(Tabla1[[#This Row],[Onitsuka Tiger Ventas]],K$2:K$224,J$2:J$224)</f>
        <v>37</v>
      </c>
      <c r="H753">
        <v>13182</v>
      </c>
    </row>
    <row r="754" spans="1:8" x14ac:dyDescent="0.25">
      <c r="A754" s="2">
        <v>43879</v>
      </c>
      <c r="B754">
        <v>54</v>
      </c>
      <c r="C754">
        <v>12636.01852</v>
      </c>
      <c r="D754">
        <v>9214.8426560000007</v>
      </c>
      <c r="E754">
        <v>9818.0068030000002</v>
      </c>
      <c r="F754">
        <v>8182</v>
      </c>
      <c r="G754">
        <f>_xlfn.XLOOKUP(Tabla1[[#This Row],[Onitsuka Tiger Ventas]],K$2:K$224,J$2:J$224)</f>
        <v>36</v>
      </c>
      <c r="H754">
        <v>13181.938459999999</v>
      </c>
    </row>
    <row r="755" spans="1:8" x14ac:dyDescent="0.25">
      <c r="A755" s="2">
        <v>43878</v>
      </c>
      <c r="B755">
        <v>70</v>
      </c>
      <c r="C755">
        <v>12636.014289999999</v>
      </c>
      <c r="D755">
        <v>9214.8225899999998</v>
      </c>
      <c r="E755">
        <v>9818</v>
      </c>
      <c r="F755">
        <v>8182</v>
      </c>
      <c r="G755">
        <f>_xlfn.XLOOKUP(Tabla1[[#This Row],[Onitsuka Tiger Ventas]],K$2:K$224,J$2:J$224)</f>
        <v>37</v>
      </c>
      <c r="H755">
        <v>13182</v>
      </c>
    </row>
    <row r="756" spans="1:8" x14ac:dyDescent="0.25">
      <c r="A756" s="2">
        <v>43877</v>
      </c>
      <c r="B756">
        <v>207</v>
      </c>
      <c r="C756">
        <v>12636</v>
      </c>
      <c r="D756">
        <v>9214.8234840000005</v>
      </c>
      <c r="E756">
        <v>9818</v>
      </c>
      <c r="F756">
        <v>8181.997797</v>
      </c>
      <c r="G756">
        <f>_xlfn.XLOOKUP(Tabla1[[#This Row],[Onitsuka Tiger Ventas]],K$2:K$224,J$2:J$224)</f>
        <v>43</v>
      </c>
      <c r="H756">
        <v>12288.15</v>
      </c>
    </row>
    <row r="757" spans="1:8" x14ac:dyDescent="0.25">
      <c r="A757" s="2">
        <v>43876</v>
      </c>
      <c r="B757">
        <v>190</v>
      </c>
      <c r="C757">
        <v>12636.021049999999</v>
      </c>
      <c r="D757">
        <v>9214.81</v>
      </c>
      <c r="E757">
        <v>9818.0026600000001</v>
      </c>
      <c r="F757">
        <v>8181.9931509999997</v>
      </c>
      <c r="G757">
        <f>_xlfn.XLOOKUP(Tabla1[[#This Row],[Onitsuka Tiger Ventas]],K$2:K$224,J$2:J$224)</f>
        <v>42</v>
      </c>
      <c r="H757">
        <v>12272.995070000001</v>
      </c>
    </row>
    <row r="758" spans="1:8" x14ac:dyDescent="0.25">
      <c r="A758" s="2">
        <v>43875</v>
      </c>
      <c r="B758">
        <v>149</v>
      </c>
      <c r="C758">
        <v>12636.013419999999</v>
      </c>
      <c r="D758">
        <v>9214.8243149999998</v>
      </c>
      <c r="E758">
        <v>9818</v>
      </c>
      <c r="F758">
        <v>8182</v>
      </c>
      <c r="G758">
        <f>_xlfn.XLOOKUP(Tabla1[[#This Row],[Onitsuka Tiger Ventas]],K$2:K$224,J$2:J$224)</f>
        <v>40</v>
      </c>
      <c r="H758">
        <v>12272.995070000001</v>
      </c>
    </row>
    <row r="759" spans="1:8" x14ac:dyDescent="0.25">
      <c r="A759" s="2">
        <v>43874</v>
      </c>
      <c r="B759">
        <v>72</v>
      </c>
      <c r="C759">
        <v>12636.02778</v>
      </c>
      <c r="D759">
        <v>9214.8711110000004</v>
      </c>
      <c r="E759">
        <v>9818.0110499999992</v>
      </c>
      <c r="F759">
        <v>8181.9954550000002</v>
      </c>
      <c r="G759">
        <f>_xlfn.XLOOKUP(Tabla1[[#This Row],[Onitsuka Tiger Ventas]],K$2:K$224,J$2:J$224)</f>
        <v>37</v>
      </c>
      <c r="H759">
        <v>12273</v>
      </c>
    </row>
    <row r="760" spans="1:8" x14ac:dyDescent="0.25">
      <c r="A760" s="2">
        <v>43873</v>
      </c>
      <c r="B760">
        <v>73</v>
      </c>
      <c r="C760">
        <v>12636.0137</v>
      </c>
      <c r="D760">
        <v>9214.81</v>
      </c>
      <c r="E760">
        <v>9818.0280899999998</v>
      </c>
      <c r="F760">
        <v>8182</v>
      </c>
      <c r="G760">
        <f>_xlfn.XLOOKUP(Tabla1[[#This Row],[Onitsuka Tiger Ventas]],K$2:K$224,J$2:J$224)</f>
        <v>37</v>
      </c>
      <c r="H760">
        <v>13171.30588</v>
      </c>
    </row>
    <row r="761" spans="1:8" x14ac:dyDescent="0.25">
      <c r="A761" s="2">
        <v>43872</v>
      </c>
      <c r="B761">
        <v>80</v>
      </c>
      <c r="C761">
        <v>12636.012500000001</v>
      </c>
      <c r="D761">
        <v>9214.81</v>
      </c>
      <c r="E761">
        <v>9818</v>
      </c>
      <c r="F761">
        <v>8182</v>
      </c>
      <c r="G761">
        <f>_xlfn.XLOOKUP(Tabla1[[#This Row],[Onitsuka Tiger Ventas]],K$2:K$224,J$2:J$224)</f>
        <v>37</v>
      </c>
      <c r="H761">
        <v>13182</v>
      </c>
    </row>
    <row r="762" spans="1:8" x14ac:dyDescent="0.25">
      <c r="A762" s="2">
        <v>43871</v>
      </c>
      <c r="B762">
        <v>59</v>
      </c>
      <c r="C762">
        <v>11727</v>
      </c>
      <c r="D762">
        <v>9188.3020500000002</v>
      </c>
      <c r="E762">
        <v>9818</v>
      </c>
      <c r="F762">
        <v>8182</v>
      </c>
      <c r="G762">
        <f>_xlfn.XLOOKUP(Tabla1[[#This Row],[Onitsuka Tiger Ventas]],K$2:K$224,J$2:J$224)</f>
        <v>36</v>
      </c>
      <c r="H762">
        <v>13181.98684</v>
      </c>
    </row>
    <row r="763" spans="1:8" x14ac:dyDescent="0.25">
      <c r="A763" s="2">
        <v>43870</v>
      </c>
      <c r="B763">
        <v>246</v>
      </c>
      <c r="C763">
        <v>11727.004070000001</v>
      </c>
      <c r="D763">
        <v>9214.8407349999998</v>
      </c>
      <c r="E763">
        <v>9818</v>
      </c>
      <c r="F763">
        <v>8181.9974229999998</v>
      </c>
      <c r="G763">
        <f>_xlfn.XLOOKUP(Tabla1[[#This Row],[Onitsuka Tiger Ventas]],K$2:K$224,J$2:J$224)</f>
        <v>44</v>
      </c>
      <c r="H763">
        <v>13182</v>
      </c>
    </row>
    <row r="764" spans="1:8" x14ac:dyDescent="0.25">
      <c r="A764" s="2">
        <v>43869</v>
      </c>
      <c r="B764">
        <v>228</v>
      </c>
      <c r="C764">
        <v>11727.01316</v>
      </c>
      <c r="D764">
        <v>9167.2973330000004</v>
      </c>
      <c r="E764">
        <v>9818</v>
      </c>
      <c r="F764">
        <v>8182</v>
      </c>
      <c r="G764">
        <f>_xlfn.XLOOKUP(Tabla1[[#This Row],[Onitsuka Tiger Ventas]],K$2:K$224,J$2:J$224)</f>
        <v>44</v>
      </c>
      <c r="H764">
        <v>13181.99087</v>
      </c>
    </row>
    <row r="765" spans="1:8" x14ac:dyDescent="0.25">
      <c r="A765" s="2">
        <v>43868</v>
      </c>
      <c r="B765">
        <v>123</v>
      </c>
      <c r="C765">
        <v>11727.032520000001</v>
      </c>
      <c r="D765">
        <v>9197.0319380000001</v>
      </c>
      <c r="E765">
        <v>9818.0042190000004</v>
      </c>
      <c r="F765">
        <v>8182</v>
      </c>
      <c r="G765">
        <f>_xlfn.XLOOKUP(Tabla1[[#This Row],[Onitsuka Tiger Ventas]],K$2:K$224,J$2:J$224)</f>
        <v>39</v>
      </c>
      <c r="H765">
        <v>13181.993979999999</v>
      </c>
    </row>
    <row r="766" spans="1:8" x14ac:dyDescent="0.25">
      <c r="A766" s="2">
        <v>43867</v>
      </c>
      <c r="B766">
        <v>78</v>
      </c>
      <c r="C766">
        <v>12636.01282</v>
      </c>
      <c r="D766">
        <v>9214.8235710000008</v>
      </c>
      <c r="E766">
        <v>9818.00641</v>
      </c>
      <c r="F766">
        <v>8182</v>
      </c>
      <c r="G766">
        <f>_xlfn.XLOOKUP(Tabla1[[#This Row],[Onitsuka Tiger Ventas]],K$2:K$224,J$2:J$224)</f>
        <v>37</v>
      </c>
      <c r="H766">
        <v>13182</v>
      </c>
    </row>
    <row r="767" spans="1:8" x14ac:dyDescent="0.25">
      <c r="A767" s="2">
        <v>43866</v>
      </c>
      <c r="B767">
        <v>89</v>
      </c>
      <c r="C767">
        <v>12636.01124</v>
      </c>
      <c r="D767">
        <v>9214.81</v>
      </c>
      <c r="E767">
        <v>9818.0114290000001</v>
      </c>
      <c r="F767">
        <v>8181.9956330000005</v>
      </c>
      <c r="G767">
        <f>_xlfn.XLOOKUP(Tabla1[[#This Row],[Onitsuka Tiger Ventas]],K$2:K$224,J$2:J$224)</f>
        <v>37</v>
      </c>
      <c r="H767">
        <v>13182</v>
      </c>
    </row>
    <row r="768" spans="1:8" x14ac:dyDescent="0.25">
      <c r="A768" s="2">
        <v>43865</v>
      </c>
      <c r="B768">
        <v>83</v>
      </c>
      <c r="C768">
        <v>12636.024100000001</v>
      </c>
      <c r="D768">
        <v>9214.8501919999999</v>
      </c>
      <c r="E768">
        <v>9818</v>
      </c>
      <c r="F768">
        <v>8181.9956709999997</v>
      </c>
      <c r="G768">
        <f>_xlfn.XLOOKUP(Tabla1[[#This Row],[Onitsuka Tiger Ventas]],K$2:K$224,J$2:J$224)</f>
        <v>37</v>
      </c>
      <c r="H768">
        <v>13182</v>
      </c>
    </row>
    <row r="769" spans="1:8" x14ac:dyDescent="0.25">
      <c r="A769" s="2">
        <v>43864</v>
      </c>
      <c r="B769">
        <v>71</v>
      </c>
      <c r="C769">
        <v>12636.014080000001</v>
      </c>
      <c r="D769">
        <v>9214.81</v>
      </c>
      <c r="E769">
        <v>9818</v>
      </c>
      <c r="F769">
        <v>8181.9959179999996</v>
      </c>
      <c r="G769">
        <f>_xlfn.XLOOKUP(Tabla1[[#This Row],[Onitsuka Tiger Ventas]],K$2:K$224,J$2:J$224)</f>
        <v>37</v>
      </c>
      <c r="H769">
        <v>13144.630139999999</v>
      </c>
    </row>
    <row r="770" spans="1:8" x14ac:dyDescent="0.25">
      <c r="A770" s="2">
        <v>43863</v>
      </c>
      <c r="B770">
        <v>201</v>
      </c>
      <c r="C770">
        <v>12636.014929999999</v>
      </c>
      <c r="D770">
        <v>9214.81</v>
      </c>
      <c r="E770">
        <v>9818.0025910000004</v>
      </c>
      <c r="F770">
        <v>8181.9958589999997</v>
      </c>
      <c r="G770">
        <f>_xlfn.XLOOKUP(Tabla1[[#This Row],[Onitsuka Tiger Ventas]],K$2:K$224,J$2:J$224)</f>
        <v>43</v>
      </c>
      <c r="H770">
        <v>12273</v>
      </c>
    </row>
    <row r="771" spans="1:8" x14ac:dyDescent="0.25">
      <c r="A771" s="2">
        <v>43862</v>
      </c>
      <c r="B771">
        <v>208</v>
      </c>
      <c r="C771">
        <v>12636</v>
      </c>
      <c r="D771">
        <v>9214.831005</v>
      </c>
      <c r="E771">
        <v>9818.0085230000004</v>
      </c>
      <c r="F771">
        <v>8181.9955950000003</v>
      </c>
      <c r="G771">
        <f>_xlfn.XLOOKUP(Tabla1[[#This Row],[Onitsuka Tiger Ventas]],K$2:K$224,J$2:J$224)</f>
        <v>43</v>
      </c>
      <c r="H771">
        <v>12272.99524</v>
      </c>
    </row>
    <row r="772" spans="1:8" x14ac:dyDescent="0.25">
      <c r="A772" s="2">
        <v>43861</v>
      </c>
      <c r="B772">
        <v>146</v>
      </c>
      <c r="C772">
        <v>12636.00685</v>
      </c>
      <c r="D772">
        <v>9214.8374999999996</v>
      </c>
      <c r="E772">
        <v>9818.0119520000007</v>
      </c>
      <c r="F772">
        <v>8182</v>
      </c>
      <c r="G772">
        <f>_xlfn.XLOOKUP(Tabla1[[#This Row],[Onitsuka Tiger Ventas]],K$2:K$224,J$2:J$224)</f>
        <v>40</v>
      </c>
      <c r="H772">
        <v>12272.99468</v>
      </c>
    </row>
    <row r="773" spans="1:8" x14ac:dyDescent="0.25">
      <c r="A773" s="2">
        <v>43860</v>
      </c>
      <c r="B773">
        <v>89</v>
      </c>
      <c r="C773">
        <v>12636.01124</v>
      </c>
      <c r="D773">
        <v>9214.8451260000002</v>
      </c>
      <c r="E773">
        <v>9818</v>
      </c>
      <c r="F773">
        <v>9090.9948449999993</v>
      </c>
      <c r="G773">
        <f>_xlfn.XLOOKUP(Tabla1[[#This Row],[Onitsuka Tiger Ventas]],K$2:K$224,J$2:J$224)</f>
        <v>37</v>
      </c>
      <c r="H773">
        <v>12272.980390000001</v>
      </c>
    </row>
    <row r="774" spans="1:8" x14ac:dyDescent="0.25">
      <c r="A774" s="2">
        <v>43859</v>
      </c>
      <c r="B774">
        <v>90</v>
      </c>
      <c r="C774">
        <v>12636.022220000001</v>
      </c>
      <c r="D774">
        <v>9214.8523650000006</v>
      </c>
      <c r="E774">
        <v>9818</v>
      </c>
      <c r="F774">
        <v>9091</v>
      </c>
      <c r="G774">
        <f>_xlfn.XLOOKUP(Tabla1[[#This Row],[Onitsuka Tiger Ventas]],K$2:K$224,J$2:J$224)</f>
        <v>37</v>
      </c>
      <c r="H774">
        <v>13133.30357</v>
      </c>
    </row>
    <row r="775" spans="1:8" x14ac:dyDescent="0.25">
      <c r="A775" s="2">
        <v>43858</v>
      </c>
      <c r="B775">
        <v>85</v>
      </c>
      <c r="C775">
        <v>12636.011759999999</v>
      </c>
      <c r="D775">
        <v>9214.8275630000007</v>
      </c>
      <c r="E775">
        <v>9818.0057469999992</v>
      </c>
      <c r="F775">
        <v>9091</v>
      </c>
      <c r="G775">
        <f>_xlfn.XLOOKUP(Tabla1[[#This Row],[Onitsuka Tiger Ventas]],K$2:K$224,J$2:J$224)</f>
        <v>37</v>
      </c>
      <c r="H775">
        <v>13182</v>
      </c>
    </row>
    <row r="776" spans="1:8" x14ac:dyDescent="0.25">
      <c r="A776" s="2">
        <v>43857</v>
      </c>
      <c r="B776">
        <v>79</v>
      </c>
      <c r="C776">
        <v>11363.962030000001</v>
      </c>
      <c r="D776">
        <v>9214.81</v>
      </c>
      <c r="E776">
        <v>9818</v>
      </c>
      <c r="F776">
        <v>8181.9884389999997</v>
      </c>
      <c r="G776">
        <f>_xlfn.XLOOKUP(Tabla1[[#This Row],[Onitsuka Tiger Ventas]],K$2:K$224,J$2:J$224)</f>
        <v>37</v>
      </c>
      <c r="H776">
        <v>13182</v>
      </c>
    </row>
    <row r="777" spans="1:8" x14ac:dyDescent="0.25">
      <c r="A777" s="2">
        <v>43856</v>
      </c>
      <c r="B777">
        <v>267</v>
      </c>
      <c r="C777">
        <v>11363.98876</v>
      </c>
      <c r="D777">
        <v>9214.839645</v>
      </c>
      <c r="E777">
        <v>9818</v>
      </c>
      <c r="F777">
        <v>8181.9882079999998</v>
      </c>
      <c r="G777">
        <f>_xlfn.XLOOKUP(Tabla1[[#This Row],[Onitsuka Tiger Ventas]],K$2:K$224,J$2:J$224)</f>
        <v>44</v>
      </c>
      <c r="H777">
        <v>13182</v>
      </c>
    </row>
    <row r="778" spans="1:8" x14ac:dyDescent="0.25">
      <c r="A778" s="2">
        <v>43855</v>
      </c>
      <c r="B778">
        <v>252</v>
      </c>
      <c r="C778">
        <v>11363.99206</v>
      </c>
      <c r="D778">
        <v>9214.839645</v>
      </c>
      <c r="E778">
        <v>9818.0028249999996</v>
      </c>
      <c r="F778">
        <v>8181.9945209999996</v>
      </c>
      <c r="G778">
        <f>_xlfn.XLOOKUP(Tabla1[[#This Row],[Onitsuka Tiger Ventas]],K$2:K$224,J$2:J$224)</f>
        <v>44</v>
      </c>
      <c r="H778">
        <v>13181.99115</v>
      </c>
    </row>
    <row r="779" spans="1:8" x14ac:dyDescent="0.25">
      <c r="A779" s="2">
        <v>43854</v>
      </c>
      <c r="B779">
        <v>125</v>
      </c>
      <c r="C779">
        <v>11363.992</v>
      </c>
      <c r="D779">
        <v>9214.8442620000005</v>
      </c>
      <c r="E779">
        <v>9818.0045869999994</v>
      </c>
      <c r="F779">
        <v>8182</v>
      </c>
      <c r="G779">
        <f>_xlfn.XLOOKUP(Tabla1[[#This Row],[Onitsuka Tiger Ventas]],K$2:K$224,J$2:J$224)</f>
        <v>39</v>
      </c>
      <c r="H779">
        <v>13182</v>
      </c>
    </row>
    <row r="780" spans="1:8" x14ac:dyDescent="0.25">
      <c r="A780" s="2">
        <v>43853</v>
      </c>
      <c r="B780">
        <v>75</v>
      </c>
      <c r="C780">
        <v>12619.06667</v>
      </c>
      <c r="D780">
        <v>9214.8490650000003</v>
      </c>
      <c r="E780">
        <v>9818.0056179999992</v>
      </c>
      <c r="F780">
        <v>9091</v>
      </c>
      <c r="G780">
        <f>_xlfn.XLOOKUP(Tabla1[[#This Row],[Onitsuka Tiger Ventas]],K$2:K$224,J$2:J$224)</f>
        <v>37</v>
      </c>
      <c r="H780">
        <v>13181.985070000001</v>
      </c>
    </row>
    <row r="781" spans="1:8" x14ac:dyDescent="0.25">
      <c r="A781" s="2">
        <v>43852</v>
      </c>
      <c r="B781">
        <v>74</v>
      </c>
      <c r="C781">
        <v>12636.013510000001</v>
      </c>
      <c r="D781">
        <v>9214.8302910000002</v>
      </c>
      <c r="E781">
        <v>9818.0062500000004</v>
      </c>
      <c r="F781">
        <v>9091</v>
      </c>
      <c r="G781">
        <f>_xlfn.XLOOKUP(Tabla1[[#This Row],[Onitsuka Tiger Ventas]],K$2:K$224,J$2:J$224)</f>
        <v>37</v>
      </c>
      <c r="H781">
        <v>13181.98611</v>
      </c>
    </row>
    <row r="782" spans="1:8" x14ac:dyDescent="0.25">
      <c r="A782" s="2">
        <v>43851</v>
      </c>
      <c r="B782">
        <v>86</v>
      </c>
      <c r="C782">
        <v>11363.97674</v>
      </c>
      <c r="D782">
        <v>9214.8263279999992</v>
      </c>
      <c r="E782">
        <v>9818</v>
      </c>
      <c r="F782">
        <v>9085.8352269999996</v>
      </c>
      <c r="G782">
        <f>_xlfn.XLOOKUP(Tabla1[[#This Row],[Onitsuka Tiger Ventas]],K$2:K$224,J$2:J$224)</f>
        <v>37</v>
      </c>
      <c r="H782">
        <v>13182</v>
      </c>
    </row>
    <row r="783" spans="1:8" x14ac:dyDescent="0.25">
      <c r="A783" s="2">
        <v>43850</v>
      </c>
      <c r="B783">
        <v>106</v>
      </c>
      <c r="C783">
        <v>11364</v>
      </c>
      <c r="D783">
        <v>9214.8252549999997</v>
      </c>
      <c r="E783">
        <v>9818.0065360000008</v>
      </c>
      <c r="F783">
        <v>8182</v>
      </c>
      <c r="G783">
        <f>_xlfn.XLOOKUP(Tabla1[[#This Row],[Onitsuka Tiger Ventas]],K$2:K$224,J$2:J$224)</f>
        <v>38</v>
      </c>
      <c r="H783">
        <v>13182</v>
      </c>
    </row>
    <row r="784" spans="1:8" x14ac:dyDescent="0.25">
      <c r="A784" s="2">
        <v>43849</v>
      </c>
      <c r="B784">
        <v>264</v>
      </c>
      <c r="C784">
        <v>11364</v>
      </c>
      <c r="D784">
        <v>9214.8246149999995</v>
      </c>
      <c r="E784">
        <v>9818.0029329999998</v>
      </c>
      <c r="F784">
        <v>8181.9978490000003</v>
      </c>
      <c r="G784">
        <f>_xlfn.XLOOKUP(Tabla1[[#This Row],[Onitsuka Tiger Ventas]],K$2:K$224,J$2:J$224)</f>
        <v>44</v>
      </c>
      <c r="H784">
        <v>12272.96154</v>
      </c>
    </row>
    <row r="785" spans="1:8" x14ac:dyDescent="0.25">
      <c r="A785" s="2">
        <v>43848</v>
      </c>
      <c r="B785">
        <v>299</v>
      </c>
      <c r="C785">
        <v>11368.250840000001</v>
      </c>
      <c r="D785">
        <v>9214.8366239999996</v>
      </c>
      <c r="E785">
        <v>9818.0027030000001</v>
      </c>
      <c r="F785">
        <v>8181.9953809999997</v>
      </c>
      <c r="G785">
        <f>_xlfn.XLOOKUP(Tabla1[[#This Row],[Onitsuka Tiger Ventas]],K$2:K$224,J$2:J$224)</f>
        <v>45</v>
      </c>
      <c r="H785">
        <v>12272.992829999999</v>
      </c>
    </row>
    <row r="786" spans="1:8" x14ac:dyDescent="0.25">
      <c r="A786" s="2">
        <v>43847</v>
      </c>
      <c r="B786">
        <v>135</v>
      </c>
      <c r="C786">
        <v>11806.83704</v>
      </c>
      <c r="D786">
        <v>9214.8409630000006</v>
      </c>
      <c r="E786">
        <v>9818</v>
      </c>
      <c r="F786">
        <v>8181.9933110000002</v>
      </c>
      <c r="G786">
        <f>_xlfn.XLOOKUP(Tabla1[[#This Row],[Onitsuka Tiger Ventas]],K$2:K$224,J$2:J$224)</f>
        <v>39</v>
      </c>
      <c r="H786">
        <v>12272.992829999999</v>
      </c>
    </row>
    <row r="787" spans="1:8" x14ac:dyDescent="0.25">
      <c r="A787" s="2">
        <v>43846</v>
      </c>
      <c r="B787">
        <v>81</v>
      </c>
      <c r="C787">
        <v>12636.012350000001</v>
      </c>
      <c r="D787">
        <v>9214.8315459999994</v>
      </c>
      <c r="E787">
        <v>9818.0051810000004</v>
      </c>
      <c r="F787">
        <v>9091</v>
      </c>
      <c r="G787">
        <f>_xlfn.XLOOKUP(Tabla1[[#This Row],[Onitsuka Tiger Ventas]],K$2:K$224,J$2:J$224)</f>
        <v>37</v>
      </c>
      <c r="H787">
        <v>12273</v>
      </c>
    </row>
    <row r="788" spans="1:8" x14ac:dyDescent="0.25">
      <c r="A788" s="2">
        <v>43845</v>
      </c>
      <c r="B788">
        <v>89</v>
      </c>
      <c r="C788">
        <v>12636.03371</v>
      </c>
      <c r="D788">
        <v>9214.81</v>
      </c>
      <c r="E788">
        <v>9818</v>
      </c>
      <c r="F788">
        <v>9091</v>
      </c>
      <c r="G788">
        <f>_xlfn.XLOOKUP(Tabla1[[#This Row],[Onitsuka Tiger Ventas]],K$2:K$224,J$2:J$224)</f>
        <v>37</v>
      </c>
      <c r="H788">
        <v>13167.33871</v>
      </c>
    </row>
    <row r="789" spans="1:8" x14ac:dyDescent="0.25">
      <c r="A789" s="2">
        <v>43844</v>
      </c>
      <c r="B789">
        <v>59</v>
      </c>
      <c r="C789">
        <v>12636</v>
      </c>
      <c r="D789">
        <v>9214.81</v>
      </c>
      <c r="E789">
        <v>9818.0059170000004</v>
      </c>
      <c r="F789">
        <v>9091</v>
      </c>
      <c r="G789">
        <f>_xlfn.XLOOKUP(Tabla1[[#This Row],[Onitsuka Tiger Ventas]],K$2:K$224,J$2:J$224)</f>
        <v>36</v>
      </c>
      <c r="H789">
        <v>13181.979590000001</v>
      </c>
    </row>
    <row r="790" spans="1:8" x14ac:dyDescent="0.25">
      <c r="A790" s="2">
        <v>43843</v>
      </c>
      <c r="B790">
        <v>86</v>
      </c>
      <c r="C790">
        <v>12636.02326</v>
      </c>
      <c r="D790">
        <v>9214.8429130000004</v>
      </c>
      <c r="E790">
        <v>9818.0133330000008</v>
      </c>
      <c r="F790">
        <v>8181.9951689999998</v>
      </c>
      <c r="G790">
        <f>_xlfn.XLOOKUP(Tabla1[[#This Row],[Onitsuka Tiger Ventas]],K$2:K$224,J$2:J$224)</f>
        <v>37</v>
      </c>
      <c r="H790">
        <v>13182</v>
      </c>
    </row>
    <row r="791" spans="1:8" x14ac:dyDescent="0.25">
      <c r="A791" s="2">
        <v>43842</v>
      </c>
      <c r="B791">
        <v>200</v>
      </c>
      <c r="C791">
        <v>12636.01</v>
      </c>
      <c r="D791">
        <v>9214.81</v>
      </c>
      <c r="E791">
        <v>9818.0030029999998</v>
      </c>
      <c r="F791">
        <v>8181.998165</v>
      </c>
      <c r="G791">
        <f>_xlfn.XLOOKUP(Tabla1[[#This Row],[Onitsuka Tiger Ventas]],K$2:K$224,J$2:J$224)</f>
        <v>43</v>
      </c>
      <c r="H791">
        <v>13181.988890000001</v>
      </c>
    </row>
    <row r="792" spans="1:8" x14ac:dyDescent="0.25">
      <c r="A792" s="2">
        <v>43841</v>
      </c>
      <c r="B792">
        <v>246</v>
      </c>
      <c r="C792">
        <v>12636.02439</v>
      </c>
      <c r="D792">
        <v>9214.81</v>
      </c>
      <c r="E792">
        <v>9818.0030119999992</v>
      </c>
      <c r="F792">
        <v>8181.9943290000001</v>
      </c>
      <c r="G792">
        <f>_xlfn.XLOOKUP(Tabla1[[#This Row],[Onitsuka Tiger Ventas]],K$2:K$224,J$2:J$224)</f>
        <v>44</v>
      </c>
      <c r="H792">
        <v>13181.989740000001</v>
      </c>
    </row>
    <row r="793" spans="1:8" x14ac:dyDescent="0.25">
      <c r="A793" s="2">
        <v>43840</v>
      </c>
      <c r="B793">
        <v>155</v>
      </c>
      <c r="C793">
        <v>12636.006450000001</v>
      </c>
      <c r="D793">
        <v>9214.81</v>
      </c>
      <c r="E793">
        <v>9818.0161939999998</v>
      </c>
      <c r="F793">
        <v>8181.9971429999996</v>
      </c>
      <c r="G793">
        <f>_xlfn.XLOOKUP(Tabla1[[#This Row],[Onitsuka Tiger Ventas]],K$2:K$224,J$2:J$224)</f>
        <v>40</v>
      </c>
      <c r="H793">
        <v>13181.99259</v>
      </c>
    </row>
    <row r="794" spans="1:8" x14ac:dyDescent="0.25">
      <c r="A794" s="2">
        <v>43839</v>
      </c>
      <c r="B794">
        <v>129</v>
      </c>
      <c r="C794">
        <v>12636.02326</v>
      </c>
      <c r="D794">
        <v>9214.8259539999999</v>
      </c>
      <c r="E794">
        <v>9818.0144230000005</v>
      </c>
      <c r="F794">
        <v>9087.1319149999999</v>
      </c>
      <c r="G794">
        <f>_xlfn.XLOOKUP(Tabla1[[#This Row],[Onitsuka Tiger Ventas]],K$2:K$224,J$2:J$224)</f>
        <v>39</v>
      </c>
      <c r="H794">
        <v>13182</v>
      </c>
    </row>
    <row r="795" spans="1:8" x14ac:dyDescent="0.25">
      <c r="A795" s="2">
        <v>43838</v>
      </c>
      <c r="B795">
        <v>116</v>
      </c>
      <c r="C795">
        <v>12636</v>
      </c>
      <c r="D795">
        <v>9214.8222220000007</v>
      </c>
      <c r="E795">
        <v>9818</v>
      </c>
      <c r="F795">
        <v>9090.9955950000003</v>
      </c>
      <c r="G795">
        <f>_xlfn.XLOOKUP(Tabla1[[#This Row],[Onitsuka Tiger Ventas]],K$2:K$224,J$2:J$224)</f>
        <v>38</v>
      </c>
      <c r="H795">
        <v>13181.983609999999</v>
      </c>
    </row>
    <row r="796" spans="1:8" x14ac:dyDescent="0.25">
      <c r="A796" s="2">
        <v>43837</v>
      </c>
      <c r="B796">
        <v>82</v>
      </c>
      <c r="C796">
        <v>12636.012199999999</v>
      </c>
      <c r="D796">
        <v>9214.8226670000004</v>
      </c>
      <c r="E796">
        <v>9818</v>
      </c>
      <c r="F796">
        <v>9097.4644549999994</v>
      </c>
      <c r="G796">
        <f>_xlfn.XLOOKUP(Tabla1[[#This Row],[Onitsuka Tiger Ventas]],K$2:K$224,J$2:J$224)</f>
        <v>37</v>
      </c>
      <c r="H796">
        <v>13181.983609999999</v>
      </c>
    </row>
    <row r="797" spans="1:8" x14ac:dyDescent="0.25">
      <c r="A797" s="2">
        <v>43836</v>
      </c>
      <c r="B797">
        <v>111</v>
      </c>
      <c r="C797">
        <v>11363.99099</v>
      </c>
      <c r="D797">
        <v>9214.8262020000002</v>
      </c>
      <c r="E797">
        <v>9818</v>
      </c>
      <c r="F797">
        <v>7727.022293</v>
      </c>
      <c r="G797">
        <f>_xlfn.XLOOKUP(Tabla1[[#This Row],[Onitsuka Tiger Ventas]],K$2:K$224,J$2:J$224)</f>
        <v>38</v>
      </c>
      <c r="H797">
        <v>13182</v>
      </c>
    </row>
    <row r="798" spans="1:8" x14ac:dyDescent="0.25">
      <c r="A798" s="2">
        <v>43835</v>
      </c>
      <c r="B798">
        <v>271</v>
      </c>
      <c r="C798">
        <v>11363.992620000001</v>
      </c>
      <c r="D798">
        <v>9214.8258330000008</v>
      </c>
      <c r="E798">
        <v>9818.0030769999994</v>
      </c>
      <c r="F798">
        <v>7727.0065569999997</v>
      </c>
      <c r="G798">
        <f>_xlfn.XLOOKUP(Tabla1[[#This Row],[Onitsuka Tiger Ventas]],K$2:K$224,J$2:J$224)</f>
        <v>45</v>
      </c>
      <c r="H798">
        <v>13182</v>
      </c>
    </row>
    <row r="799" spans="1:8" x14ac:dyDescent="0.25">
      <c r="A799" s="2">
        <v>43834</v>
      </c>
      <c r="B799">
        <v>244</v>
      </c>
      <c r="C799">
        <v>11363.9877</v>
      </c>
      <c r="D799">
        <v>9214.81</v>
      </c>
      <c r="E799">
        <v>9818.0030029999998</v>
      </c>
      <c r="F799">
        <v>7727.0148419999996</v>
      </c>
      <c r="G799">
        <f>_xlfn.XLOOKUP(Tabla1[[#This Row],[Onitsuka Tiger Ventas]],K$2:K$224,J$2:J$224)</f>
        <v>44</v>
      </c>
      <c r="H799">
        <v>13181.980890000001</v>
      </c>
    </row>
    <row r="800" spans="1:8" x14ac:dyDescent="0.25">
      <c r="A800" s="2">
        <v>43833</v>
      </c>
      <c r="B800">
        <v>122</v>
      </c>
      <c r="C800">
        <v>12636.0082</v>
      </c>
      <c r="D800">
        <v>9214.8259539999999</v>
      </c>
      <c r="E800">
        <v>9818.004132</v>
      </c>
      <c r="F800">
        <v>7727.0132979999998</v>
      </c>
      <c r="G800">
        <f>_xlfn.XLOOKUP(Tabla1[[#This Row],[Onitsuka Tiger Ventas]],K$2:K$224,J$2:J$224)</f>
        <v>39</v>
      </c>
      <c r="H800">
        <v>13182</v>
      </c>
    </row>
    <row r="801" spans="1:8" x14ac:dyDescent="0.25">
      <c r="A801" s="2">
        <v>43832</v>
      </c>
      <c r="B801">
        <v>127</v>
      </c>
      <c r="C801">
        <v>12636</v>
      </c>
      <c r="D801">
        <v>9214.8426560000007</v>
      </c>
      <c r="E801">
        <v>9818</v>
      </c>
      <c r="F801">
        <v>7727.0131579999997</v>
      </c>
      <c r="G801">
        <f>_xlfn.XLOOKUP(Tabla1[[#This Row],[Onitsuka Tiger Ventas]],K$2:K$224,J$2:J$224)</f>
        <v>39</v>
      </c>
      <c r="H801">
        <v>13182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49A3-5764-482F-827B-04129C69F412}">
  <dimension ref="B3:D18"/>
  <sheetViews>
    <sheetView workbookViewId="0">
      <selection activeCell="C6" sqref="C6"/>
    </sheetView>
  </sheetViews>
  <sheetFormatPr baseColWidth="10" defaultRowHeight="15" x14ac:dyDescent="0.25"/>
  <sheetData>
    <row r="3" spans="2:4" x14ac:dyDescent="0.25">
      <c r="B3" t="s">
        <v>36</v>
      </c>
      <c r="C3">
        <f>Base!B5</f>
        <v>6.4951315560155487E-2</v>
      </c>
    </row>
    <row r="4" spans="2:4" x14ac:dyDescent="0.25">
      <c r="B4" t="s">
        <v>37</v>
      </c>
      <c r="C4">
        <f>'Adidas Futbol'!B5</f>
        <v>9.7269595181753557E-2</v>
      </c>
      <c r="D4">
        <f>C4-C$3</f>
        <v>3.231827962159807E-2</v>
      </c>
    </row>
    <row r="5" spans="2:4" x14ac:dyDescent="0.25">
      <c r="B5" t="s">
        <v>38</v>
      </c>
      <c r="C5">
        <f>'Adidas Deportes'!B5</f>
        <v>0.11406810451460934</v>
      </c>
      <c r="D5">
        <f t="shared" ref="D5:D18" si="0">C5-C$3</f>
        <v>4.9116788954453858E-2</v>
      </c>
    </row>
    <row r="6" spans="2:4" x14ac:dyDescent="0.25">
      <c r="B6" t="s">
        <v>39</v>
      </c>
      <c r="C6">
        <f>'Adidas Running'!B5</f>
        <v>0.10236492892761417</v>
      </c>
      <c r="D6">
        <f t="shared" si="0"/>
        <v>3.7413613367458687E-2</v>
      </c>
    </row>
    <row r="7" spans="2:4" x14ac:dyDescent="0.25">
      <c r="B7" t="s">
        <v>40</v>
      </c>
      <c r="C7">
        <f>'Adidas Social'!B5</f>
        <v>7.2817909615051093E-2</v>
      </c>
      <c r="D7">
        <f t="shared" si="0"/>
        <v>7.8665940548956065E-3</v>
      </c>
    </row>
    <row r="8" spans="2:4" x14ac:dyDescent="0.25">
      <c r="B8" t="s">
        <v>41</v>
      </c>
      <c r="C8">
        <f>'Asics Deportes'!B5</f>
        <v>0.13348729013203312</v>
      </c>
      <c r="D8">
        <f t="shared" si="0"/>
        <v>6.8535974571877628E-2</v>
      </c>
    </row>
    <row r="9" spans="2:4" x14ac:dyDescent="0.25">
      <c r="B9" t="s">
        <v>42</v>
      </c>
      <c r="C9">
        <f>'Asics Running'!B5</f>
        <v>0.16278212203819348</v>
      </c>
      <c r="D9">
        <f t="shared" si="0"/>
        <v>9.783080647803799E-2</v>
      </c>
    </row>
    <row r="10" spans="2:4" x14ac:dyDescent="0.25">
      <c r="B10" t="s">
        <v>4</v>
      </c>
      <c r="C10">
        <f>'Asics Tiger'!B5</f>
        <v>6.4990091129929498E-2</v>
      </c>
      <c r="D10">
        <f t="shared" si="0"/>
        <v>3.8775569774010532E-5</v>
      </c>
    </row>
    <row r="11" spans="2:4" x14ac:dyDescent="0.25">
      <c r="B11" t="s">
        <v>43</v>
      </c>
      <c r="C11">
        <f>'Nike Futbol'!B5</f>
        <v>9.7817146684062328E-2</v>
      </c>
      <c r="D11">
        <f t="shared" si="0"/>
        <v>3.2865831123906841E-2</v>
      </c>
    </row>
    <row r="12" spans="2:4" x14ac:dyDescent="0.25">
      <c r="B12" t="s">
        <v>44</v>
      </c>
      <c r="C12">
        <f>'[1]Nike Deportes'!B5</f>
        <v>6.7433359822106853E-2</v>
      </c>
      <c r="D12">
        <f t="shared" si="0"/>
        <v>2.4820442619513661E-3</v>
      </c>
    </row>
    <row r="13" spans="2:4" x14ac:dyDescent="0.25">
      <c r="B13" t="s">
        <v>45</v>
      </c>
      <c r="C13">
        <f>'Nike Running'!B5</f>
        <v>0.12829678359932731</v>
      </c>
      <c r="D13">
        <f t="shared" si="0"/>
        <v>6.3345468039171821E-2</v>
      </c>
    </row>
    <row r="14" spans="2:4" x14ac:dyDescent="0.25">
      <c r="B14" t="s">
        <v>46</v>
      </c>
      <c r="C14">
        <f>'Nike Social'!B5</f>
        <v>9.2650117849270186E-2</v>
      </c>
      <c r="D14">
        <f t="shared" si="0"/>
        <v>2.7698802289114699E-2</v>
      </c>
    </row>
    <row r="15" spans="2:4" x14ac:dyDescent="0.25">
      <c r="B15" t="s">
        <v>47</v>
      </c>
      <c r="C15">
        <f>'Puma Futbol'!B5</f>
        <v>0.10736648845637811</v>
      </c>
      <c r="D15">
        <f t="shared" si="0"/>
        <v>4.2415172896222625E-2</v>
      </c>
    </row>
    <row r="16" spans="2:4" x14ac:dyDescent="0.25">
      <c r="B16" t="s">
        <v>48</v>
      </c>
      <c r="C16">
        <f>'Puma Deportes'!B5</f>
        <v>0.11572421287450203</v>
      </c>
      <c r="D16">
        <f t="shared" si="0"/>
        <v>5.0772897314346546E-2</v>
      </c>
    </row>
    <row r="17" spans="2:4" x14ac:dyDescent="0.25">
      <c r="B17" t="s">
        <v>49</v>
      </c>
      <c r="C17">
        <f>'Puma Running'!B5</f>
        <v>0.13092166569785141</v>
      </c>
      <c r="D17">
        <f t="shared" si="0"/>
        <v>6.5970350137695921E-2</v>
      </c>
    </row>
    <row r="18" spans="2:4" x14ac:dyDescent="0.25">
      <c r="B18" t="s">
        <v>50</v>
      </c>
      <c r="C18">
        <f>'Puma Social'!B5</f>
        <v>0.11540957251673631</v>
      </c>
      <c r="D18">
        <f t="shared" si="0"/>
        <v>5.0458256956580821E-2</v>
      </c>
    </row>
  </sheetData>
  <conditionalFormatting sqref="D4:D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8635-CA86-4B62-B7EE-08F3FFE4F54D}">
  <dimension ref="A1:I18"/>
  <sheetViews>
    <sheetView workbookViewId="0">
      <selection activeCell="G20" sqref="G20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0.25485547975304651</v>
      </c>
    </row>
    <row r="5" spans="1:9" x14ac:dyDescent="0.25">
      <c r="A5" t="s">
        <v>15</v>
      </c>
      <c r="B5">
        <v>6.4951315560155487E-2</v>
      </c>
    </row>
    <row r="6" spans="1:9" x14ac:dyDescent="0.25">
      <c r="A6" t="s">
        <v>16</v>
      </c>
      <c r="B6">
        <v>6.3779575354090512E-2</v>
      </c>
    </row>
    <row r="7" spans="1:9" x14ac:dyDescent="0.25">
      <c r="A7" t="s">
        <v>17</v>
      </c>
      <c r="B7">
        <v>72.355363061525352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1</v>
      </c>
      <c r="C12">
        <v>290200.44486540835</v>
      </c>
      <c r="D12">
        <v>290200.44486540835</v>
      </c>
      <c r="E12">
        <v>55.431498572776825</v>
      </c>
      <c r="F12">
        <v>2.5111436635498287E-13</v>
      </c>
    </row>
    <row r="13" spans="1:9" x14ac:dyDescent="0.25">
      <c r="A13" t="s">
        <v>21</v>
      </c>
      <c r="B13">
        <v>798</v>
      </c>
      <c r="C13">
        <v>4177768.2538845884</v>
      </c>
      <c r="D13">
        <v>5235.2985637651482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374.26560148835341</v>
      </c>
      <c r="C17">
        <v>36.780579538657058</v>
      </c>
      <c r="D17">
        <v>10.175630894967098</v>
      </c>
      <c r="E17">
        <v>5.9719938151002112E-23</v>
      </c>
      <c r="F17">
        <v>302.067486815888</v>
      </c>
      <c r="G17">
        <v>446.46371616081882</v>
      </c>
      <c r="H17">
        <v>302.067486815888</v>
      </c>
      <c r="I17">
        <v>446.46371616081882</v>
      </c>
    </row>
    <row r="18" spans="1:9" ht="15.75" thickBot="1" x14ac:dyDescent="0.3">
      <c r="A18" s="3" t="s">
        <v>1</v>
      </c>
      <c r="B18" s="3">
        <v>-2.1825814709601422E-2</v>
      </c>
      <c r="C18" s="3">
        <v>2.9315152249607692E-3</v>
      </c>
      <c r="D18" s="3">
        <v>-7.4452332786003197</v>
      </c>
      <c r="E18" s="3">
        <v>2.5111436635488655E-13</v>
      </c>
      <c r="F18" s="3">
        <v>-2.7580206702075276E-2</v>
      </c>
      <c r="G18" s="3">
        <v>-1.6071422717127568E-2</v>
      </c>
      <c r="H18" s="3">
        <v>-2.7580206702075276E-2</v>
      </c>
      <c r="I18" s="3">
        <v>-1.6071422717127568E-2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D075-066D-43DE-B899-2AAF3A560F8C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0.31188073871554423</v>
      </c>
    </row>
    <row r="5" spans="1:9" x14ac:dyDescent="0.25">
      <c r="A5" t="s">
        <v>15</v>
      </c>
      <c r="B5">
        <v>9.7269595181753557E-2</v>
      </c>
    </row>
    <row r="6" spans="1:9" x14ac:dyDescent="0.25">
      <c r="A6" t="s">
        <v>16</v>
      </c>
      <c r="B6">
        <v>9.500427421608669E-2</v>
      </c>
    </row>
    <row r="7" spans="1:9" x14ac:dyDescent="0.25">
      <c r="A7" t="s">
        <v>17</v>
      </c>
      <c r="B7">
        <v>71.138537963686304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434597.50661215838</v>
      </c>
      <c r="D12">
        <v>217298.75330607919</v>
      </c>
      <c r="E12">
        <v>42.938548954416824</v>
      </c>
      <c r="F12">
        <v>0</v>
      </c>
    </row>
    <row r="13" spans="1:9" x14ac:dyDescent="0.25">
      <c r="A13" t="s">
        <v>21</v>
      </c>
      <c r="B13">
        <v>797</v>
      </c>
      <c r="C13">
        <v>4033371.1921378383</v>
      </c>
      <c r="D13">
        <v>5060.6915836108383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588.75667902107682</v>
      </c>
      <c r="C17">
        <v>54.037781360118473</v>
      </c>
      <c r="D17">
        <v>10.895278529247634</v>
      </c>
      <c r="E17">
        <v>7.2825441932704845E-26</v>
      </c>
      <c r="F17">
        <v>482.68348985963183</v>
      </c>
      <c r="G17">
        <v>694.82986818252186</v>
      </c>
      <c r="H17">
        <v>482.68348985963183</v>
      </c>
      <c r="I17">
        <v>694.82986818252186</v>
      </c>
    </row>
    <row r="18" spans="1:9" x14ac:dyDescent="0.25">
      <c r="A18" t="s">
        <v>1</v>
      </c>
      <c r="B18">
        <v>-1.8520392346698642E-2</v>
      </c>
      <c r="C18">
        <v>2.9478942575412686E-3</v>
      </c>
      <c r="D18">
        <v>-6.2825836779321342</v>
      </c>
      <c r="E18">
        <v>5.473888697616555E-10</v>
      </c>
      <c r="F18">
        <v>-2.4306946445288802E-2</v>
      </c>
      <c r="G18">
        <v>-1.2733838248108482E-2</v>
      </c>
      <c r="H18">
        <v>-2.4306946445288802E-2</v>
      </c>
      <c r="I18">
        <v>-1.2733838248108482E-2</v>
      </c>
    </row>
    <row r="19" spans="1:9" ht="15.75" thickBot="1" x14ac:dyDescent="0.3">
      <c r="A19" s="3" t="s">
        <v>8</v>
      </c>
      <c r="B19" s="3">
        <v>-3.1341280643129216E-2</v>
      </c>
      <c r="C19" s="3">
        <v>5.8673567549955997E-3</v>
      </c>
      <c r="D19" s="3">
        <v>-5.3416354163984563</v>
      </c>
      <c r="E19" s="3">
        <v>1.2027548852132075E-7</v>
      </c>
      <c r="F19" s="3">
        <v>-4.2858578860884282E-2</v>
      </c>
      <c r="G19" s="3">
        <v>-1.982398242537415E-2</v>
      </c>
      <c r="H19" s="3">
        <v>-4.2858578860884282E-2</v>
      </c>
      <c r="I19" s="3">
        <v>-1.982398242537415E-2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310C-EF12-41CB-BA2A-2D1DBB383767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0.33773969934641879</v>
      </c>
    </row>
    <row r="5" spans="1:9" x14ac:dyDescent="0.25">
      <c r="A5" t="s">
        <v>15</v>
      </c>
      <c r="B5">
        <v>0.11406810451460934</v>
      </c>
    </row>
    <row r="6" spans="1:9" x14ac:dyDescent="0.25">
      <c r="A6" t="s">
        <v>16</v>
      </c>
      <c r="B6">
        <v>0.11184493790109519</v>
      </c>
    </row>
    <row r="7" spans="1:9" x14ac:dyDescent="0.25">
      <c r="A7" t="s">
        <v>17</v>
      </c>
      <c r="B7">
        <v>70.473537023790968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509652.72049701773</v>
      </c>
      <c r="D12">
        <v>254826.36024850886</v>
      </c>
      <c r="E12">
        <v>51.308842000961022</v>
      </c>
      <c r="F12">
        <v>1.0940432742177816E-21</v>
      </c>
    </row>
    <row r="13" spans="1:9" x14ac:dyDescent="0.25">
      <c r="A13" t="s">
        <v>21</v>
      </c>
      <c r="B13">
        <v>797</v>
      </c>
      <c r="C13">
        <v>3958315.978252979</v>
      </c>
      <c r="D13">
        <v>4966.5194206436372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607.08536528591333</v>
      </c>
      <c r="C17">
        <v>50.100855941644163</v>
      </c>
      <c r="D17">
        <v>12.117265341594692</v>
      </c>
      <c r="E17">
        <v>3.8773057924903874E-31</v>
      </c>
      <c r="F17">
        <v>508.74014392990694</v>
      </c>
      <c r="G17">
        <v>705.43058664191972</v>
      </c>
      <c r="H17">
        <v>508.74014392990694</v>
      </c>
      <c r="I17">
        <v>705.43058664191972</v>
      </c>
    </row>
    <row r="18" spans="1:9" x14ac:dyDescent="0.25">
      <c r="A18" t="s">
        <v>1</v>
      </c>
      <c r="B18">
        <v>-2.7667603110704771E-2</v>
      </c>
      <c r="C18">
        <v>2.9874587788587168E-3</v>
      </c>
      <c r="D18">
        <v>-9.2612501656924895</v>
      </c>
      <c r="E18">
        <v>1.832969103597633E-19</v>
      </c>
      <c r="F18">
        <v>-3.3531820185978223E-2</v>
      </c>
      <c r="G18">
        <v>-2.1803386035431319E-2</v>
      </c>
      <c r="H18">
        <v>-3.3531820185978223E-2</v>
      </c>
      <c r="I18">
        <v>-2.1803386035431319E-2</v>
      </c>
    </row>
    <row r="19" spans="1:9" ht="15.75" thickBot="1" x14ac:dyDescent="0.3">
      <c r="A19" s="3" t="s">
        <v>9</v>
      </c>
      <c r="B19" s="3">
        <v>-1.8966651774072061E-2</v>
      </c>
      <c r="C19" s="3">
        <v>2.8532951314058893E-3</v>
      </c>
      <c r="D19" s="3">
        <v>-6.6472800395964375</v>
      </c>
      <c r="E19" s="3">
        <v>5.5356400425465046E-11</v>
      </c>
      <c r="F19" s="3">
        <v>-2.4567512997260951E-2</v>
      </c>
      <c r="G19" s="3">
        <v>-1.3365790550883171E-2</v>
      </c>
      <c r="H19" s="3">
        <v>-2.4567512997260951E-2</v>
      </c>
      <c r="I19" s="3">
        <v>-1.3365790550883171E-2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A18A-0C67-4174-A250-3441AD90565E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0.31994519675659172</v>
      </c>
    </row>
    <row r="5" spans="1:9" x14ac:dyDescent="0.25">
      <c r="A5" t="s">
        <v>15</v>
      </c>
      <c r="B5">
        <v>0.10236492892761417</v>
      </c>
    </row>
    <row r="6" spans="1:9" x14ac:dyDescent="0.25">
      <c r="A6" t="s">
        <v>16</v>
      </c>
      <c r="B6">
        <v>0.10011239424487292</v>
      </c>
    </row>
    <row r="7" spans="1:9" x14ac:dyDescent="0.25">
      <c r="A7" t="s">
        <v>17</v>
      </c>
      <c r="B7">
        <v>70.93748816858627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457363.29829834821</v>
      </c>
      <c r="D12">
        <v>228681.6491491741</v>
      </c>
      <c r="E12">
        <v>45.444329764121619</v>
      </c>
      <c r="F12">
        <v>2.0430322587721659E-19</v>
      </c>
    </row>
    <row r="13" spans="1:9" x14ac:dyDescent="0.25">
      <c r="A13" t="s">
        <v>21</v>
      </c>
      <c r="B13">
        <v>797</v>
      </c>
      <c r="C13">
        <v>4010605.4004516485</v>
      </c>
      <c r="D13">
        <v>5032.1272276683167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260.96616144962741</v>
      </c>
      <c r="C17">
        <v>41.069917043747644</v>
      </c>
      <c r="D17">
        <v>6.3541925631757783</v>
      </c>
      <c r="E17">
        <v>3.5213101058527196E-10</v>
      </c>
      <c r="F17">
        <v>180.3481758518422</v>
      </c>
      <c r="G17">
        <v>341.58414704741261</v>
      </c>
      <c r="H17">
        <v>180.3481758518422</v>
      </c>
      <c r="I17">
        <v>341.58414704741261</v>
      </c>
    </row>
    <row r="18" spans="1:9" x14ac:dyDescent="0.25">
      <c r="A18" t="s">
        <v>1</v>
      </c>
      <c r="B18">
        <v>-3.2524384531178063E-2</v>
      </c>
      <c r="C18">
        <v>3.4213830231616229E-3</v>
      </c>
      <c r="D18">
        <v>-9.5062097143169346</v>
      </c>
      <c r="E18">
        <v>2.2606718036392151E-20</v>
      </c>
      <c r="F18">
        <v>-3.9240371003513567E-2</v>
      </c>
      <c r="G18">
        <v>-2.5808398058842559E-2</v>
      </c>
      <c r="H18">
        <v>-3.9240371003513567E-2</v>
      </c>
      <c r="I18">
        <v>-2.5808398058842559E-2</v>
      </c>
    </row>
    <row r="19" spans="1:9" ht="15.75" thickBot="1" x14ac:dyDescent="0.3">
      <c r="A19" s="3" t="s">
        <v>10</v>
      </c>
      <c r="B19" s="3">
        <v>2.8858565192460182E-2</v>
      </c>
      <c r="C19" s="3">
        <v>5.0070353008619846E-3</v>
      </c>
      <c r="D19" s="3">
        <v>5.7636033018365271</v>
      </c>
      <c r="E19" s="3">
        <v>1.1766023766509219E-8</v>
      </c>
      <c r="F19" s="3">
        <v>1.903003061464454E-2</v>
      </c>
      <c r="G19" s="3">
        <v>3.8687099770275825E-2</v>
      </c>
      <c r="H19" s="3">
        <v>1.903003061464454E-2</v>
      </c>
      <c r="I19" s="3">
        <v>3.8687099770275825E-2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FB31-A553-4A4B-9BFC-EF32F5A7C623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0.2698479379484881</v>
      </c>
    </row>
    <row r="5" spans="1:9" x14ac:dyDescent="0.25">
      <c r="A5" t="s">
        <v>15</v>
      </c>
      <c r="B5">
        <v>7.2817909615051093E-2</v>
      </c>
    </row>
    <row r="6" spans="1:9" x14ac:dyDescent="0.25">
      <c r="A6" t="s">
        <v>16</v>
      </c>
      <c r="B6">
        <v>7.0491229338049965E-2</v>
      </c>
    </row>
    <row r="7" spans="1:9" x14ac:dyDescent="0.25">
      <c r="A7" t="s">
        <v>17</v>
      </c>
      <c r="B7">
        <v>72.095543030204041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325348.14086845471</v>
      </c>
      <c r="D12">
        <v>162674.07043422735</v>
      </c>
      <c r="E12">
        <v>31.296912745100748</v>
      </c>
      <c r="F12">
        <v>8.22675261247241E-14</v>
      </c>
    </row>
    <row r="13" spans="1:9" x14ac:dyDescent="0.25">
      <c r="A13" t="s">
        <v>21</v>
      </c>
      <c r="B13">
        <v>797</v>
      </c>
      <c r="C13">
        <v>4142620.557881542</v>
      </c>
      <c r="D13">
        <v>5197.7673248200026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413.23210903914168</v>
      </c>
      <c r="C17">
        <v>39.593656760935801</v>
      </c>
      <c r="D17">
        <v>10.436826068736544</v>
      </c>
      <c r="E17">
        <v>5.452525181389565E-24</v>
      </c>
      <c r="F17">
        <v>335.51194108465813</v>
      </c>
      <c r="G17">
        <v>490.95227699362522</v>
      </c>
      <c r="H17">
        <v>335.51194108465813</v>
      </c>
      <c r="I17">
        <v>490.95227699362522</v>
      </c>
    </row>
    <row r="18" spans="1:9" x14ac:dyDescent="0.25">
      <c r="A18" t="s">
        <v>1</v>
      </c>
      <c r="B18">
        <v>-1.9139078663085899E-2</v>
      </c>
      <c r="C18">
        <v>3.0983348515785771E-3</v>
      </c>
      <c r="D18">
        <v>-6.1772144006109251</v>
      </c>
      <c r="E18">
        <v>1.0394722756846281E-9</v>
      </c>
      <c r="F18">
        <v>-2.522093936359841E-2</v>
      </c>
      <c r="G18">
        <v>-1.3057217962573388E-2</v>
      </c>
      <c r="H18">
        <v>-2.522093936359841E-2</v>
      </c>
      <c r="I18">
        <v>-1.3057217962573388E-2</v>
      </c>
    </row>
    <row r="19" spans="1:9" ht="15.75" thickBot="1" x14ac:dyDescent="0.3">
      <c r="A19" s="3" t="s">
        <v>1</v>
      </c>
      <c r="B19" s="3">
        <v>-7.0781699293950007E-3</v>
      </c>
      <c r="C19" s="3">
        <v>2.7219551897998862E-3</v>
      </c>
      <c r="D19" s="3">
        <v>-2.6003991380605265</v>
      </c>
      <c r="E19" s="3">
        <v>9.4840175467580806E-3</v>
      </c>
      <c r="F19" s="3">
        <v>-1.2421218079586252E-2</v>
      </c>
      <c r="G19" s="3">
        <v>-1.7351217792037502E-3</v>
      </c>
      <c r="H19" s="3">
        <v>-1.2421218079586252E-2</v>
      </c>
      <c r="I19" s="3">
        <v>-1.7351217792037502E-3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346A-C9BB-44C3-A5E1-24D63E494515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0.36535912487856809</v>
      </c>
    </row>
    <row r="5" spans="1:9" x14ac:dyDescent="0.25">
      <c r="A5" t="s">
        <v>15</v>
      </c>
      <c r="B5">
        <v>0.13348729013203312</v>
      </c>
    </row>
    <row r="6" spans="1:9" x14ac:dyDescent="0.25">
      <c r="A6" t="s">
        <v>16</v>
      </c>
      <c r="B6">
        <v>0.13131285422270322</v>
      </c>
    </row>
    <row r="7" spans="1:9" x14ac:dyDescent="0.25">
      <c r="A7" t="s">
        <v>17</v>
      </c>
      <c r="B7">
        <v>69.696885082204346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596417.03399088327</v>
      </c>
      <c r="D12">
        <v>298208.51699544163</v>
      </c>
      <c r="E12">
        <v>61.389388189955845</v>
      </c>
      <c r="F12">
        <v>1.5970278775374409E-25</v>
      </c>
    </row>
    <row r="13" spans="1:9" x14ac:dyDescent="0.25">
      <c r="A13" t="s">
        <v>21</v>
      </c>
      <c r="B13">
        <v>797</v>
      </c>
      <c r="C13">
        <v>3871551.6647591135</v>
      </c>
      <c r="D13">
        <v>4857.655790161999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385.02158805543638</v>
      </c>
      <c r="C17">
        <v>35.455079883760682</v>
      </c>
      <c r="D17">
        <v>10.859419561815342</v>
      </c>
      <c r="E17">
        <v>1.0256674588185667E-25</v>
      </c>
      <c r="F17">
        <v>315.42521861566695</v>
      </c>
      <c r="G17">
        <v>454.61795749520581</v>
      </c>
      <c r="H17">
        <v>315.42521861566695</v>
      </c>
      <c r="I17">
        <v>454.61795749520581</v>
      </c>
    </row>
    <row r="18" spans="1:9" x14ac:dyDescent="0.25">
      <c r="A18" t="s">
        <v>1</v>
      </c>
      <c r="B18">
        <v>-3.9379650266299734E-2</v>
      </c>
      <c r="C18">
        <v>3.5863631323247978E-3</v>
      </c>
      <c r="D18">
        <v>-10.980385647889637</v>
      </c>
      <c r="E18">
        <v>3.2202197539796637E-26</v>
      </c>
      <c r="F18">
        <v>-4.6419483608115653E-2</v>
      </c>
      <c r="G18">
        <v>-3.2339816924483816E-2</v>
      </c>
      <c r="H18">
        <v>-4.6419483608115653E-2</v>
      </c>
      <c r="I18">
        <v>-3.2339816924483816E-2</v>
      </c>
    </row>
    <row r="19" spans="1:9" ht="15.75" thickBot="1" x14ac:dyDescent="0.3">
      <c r="A19" s="3" t="s">
        <v>9</v>
      </c>
      <c r="B19" s="3">
        <v>2.2906781307062859E-2</v>
      </c>
      <c r="C19" s="3">
        <v>2.8851146840385526E-3</v>
      </c>
      <c r="D19" s="3">
        <v>7.9396432432274029</v>
      </c>
      <c r="E19" s="3">
        <v>6.883143330632303E-15</v>
      </c>
      <c r="F19" s="3">
        <v>1.724346005423389E-2</v>
      </c>
      <c r="G19" s="3">
        <v>2.8570102559891827E-2</v>
      </c>
      <c r="H19" s="3">
        <v>1.724346005423389E-2</v>
      </c>
      <c r="I19" s="3">
        <v>2.8570102559891827E-2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91D9-3CD5-49D3-A80A-5BCCFF97C09B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0.40346266498672895</v>
      </c>
    </row>
    <row r="5" spans="1:9" x14ac:dyDescent="0.25">
      <c r="A5" t="s">
        <v>15</v>
      </c>
      <c r="B5">
        <v>0.16278212203819348</v>
      </c>
    </row>
    <row r="6" spans="1:9" x14ac:dyDescent="0.25">
      <c r="A6" t="s">
        <v>16</v>
      </c>
      <c r="B6">
        <v>0.16068119888145119</v>
      </c>
    </row>
    <row r="7" spans="1:9" x14ac:dyDescent="0.25">
      <c r="A7" t="s">
        <v>17</v>
      </c>
      <c r="B7">
        <v>68.508608593386384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727305.42598275049</v>
      </c>
      <c r="D12">
        <v>363652.71299137524</v>
      </c>
      <c r="E12">
        <v>77.481235577699138</v>
      </c>
      <c r="F12">
        <v>1.7829523546709077E-31</v>
      </c>
    </row>
    <row r="13" spans="1:9" x14ac:dyDescent="0.25">
      <c r="A13" t="s">
        <v>21</v>
      </c>
      <c r="B13">
        <v>797</v>
      </c>
      <c r="C13">
        <v>3740663.2727672462</v>
      </c>
      <c r="D13">
        <v>4693.4294514018147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-34.899966494356477</v>
      </c>
      <c r="C17">
        <v>54.867394027218666</v>
      </c>
      <c r="D17">
        <v>-0.63607844172521244</v>
      </c>
      <c r="E17">
        <v>0.52490790853672553</v>
      </c>
      <c r="F17">
        <v>-142.60163963780661</v>
      </c>
      <c r="G17">
        <v>72.801706649093674</v>
      </c>
      <c r="H17">
        <v>-142.60163963780661</v>
      </c>
      <c r="I17">
        <v>72.801706649093674</v>
      </c>
    </row>
    <row r="18" spans="1:9" x14ac:dyDescent="0.25">
      <c r="A18" t="s">
        <v>1</v>
      </c>
      <c r="B18">
        <v>-4.3522375274364797E-2</v>
      </c>
      <c r="C18">
        <v>3.5719593903399964E-3</v>
      </c>
      <c r="D18">
        <v>-12.184454109995389</v>
      </c>
      <c r="E18">
        <v>1.938174644466881E-31</v>
      </c>
      <c r="F18">
        <v>-5.0533934863822072E-2</v>
      </c>
      <c r="G18">
        <v>-3.6510815684907522E-2</v>
      </c>
      <c r="H18">
        <v>-5.0533934863822072E-2</v>
      </c>
      <c r="I18">
        <v>-3.6510815684907522E-2</v>
      </c>
    </row>
    <row r="19" spans="1:9" ht="15.75" thickBot="1" x14ac:dyDescent="0.3">
      <c r="A19" s="3" t="s">
        <v>10</v>
      </c>
      <c r="B19" s="3">
        <v>6.7036202374508955E-2</v>
      </c>
      <c r="C19" s="3">
        <v>6.9464301447086756E-3</v>
      </c>
      <c r="D19" s="3">
        <v>9.6504536831155843</v>
      </c>
      <c r="E19" s="3">
        <v>6.4628214582886609E-21</v>
      </c>
      <c r="F19" s="3">
        <v>5.3400742513082258E-2</v>
      </c>
      <c r="G19" s="3">
        <v>8.0671662235935651E-2</v>
      </c>
      <c r="H19" s="3">
        <v>5.3400742513082258E-2</v>
      </c>
      <c r="I19" s="3">
        <v>8.0671662235935651E-2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F7C4-78BE-484B-AA1B-5F190F31B7C9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0.25493154204595692</v>
      </c>
    </row>
    <row r="5" spans="1:9" x14ac:dyDescent="0.25">
      <c r="A5" t="s">
        <v>15</v>
      </c>
      <c r="B5">
        <v>6.4990091129929498E-2</v>
      </c>
    </row>
    <row r="6" spans="1:9" x14ac:dyDescent="0.25">
      <c r="A6" t="s">
        <v>16</v>
      </c>
      <c r="B6">
        <v>6.2643767644684656E-2</v>
      </c>
    </row>
    <row r="7" spans="1:9" x14ac:dyDescent="0.25">
      <c r="A7" t="s">
        <v>17</v>
      </c>
      <c r="B7">
        <v>72.399239944960627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290373.69289743481</v>
      </c>
      <c r="D12">
        <v>145186.84644871741</v>
      </c>
      <c r="E12">
        <v>27.698691820896823</v>
      </c>
      <c r="F12">
        <v>2.3456792064280307E-12</v>
      </c>
    </row>
    <row r="13" spans="1:9" x14ac:dyDescent="0.25">
      <c r="A13" t="s">
        <v>21</v>
      </c>
      <c r="B13">
        <v>797</v>
      </c>
      <c r="C13">
        <v>4177595.0058525619</v>
      </c>
      <c r="D13">
        <v>5241.6499446079824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376.55942862882296</v>
      </c>
      <c r="C17">
        <v>38.905580331330356</v>
      </c>
      <c r="D17">
        <v>9.678802511669069</v>
      </c>
      <c r="E17">
        <v>5.0443066608559306E-21</v>
      </c>
      <c r="F17">
        <v>300.18991681598732</v>
      </c>
      <c r="G17">
        <v>452.9289404416586</v>
      </c>
      <c r="H17">
        <v>300.18991681598732</v>
      </c>
      <c r="I17">
        <v>452.9289404416586</v>
      </c>
    </row>
    <row r="18" spans="1:9" x14ac:dyDescent="0.25">
      <c r="A18" t="s">
        <v>1</v>
      </c>
      <c r="B18">
        <v>-2.1662087341390517E-2</v>
      </c>
      <c r="C18">
        <v>3.0684275024552015E-3</v>
      </c>
      <c r="D18">
        <v>-7.0596705719974162</v>
      </c>
      <c r="E18">
        <v>3.634187112552193E-12</v>
      </c>
      <c r="F18">
        <v>-2.7685241562454142E-2</v>
      </c>
      <c r="G18">
        <v>-1.5638933120326892E-2</v>
      </c>
      <c r="H18">
        <v>-2.7685241562454142E-2</v>
      </c>
      <c r="I18">
        <v>-1.5638933120326892E-2</v>
      </c>
    </row>
    <row r="19" spans="1:9" ht="15.75" thickBot="1" x14ac:dyDescent="0.3">
      <c r="A19" s="3" t="s">
        <v>1</v>
      </c>
      <c r="B19" s="3">
        <v>-4.0033898669349614E-4</v>
      </c>
      <c r="C19" s="3">
        <v>2.2020528476755503E-3</v>
      </c>
      <c r="D19" s="3">
        <v>-0.18180262436302888</v>
      </c>
      <c r="E19" s="3">
        <v>0.8557838520533092</v>
      </c>
      <c r="F19" s="3">
        <v>-4.7228474682755239E-3</v>
      </c>
      <c r="G19" s="3">
        <v>3.9221694948885317E-3</v>
      </c>
      <c r="H19" s="3">
        <v>-4.7228474682755239E-3</v>
      </c>
      <c r="I19" s="3">
        <v>3.9221694948885317E-3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EE36-28CE-4220-A1C3-4FF0D3168528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0.31275732874556644</v>
      </c>
    </row>
    <row r="5" spans="1:9" x14ac:dyDescent="0.25">
      <c r="A5" t="s">
        <v>15</v>
      </c>
      <c r="B5">
        <v>9.7817146684062328E-2</v>
      </c>
    </row>
    <row r="6" spans="1:9" x14ac:dyDescent="0.25">
      <c r="A6" t="s">
        <v>16</v>
      </c>
      <c r="B6">
        <v>9.5553199749768877E-2</v>
      </c>
    </row>
    <row r="7" spans="1:9" x14ac:dyDescent="0.25">
      <c r="A7" t="s">
        <v>17</v>
      </c>
      <c r="B7">
        <v>71.116960136292832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437043.94958542753</v>
      </c>
      <c r="D12">
        <v>218521.97479271377</v>
      </c>
      <c r="E12">
        <v>43.206466195105449</v>
      </c>
      <c r="F12">
        <v>0</v>
      </c>
    </row>
    <row r="13" spans="1:9" x14ac:dyDescent="0.25">
      <c r="A13" t="s">
        <v>21</v>
      </c>
      <c r="B13">
        <v>797</v>
      </c>
      <c r="C13">
        <v>4030924.7491645692</v>
      </c>
      <c r="D13">
        <v>5057.6220190270633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117.52113554498334</v>
      </c>
      <c r="C17">
        <v>59.810152044008802</v>
      </c>
      <c r="D17">
        <v>1.9649028054386204</v>
      </c>
      <c r="E17">
        <v>4.9772477835061092E-2</v>
      </c>
      <c r="F17">
        <v>0.11710059285289276</v>
      </c>
      <c r="G17">
        <v>234.92517049711378</v>
      </c>
      <c r="H17">
        <v>0.11710059285289276</v>
      </c>
      <c r="I17">
        <v>234.92517049711378</v>
      </c>
    </row>
    <row r="18" spans="1:9" x14ac:dyDescent="0.25">
      <c r="A18" t="s">
        <v>1</v>
      </c>
      <c r="B18">
        <v>-2.6098135848862565E-2</v>
      </c>
      <c r="C18">
        <v>2.9884426256922805E-3</v>
      </c>
      <c r="D18">
        <v>-8.7330222184931063</v>
      </c>
      <c r="E18">
        <v>1.443050843376807E-17</v>
      </c>
      <c r="F18">
        <v>-3.1964284161293717E-2</v>
      </c>
      <c r="G18">
        <v>-2.0231987536431413E-2</v>
      </c>
      <c r="H18">
        <v>-3.1964284161293717E-2</v>
      </c>
      <c r="I18">
        <v>-2.0231987536431413E-2</v>
      </c>
    </row>
    <row r="19" spans="1:9" ht="15.75" thickBot="1" x14ac:dyDescent="0.3">
      <c r="A19" s="3" t="s">
        <v>8</v>
      </c>
      <c r="B19" s="3">
        <v>3.4770906618471958E-2</v>
      </c>
      <c r="C19" s="3">
        <v>6.4530024298282106E-3</v>
      </c>
      <c r="D19" s="3">
        <v>5.3883300055409427</v>
      </c>
      <c r="E19" s="3">
        <v>9.3702063602822686E-8</v>
      </c>
      <c r="F19" s="3">
        <v>2.2104018190228551E-2</v>
      </c>
      <c r="G19" s="3">
        <v>4.7437795046715366E-2</v>
      </c>
      <c r="H19" s="3">
        <v>2.2104018190228551E-2</v>
      </c>
      <c r="I19" s="3">
        <v>4.7437795046715366E-2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7928-B03F-4210-ABDD-B26A5E1B9478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0.29974382837358343</v>
      </c>
    </row>
    <row r="5" spans="1:9" x14ac:dyDescent="0.25">
      <c r="A5" t="s">
        <v>15</v>
      </c>
      <c r="B5">
        <v>8.9846362648052236E-2</v>
      </c>
    </row>
    <row r="6" spans="1:9" x14ac:dyDescent="0.25">
      <c r="A6" t="s">
        <v>16</v>
      </c>
      <c r="B6">
        <v>8.7562413746290757E-2</v>
      </c>
    </row>
    <row r="7" spans="1:9" x14ac:dyDescent="0.25">
      <c r="A7" t="s">
        <v>17</v>
      </c>
      <c r="B7">
        <v>71.430428399298791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401430.73600803828</v>
      </c>
      <c r="D12">
        <v>200715.36800401914</v>
      </c>
      <c r="E12">
        <v>39.338166707126874</v>
      </c>
      <c r="F12">
        <v>0</v>
      </c>
    </row>
    <row r="13" spans="1:9" x14ac:dyDescent="0.25">
      <c r="A13" t="s">
        <v>21</v>
      </c>
      <c r="B13">
        <v>797</v>
      </c>
      <c r="C13">
        <v>4066537.9627419584</v>
      </c>
      <c r="D13">
        <v>5102.3061013073502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-27.892472767022298</v>
      </c>
      <c r="C17">
        <v>93.473541080093327</v>
      </c>
      <c r="D17">
        <v>-0.29839965882026953</v>
      </c>
      <c r="E17">
        <v>0.76547592738207981</v>
      </c>
      <c r="F17">
        <v>-211.37588668631466</v>
      </c>
      <c r="G17">
        <v>155.59094115227006</v>
      </c>
      <c r="H17">
        <v>-211.37588668631466</v>
      </c>
      <c r="I17">
        <v>155.59094115227006</v>
      </c>
    </row>
    <row r="18" spans="1:9" x14ac:dyDescent="0.25">
      <c r="A18" t="s">
        <v>1</v>
      </c>
      <c r="B18">
        <v>-2.4035768478199396E-2</v>
      </c>
      <c r="C18">
        <v>2.9324913082183434E-3</v>
      </c>
      <c r="D18">
        <v>-8.1963647806351059</v>
      </c>
      <c r="E18">
        <v>9.8585670947986773E-16</v>
      </c>
      <c r="F18">
        <v>-2.9792087435448599E-2</v>
      </c>
      <c r="G18">
        <v>-1.8279449520950192E-2</v>
      </c>
      <c r="H18">
        <v>-2.9792087435448599E-2</v>
      </c>
      <c r="I18">
        <v>-1.8279449520950192E-2</v>
      </c>
    </row>
    <row r="19" spans="1:9" ht="15.75" thickBot="1" x14ac:dyDescent="0.3">
      <c r="A19" s="3" t="s">
        <v>9</v>
      </c>
      <c r="B19" s="3">
        <v>4.8284157322525244E-2</v>
      </c>
      <c r="C19" s="3">
        <v>1.0341329453908962E-2</v>
      </c>
      <c r="D19" s="3">
        <v>4.6690473925742797</v>
      </c>
      <c r="E19" s="3">
        <v>3.5498746964929852E-6</v>
      </c>
      <c r="F19" s="3">
        <v>2.7984697060914991E-2</v>
      </c>
      <c r="G19" s="3">
        <v>6.8583617584135503E-2</v>
      </c>
      <c r="H19" s="3">
        <v>2.7984697060914991E-2</v>
      </c>
      <c r="I19" s="3">
        <v>6.8583617584135503E-2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B1F0-80DB-4F85-8F3F-0581FDE1759A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0.35818540394511794</v>
      </c>
    </row>
    <row r="5" spans="1:9" x14ac:dyDescent="0.25">
      <c r="A5" t="s">
        <v>15</v>
      </c>
      <c r="B5">
        <v>0.12829678359932731</v>
      </c>
    </row>
    <row r="6" spans="1:9" x14ac:dyDescent="0.25">
      <c r="A6" t="s">
        <v>16</v>
      </c>
      <c r="B6">
        <v>0.12610932257950128</v>
      </c>
    </row>
    <row r="7" spans="1:9" x14ac:dyDescent="0.25">
      <c r="A7" t="s">
        <v>17</v>
      </c>
      <c r="B7">
        <v>69.905319419620866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573226.0132720964</v>
      </c>
      <c r="D12">
        <v>286613.0066360482</v>
      </c>
      <c r="E12">
        <v>58.651003348864649</v>
      </c>
      <c r="F12">
        <v>1.725465994893316E-24</v>
      </c>
    </row>
    <row r="13" spans="1:9" x14ac:dyDescent="0.25">
      <c r="A13" t="s">
        <v>21</v>
      </c>
      <c r="B13">
        <v>797</v>
      </c>
      <c r="C13">
        <v>3894742.6854779003</v>
      </c>
      <c r="D13">
        <v>4886.7536831592224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-78.93190148038417</v>
      </c>
      <c r="C17">
        <v>69.346953891988704</v>
      </c>
      <c r="D17">
        <v>-1.138217283535258</v>
      </c>
      <c r="E17">
        <v>0.25537179278666644</v>
      </c>
      <c r="F17">
        <v>-215.05615330586281</v>
      </c>
      <c r="G17">
        <v>57.192350345094468</v>
      </c>
      <c r="H17">
        <v>-215.05615330586281</v>
      </c>
      <c r="I17">
        <v>57.192350345094468</v>
      </c>
    </row>
    <row r="18" spans="1:9" x14ac:dyDescent="0.25">
      <c r="A18" t="s">
        <v>1</v>
      </c>
      <c r="B18">
        <v>-3.0810540532519748E-2</v>
      </c>
      <c r="C18">
        <v>3.0684613829534647E-3</v>
      </c>
      <c r="D18">
        <v>-10.041039037898496</v>
      </c>
      <c r="E18">
        <v>2.0250477187875706E-22</v>
      </c>
      <c r="F18">
        <v>-3.6833761259135796E-2</v>
      </c>
      <c r="G18">
        <v>-2.47873198059037E-2</v>
      </c>
      <c r="H18">
        <v>-3.6833761259135796E-2</v>
      </c>
      <c r="I18">
        <v>-2.47873198059037E-2</v>
      </c>
    </row>
    <row r="19" spans="1:9" ht="15.75" thickBot="1" x14ac:dyDescent="0.3">
      <c r="A19" s="3" t="s">
        <v>10</v>
      </c>
      <c r="B19" s="3">
        <v>6.6997752558678944E-2</v>
      </c>
      <c r="C19" s="3">
        <v>8.8035457068006175E-3</v>
      </c>
      <c r="D19" s="3">
        <v>7.6103146152719017</v>
      </c>
      <c r="E19" s="3">
        <v>7.7253713924291731E-14</v>
      </c>
      <c r="F19" s="3">
        <v>4.9716877112928749E-2</v>
      </c>
      <c r="G19" s="3">
        <v>8.4278628004429146E-2</v>
      </c>
      <c r="H19" s="3">
        <v>4.9716877112928749E-2</v>
      </c>
      <c r="I19" s="3">
        <v>8.4278628004429146E-2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260D-3861-44A7-A501-3B00F6A02DA8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0.30438481869053552</v>
      </c>
    </row>
    <row r="5" spans="1:9" x14ac:dyDescent="0.25">
      <c r="A5" t="s">
        <v>15</v>
      </c>
      <c r="B5">
        <v>9.2650117849270186E-2</v>
      </c>
    </row>
    <row r="6" spans="1:9" x14ac:dyDescent="0.25">
      <c r="A6" t="s">
        <v>16</v>
      </c>
      <c r="B6">
        <v>9.0373204719657305E-2</v>
      </c>
    </row>
    <row r="7" spans="1:9" x14ac:dyDescent="0.25">
      <c r="A7" t="s">
        <v>17</v>
      </c>
      <c r="B7">
        <v>71.320321763446955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413957.82648603758</v>
      </c>
      <c r="D12">
        <v>206978.91324301879</v>
      </c>
      <c r="E12">
        <v>40.69110790582635</v>
      </c>
      <c r="F12">
        <v>0</v>
      </c>
    </row>
    <row r="13" spans="1:9" x14ac:dyDescent="0.25">
      <c r="A13" t="s">
        <v>21</v>
      </c>
      <c r="B13">
        <v>797</v>
      </c>
      <c r="C13">
        <v>4054010.8722639591</v>
      </c>
      <c r="D13">
        <v>5086.5882964416051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298.6026353865729</v>
      </c>
      <c r="C17">
        <v>39.366028059984586</v>
      </c>
      <c r="D17">
        <v>7.5852873683769308</v>
      </c>
      <c r="E17">
        <v>9.2515013209212351E-14</v>
      </c>
      <c r="F17">
        <v>221.32929003743766</v>
      </c>
      <c r="G17">
        <v>375.87598073570814</v>
      </c>
      <c r="H17">
        <v>221.32929003743766</v>
      </c>
      <c r="I17">
        <v>375.87598073570814</v>
      </c>
    </row>
    <row r="18" spans="1:9" x14ac:dyDescent="0.25">
      <c r="A18" t="s">
        <v>1</v>
      </c>
      <c r="B18">
        <v>-4.6160951472399132E-2</v>
      </c>
      <c r="C18">
        <v>5.7175004790953341E-3</v>
      </c>
      <c r="D18">
        <v>-8.0736244170290075</v>
      </c>
      <c r="E18">
        <v>2.5123017614196466E-15</v>
      </c>
      <c r="F18">
        <v>-5.7384090072558756E-2</v>
      </c>
      <c r="G18">
        <v>-3.4937812872239508E-2</v>
      </c>
      <c r="H18">
        <v>-5.7384090072558756E-2</v>
      </c>
      <c r="I18">
        <v>-3.4937812872239508E-2</v>
      </c>
    </row>
    <row r="19" spans="1:9" ht="15.75" thickBot="1" x14ac:dyDescent="0.3">
      <c r="A19" s="3" t="s">
        <v>1</v>
      </c>
      <c r="B19" s="3">
        <v>3.0183218274145319E-2</v>
      </c>
      <c r="C19" s="3">
        <v>6.1191807557131094E-3</v>
      </c>
      <c r="D19" s="3">
        <v>4.9325587001111337</v>
      </c>
      <c r="E19" s="3">
        <v>9.8810400858787755E-7</v>
      </c>
      <c r="F19" s="3">
        <v>1.8171603409940843E-2</v>
      </c>
      <c r="G19" s="3">
        <v>4.2194833138349791E-2</v>
      </c>
      <c r="H19" s="3">
        <v>1.8171603409940843E-2</v>
      </c>
      <c r="I19" s="3">
        <v>4.2194833138349791E-2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6250-D47A-4F01-B469-3D45544ADDA8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0.3276682597634048</v>
      </c>
    </row>
    <row r="5" spans="1:9" x14ac:dyDescent="0.25">
      <c r="A5" t="s">
        <v>15</v>
      </c>
      <c r="B5">
        <v>0.10736648845637811</v>
      </c>
    </row>
    <row r="6" spans="1:9" x14ac:dyDescent="0.25">
      <c r="A6" t="s">
        <v>16</v>
      </c>
      <c r="B6">
        <v>0.10512650473857731</v>
      </c>
    </row>
    <row r="7" spans="1:9" x14ac:dyDescent="0.25">
      <c r="A7" t="s">
        <v>17</v>
      </c>
      <c r="B7">
        <v>70.739582755497139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479710.10971780028</v>
      </c>
      <c r="D12">
        <v>239855.05485890014</v>
      </c>
      <c r="E12">
        <v>47.931816469536393</v>
      </c>
      <c r="F12">
        <v>2.204271646759325E-20</v>
      </c>
    </row>
    <row r="13" spans="1:9" x14ac:dyDescent="0.25">
      <c r="A13" t="s">
        <v>21</v>
      </c>
      <c r="B13">
        <v>797</v>
      </c>
      <c r="C13">
        <v>3988258.5890321964</v>
      </c>
      <c r="D13">
        <v>5004.0885684218274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505.99844474330814</v>
      </c>
      <c r="C17">
        <v>41.848465578314794</v>
      </c>
      <c r="D17">
        <v>12.091206636869105</v>
      </c>
      <c r="E17">
        <v>5.0701558538120872E-31</v>
      </c>
      <c r="F17">
        <v>423.85221124377881</v>
      </c>
      <c r="G17">
        <v>588.14467824283747</v>
      </c>
      <c r="H17">
        <v>423.85221124377881</v>
      </c>
      <c r="I17">
        <v>588.14467824283747</v>
      </c>
    </row>
    <row r="18" spans="1:9" x14ac:dyDescent="0.25">
      <c r="A18" t="s">
        <v>1</v>
      </c>
      <c r="B18">
        <v>-1.9523781228205649E-2</v>
      </c>
      <c r="C18">
        <v>2.8903599327768145E-3</v>
      </c>
      <c r="D18">
        <v>-6.7547923726747916</v>
      </c>
      <c r="E18">
        <v>2.7583893645530453E-11</v>
      </c>
      <c r="F18">
        <v>-2.5197398615472572E-2</v>
      </c>
      <c r="G18">
        <v>-1.3850163840938727E-2</v>
      </c>
      <c r="H18">
        <v>-2.5197398615472572E-2</v>
      </c>
      <c r="I18">
        <v>-1.3850163840938727E-2</v>
      </c>
    </row>
    <row r="19" spans="1:9" ht="15.75" thickBot="1" x14ac:dyDescent="0.3">
      <c r="A19" s="3" t="s">
        <v>8</v>
      </c>
      <c r="B19" s="3">
        <v>-1.9489826520279592E-2</v>
      </c>
      <c r="C19" s="3">
        <v>3.1670490204990321E-3</v>
      </c>
      <c r="D19" s="3">
        <v>-6.1539390120360622</v>
      </c>
      <c r="E19" s="3">
        <v>1.1961560387719733E-9</v>
      </c>
      <c r="F19" s="3">
        <v>-2.5706569350563445E-2</v>
      </c>
      <c r="G19" s="3">
        <v>-1.3273083689995739E-2</v>
      </c>
      <c r="H19" s="3">
        <v>-2.5706569350563445E-2</v>
      </c>
      <c r="I19" s="3">
        <v>-1.3273083689995739E-2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2190-C49F-4D92-99F8-458AC88069A7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0.34018261694934093</v>
      </c>
    </row>
    <row r="5" spans="1:9" x14ac:dyDescent="0.25">
      <c r="A5" t="s">
        <v>15</v>
      </c>
      <c r="B5">
        <v>0.11572421287450203</v>
      </c>
    </row>
    <row r="6" spans="1:9" x14ac:dyDescent="0.25">
      <c r="A6" t="s">
        <v>16</v>
      </c>
      <c r="B6">
        <v>0.1135052021163452</v>
      </c>
    </row>
    <row r="7" spans="1:9" x14ac:dyDescent="0.25">
      <c r="A7" t="s">
        <v>17</v>
      </c>
      <c r="B7">
        <v>70.40763669387799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517052.1608107565</v>
      </c>
      <c r="D12">
        <v>258526.08040537825</v>
      </c>
      <c r="E12">
        <v>52.151262651211987</v>
      </c>
      <c r="F12">
        <v>5.1905311537750882E-22</v>
      </c>
    </row>
    <row r="13" spans="1:9" x14ac:dyDescent="0.25">
      <c r="A13" t="s">
        <v>21</v>
      </c>
      <c r="B13">
        <v>797</v>
      </c>
      <c r="C13">
        <v>3950916.5379392402</v>
      </c>
      <c r="D13">
        <v>4957.2353048171144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330.10201099670866</v>
      </c>
      <c r="C17">
        <v>36.381041948592483</v>
      </c>
      <c r="D17">
        <v>9.073462257160001</v>
      </c>
      <c r="E17">
        <v>8.8578297951444147E-19</v>
      </c>
      <c r="F17">
        <v>258.68802901277002</v>
      </c>
      <c r="G17">
        <v>401.5159929806473</v>
      </c>
      <c r="H17">
        <v>258.68802901277002</v>
      </c>
      <c r="I17">
        <v>401.5159929806473</v>
      </c>
    </row>
    <row r="18" spans="1:9" x14ac:dyDescent="0.25">
      <c r="A18" t="s">
        <v>1</v>
      </c>
      <c r="B18">
        <v>-3.3084992294815832E-2</v>
      </c>
      <c r="C18">
        <v>3.3026559852850895E-3</v>
      </c>
      <c r="D18">
        <v>-10.017692560843539</v>
      </c>
      <c r="E18">
        <v>2.4980900400479073E-22</v>
      </c>
      <c r="F18">
        <v>-3.956792412963156E-2</v>
      </c>
      <c r="G18">
        <v>-2.6602060460000108E-2</v>
      </c>
      <c r="H18">
        <v>-3.956792412963156E-2</v>
      </c>
      <c r="I18">
        <v>-2.6602060460000108E-2</v>
      </c>
    </row>
    <row r="19" spans="1:9" ht="15.75" thickBot="1" x14ac:dyDescent="0.3">
      <c r="A19" s="3" t="s">
        <v>9</v>
      </c>
      <c r="B19" s="3">
        <v>2.767426943851686E-2</v>
      </c>
      <c r="C19" s="3">
        <v>4.0909568394144483E-3</v>
      </c>
      <c r="D19" s="3">
        <v>6.7647424611983844</v>
      </c>
      <c r="E19" s="3">
        <v>2.5849337178296812E-11</v>
      </c>
      <c r="F19" s="3">
        <v>1.9643946435678378E-2</v>
      </c>
      <c r="G19" s="3">
        <v>3.5704592441355341E-2</v>
      </c>
      <c r="H19" s="3">
        <v>1.9643946435678378E-2</v>
      </c>
      <c r="I19" s="3">
        <v>3.5704592441355341E-2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DCDF-994A-4677-B03C-E190C1B9C04F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0.3618309905160853</v>
      </c>
    </row>
    <row r="5" spans="1:9" x14ac:dyDescent="0.25">
      <c r="A5" t="s">
        <v>15</v>
      </c>
      <c r="B5">
        <v>0.13092166569785141</v>
      </c>
    </row>
    <row r="6" spans="1:9" x14ac:dyDescent="0.25">
      <c r="A6" t="s">
        <v>16</v>
      </c>
      <c r="B6">
        <v>0.12874079158416973</v>
      </c>
    </row>
    <row r="7" spans="1:9" x14ac:dyDescent="0.25">
      <c r="A7" t="s">
        <v>17</v>
      </c>
      <c r="B7">
        <v>69.799990242993147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584953.9043262112</v>
      </c>
      <c r="D12">
        <v>292476.9521631056</v>
      </c>
      <c r="E12">
        <v>60.031739052023447</v>
      </c>
      <c r="F12">
        <v>5.187772692398412E-25</v>
      </c>
    </row>
    <row r="13" spans="1:9" x14ac:dyDescent="0.25">
      <c r="A13" t="s">
        <v>21</v>
      </c>
      <c r="B13">
        <v>797</v>
      </c>
      <c r="C13">
        <v>3883014.7944237855</v>
      </c>
      <c r="D13">
        <v>4872.038637921939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582.11254028998974</v>
      </c>
      <c r="C17">
        <v>44.418590360124881</v>
      </c>
      <c r="D17">
        <v>13.105155647004938</v>
      </c>
      <c r="E17">
        <v>1.1243393154130563E-35</v>
      </c>
      <c r="F17">
        <v>494.92129337044867</v>
      </c>
      <c r="G17">
        <v>669.30378720953081</v>
      </c>
      <c r="H17">
        <v>494.92129337044867</v>
      </c>
      <c r="I17">
        <v>669.30378720953081</v>
      </c>
    </row>
    <row r="18" spans="1:9" x14ac:dyDescent="0.25">
      <c r="A18" t="s">
        <v>1</v>
      </c>
      <c r="B18">
        <v>-1.6243763906874799E-2</v>
      </c>
      <c r="C18">
        <v>2.9176233092966142E-3</v>
      </c>
      <c r="D18">
        <v>-5.567464399916271</v>
      </c>
      <c r="E18">
        <v>3.5333055156224167E-8</v>
      </c>
      <c r="F18">
        <v>-2.197089780096298E-2</v>
      </c>
      <c r="G18">
        <v>-1.051663001278662E-2</v>
      </c>
      <c r="H18">
        <v>-2.197089780096298E-2</v>
      </c>
      <c r="I18">
        <v>-1.051663001278662E-2</v>
      </c>
    </row>
    <row r="19" spans="1:9" ht="15.75" thickBot="1" x14ac:dyDescent="0.3">
      <c r="A19" s="3" t="s">
        <v>10</v>
      </c>
      <c r="B19" s="3">
        <v>-3.4189531055060472E-2</v>
      </c>
      <c r="C19" s="3">
        <v>4.395608964691519E-3</v>
      </c>
      <c r="D19" s="3">
        <v>-7.7781102299348577</v>
      </c>
      <c r="E19" s="3">
        <v>2.2775744279748285E-14</v>
      </c>
      <c r="F19" s="3">
        <v>-4.2817869403821367E-2</v>
      </c>
      <c r="G19" s="3">
        <v>-2.5561192706299578E-2</v>
      </c>
      <c r="H19" s="3">
        <v>-4.2817869403821367E-2</v>
      </c>
      <c r="I19" s="3">
        <v>-2.5561192706299578E-2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084C-B43E-4AAE-B83E-9124D1F92472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t="s">
        <v>14</v>
      </c>
      <c r="B4">
        <v>0.33971984416094436</v>
      </c>
    </row>
    <row r="5" spans="1:9" x14ac:dyDescent="0.25">
      <c r="A5" t="s">
        <v>15</v>
      </c>
      <c r="B5">
        <v>0.11540957251673631</v>
      </c>
    </row>
    <row r="6" spans="1:9" x14ac:dyDescent="0.25">
      <c r="A6" t="s">
        <v>16</v>
      </c>
      <c r="B6">
        <v>0.11318977219682851</v>
      </c>
    </row>
    <row r="7" spans="1:9" x14ac:dyDescent="0.25">
      <c r="A7" t="s">
        <v>17</v>
      </c>
      <c r="B7">
        <v>70.420161696858315</v>
      </c>
    </row>
    <row r="8" spans="1:9" ht="15.75" thickBot="1" x14ac:dyDescent="0.3">
      <c r="A8" s="3" t="s">
        <v>18</v>
      </c>
      <c r="B8" s="3">
        <v>800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t="s">
        <v>20</v>
      </c>
      <c r="B12">
        <v>2</v>
      </c>
      <c r="C12">
        <v>515646.3575408957</v>
      </c>
      <c r="D12">
        <v>257823.17877044785</v>
      </c>
      <c r="E12">
        <v>51.990970305621531</v>
      </c>
      <c r="F12">
        <v>5.9810963543509667E-22</v>
      </c>
    </row>
    <row r="13" spans="1:9" x14ac:dyDescent="0.25">
      <c r="A13" t="s">
        <v>21</v>
      </c>
      <c r="B13">
        <v>797</v>
      </c>
      <c r="C13">
        <v>3952322.341209101</v>
      </c>
      <c r="D13">
        <v>4958.9991734116702</v>
      </c>
    </row>
    <row r="14" spans="1:9" ht="15.75" thickBot="1" x14ac:dyDescent="0.3">
      <c r="A14" s="3" t="s">
        <v>22</v>
      </c>
      <c r="B14" s="3">
        <v>799</v>
      </c>
      <c r="C14" s="3">
        <v>4467968.6987499967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t="s">
        <v>23</v>
      </c>
      <c r="B17">
        <v>330.95013585846584</v>
      </c>
      <c r="C17">
        <v>36.368737247232758</v>
      </c>
      <c r="D17">
        <v>9.0998522607118382</v>
      </c>
      <c r="E17">
        <v>7.109628156089318E-19</v>
      </c>
      <c r="F17">
        <v>259.56030732572475</v>
      </c>
      <c r="G17">
        <v>402.33996439120693</v>
      </c>
      <c r="H17">
        <v>259.56030732572475</v>
      </c>
      <c r="I17">
        <v>402.33996439120693</v>
      </c>
    </row>
    <row r="18" spans="1:9" x14ac:dyDescent="0.25">
      <c r="A18" t="s">
        <v>1</v>
      </c>
      <c r="B18">
        <v>-3.3125554299754091E-2</v>
      </c>
      <c r="C18">
        <v>3.3089009157167642E-3</v>
      </c>
      <c r="D18">
        <v>-10.011044495896769</v>
      </c>
      <c r="E18">
        <v>2.6517999525826738E-22</v>
      </c>
      <c r="F18">
        <v>-3.9620744589123388E-2</v>
      </c>
      <c r="G18">
        <v>-2.663036401038479E-2</v>
      </c>
      <c r="H18">
        <v>-3.9620744589123388E-2</v>
      </c>
      <c r="I18">
        <v>-2.663036401038479E-2</v>
      </c>
    </row>
    <row r="19" spans="1:9" ht="15.75" thickBot="1" x14ac:dyDescent="0.3">
      <c r="A19" s="3" t="s">
        <v>1</v>
      </c>
      <c r="B19" s="3">
        <v>2.332273369440914E-2</v>
      </c>
      <c r="C19" s="3">
        <v>3.459037643976919E-3</v>
      </c>
      <c r="D19" s="3">
        <v>6.7425498346397195</v>
      </c>
      <c r="E19" s="3">
        <v>2.9875262658437011E-11</v>
      </c>
      <c r="F19" s="3">
        <v>1.6532833274905345E-2</v>
      </c>
      <c r="G19" s="3">
        <v>3.0112634113912934E-2</v>
      </c>
      <c r="H19" s="3">
        <v>1.6532833274905345E-2</v>
      </c>
      <c r="I19" s="3">
        <v>3.0112634113912934E-2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719A-72C9-4C06-8481-21A082F544A4}">
  <dimension ref="B1:R803"/>
  <sheetViews>
    <sheetView workbookViewId="0">
      <selection activeCell="Q1" sqref="Q1:Q1048576"/>
    </sheetView>
  </sheetViews>
  <sheetFormatPr baseColWidth="10" defaultRowHeight="15" x14ac:dyDescent="0.25"/>
  <sheetData>
    <row r="1" spans="2:18" x14ac:dyDescent="0.25">
      <c r="C1" t="s">
        <v>2</v>
      </c>
      <c r="G1" t="s">
        <v>3</v>
      </c>
      <c r="I1" t="s">
        <v>4</v>
      </c>
      <c r="J1" t="s">
        <v>5</v>
      </c>
      <c r="N1" t="s">
        <v>0</v>
      </c>
      <c r="O1" t="s">
        <v>6</v>
      </c>
    </row>
    <row r="2" spans="2:18" x14ac:dyDescent="0.25">
      <c r="B2" t="s">
        <v>7</v>
      </c>
      <c r="C2" t="s">
        <v>8</v>
      </c>
      <c r="D2" t="s">
        <v>9</v>
      </c>
      <c r="E2" t="s">
        <v>10</v>
      </c>
      <c r="F2" t="s">
        <v>1</v>
      </c>
      <c r="G2" t="s">
        <v>9</v>
      </c>
      <c r="H2" t="s">
        <v>10</v>
      </c>
      <c r="I2" t="s">
        <v>1</v>
      </c>
      <c r="J2" t="s">
        <v>8</v>
      </c>
      <c r="K2" t="s">
        <v>9</v>
      </c>
      <c r="L2" t="s">
        <v>10</v>
      </c>
      <c r="M2" t="s">
        <v>1</v>
      </c>
      <c r="N2" t="s">
        <v>1</v>
      </c>
      <c r="O2" t="s">
        <v>8</v>
      </c>
      <c r="P2" t="s">
        <v>9</v>
      </c>
      <c r="Q2" t="s">
        <v>10</v>
      </c>
      <c r="R2" t="s">
        <v>1</v>
      </c>
    </row>
    <row r="3" spans="2:18" x14ac:dyDescent="0.25">
      <c r="B3" s="2">
        <v>43832</v>
      </c>
      <c r="C3">
        <v>8965.4810130000005</v>
      </c>
      <c r="D3">
        <v>9000</v>
      </c>
      <c r="E3">
        <v>8700.9713040000006</v>
      </c>
      <c r="F3">
        <v>11272.98429</v>
      </c>
      <c r="G3">
        <v>9214.8426560000007</v>
      </c>
      <c r="H3">
        <v>9818</v>
      </c>
      <c r="J3">
        <v>8818.0202599999993</v>
      </c>
      <c r="K3">
        <v>8795.9681700000001</v>
      </c>
      <c r="L3">
        <v>8090.9939489999997</v>
      </c>
      <c r="M3">
        <v>12636.01813</v>
      </c>
      <c r="N3">
        <v>12636</v>
      </c>
      <c r="O3">
        <v>7272.8</v>
      </c>
      <c r="P3">
        <v>6908.5660189999999</v>
      </c>
      <c r="Q3">
        <v>7727.0131579999997</v>
      </c>
      <c r="R3">
        <v>8181.2545250000003</v>
      </c>
    </row>
    <row r="4" spans="2:18" x14ac:dyDescent="0.25">
      <c r="B4" s="2">
        <v>43833</v>
      </c>
      <c r="C4">
        <v>8955.1901409999991</v>
      </c>
      <c r="D4">
        <v>9000</v>
      </c>
      <c r="E4">
        <v>8700.8810809999995</v>
      </c>
      <c r="F4">
        <v>11272.98122</v>
      </c>
      <c r="G4">
        <v>9214.8259539999999</v>
      </c>
      <c r="H4">
        <v>9818.004132</v>
      </c>
      <c r="J4">
        <v>8818.0030399999996</v>
      </c>
      <c r="K4">
        <v>8795.9644549999994</v>
      </c>
      <c r="L4">
        <v>8090.9972790000002</v>
      </c>
      <c r="M4">
        <v>12636.01648</v>
      </c>
      <c r="N4">
        <v>12636.0082</v>
      </c>
      <c r="O4">
        <v>8000</v>
      </c>
      <c r="P4">
        <v>6908.4395830000003</v>
      </c>
      <c r="Q4">
        <v>7727.0132979999998</v>
      </c>
      <c r="R4">
        <v>8181.280702</v>
      </c>
    </row>
    <row r="5" spans="2:18" x14ac:dyDescent="0.25">
      <c r="B5" s="2">
        <v>43834</v>
      </c>
      <c r="C5">
        <v>8979.1034479999998</v>
      </c>
      <c r="D5">
        <v>9000</v>
      </c>
      <c r="E5">
        <v>8700.9309799999992</v>
      </c>
      <c r="F5">
        <v>11272.982910000001</v>
      </c>
      <c r="G5">
        <v>9214.81</v>
      </c>
      <c r="H5">
        <v>9818.0030029999998</v>
      </c>
      <c r="J5">
        <v>8818.0170450000005</v>
      </c>
      <c r="K5">
        <v>8795.9849699999995</v>
      </c>
      <c r="L5">
        <v>8090.9939329999997</v>
      </c>
      <c r="M5">
        <v>11363.99134</v>
      </c>
      <c r="N5">
        <v>11363.9877</v>
      </c>
      <c r="O5">
        <v>8000</v>
      </c>
      <c r="P5">
        <v>6908.6205360000004</v>
      </c>
      <c r="Q5">
        <v>7727.0148419999996</v>
      </c>
      <c r="R5">
        <v>8181.195181</v>
      </c>
    </row>
    <row r="6" spans="2:18" x14ac:dyDescent="0.25">
      <c r="B6" s="2">
        <v>43835</v>
      </c>
      <c r="C6">
        <v>8980.1960780000009</v>
      </c>
      <c r="D6">
        <v>9000</v>
      </c>
      <c r="E6">
        <v>8700.9244639999997</v>
      </c>
      <c r="F6">
        <v>11272.99007</v>
      </c>
      <c r="G6">
        <v>9214.8258330000008</v>
      </c>
      <c r="H6">
        <v>9818.0030769999994</v>
      </c>
      <c r="J6">
        <v>8818.0283689999997</v>
      </c>
      <c r="K6">
        <v>8795.9847250000003</v>
      </c>
      <c r="L6">
        <v>8090.9980839999998</v>
      </c>
      <c r="M6">
        <v>11363.984049999999</v>
      </c>
      <c r="N6">
        <v>11363.992620000001</v>
      </c>
      <c r="O6">
        <v>8000</v>
      </c>
      <c r="P6">
        <v>6908.6068029999997</v>
      </c>
      <c r="Q6">
        <v>7727.0065569999997</v>
      </c>
      <c r="R6">
        <v>8181.25</v>
      </c>
    </row>
    <row r="7" spans="2:18" x14ac:dyDescent="0.25">
      <c r="B7" s="2">
        <v>43836</v>
      </c>
      <c r="C7">
        <v>8985.0983610000003</v>
      </c>
      <c r="D7">
        <v>9000</v>
      </c>
      <c r="E7">
        <v>8700.9432990000005</v>
      </c>
      <c r="F7">
        <v>11272.996059999999</v>
      </c>
      <c r="G7">
        <v>9214.8262020000002</v>
      </c>
      <c r="H7">
        <v>9818</v>
      </c>
      <c r="J7">
        <v>8818</v>
      </c>
      <c r="K7">
        <v>8795.9832399999996</v>
      </c>
      <c r="L7">
        <v>8090.9980919999998</v>
      </c>
      <c r="M7">
        <v>11363.98813</v>
      </c>
      <c r="N7">
        <v>11363.99099</v>
      </c>
      <c r="O7">
        <v>8000</v>
      </c>
      <c r="P7">
        <v>6908.5034009999999</v>
      </c>
      <c r="Q7">
        <v>7727.022293</v>
      </c>
      <c r="R7">
        <v>8181.1638659999999</v>
      </c>
    </row>
    <row r="8" spans="2:18" x14ac:dyDescent="0.25">
      <c r="B8" s="2">
        <v>43837</v>
      </c>
      <c r="C8">
        <v>8969.8436020000008</v>
      </c>
      <c r="D8">
        <v>9000</v>
      </c>
      <c r="E8">
        <v>8700.9006449999997</v>
      </c>
      <c r="F8">
        <v>11272.9645</v>
      </c>
      <c r="G8">
        <v>9214.8226670000004</v>
      </c>
      <c r="H8">
        <v>9818</v>
      </c>
      <c r="J8">
        <v>8818.0193550000004</v>
      </c>
      <c r="K8">
        <v>8795.9445809999997</v>
      </c>
      <c r="L8">
        <v>8090.9943290000001</v>
      </c>
      <c r="M8">
        <v>12636.008610000001</v>
      </c>
      <c r="N8">
        <v>12636.012199999999</v>
      </c>
      <c r="O8">
        <v>9454.4036529999994</v>
      </c>
      <c r="P8">
        <v>6908.6772529999998</v>
      </c>
      <c r="Q8">
        <v>9097.4644549999994</v>
      </c>
      <c r="R8">
        <v>8181.1641339999996</v>
      </c>
    </row>
    <row r="9" spans="2:18" x14ac:dyDescent="0.25">
      <c r="B9" s="2">
        <v>43838</v>
      </c>
      <c r="C9">
        <v>8988.0917030000001</v>
      </c>
      <c r="D9">
        <v>9000</v>
      </c>
      <c r="E9">
        <v>8700.946602</v>
      </c>
      <c r="F9">
        <v>11272.972390000001</v>
      </c>
      <c r="G9">
        <v>9214.8222220000007</v>
      </c>
      <c r="H9">
        <v>9818</v>
      </c>
      <c r="J9">
        <v>8818.0229889999991</v>
      </c>
      <c r="K9">
        <v>8795.9901320000008</v>
      </c>
      <c r="L9">
        <v>8090.9946810000001</v>
      </c>
      <c r="M9">
        <v>12636.010190000001</v>
      </c>
      <c r="N9">
        <v>12636</v>
      </c>
      <c r="O9">
        <v>9454.4</v>
      </c>
      <c r="P9">
        <v>6908.646753</v>
      </c>
      <c r="Q9">
        <v>9090.9955950000003</v>
      </c>
      <c r="R9">
        <v>8181.2528089999996</v>
      </c>
    </row>
    <row r="10" spans="2:18" x14ac:dyDescent="0.25">
      <c r="B10" s="2">
        <v>43839</v>
      </c>
      <c r="C10">
        <v>8974.6494019999991</v>
      </c>
      <c r="D10">
        <v>9000</v>
      </c>
      <c r="E10">
        <v>8700.8957350000001</v>
      </c>
      <c r="F10">
        <v>11272.978660000001</v>
      </c>
      <c r="G10">
        <v>9214.8259539999999</v>
      </c>
      <c r="H10">
        <v>9818.0144230000005</v>
      </c>
      <c r="J10">
        <v>8818.0075190000007</v>
      </c>
      <c r="K10">
        <v>8795.9626040000003</v>
      </c>
      <c r="L10">
        <v>8090.9915819999997</v>
      </c>
      <c r="M10">
        <v>12636.015719999999</v>
      </c>
      <c r="N10">
        <v>12636.02326</v>
      </c>
      <c r="O10">
        <v>9454.4</v>
      </c>
      <c r="P10">
        <v>6908.6700510000001</v>
      </c>
      <c r="Q10">
        <v>9087.1319149999999</v>
      </c>
      <c r="R10">
        <v>8181.3089239999999</v>
      </c>
    </row>
    <row r="11" spans="2:18" x14ac:dyDescent="0.25">
      <c r="B11" s="2">
        <v>43840</v>
      </c>
      <c r="C11">
        <v>8991.231511</v>
      </c>
      <c r="D11">
        <v>9000</v>
      </c>
      <c r="E11">
        <v>8700.9877780000006</v>
      </c>
      <c r="F11">
        <v>11272.973389999999</v>
      </c>
      <c r="G11">
        <v>9214.81</v>
      </c>
      <c r="H11">
        <v>9818.0161939999998</v>
      </c>
      <c r="J11">
        <v>8818.0063289999998</v>
      </c>
      <c r="K11">
        <v>8795.9685040000004</v>
      </c>
      <c r="L11">
        <v>8090.9941609999996</v>
      </c>
      <c r="M11">
        <v>12636.021290000001</v>
      </c>
      <c r="N11">
        <v>12636.006450000001</v>
      </c>
      <c r="O11">
        <v>8508.8163270000005</v>
      </c>
      <c r="P11">
        <v>6908.5258279999998</v>
      </c>
      <c r="Q11">
        <v>8181.9971429999996</v>
      </c>
      <c r="R11">
        <v>8181.2776599999997</v>
      </c>
    </row>
    <row r="12" spans="2:18" x14ac:dyDescent="0.25">
      <c r="B12" s="2">
        <v>43841</v>
      </c>
      <c r="C12">
        <v>8988.8329240000003</v>
      </c>
      <c r="D12">
        <v>9000</v>
      </c>
      <c r="E12">
        <v>8700.8912089999994</v>
      </c>
      <c r="F12">
        <v>11272.979590000001</v>
      </c>
      <c r="G12">
        <v>9214.81</v>
      </c>
      <c r="H12">
        <v>9818.0030119999992</v>
      </c>
      <c r="J12">
        <v>8771.8198680000005</v>
      </c>
      <c r="K12">
        <v>8795.9716310000003</v>
      </c>
      <c r="L12">
        <v>8090.9946410000002</v>
      </c>
      <c r="M12">
        <v>12636.008330000001</v>
      </c>
      <c r="N12">
        <v>12636.02439</v>
      </c>
      <c r="O12">
        <v>8508.8046310000009</v>
      </c>
      <c r="P12">
        <v>6908.5551020000003</v>
      </c>
      <c r="Q12">
        <v>8181.9943290000001</v>
      </c>
      <c r="R12">
        <v>8181.1943179999998</v>
      </c>
    </row>
    <row r="13" spans="2:18" x14ac:dyDescent="0.25">
      <c r="B13" s="2">
        <v>43842</v>
      </c>
      <c r="C13">
        <v>8981.0625</v>
      </c>
      <c r="D13">
        <v>9000</v>
      </c>
      <c r="E13">
        <v>8700.929032</v>
      </c>
      <c r="F13">
        <v>11272.98738</v>
      </c>
      <c r="G13">
        <v>9214.81</v>
      </c>
      <c r="H13">
        <v>9818.0030029999998</v>
      </c>
      <c r="J13">
        <v>8794.6049590000002</v>
      </c>
      <c r="K13">
        <v>8795.9697309999992</v>
      </c>
      <c r="L13">
        <v>8090.9978950000004</v>
      </c>
      <c r="M13">
        <v>12636.00483</v>
      </c>
      <c r="N13">
        <v>12636.01</v>
      </c>
      <c r="O13">
        <v>8508.8012400000007</v>
      </c>
      <c r="P13">
        <v>6908.5948719999997</v>
      </c>
      <c r="Q13">
        <v>8181.998165</v>
      </c>
      <c r="R13">
        <v>8181.2965620000004</v>
      </c>
    </row>
    <row r="14" spans="2:18" x14ac:dyDescent="0.25">
      <c r="B14" s="2">
        <v>43843</v>
      </c>
      <c r="C14">
        <v>8986.1573599999992</v>
      </c>
      <c r="D14">
        <v>9000</v>
      </c>
      <c r="E14">
        <v>8700.9019110000008</v>
      </c>
      <c r="F14">
        <v>11272.98524</v>
      </c>
      <c r="G14">
        <v>9214.8429130000004</v>
      </c>
      <c r="H14">
        <v>9818.0133330000008</v>
      </c>
      <c r="J14">
        <v>8784.1614910000008</v>
      </c>
      <c r="K14">
        <v>8795.9784949999994</v>
      </c>
      <c r="L14">
        <v>8090.9979629999998</v>
      </c>
      <c r="M14">
        <v>12636.01118</v>
      </c>
      <c r="N14">
        <v>12636.02326</v>
      </c>
      <c r="O14">
        <v>8508.8182859999997</v>
      </c>
      <c r="P14">
        <v>6908.5295450000003</v>
      </c>
      <c r="Q14">
        <v>8181.9951689999998</v>
      </c>
      <c r="R14">
        <v>8181.2164560000001</v>
      </c>
    </row>
    <row r="15" spans="2:18" x14ac:dyDescent="0.25">
      <c r="B15" s="2">
        <v>43844</v>
      </c>
      <c r="C15">
        <v>8991.62212</v>
      </c>
      <c r="D15">
        <v>9000</v>
      </c>
      <c r="E15">
        <v>8700.9694440000003</v>
      </c>
      <c r="F15">
        <v>11272.985189999999</v>
      </c>
      <c r="G15">
        <v>9214.81</v>
      </c>
      <c r="H15">
        <v>9818.0059170000004</v>
      </c>
      <c r="J15">
        <v>8779.7738790000003</v>
      </c>
      <c r="K15">
        <v>8795.9795919999997</v>
      </c>
      <c r="L15">
        <v>8091</v>
      </c>
      <c r="M15">
        <v>12636.01282</v>
      </c>
      <c r="N15">
        <v>12636</v>
      </c>
      <c r="O15">
        <v>9454.4144579999993</v>
      </c>
      <c r="P15">
        <v>6908.5838709999998</v>
      </c>
      <c r="Q15">
        <v>9091</v>
      </c>
      <c r="R15">
        <v>8181.363636</v>
      </c>
    </row>
    <row r="16" spans="2:18" x14ac:dyDescent="0.25">
      <c r="B16" s="2">
        <v>43845</v>
      </c>
      <c r="C16">
        <v>8978.9583330000005</v>
      </c>
      <c r="D16">
        <v>9000</v>
      </c>
      <c r="E16">
        <v>8700.8918030000004</v>
      </c>
      <c r="F16">
        <v>11272.978719999999</v>
      </c>
      <c r="G16">
        <v>9214.81</v>
      </c>
      <c r="H16">
        <v>9818</v>
      </c>
      <c r="J16">
        <v>8785.8312239999996</v>
      </c>
      <c r="K16">
        <v>8795.9572649999991</v>
      </c>
      <c r="L16">
        <v>8090.9934750000002</v>
      </c>
      <c r="M16">
        <v>12636.00511</v>
      </c>
      <c r="N16">
        <v>12636.03371</v>
      </c>
      <c r="O16">
        <v>9454.4</v>
      </c>
      <c r="P16">
        <v>6908.4596860000001</v>
      </c>
      <c r="Q16">
        <v>9091</v>
      </c>
      <c r="R16">
        <v>8181.2188720000004</v>
      </c>
    </row>
    <row r="17" spans="2:18" x14ac:dyDescent="0.25">
      <c r="B17" s="2">
        <v>43846</v>
      </c>
      <c r="C17">
        <v>8959.7787609999996</v>
      </c>
      <c r="D17">
        <v>9000</v>
      </c>
      <c r="E17">
        <v>8700.8673369999997</v>
      </c>
      <c r="F17">
        <v>11272.996419999999</v>
      </c>
      <c r="G17">
        <v>9214.8315459999994</v>
      </c>
      <c r="H17">
        <v>9818.0051810000004</v>
      </c>
      <c r="J17">
        <v>8780.7487180000007</v>
      </c>
      <c r="K17">
        <v>8795.9953700000005</v>
      </c>
      <c r="L17">
        <v>8090.9964540000001</v>
      </c>
      <c r="M17">
        <v>12636.012269999999</v>
      </c>
      <c r="N17">
        <v>12636.012350000001</v>
      </c>
      <c r="O17">
        <v>9454.4</v>
      </c>
      <c r="P17">
        <v>6908.606522</v>
      </c>
      <c r="Q17">
        <v>9091</v>
      </c>
      <c r="R17">
        <v>8181.2166299999999</v>
      </c>
    </row>
    <row r="18" spans="2:18" x14ac:dyDescent="0.25">
      <c r="B18" s="2">
        <v>43847</v>
      </c>
      <c r="C18">
        <v>8091</v>
      </c>
      <c r="D18">
        <v>9000</v>
      </c>
      <c r="E18">
        <v>8700.8854169999995</v>
      </c>
      <c r="F18">
        <v>10456.685530000001</v>
      </c>
      <c r="G18">
        <v>9214.8409630000006</v>
      </c>
      <c r="H18">
        <v>9818</v>
      </c>
      <c r="J18">
        <v>8775.2370489999994</v>
      </c>
      <c r="K18">
        <v>8795.9872159999995</v>
      </c>
      <c r="L18">
        <v>8090.9967999999999</v>
      </c>
      <c r="M18">
        <v>11773.2286</v>
      </c>
      <c r="N18">
        <v>11806.83704</v>
      </c>
      <c r="O18">
        <v>8508.8074070000002</v>
      </c>
      <c r="P18">
        <v>6908.6195559999996</v>
      </c>
      <c r="Q18">
        <v>8181.9933110000002</v>
      </c>
      <c r="R18">
        <v>8181.2893569999997</v>
      </c>
    </row>
    <row r="19" spans="2:18" x14ac:dyDescent="0.25">
      <c r="B19" s="2">
        <v>43848</v>
      </c>
      <c r="C19">
        <v>8091</v>
      </c>
      <c r="D19">
        <v>9000</v>
      </c>
      <c r="E19">
        <v>8700.8854169999995</v>
      </c>
      <c r="F19">
        <v>10454.983029999999</v>
      </c>
      <c r="G19">
        <v>9214.8366239999996</v>
      </c>
      <c r="H19">
        <v>9818.0027030000001</v>
      </c>
      <c r="J19">
        <v>8777.6882430000005</v>
      </c>
      <c r="K19">
        <v>8795.9674560000003</v>
      </c>
      <c r="L19">
        <v>8090.9967530000004</v>
      </c>
      <c r="M19">
        <v>11363.98681</v>
      </c>
      <c r="N19">
        <v>11368.250840000001</v>
      </c>
      <c r="O19">
        <v>8508.8128799999995</v>
      </c>
      <c r="P19">
        <v>6908.5461539999997</v>
      </c>
      <c r="Q19">
        <v>8181.9953809999997</v>
      </c>
      <c r="R19">
        <v>8181.1739690000004</v>
      </c>
    </row>
    <row r="20" spans="2:18" x14ac:dyDescent="0.25">
      <c r="B20" s="2">
        <v>43849</v>
      </c>
      <c r="C20">
        <v>8091</v>
      </c>
      <c r="D20">
        <v>9000</v>
      </c>
      <c r="E20">
        <v>8700.9482349999998</v>
      </c>
      <c r="F20">
        <v>10454.98818</v>
      </c>
      <c r="G20">
        <v>9214.8246149999995</v>
      </c>
      <c r="H20">
        <v>9818.0029329999998</v>
      </c>
      <c r="J20">
        <v>8774.4257140000009</v>
      </c>
      <c r="K20">
        <v>8795.9729729999999</v>
      </c>
      <c r="L20">
        <v>8090.9989720000003</v>
      </c>
      <c r="M20">
        <v>11363.991980000001</v>
      </c>
      <c r="N20">
        <v>11364</v>
      </c>
      <c r="O20">
        <v>8508.8023740000008</v>
      </c>
      <c r="P20">
        <v>6908.634247</v>
      </c>
      <c r="Q20">
        <v>8181.9978490000003</v>
      </c>
      <c r="R20">
        <v>8181.2805760000001</v>
      </c>
    </row>
    <row r="21" spans="2:18" x14ac:dyDescent="0.25">
      <c r="B21" s="2">
        <v>43850</v>
      </c>
      <c r="C21">
        <v>8091</v>
      </c>
      <c r="D21">
        <v>9000</v>
      </c>
      <c r="E21">
        <v>8700.9341320000003</v>
      </c>
      <c r="F21">
        <v>10454.98551</v>
      </c>
      <c r="G21">
        <v>9214.8252549999997</v>
      </c>
      <c r="H21">
        <v>9818.0065360000008</v>
      </c>
      <c r="J21">
        <v>8774.8533719999996</v>
      </c>
      <c r="K21">
        <v>8795.9850499999993</v>
      </c>
      <c r="L21">
        <v>8091</v>
      </c>
      <c r="M21">
        <v>11363.98575</v>
      </c>
      <c r="N21">
        <v>11364</v>
      </c>
      <c r="O21">
        <v>8508.8076920000003</v>
      </c>
      <c r="P21">
        <v>6908.579882</v>
      </c>
      <c r="Q21">
        <v>8182</v>
      </c>
      <c r="R21">
        <v>8181.275294</v>
      </c>
    </row>
    <row r="22" spans="2:18" x14ac:dyDescent="0.25">
      <c r="B22" s="2">
        <v>43851</v>
      </c>
      <c r="C22">
        <v>9000</v>
      </c>
      <c r="D22">
        <v>9000</v>
      </c>
      <c r="E22">
        <v>8700.8662980000008</v>
      </c>
      <c r="F22">
        <v>11272.98047</v>
      </c>
      <c r="G22">
        <v>9214.8263279999992</v>
      </c>
      <c r="H22">
        <v>9818</v>
      </c>
      <c r="J22">
        <v>8818.0114290000001</v>
      </c>
      <c r="K22">
        <v>8795.9905359999993</v>
      </c>
      <c r="L22">
        <v>8090.9917530000002</v>
      </c>
      <c r="M22">
        <v>11363.981750000001</v>
      </c>
      <c r="N22">
        <v>11363.97674</v>
      </c>
      <c r="O22">
        <v>9448.7425149999999</v>
      </c>
      <c r="P22">
        <v>6908.6284150000001</v>
      </c>
      <c r="Q22">
        <v>9085.8352269999996</v>
      </c>
      <c r="R22">
        <v>8181.1937090000001</v>
      </c>
    </row>
    <row r="23" spans="2:18" x14ac:dyDescent="0.25">
      <c r="B23" s="2">
        <v>43852</v>
      </c>
      <c r="C23">
        <v>9000</v>
      </c>
      <c r="D23">
        <v>9000</v>
      </c>
      <c r="E23">
        <v>8700.8207409999995</v>
      </c>
      <c r="F23">
        <v>11272.9576</v>
      </c>
      <c r="G23">
        <v>9214.8302910000002</v>
      </c>
      <c r="H23">
        <v>9818.0062500000004</v>
      </c>
      <c r="J23">
        <v>8818.0170579999995</v>
      </c>
      <c r="K23">
        <v>8795.9673910000001</v>
      </c>
      <c r="L23">
        <v>8090.9959920000001</v>
      </c>
      <c r="M23">
        <v>12636.017750000001</v>
      </c>
      <c r="N23">
        <v>12636.013510000001</v>
      </c>
      <c r="O23">
        <v>9454.4</v>
      </c>
      <c r="P23">
        <v>6908.6863009999997</v>
      </c>
      <c r="Q23">
        <v>9091</v>
      </c>
      <c r="R23">
        <v>8181.2955220000003</v>
      </c>
    </row>
    <row r="24" spans="2:18" x14ac:dyDescent="0.25">
      <c r="B24" s="2">
        <v>43853</v>
      </c>
      <c r="C24">
        <v>9000</v>
      </c>
      <c r="D24">
        <v>9000</v>
      </c>
      <c r="E24">
        <v>8700.91129</v>
      </c>
      <c r="F24">
        <v>11272.983399999999</v>
      </c>
      <c r="G24">
        <v>9214.8490650000003</v>
      </c>
      <c r="H24">
        <v>9818.0056179999992</v>
      </c>
      <c r="J24">
        <v>8818.0207250000003</v>
      </c>
      <c r="K24">
        <v>8795.9890909999995</v>
      </c>
      <c r="L24">
        <v>8090.9927010000001</v>
      </c>
      <c r="M24">
        <v>12636.01223</v>
      </c>
      <c r="N24">
        <v>12619.06667</v>
      </c>
      <c r="O24">
        <v>9454.4085109999996</v>
      </c>
      <c r="P24">
        <v>6908.5328669999999</v>
      </c>
      <c r="Q24">
        <v>9091</v>
      </c>
      <c r="R24">
        <v>8181.3440369999998</v>
      </c>
    </row>
    <row r="25" spans="2:18" x14ac:dyDescent="0.25">
      <c r="B25" s="2">
        <v>43854</v>
      </c>
      <c r="C25">
        <v>8091</v>
      </c>
      <c r="D25">
        <v>9000</v>
      </c>
      <c r="E25">
        <v>8700.9719750000004</v>
      </c>
      <c r="F25">
        <v>10457.09302</v>
      </c>
      <c r="G25">
        <v>9214.8442620000005</v>
      </c>
      <c r="H25">
        <v>9818.0045869999994</v>
      </c>
      <c r="J25">
        <v>8818.0077220000003</v>
      </c>
      <c r="K25">
        <v>8795.9604220000001</v>
      </c>
      <c r="L25">
        <v>8090.9965579999998</v>
      </c>
      <c r="M25">
        <v>11365.180619999999</v>
      </c>
      <c r="N25">
        <v>11363.992</v>
      </c>
      <c r="O25">
        <v>8508.8131689999991</v>
      </c>
      <c r="P25">
        <v>6908.5982610000001</v>
      </c>
      <c r="Q25">
        <v>8182</v>
      </c>
      <c r="R25">
        <v>8181.2327590000004</v>
      </c>
    </row>
    <row r="26" spans="2:18" x14ac:dyDescent="0.25">
      <c r="B26" s="2">
        <v>43855</v>
      </c>
      <c r="C26">
        <v>8091</v>
      </c>
      <c r="D26">
        <v>9000</v>
      </c>
      <c r="E26">
        <v>8700.8490199999997</v>
      </c>
      <c r="F26">
        <v>10454.973180000001</v>
      </c>
      <c r="G26">
        <v>9214.839645</v>
      </c>
      <c r="H26">
        <v>9818.0028249999996</v>
      </c>
      <c r="J26">
        <v>8818.0096460000004</v>
      </c>
      <c r="K26">
        <v>8795.9642079999994</v>
      </c>
      <c r="L26">
        <v>8090.9974259999999</v>
      </c>
      <c r="M26">
        <v>11363.98156</v>
      </c>
      <c r="N26">
        <v>11363.99206</v>
      </c>
      <c r="O26">
        <v>8508.8103319999991</v>
      </c>
      <c r="P26">
        <v>6908.7268819999999</v>
      </c>
      <c r="Q26">
        <v>8181.9945209999996</v>
      </c>
      <c r="R26">
        <v>8181.2733639999997</v>
      </c>
    </row>
    <row r="27" spans="2:18" x14ac:dyDescent="0.25">
      <c r="B27" s="2">
        <v>43856</v>
      </c>
      <c r="C27">
        <v>8090.9979670000002</v>
      </c>
      <c r="D27">
        <v>9000</v>
      </c>
      <c r="E27">
        <v>8700.9167570000009</v>
      </c>
      <c r="F27">
        <v>10454.98317</v>
      </c>
      <c r="G27">
        <v>9214.839645</v>
      </c>
      <c r="H27">
        <v>9818</v>
      </c>
      <c r="J27">
        <v>8818.0250899999992</v>
      </c>
      <c r="K27">
        <v>8795.9900440000001</v>
      </c>
      <c r="L27">
        <v>8090.9988219999996</v>
      </c>
      <c r="M27">
        <v>11363.99152</v>
      </c>
      <c r="N27">
        <v>11363.98876</v>
      </c>
      <c r="O27">
        <v>8508.8054790000006</v>
      </c>
      <c r="P27">
        <v>6908.7024879999999</v>
      </c>
      <c r="Q27">
        <v>8181.9882079999998</v>
      </c>
      <c r="R27">
        <v>8181.2111439999999</v>
      </c>
    </row>
    <row r="28" spans="2:18" x14ac:dyDescent="0.25">
      <c r="B28" s="2">
        <v>43857</v>
      </c>
      <c r="C28">
        <v>8091</v>
      </c>
      <c r="D28">
        <v>9000</v>
      </c>
      <c r="E28">
        <v>8700.9294869999994</v>
      </c>
      <c r="F28">
        <v>10454.97834</v>
      </c>
      <c r="G28">
        <v>9214.81</v>
      </c>
      <c r="H28">
        <v>9818</v>
      </c>
      <c r="J28">
        <v>8818.0162600000003</v>
      </c>
      <c r="K28">
        <v>8795.9797299999991</v>
      </c>
      <c r="L28">
        <v>8090.9883719999998</v>
      </c>
      <c r="M28">
        <v>11365.728139999999</v>
      </c>
      <c r="N28">
        <v>11363.962030000001</v>
      </c>
      <c r="O28">
        <v>8508.7999999999993</v>
      </c>
      <c r="P28">
        <v>6908.5407409999998</v>
      </c>
      <c r="Q28">
        <v>8181.9884389999997</v>
      </c>
      <c r="R28">
        <v>8181.2751479999997</v>
      </c>
    </row>
    <row r="29" spans="2:18" x14ac:dyDescent="0.25">
      <c r="B29" s="2">
        <v>43858</v>
      </c>
      <c r="C29">
        <v>9000</v>
      </c>
      <c r="D29">
        <v>9000</v>
      </c>
      <c r="E29">
        <v>8700.9360469999992</v>
      </c>
      <c r="F29">
        <v>11272.98214</v>
      </c>
      <c r="G29">
        <v>9214.8275630000007</v>
      </c>
      <c r="H29">
        <v>9818.0057469999992</v>
      </c>
      <c r="J29">
        <v>8818.0204080000003</v>
      </c>
      <c r="K29">
        <v>8795.9517539999997</v>
      </c>
      <c r="L29">
        <v>8090.9975059999997</v>
      </c>
      <c r="M29">
        <v>12636.015579999999</v>
      </c>
      <c r="N29">
        <v>12636.011759999999</v>
      </c>
      <c r="O29">
        <v>9454.4</v>
      </c>
      <c r="P29">
        <v>6908.6087909999997</v>
      </c>
      <c r="Q29">
        <v>9091</v>
      </c>
      <c r="R29">
        <v>8181.27</v>
      </c>
    </row>
    <row r="30" spans="2:18" x14ac:dyDescent="0.25">
      <c r="B30" s="2">
        <v>43859</v>
      </c>
      <c r="C30">
        <v>9000</v>
      </c>
      <c r="D30">
        <v>9000</v>
      </c>
      <c r="E30">
        <v>8700.9491330000001</v>
      </c>
      <c r="F30">
        <v>11272.979799999999</v>
      </c>
      <c r="G30">
        <v>9214.8523650000006</v>
      </c>
      <c r="H30">
        <v>9818</v>
      </c>
      <c r="J30">
        <v>8818.009317</v>
      </c>
      <c r="K30">
        <v>8796</v>
      </c>
      <c r="L30">
        <v>8090.99802</v>
      </c>
      <c r="M30">
        <v>12636.0026</v>
      </c>
      <c r="N30">
        <v>12636.022220000001</v>
      </c>
      <c r="O30">
        <v>9454.4</v>
      </c>
      <c r="P30">
        <v>6908.6412700000001</v>
      </c>
      <c r="Q30">
        <v>9091</v>
      </c>
      <c r="R30">
        <v>8181.3340609999996</v>
      </c>
    </row>
    <row r="31" spans="2:18" x14ac:dyDescent="0.25">
      <c r="B31" s="2">
        <v>43860</v>
      </c>
      <c r="C31">
        <v>9000</v>
      </c>
      <c r="D31">
        <v>9000</v>
      </c>
      <c r="E31">
        <v>8700.9019110000008</v>
      </c>
      <c r="F31">
        <v>11272.977070000001</v>
      </c>
      <c r="G31">
        <v>9214.8451260000002</v>
      </c>
      <c r="H31">
        <v>9818</v>
      </c>
      <c r="J31">
        <v>8818.0270729999993</v>
      </c>
      <c r="K31">
        <v>8795.9420100000007</v>
      </c>
      <c r="L31">
        <v>8090.9961009999997</v>
      </c>
      <c r="M31">
        <v>12636.00381</v>
      </c>
      <c r="N31">
        <v>12636.01124</v>
      </c>
      <c r="O31">
        <v>9454.4</v>
      </c>
      <c r="P31">
        <v>6908.5452230000001</v>
      </c>
      <c r="Q31">
        <v>9090.9948449999993</v>
      </c>
      <c r="R31">
        <v>8181.2406419999998</v>
      </c>
    </row>
    <row r="32" spans="2:18" x14ac:dyDescent="0.25">
      <c r="B32" s="2">
        <v>43861</v>
      </c>
      <c r="C32">
        <v>8330.3931300000004</v>
      </c>
      <c r="D32">
        <v>9000</v>
      </c>
      <c r="E32">
        <v>8700.8662980000008</v>
      </c>
      <c r="F32">
        <v>11272.96977</v>
      </c>
      <c r="G32">
        <v>9214.8374999999996</v>
      </c>
      <c r="H32">
        <v>9818.0119520000007</v>
      </c>
      <c r="J32">
        <v>8818.0217389999998</v>
      </c>
      <c r="K32">
        <v>8795.9745220000004</v>
      </c>
      <c r="L32">
        <v>8091</v>
      </c>
      <c r="M32">
        <v>12636.01844</v>
      </c>
      <c r="N32">
        <v>12636.00685</v>
      </c>
      <c r="O32">
        <v>8508.8045450000009</v>
      </c>
      <c r="P32">
        <v>6908.5546510000004</v>
      </c>
      <c r="Q32">
        <v>8182</v>
      </c>
      <c r="R32">
        <v>8181.3128829999996</v>
      </c>
    </row>
    <row r="33" spans="2:18" x14ac:dyDescent="0.25">
      <c r="B33" s="2">
        <v>43862</v>
      </c>
      <c r="C33">
        <v>8093.1540279999999</v>
      </c>
      <c r="D33">
        <v>9000</v>
      </c>
      <c r="E33">
        <v>8700.8064809999996</v>
      </c>
      <c r="F33">
        <v>9909</v>
      </c>
      <c r="G33">
        <v>9214.831005</v>
      </c>
      <c r="H33">
        <v>9818.0085230000004</v>
      </c>
      <c r="J33">
        <v>8818.0205129999995</v>
      </c>
      <c r="K33">
        <v>8795.9808040000007</v>
      </c>
      <c r="L33">
        <v>8090.9979700000004</v>
      </c>
      <c r="M33">
        <v>12636.010060000001</v>
      </c>
      <c r="N33">
        <v>12636</v>
      </c>
      <c r="O33">
        <v>8508.8078819999992</v>
      </c>
      <c r="P33">
        <v>6908.6521329999996</v>
      </c>
      <c r="Q33">
        <v>8181.9955950000003</v>
      </c>
      <c r="R33">
        <v>8181.3613139999998</v>
      </c>
    </row>
    <row r="34" spans="2:18" x14ac:dyDescent="0.25">
      <c r="B34" s="2">
        <v>43863</v>
      </c>
      <c r="C34">
        <v>8091</v>
      </c>
      <c r="D34">
        <v>9000</v>
      </c>
      <c r="E34">
        <v>8700.7970870000008</v>
      </c>
      <c r="F34">
        <v>9909</v>
      </c>
      <c r="G34">
        <v>9214.81</v>
      </c>
      <c r="H34">
        <v>9818.0025910000004</v>
      </c>
      <c r="J34">
        <v>8818.0308089999999</v>
      </c>
      <c r="K34">
        <v>8795.9655480000001</v>
      </c>
      <c r="L34">
        <v>8090.9962509999996</v>
      </c>
      <c r="M34">
        <v>12636.006369999999</v>
      </c>
      <c r="N34">
        <v>12636.014929999999</v>
      </c>
      <c r="O34">
        <v>8508.801238</v>
      </c>
      <c r="P34">
        <v>6908.561702</v>
      </c>
      <c r="Q34">
        <v>8181.9958589999997</v>
      </c>
      <c r="R34">
        <v>8181.3057070000004</v>
      </c>
    </row>
    <row r="35" spans="2:18" x14ac:dyDescent="0.25">
      <c r="B35" s="2">
        <v>43864</v>
      </c>
      <c r="C35">
        <v>8091</v>
      </c>
      <c r="D35">
        <v>9000</v>
      </c>
      <c r="E35">
        <v>8700.9637359999997</v>
      </c>
      <c r="F35">
        <v>9909</v>
      </c>
      <c r="G35">
        <v>9214.81</v>
      </c>
      <c r="H35">
        <v>9818</v>
      </c>
      <c r="J35">
        <v>8818.0139469999995</v>
      </c>
      <c r="K35">
        <v>8795.9726439999995</v>
      </c>
      <c r="L35">
        <v>8090.998004</v>
      </c>
      <c r="M35">
        <v>12636.00958</v>
      </c>
      <c r="N35">
        <v>12636.014080000001</v>
      </c>
      <c r="O35">
        <v>8508.8039219999991</v>
      </c>
      <c r="P35">
        <v>6908.6418180000001</v>
      </c>
      <c r="Q35">
        <v>8181.9959179999996</v>
      </c>
      <c r="R35">
        <v>8181.1935480000002</v>
      </c>
    </row>
    <row r="36" spans="2:18" x14ac:dyDescent="0.25">
      <c r="B36" s="2">
        <v>43865</v>
      </c>
      <c r="C36">
        <v>9000</v>
      </c>
      <c r="D36">
        <v>9000</v>
      </c>
      <c r="E36">
        <v>8700.9077840000009</v>
      </c>
      <c r="F36">
        <v>9909</v>
      </c>
      <c r="G36">
        <v>9214.8501919999999</v>
      </c>
      <c r="H36">
        <v>9818</v>
      </c>
      <c r="J36">
        <v>8818.0140850000007</v>
      </c>
      <c r="K36">
        <v>8795.9910980000004</v>
      </c>
      <c r="L36">
        <v>8090.9961389999999</v>
      </c>
      <c r="M36">
        <v>12636.018029999999</v>
      </c>
      <c r="N36">
        <v>12636.024100000001</v>
      </c>
      <c r="O36">
        <v>8508.8166669999991</v>
      </c>
      <c r="P36">
        <v>6908.5091949999996</v>
      </c>
      <c r="Q36">
        <v>8181.9956709999997</v>
      </c>
      <c r="R36">
        <v>8181.3297409999996</v>
      </c>
    </row>
    <row r="37" spans="2:18" x14ac:dyDescent="0.25">
      <c r="B37" s="2">
        <v>43866</v>
      </c>
      <c r="C37">
        <v>9000</v>
      </c>
      <c r="D37">
        <v>9000</v>
      </c>
      <c r="E37">
        <v>8700.9571429999996</v>
      </c>
      <c r="F37">
        <v>9909</v>
      </c>
      <c r="G37">
        <v>9214.81</v>
      </c>
      <c r="H37">
        <v>9818.0114290000001</v>
      </c>
      <c r="J37">
        <v>8818.0146199999999</v>
      </c>
      <c r="K37">
        <v>8795.983827</v>
      </c>
      <c r="L37">
        <v>8091</v>
      </c>
      <c r="M37">
        <v>12636.00151</v>
      </c>
      <c r="N37">
        <v>12636.01124</v>
      </c>
      <c r="O37">
        <v>8508.8135020000009</v>
      </c>
      <c r="P37">
        <v>6908.6023670000004</v>
      </c>
      <c r="Q37">
        <v>8181.9956330000005</v>
      </c>
      <c r="R37">
        <v>8181.2181119999996</v>
      </c>
    </row>
    <row r="38" spans="2:18" x14ac:dyDescent="0.25">
      <c r="B38" s="2">
        <v>43867</v>
      </c>
      <c r="C38">
        <v>8194.9</v>
      </c>
      <c r="D38">
        <v>9000</v>
      </c>
      <c r="E38">
        <v>8700.9401359999993</v>
      </c>
      <c r="F38">
        <v>9909</v>
      </c>
      <c r="G38">
        <v>9214.8235710000008</v>
      </c>
      <c r="H38">
        <v>9818.00641</v>
      </c>
      <c r="J38">
        <v>8818.0130079999999</v>
      </c>
      <c r="K38">
        <v>8795.9949319999996</v>
      </c>
      <c r="L38">
        <v>8091</v>
      </c>
      <c r="M38">
        <v>12636.002990000001</v>
      </c>
      <c r="N38">
        <v>12636.01282</v>
      </c>
      <c r="O38">
        <v>8508.8031620000002</v>
      </c>
      <c r="P38">
        <v>6908.4844439999997</v>
      </c>
      <c r="Q38">
        <v>8182</v>
      </c>
      <c r="R38">
        <v>8181.191761</v>
      </c>
    </row>
    <row r="39" spans="2:18" x14ac:dyDescent="0.25">
      <c r="B39" s="2">
        <v>43868</v>
      </c>
      <c r="C39">
        <v>8181.9927010000001</v>
      </c>
      <c r="D39">
        <v>9000</v>
      </c>
      <c r="E39">
        <v>8700.9348150000005</v>
      </c>
      <c r="F39">
        <v>9909</v>
      </c>
      <c r="G39">
        <v>9197.0319380000001</v>
      </c>
      <c r="H39">
        <v>9818.0042190000004</v>
      </c>
      <c r="J39">
        <v>8818.0138310000002</v>
      </c>
      <c r="K39">
        <v>8795.9849250000007</v>
      </c>
      <c r="L39">
        <v>8090.9953420000002</v>
      </c>
      <c r="M39">
        <v>11727.92139</v>
      </c>
      <c r="N39">
        <v>11727.032520000001</v>
      </c>
      <c r="O39">
        <v>8508.8085410000003</v>
      </c>
      <c r="P39">
        <v>6908.544304</v>
      </c>
      <c r="Q39">
        <v>8182</v>
      </c>
      <c r="R39">
        <v>8181.3282149999995</v>
      </c>
    </row>
    <row r="40" spans="2:18" x14ac:dyDescent="0.25">
      <c r="B40" s="2">
        <v>43869</v>
      </c>
      <c r="C40">
        <v>8181.994565</v>
      </c>
      <c r="D40">
        <v>9000</v>
      </c>
      <c r="E40">
        <v>8700.7545819999996</v>
      </c>
      <c r="F40">
        <v>9909</v>
      </c>
      <c r="G40">
        <v>9167.2973330000004</v>
      </c>
      <c r="H40">
        <v>9818</v>
      </c>
      <c r="J40">
        <v>8818.0109589999993</v>
      </c>
      <c r="K40">
        <v>8795.9405939999997</v>
      </c>
      <c r="L40">
        <v>8090.9966180000001</v>
      </c>
      <c r="M40">
        <v>11727.01139</v>
      </c>
      <c r="N40">
        <v>11727.01316</v>
      </c>
      <c r="O40">
        <v>8508.8059150000008</v>
      </c>
      <c r="P40">
        <v>6908.6980389999999</v>
      </c>
      <c r="Q40">
        <v>8182</v>
      </c>
      <c r="R40">
        <v>8181.2906249999996</v>
      </c>
    </row>
    <row r="41" spans="2:18" x14ac:dyDescent="0.25">
      <c r="B41" s="2">
        <v>43870</v>
      </c>
      <c r="C41">
        <v>8181.9952039999998</v>
      </c>
      <c r="D41">
        <v>9000</v>
      </c>
      <c r="E41">
        <v>8700.9409400000004</v>
      </c>
      <c r="F41">
        <v>9909</v>
      </c>
      <c r="G41">
        <v>9214.8407349999998</v>
      </c>
      <c r="H41">
        <v>9818</v>
      </c>
      <c r="J41">
        <v>8818.0189570000002</v>
      </c>
      <c r="K41">
        <v>8795.9810130000005</v>
      </c>
      <c r="L41">
        <v>8091</v>
      </c>
      <c r="M41">
        <v>11727.00339</v>
      </c>
      <c r="N41">
        <v>11727.004070000001</v>
      </c>
      <c r="O41">
        <v>8508.8042179999993</v>
      </c>
      <c r="P41">
        <v>6908.6310810000004</v>
      </c>
      <c r="Q41">
        <v>8181.9974229999998</v>
      </c>
      <c r="R41">
        <v>8181.2052629999998</v>
      </c>
    </row>
    <row r="42" spans="2:18" x14ac:dyDescent="0.25">
      <c r="B42" s="2">
        <v>43871</v>
      </c>
      <c r="C42">
        <v>8182</v>
      </c>
      <c r="D42">
        <v>9000</v>
      </c>
      <c r="E42">
        <v>8700.9857140000004</v>
      </c>
      <c r="F42">
        <v>9909.0041669999991</v>
      </c>
      <c r="G42">
        <v>9188.3020500000002</v>
      </c>
      <c r="H42">
        <v>9818</v>
      </c>
      <c r="J42">
        <v>8818.0030399999996</v>
      </c>
      <c r="K42">
        <v>8795.9787230000002</v>
      </c>
      <c r="L42">
        <v>8090.9975670000003</v>
      </c>
      <c r="M42">
        <v>11731.58124</v>
      </c>
      <c r="N42">
        <v>11727</v>
      </c>
      <c r="O42">
        <v>8508.8045450000009</v>
      </c>
      <c r="P42">
        <v>6908.551136</v>
      </c>
      <c r="Q42">
        <v>8182</v>
      </c>
      <c r="R42">
        <v>8181.2937060000004</v>
      </c>
    </row>
    <row r="43" spans="2:18" x14ac:dyDescent="0.25">
      <c r="B43" s="2">
        <v>43872</v>
      </c>
      <c r="C43">
        <v>8181.9953269999996</v>
      </c>
      <c r="D43">
        <v>9000</v>
      </c>
      <c r="E43">
        <v>8700.9</v>
      </c>
      <c r="F43">
        <v>11272.98545</v>
      </c>
      <c r="G43">
        <v>9214.81</v>
      </c>
      <c r="H43">
        <v>9818</v>
      </c>
      <c r="J43">
        <v>8818.0095540000002</v>
      </c>
      <c r="K43">
        <v>8795.9895830000005</v>
      </c>
      <c r="L43">
        <v>8090.9978769999998</v>
      </c>
      <c r="M43">
        <v>12636.01871</v>
      </c>
      <c r="N43">
        <v>12636.012500000001</v>
      </c>
      <c r="O43">
        <v>8508.8074419999994</v>
      </c>
      <c r="P43">
        <v>6908.5970369999995</v>
      </c>
      <c r="Q43">
        <v>8182</v>
      </c>
      <c r="R43">
        <v>8181.2736489999998</v>
      </c>
    </row>
    <row r="44" spans="2:18" x14ac:dyDescent="0.25">
      <c r="B44" s="2">
        <v>43873</v>
      </c>
      <c r="C44">
        <v>8181.9909500000003</v>
      </c>
      <c r="D44">
        <v>9000</v>
      </c>
      <c r="E44">
        <v>8700.9547949999996</v>
      </c>
      <c r="F44">
        <v>11272.97213</v>
      </c>
      <c r="G44">
        <v>9214.81</v>
      </c>
      <c r="H44">
        <v>9818.0280899999998</v>
      </c>
      <c r="J44">
        <v>8818.0178250000008</v>
      </c>
      <c r="K44">
        <v>8795.9663459999992</v>
      </c>
      <c r="L44">
        <v>8090.9979919999996</v>
      </c>
      <c r="M44">
        <v>12636.00938</v>
      </c>
      <c r="N44">
        <v>12636.0137</v>
      </c>
      <c r="O44">
        <v>8508.8076920000003</v>
      </c>
      <c r="P44">
        <v>6908.6867920000004</v>
      </c>
      <c r="Q44">
        <v>8182</v>
      </c>
      <c r="R44">
        <v>8181.3251950000003</v>
      </c>
    </row>
    <row r="45" spans="2:18" x14ac:dyDescent="0.25">
      <c r="B45" s="2">
        <v>43874</v>
      </c>
      <c r="C45">
        <v>8181.9958509999997</v>
      </c>
      <c r="D45">
        <v>9000</v>
      </c>
      <c r="E45">
        <v>8700.9409400000004</v>
      </c>
      <c r="F45">
        <v>11272.97846</v>
      </c>
      <c r="G45">
        <v>9214.8711110000004</v>
      </c>
      <c r="H45">
        <v>9818.0110499999992</v>
      </c>
      <c r="J45">
        <v>8818.0032570000003</v>
      </c>
      <c r="K45">
        <v>8795.9835619999994</v>
      </c>
      <c r="L45">
        <v>8090.9944439999999</v>
      </c>
      <c r="M45">
        <v>12636.01316</v>
      </c>
      <c r="N45">
        <v>12636.02778</v>
      </c>
      <c r="O45">
        <v>8508.8164610000003</v>
      </c>
      <c r="P45">
        <v>6908.6010580000002</v>
      </c>
      <c r="Q45">
        <v>8181.9954550000002</v>
      </c>
      <c r="R45">
        <v>8181.232919</v>
      </c>
    </row>
    <row r="46" spans="2:18" x14ac:dyDescent="0.25">
      <c r="B46" s="2">
        <v>43875</v>
      </c>
      <c r="C46">
        <v>8181.9941859999999</v>
      </c>
      <c r="D46">
        <v>9000</v>
      </c>
      <c r="E46">
        <v>8700.9072290000004</v>
      </c>
      <c r="F46">
        <v>11272.987150000001</v>
      </c>
      <c r="G46">
        <v>9214.8243149999998</v>
      </c>
      <c r="H46">
        <v>9818</v>
      </c>
      <c r="J46">
        <v>8818.0146839999998</v>
      </c>
      <c r="K46">
        <v>8795.9878790000002</v>
      </c>
      <c r="L46">
        <v>8090.9975519999998</v>
      </c>
      <c r="M46">
        <v>12636.01425</v>
      </c>
      <c r="N46">
        <v>12636.013419999999</v>
      </c>
      <c r="O46">
        <v>8508.8057009999993</v>
      </c>
      <c r="P46">
        <v>6908.5006620000004</v>
      </c>
      <c r="Q46">
        <v>8182</v>
      </c>
      <c r="R46">
        <v>8181.2331080000004</v>
      </c>
    </row>
    <row r="47" spans="2:18" x14ac:dyDescent="0.25">
      <c r="B47" s="2">
        <v>43876</v>
      </c>
      <c r="C47">
        <v>8181.9889620000004</v>
      </c>
      <c r="D47">
        <v>9000</v>
      </c>
      <c r="E47">
        <v>8700.9371429999992</v>
      </c>
      <c r="F47">
        <v>11272.97774</v>
      </c>
      <c r="G47">
        <v>9214.81</v>
      </c>
      <c r="H47">
        <v>9818.0026600000001</v>
      </c>
      <c r="J47">
        <v>8818.0212439999996</v>
      </c>
      <c r="K47">
        <v>8795.9683910000003</v>
      </c>
      <c r="L47">
        <v>8090.9988970000004</v>
      </c>
      <c r="M47">
        <v>12636.010990000001</v>
      </c>
      <c r="N47">
        <v>12636.021049999999</v>
      </c>
      <c r="O47">
        <v>8508.8066889999991</v>
      </c>
      <c r="P47">
        <v>6908.5</v>
      </c>
      <c r="Q47">
        <v>8181.9931509999997</v>
      </c>
      <c r="R47">
        <v>8181.2601709999999</v>
      </c>
    </row>
    <row r="48" spans="2:18" x14ac:dyDescent="0.25">
      <c r="B48" s="2">
        <v>43877</v>
      </c>
      <c r="C48">
        <v>8181.9958589999997</v>
      </c>
      <c r="D48">
        <v>9000</v>
      </c>
      <c r="E48">
        <v>8700.8764040000005</v>
      </c>
      <c r="F48">
        <v>11272.992969999999</v>
      </c>
      <c r="G48">
        <v>9214.8234840000005</v>
      </c>
      <c r="H48">
        <v>9818</v>
      </c>
      <c r="J48">
        <v>8818.0258300000005</v>
      </c>
      <c r="K48">
        <v>8795.9645450000007</v>
      </c>
      <c r="L48">
        <v>8090.9989910000004</v>
      </c>
      <c r="M48">
        <v>12636.00786</v>
      </c>
      <c r="N48">
        <v>12636</v>
      </c>
      <c r="O48">
        <v>8508.8052029999999</v>
      </c>
      <c r="P48">
        <v>6908.6171430000004</v>
      </c>
      <c r="Q48">
        <v>8181.997797</v>
      </c>
      <c r="R48">
        <v>8181.2639660000004</v>
      </c>
    </row>
    <row r="49" spans="2:18" x14ac:dyDescent="0.25">
      <c r="B49" s="2">
        <v>43878</v>
      </c>
      <c r="C49">
        <v>8181.9945360000002</v>
      </c>
      <c r="D49">
        <v>9000</v>
      </c>
      <c r="E49">
        <v>8700.9547949999996</v>
      </c>
      <c r="F49">
        <v>11272.983469999999</v>
      </c>
      <c r="G49">
        <v>9214.8225899999998</v>
      </c>
      <c r="H49">
        <v>9818</v>
      </c>
      <c r="J49">
        <v>8818.0135819999996</v>
      </c>
      <c r="K49">
        <v>8795.9748600000003</v>
      </c>
      <c r="L49">
        <v>8090.997797</v>
      </c>
      <c r="M49">
        <v>12636.01554</v>
      </c>
      <c r="N49">
        <v>12636.014289999999</v>
      </c>
      <c r="O49">
        <v>8508.8072069999998</v>
      </c>
      <c r="P49">
        <v>6908.5343430000003</v>
      </c>
      <c r="Q49">
        <v>8182</v>
      </c>
      <c r="R49">
        <v>8181.2134020000003</v>
      </c>
    </row>
    <row r="50" spans="2:18" x14ac:dyDescent="0.25">
      <c r="B50" s="2">
        <v>43879</v>
      </c>
      <c r="C50">
        <v>8182</v>
      </c>
      <c r="D50">
        <v>9000</v>
      </c>
      <c r="E50">
        <v>8700.8915489999999</v>
      </c>
      <c r="F50">
        <v>11272.99187</v>
      </c>
      <c r="G50">
        <v>9214.8426560000007</v>
      </c>
      <c r="H50">
        <v>9818.0068030000002</v>
      </c>
      <c r="J50">
        <v>8818.0037169999996</v>
      </c>
      <c r="K50">
        <v>8795.9750829999994</v>
      </c>
      <c r="L50">
        <v>8091</v>
      </c>
      <c r="M50">
        <v>12636.00879</v>
      </c>
      <c r="N50">
        <v>12636.01852</v>
      </c>
      <c r="O50">
        <v>8508.8078050000004</v>
      </c>
      <c r="P50">
        <v>6908.4484080000002</v>
      </c>
      <c r="Q50">
        <v>8182</v>
      </c>
      <c r="R50">
        <v>8181.2760740000003</v>
      </c>
    </row>
    <row r="51" spans="2:18" x14ac:dyDescent="0.25">
      <c r="B51" s="2">
        <v>43880</v>
      </c>
      <c r="C51">
        <v>8182</v>
      </c>
      <c r="D51">
        <v>9000</v>
      </c>
      <c r="E51">
        <v>8700.9172930000004</v>
      </c>
      <c r="F51">
        <v>11272.99588</v>
      </c>
      <c r="G51">
        <v>9214.81</v>
      </c>
      <c r="H51">
        <v>9818</v>
      </c>
      <c r="J51">
        <v>8818.0121459999991</v>
      </c>
      <c r="K51">
        <v>8795.9820359999994</v>
      </c>
      <c r="L51">
        <v>8090.9979119999998</v>
      </c>
      <c r="M51">
        <v>12636.01038</v>
      </c>
      <c r="N51">
        <v>12636.027029999999</v>
      </c>
      <c r="O51">
        <v>8508.808556</v>
      </c>
      <c r="P51">
        <v>6908.5884299999998</v>
      </c>
      <c r="Q51">
        <v>8182</v>
      </c>
      <c r="R51">
        <v>8181.2200489999996</v>
      </c>
    </row>
    <row r="52" spans="2:18" x14ac:dyDescent="0.25">
      <c r="B52" s="2">
        <v>43881</v>
      </c>
      <c r="C52">
        <v>8181.995261</v>
      </c>
      <c r="D52">
        <v>9000</v>
      </c>
      <c r="E52">
        <v>8700.9547949999996</v>
      </c>
      <c r="F52">
        <v>11272.98755</v>
      </c>
      <c r="G52">
        <v>9214.8311109999995</v>
      </c>
      <c r="H52">
        <v>9818.0063289999998</v>
      </c>
      <c r="J52">
        <v>8818.0151800000003</v>
      </c>
      <c r="K52">
        <v>8795.9750690000001</v>
      </c>
      <c r="L52">
        <v>8090.99784</v>
      </c>
      <c r="M52">
        <v>12636.007009999999</v>
      </c>
      <c r="N52">
        <v>12636.012350000001</v>
      </c>
      <c r="O52">
        <v>8508.8115379999999</v>
      </c>
      <c r="P52">
        <v>6908.6744440000002</v>
      </c>
      <c r="Q52">
        <v>8182</v>
      </c>
      <c r="R52">
        <v>8181.3874169999999</v>
      </c>
    </row>
    <row r="53" spans="2:18" x14ac:dyDescent="0.25">
      <c r="B53" s="2">
        <v>43882</v>
      </c>
      <c r="C53">
        <v>8181.9962690000002</v>
      </c>
      <c r="D53">
        <v>9000</v>
      </c>
      <c r="E53">
        <v>8700.8714290000007</v>
      </c>
      <c r="F53">
        <v>10398.728719999999</v>
      </c>
      <c r="G53">
        <v>9214.828829</v>
      </c>
      <c r="H53">
        <v>9818.0048779999997</v>
      </c>
      <c r="J53">
        <v>8818.0368319999998</v>
      </c>
      <c r="K53">
        <v>8795.978873</v>
      </c>
      <c r="L53">
        <v>8090.9983469999997</v>
      </c>
      <c r="M53">
        <v>12636.013989999999</v>
      </c>
      <c r="N53">
        <v>12636</v>
      </c>
      <c r="O53">
        <v>8508.8181820000009</v>
      </c>
      <c r="P53">
        <v>6908.6235290000004</v>
      </c>
      <c r="Q53">
        <v>8182</v>
      </c>
      <c r="R53">
        <v>8181.2448189999996</v>
      </c>
    </row>
    <row r="54" spans="2:18" x14ac:dyDescent="0.25">
      <c r="B54" s="2">
        <v>43883</v>
      </c>
      <c r="C54">
        <v>8181.9969419999998</v>
      </c>
      <c r="D54">
        <v>9000</v>
      </c>
      <c r="E54">
        <v>8700.9484379999994</v>
      </c>
      <c r="F54">
        <v>9943.934808</v>
      </c>
      <c r="G54">
        <v>9214.8388279999999</v>
      </c>
      <c r="H54">
        <v>9818</v>
      </c>
      <c r="J54">
        <v>8818.0189750000009</v>
      </c>
      <c r="K54">
        <v>8795.9613730000001</v>
      </c>
      <c r="L54">
        <v>8090.9986950000002</v>
      </c>
      <c r="M54">
        <v>11731.92553</v>
      </c>
      <c r="N54">
        <v>11741.44974</v>
      </c>
      <c r="O54">
        <v>8508.8056070000002</v>
      </c>
      <c r="P54">
        <v>6908.579882</v>
      </c>
      <c r="Q54">
        <v>8182</v>
      </c>
      <c r="R54">
        <v>8181.1794870000003</v>
      </c>
    </row>
    <row r="55" spans="2:18" x14ac:dyDescent="0.25">
      <c r="B55" s="2">
        <v>43884</v>
      </c>
      <c r="C55">
        <v>8181.9970590000003</v>
      </c>
      <c r="D55">
        <v>9000</v>
      </c>
      <c r="E55">
        <v>8700.8920249999992</v>
      </c>
      <c r="F55">
        <v>9937.8596880000005</v>
      </c>
      <c r="G55">
        <v>9214.81</v>
      </c>
      <c r="H55">
        <v>9818</v>
      </c>
      <c r="J55">
        <v>8818.0084210000005</v>
      </c>
      <c r="K55">
        <v>8795.983553</v>
      </c>
      <c r="L55">
        <v>8090.9987359999996</v>
      </c>
      <c r="M55">
        <v>11727.513360000001</v>
      </c>
      <c r="N55">
        <v>11727.01053</v>
      </c>
      <c r="O55">
        <v>8508.8061780000007</v>
      </c>
      <c r="P55">
        <v>6908.6797550000001</v>
      </c>
      <c r="Q55">
        <v>8182</v>
      </c>
      <c r="R55">
        <v>8181.2271289999999</v>
      </c>
    </row>
    <row r="56" spans="2:18" x14ac:dyDescent="0.25">
      <c r="B56" s="2">
        <v>43885</v>
      </c>
      <c r="C56">
        <v>8182</v>
      </c>
      <c r="D56">
        <v>9000</v>
      </c>
      <c r="E56">
        <v>8700.9547949999996</v>
      </c>
      <c r="F56">
        <v>9935.2275640000007</v>
      </c>
      <c r="G56">
        <v>9214.8654869999991</v>
      </c>
      <c r="H56">
        <v>9818.0096150000008</v>
      </c>
      <c r="J56">
        <v>8818.0200399999994</v>
      </c>
      <c r="K56">
        <v>8795.9899669999995</v>
      </c>
      <c r="L56">
        <v>8091</v>
      </c>
      <c r="M56">
        <v>11728.770270000001</v>
      </c>
      <c r="N56">
        <v>11727.03774</v>
      </c>
      <c r="O56">
        <v>8508.8052630000002</v>
      </c>
      <c r="P56">
        <v>6908.5537569999997</v>
      </c>
      <c r="Q56">
        <v>8182</v>
      </c>
      <c r="R56">
        <v>8181.3006070000001</v>
      </c>
    </row>
    <row r="57" spans="2:18" x14ac:dyDescent="0.25">
      <c r="B57" s="2">
        <v>43886</v>
      </c>
      <c r="C57">
        <v>8181.9944439999999</v>
      </c>
      <c r="D57">
        <v>9000</v>
      </c>
      <c r="E57">
        <v>8700.9710529999993</v>
      </c>
      <c r="F57">
        <v>9930.9292600000008</v>
      </c>
      <c r="G57">
        <v>9214.8332219999993</v>
      </c>
      <c r="H57">
        <v>9818.0144930000006</v>
      </c>
      <c r="J57">
        <v>8818.0090089999994</v>
      </c>
      <c r="K57">
        <v>8795.963855</v>
      </c>
      <c r="L57">
        <v>8090.9977120000003</v>
      </c>
      <c r="M57">
        <v>12636.01446</v>
      </c>
      <c r="N57">
        <v>12636</v>
      </c>
      <c r="O57">
        <v>8508.8047900000001</v>
      </c>
      <c r="P57">
        <v>6908.5821919999998</v>
      </c>
      <c r="Q57">
        <v>8181.9931969999998</v>
      </c>
      <c r="R57">
        <v>8181.2486840000001</v>
      </c>
    </row>
    <row r="58" spans="2:18" x14ac:dyDescent="0.25">
      <c r="B58" s="2">
        <v>43887</v>
      </c>
      <c r="C58">
        <v>8182</v>
      </c>
      <c r="D58">
        <v>9000</v>
      </c>
      <c r="E58">
        <v>8700.8533329999991</v>
      </c>
      <c r="F58">
        <v>9932.5850140000002</v>
      </c>
      <c r="G58">
        <v>9214.81</v>
      </c>
      <c r="H58">
        <v>9818</v>
      </c>
      <c r="J58">
        <v>8818.0157070000005</v>
      </c>
      <c r="K58">
        <v>8795.982</v>
      </c>
      <c r="L58">
        <v>8090.9955950000003</v>
      </c>
      <c r="M58">
        <v>12636.012629999999</v>
      </c>
      <c r="N58">
        <v>12636.03448</v>
      </c>
      <c r="O58">
        <v>8508.8225989999992</v>
      </c>
      <c r="P58">
        <v>6908.661376</v>
      </c>
      <c r="Q58">
        <v>8182</v>
      </c>
      <c r="R58">
        <v>8181.2560979999998</v>
      </c>
    </row>
    <row r="59" spans="2:18" x14ac:dyDescent="0.25">
      <c r="B59" s="2">
        <v>43888</v>
      </c>
      <c r="C59">
        <v>8182</v>
      </c>
      <c r="D59">
        <v>9000</v>
      </c>
      <c r="E59">
        <v>8700.9180120000001</v>
      </c>
      <c r="F59">
        <v>9927.0423279999995</v>
      </c>
      <c r="G59">
        <v>9214.8469910000003</v>
      </c>
      <c r="H59">
        <v>9818.0175440000003</v>
      </c>
      <c r="J59">
        <v>8818.0210079999997</v>
      </c>
      <c r="K59">
        <v>8795.9684209999996</v>
      </c>
      <c r="L59">
        <v>8090.9956140000004</v>
      </c>
      <c r="M59">
        <v>12636.008519999999</v>
      </c>
      <c r="N59">
        <v>12636.020409999999</v>
      </c>
      <c r="O59">
        <v>8508.8080809999992</v>
      </c>
      <c r="P59">
        <v>6908.6939229999998</v>
      </c>
      <c r="Q59">
        <v>8182</v>
      </c>
      <c r="R59">
        <v>8181.2879149999999</v>
      </c>
    </row>
    <row r="60" spans="2:18" x14ac:dyDescent="0.25">
      <c r="B60" s="2">
        <v>43889</v>
      </c>
      <c r="C60">
        <v>8181.9927010000001</v>
      </c>
      <c r="D60">
        <v>9000</v>
      </c>
      <c r="E60">
        <v>8700.8694059999998</v>
      </c>
      <c r="F60">
        <v>10910.1057</v>
      </c>
      <c r="G60">
        <v>9214.8482320000003</v>
      </c>
      <c r="H60">
        <v>9818.0076339999996</v>
      </c>
      <c r="J60">
        <v>8818.0387279999995</v>
      </c>
      <c r="K60">
        <v>8795.9346150000001</v>
      </c>
      <c r="L60">
        <v>8090.9984199999999</v>
      </c>
      <c r="M60">
        <v>12636.00784</v>
      </c>
      <c r="N60">
        <v>12636.007089999999</v>
      </c>
      <c r="O60">
        <v>8508.8027120000006</v>
      </c>
      <c r="P60">
        <v>6908.6785339999997</v>
      </c>
      <c r="Q60">
        <v>8181.996255</v>
      </c>
      <c r="R60">
        <v>8181.3156310000004</v>
      </c>
    </row>
    <row r="61" spans="2:18" x14ac:dyDescent="0.25">
      <c r="B61" s="2">
        <v>43890</v>
      </c>
      <c r="C61">
        <v>8181.9915970000002</v>
      </c>
      <c r="D61">
        <v>9000</v>
      </c>
      <c r="E61">
        <v>8700.8527880000001</v>
      </c>
      <c r="F61">
        <v>11272.97487</v>
      </c>
      <c r="G61">
        <v>9214.8238409999994</v>
      </c>
      <c r="H61">
        <v>9818.0108990000008</v>
      </c>
      <c r="J61">
        <v>8818.0147710000001</v>
      </c>
      <c r="K61">
        <v>8795.9815949999993</v>
      </c>
      <c r="L61">
        <v>8090.9989379999997</v>
      </c>
      <c r="M61">
        <v>12080.915559999999</v>
      </c>
      <c r="N61">
        <v>12636.015310000001</v>
      </c>
      <c r="O61">
        <v>8508.8059369999992</v>
      </c>
      <c r="P61">
        <v>6908.5968910000001</v>
      </c>
      <c r="Q61">
        <v>8181.9976470000001</v>
      </c>
      <c r="R61">
        <v>8181.3226420000001</v>
      </c>
    </row>
    <row r="62" spans="2:18" x14ac:dyDescent="0.25">
      <c r="B62" s="2">
        <v>43891</v>
      </c>
      <c r="C62">
        <v>8181.9943709999998</v>
      </c>
      <c r="D62">
        <v>9000</v>
      </c>
      <c r="E62">
        <v>8700.9658029999991</v>
      </c>
      <c r="F62">
        <v>11271.297399999999</v>
      </c>
      <c r="G62">
        <v>9214.81</v>
      </c>
      <c r="H62">
        <v>9818</v>
      </c>
      <c r="J62">
        <v>8818.0276240000003</v>
      </c>
      <c r="K62">
        <v>8795.9664630000007</v>
      </c>
      <c r="L62">
        <v>8090.9989800000003</v>
      </c>
      <c r="M62">
        <v>12019.80747</v>
      </c>
      <c r="N62">
        <v>12636.015230000001</v>
      </c>
      <c r="O62">
        <v>8508.8076430000001</v>
      </c>
      <c r="P62">
        <v>6908.591195</v>
      </c>
      <c r="Q62">
        <v>8182</v>
      </c>
      <c r="R62">
        <v>8181.3726710000001</v>
      </c>
    </row>
    <row r="63" spans="2:18" x14ac:dyDescent="0.25">
      <c r="B63" s="2">
        <v>43892</v>
      </c>
      <c r="C63">
        <v>8181.995516</v>
      </c>
      <c r="D63">
        <v>9000</v>
      </c>
      <c r="E63">
        <v>8700.8401709999998</v>
      </c>
      <c r="F63">
        <v>9909</v>
      </c>
      <c r="G63">
        <v>9214.8421539999999</v>
      </c>
      <c r="H63">
        <v>9818.0076919999992</v>
      </c>
      <c r="J63">
        <v>8818.0262729999995</v>
      </c>
      <c r="K63">
        <v>8795.9840430000004</v>
      </c>
      <c r="L63">
        <v>8091</v>
      </c>
      <c r="M63">
        <v>12000</v>
      </c>
      <c r="N63">
        <v>12636.021280000001</v>
      </c>
      <c r="O63">
        <v>8508.8041670000002</v>
      </c>
      <c r="P63">
        <v>6908.5020130000003</v>
      </c>
      <c r="Q63">
        <v>8182</v>
      </c>
      <c r="R63">
        <v>8181.3381499999996</v>
      </c>
    </row>
    <row r="64" spans="2:18" x14ac:dyDescent="0.25">
      <c r="B64" s="2">
        <v>43893</v>
      </c>
      <c r="C64">
        <v>8996.0097559999995</v>
      </c>
      <c r="D64">
        <v>9000</v>
      </c>
      <c r="E64">
        <v>8700.9241380000003</v>
      </c>
      <c r="F64">
        <v>11272.986360000001</v>
      </c>
      <c r="G64">
        <v>9214.843175</v>
      </c>
      <c r="H64">
        <v>9818.0185189999993</v>
      </c>
      <c r="J64">
        <v>8818.0179530000005</v>
      </c>
      <c r="K64">
        <v>8795.9601770000008</v>
      </c>
      <c r="L64">
        <v>8091</v>
      </c>
      <c r="M64">
        <v>12632.66725</v>
      </c>
      <c r="N64">
        <v>12636.01563</v>
      </c>
      <c r="O64">
        <v>7204.1417719999999</v>
      </c>
      <c r="P64">
        <v>6908.6488099999997</v>
      </c>
      <c r="Q64">
        <v>8182</v>
      </c>
      <c r="R64">
        <v>8181.2952489999998</v>
      </c>
    </row>
    <row r="65" spans="2:18" x14ac:dyDescent="0.25">
      <c r="B65" s="2">
        <v>43894</v>
      </c>
      <c r="C65">
        <v>9000</v>
      </c>
      <c r="D65">
        <v>9000</v>
      </c>
      <c r="E65">
        <v>8700.9174999999996</v>
      </c>
      <c r="F65">
        <v>11272.99611</v>
      </c>
      <c r="G65">
        <v>9214.8473209999993</v>
      </c>
      <c r="H65">
        <v>9818.0056499999992</v>
      </c>
      <c r="J65">
        <v>8818.0071430000007</v>
      </c>
      <c r="K65">
        <v>8795.9877720000004</v>
      </c>
      <c r="L65">
        <v>8091</v>
      </c>
      <c r="M65">
        <v>12636.008809999999</v>
      </c>
      <c r="N65">
        <v>12636.01923</v>
      </c>
      <c r="O65">
        <v>7200</v>
      </c>
      <c r="P65">
        <v>6908.4832120000001</v>
      </c>
      <c r="Q65">
        <v>8182</v>
      </c>
      <c r="R65">
        <v>8181.3448909999997</v>
      </c>
    </row>
    <row r="66" spans="2:18" x14ac:dyDescent="0.25">
      <c r="B66" s="2">
        <v>43895</v>
      </c>
      <c r="C66">
        <v>9000</v>
      </c>
      <c r="D66">
        <v>9000</v>
      </c>
      <c r="E66">
        <v>8700.9719750000004</v>
      </c>
      <c r="F66">
        <v>11272.995800000001</v>
      </c>
      <c r="G66">
        <v>9214.8297170000005</v>
      </c>
      <c r="H66">
        <v>9818.0062500000004</v>
      </c>
      <c r="J66">
        <v>8818.0107329999992</v>
      </c>
      <c r="K66">
        <v>8795.9913290000004</v>
      </c>
      <c r="L66">
        <v>8090.9958850000003</v>
      </c>
      <c r="M66">
        <v>12636.0129</v>
      </c>
      <c r="N66">
        <v>12636</v>
      </c>
      <c r="O66">
        <v>7200</v>
      </c>
      <c r="P66">
        <v>6908.6223399999999</v>
      </c>
      <c r="Q66">
        <v>8182</v>
      </c>
      <c r="R66">
        <v>8181.2392410000002</v>
      </c>
    </row>
    <row r="67" spans="2:18" x14ac:dyDescent="0.25">
      <c r="B67" s="2">
        <v>43896</v>
      </c>
      <c r="C67">
        <v>8090.9961089999997</v>
      </c>
      <c r="D67">
        <v>9000</v>
      </c>
      <c r="E67">
        <v>8700.7506069999999</v>
      </c>
      <c r="F67">
        <v>9003.449165</v>
      </c>
      <c r="G67">
        <v>9214.8257140000005</v>
      </c>
      <c r="H67">
        <v>9818.0042919999996</v>
      </c>
      <c r="J67">
        <v>8818.0150150000009</v>
      </c>
      <c r="K67">
        <v>8795.9632349999993</v>
      </c>
      <c r="L67">
        <v>8090.9967429999997</v>
      </c>
      <c r="M67">
        <v>12636.017330000001</v>
      </c>
      <c r="N67">
        <v>12636</v>
      </c>
      <c r="O67">
        <v>7200</v>
      </c>
      <c r="P67">
        <v>6908.6087909999997</v>
      </c>
      <c r="Q67">
        <v>8181.9951460000002</v>
      </c>
      <c r="R67">
        <v>8181.2830190000004</v>
      </c>
    </row>
    <row r="68" spans="2:18" x14ac:dyDescent="0.25">
      <c r="B68" s="2">
        <v>43897</v>
      </c>
      <c r="C68">
        <v>8091</v>
      </c>
      <c r="D68">
        <v>9000</v>
      </c>
      <c r="E68">
        <v>8700.9444440000007</v>
      </c>
      <c r="F68">
        <v>9000</v>
      </c>
      <c r="G68">
        <v>9214.8435289999998</v>
      </c>
      <c r="H68">
        <v>9818.0026809999999</v>
      </c>
      <c r="J68">
        <v>8818.0328279999994</v>
      </c>
      <c r="K68">
        <v>8795.9812500000007</v>
      </c>
      <c r="L68">
        <v>8090.9989589999996</v>
      </c>
      <c r="M68">
        <v>12636.014380000001</v>
      </c>
      <c r="N68">
        <v>12636</v>
      </c>
      <c r="O68">
        <v>7200</v>
      </c>
      <c r="P68">
        <v>6908.7584909999996</v>
      </c>
      <c r="Q68">
        <v>8182</v>
      </c>
      <c r="R68">
        <v>8181.4039499999999</v>
      </c>
    </row>
    <row r="69" spans="2:18" x14ac:dyDescent="0.25">
      <c r="B69" s="2">
        <v>43898</v>
      </c>
      <c r="C69">
        <v>8091</v>
      </c>
      <c r="D69">
        <v>9000</v>
      </c>
      <c r="E69">
        <v>8700.8712770000002</v>
      </c>
      <c r="F69">
        <v>9000</v>
      </c>
      <c r="G69">
        <v>9214.8250360000002</v>
      </c>
      <c r="H69">
        <v>9818.0029070000001</v>
      </c>
      <c r="J69">
        <v>8818.0257139999994</v>
      </c>
      <c r="K69">
        <v>8795.9607649999998</v>
      </c>
      <c r="L69">
        <v>8090.996967</v>
      </c>
      <c r="M69">
        <v>12636.007509999999</v>
      </c>
      <c r="N69">
        <v>12636.00488</v>
      </c>
      <c r="O69">
        <v>7200</v>
      </c>
      <c r="P69">
        <v>6908.8292890000002</v>
      </c>
      <c r="Q69">
        <v>8182</v>
      </c>
      <c r="R69">
        <v>8181.4657889999999</v>
      </c>
    </row>
    <row r="70" spans="2:18" x14ac:dyDescent="0.25">
      <c r="B70" s="2">
        <v>43899</v>
      </c>
      <c r="C70">
        <v>8091</v>
      </c>
      <c r="D70">
        <v>9000</v>
      </c>
      <c r="E70">
        <v>8700.9009010000009</v>
      </c>
      <c r="F70">
        <v>9000</v>
      </c>
      <c r="G70">
        <v>9214.8535420000007</v>
      </c>
      <c r="H70">
        <v>9818</v>
      </c>
      <c r="J70">
        <v>8818.0133999999998</v>
      </c>
      <c r="K70">
        <v>8795.9359999999997</v>
      </c>
      <c r="L70">
        <v>8090.9976530000004</v>
      </c>
      <c r="M70">
        <v>12636.02079</v>
      </c>
      <c r="N70">
        <v>12636.029850000001</v>
      </c>
      <c r="O70">
        <v>7200</v>
      </c>
      <c r="P70">
        <v>6908.6029129999997</v>
      </c>
      <c r="Q70">
        <v>8181.9941179999996</v>
      </c>
      <c r="R70">
        <v>8181.3294980000001</v>
      </c>
    </row>
    <row r="71" spans="2:18" x14ac:dyDescent="0.25">
      <c r="B71" s="2">
        <v>43900</v>
      </c>
      <c r="C71">
        <v>9000</v>
      </c>
      <c r="D71">
        <v>9000</v>
      </c>
      <c r="E71">
        <v>8700.9346530000003</v>
      </c>
      <c r="F71">
        <v>11272.98072</v>
      </c>
      <c r="G71">
        <v>9214.81</v>
      </c>
      <c r="H71">
        <v>9818.0300430000007</v>
      </c>
      <c r="J71">
        <v>8818.0260120000003</v>
      </c>
      <c r="K71">
        <v>8795.9585110000007</v>
      </c>
      <c r="L71">
        <v>8090.9867990000002</v>
      </c>
      <c r="M71">
        <v>12636.012290000001</v>
      </c>
      <c r="N71">
        <v>12636.010749999999</v>
      </c>
      <c r="O71">
        <v>7200</v>
      </c>
      <c r="P71">
        <v>6908.6079600000003</v>
      </c>
      <c r="Q71">
        <v>8182</v>
      </c>
      <c r="R71">
        <v>8181.2441040000003</v>
      </c>
    </row>
    <row r="72" spans="2:18" x14ac:dyDescent="0.25">
      <c r="B72" s="2">
        <v>43901</v>
      </c>
      <c r="C72">
        <v>9000</v>
      </c>
      <c r="D72">
        <v>9000</v>
      </c>
      <c r="E72">
        <v>8700.9209580000006</v>
      </c>
      <c r="F72">
        <v>11272.98371</v>
      </c>
      <c r="G72">
        <v>9214.8477710000006</v>
      </c>
      <c r="H72">
        <v>9818.0049999999992</v>
      </c>
      <c r="J72">
        <v>8818.0144670000009</v>
      </c>
      <c r="K72">
        <v>8795.9645670000009</v>
      </c>
      <c r="L72">
        <v>8091</v>
      </c>
      <c r="M72">
        <v>12636.021549999999</v>
      </c>
      <c r="N72">
        <v>12636.022220000001</v>
      </c>
      <c r="O72">
        <v>7200</v>
      </c>
      <c r="P72">
        <v>6908.4638660000001</v>
      </c>
      <c r="Q72">
        <v>8181.9953699999996</v>
      </c>
      <c r="R72">
        <v>8181.2102800000002</v>
      </c>
    </row>
    <row r="73" spans="2:18" x14ac:dyDescent="0.25">
      <c r="B73" s="2">
        <v>43902</v>
      </c>
      <c r="C73">
        <v>9000</v>
      </c>
      <c r="D73">
        <v>9000</v>
      </c>
      <c r="E73">
        <v>8700.848677</v>
      </c>
      <c r="F73">
        <v>11272.99123</v>
      </c>
      <c r="G73">
        <v>9214.8518000000004</v>
      </c>
      <c r="H73">
        <v>9818</v>
      </c>
      <c r="J73">
        <v>8818.0212389999997</v>
      </c>
      <c r="K73">
        <v>8795.9651159999994</v>
      </c>
      <c r="L73">
        <v>8090.9980079999996</v>
      </c>
      <c r="M73">
        <v>12636.01131</v>
      </c>
      <c r="N73">
        <v>12636</v>
      </c>
      <c r="O73">
        <v>7200</v>
      </c>
      <c r="P73">
        <v>6908.622222</v>
      </c>
      <c r="Q73">
        <v>8181.9906979999996</v>
      </c>
      <c r="R73">
        <v>8181.251397</v>
      </c>
    </row>
    <row r="74" spans="2:18" x14ac:dyDescent="0.25">
      <c r="B74" s="2">
        <v>43903</v>
      </c>
      <c r="C74">
        <v>8091</v>
      </c>
      <c r="D74">
        <v>9000</v>
      </c>
      <c r="E74">
        <v>8700.949541</v>
      </c>
      <c r="F74">
        <v>9003.3525069999996</v>
      </c>
      <c r="G74">
        <v>9214.81</v>
      </c>
      <c r="H74">
        <v>9818</v>
      </c>
      <c r="J74">
        <v>8818.0034009999999</v>
      </c>
      <c r="K74">
        <v>8795.979405</v>
      </c>
      <c r="L74">
        <v>8090.9985880000004</v>
      </c>
      <c r="M74">
        <v>11727.00613</v>
      </c>
      <c r="N74">
        <v>11727.00741</v>
      </c>
      <c r="O74">
        <v>7200</v>
      </c>
      <c r="P74">
        <v>6908.614689</v>
      </c>
      <c r="Q74">
        <v>8182</v>
      </c>
      <c r="R74">
        <v>8181.2658229999997</v>
      </c>
    </row>
    <row r="75" spans="2:18" x14ac:dyDescent="0.25">
      <c r="B75" s="2">
        <v>43904</v>
      </c>
      <c r="C75">
        <v>8091</v>
      </c>
      <c r="D75">
        <v>9000</v>
      </c>
      <c r="E75">
        <v>8700.8465120000001</v>
      </c>
      <c r="F75">
        <v>9001.7647519999991</v>
      </c>
      <c r="G75">
        <v>9214.8221510000003</v>
      </c>
      <c r="H75">
        <v>9818.0076530000006</v>
      </c>
      <c r="J75">
        <v>8818.0103230000004</v>
      </c>
      <c r="K75">
        <v>8795.9511149999998</v>
      </c>
      <c r="L75">
        <v>8090.9989530000003</v>
      </c>
      <c r="M75">
        <v>11727.01232</v>
      </c>
      <c r="N75">
        <v>11727.01626</v>
      </c>
      <c r="O75">
        <v>7200</v>
      </c>
      <c r="P75">
        <v>6908.5820359999998</v>
      </c>
      <c r="Q75">
        <v>8181.9974679999996</v>
      </c>
      <c r="R75">
        <v>8181.2894740000002</v>
      </c>
    </row>
    <row r="76" spans="2:18" x14ac:dyDescent="0.25">
      <c r="B76" s="2">
        <v>43905</v>
      </c>
      <c r="C76">
        <v>8091</v>
      </c>
      <c r="D76">
        <v>9000</v>
      </c>
      <c r="E76">
        <v>8700.8666670000002</v>
      </c>
      <c r="F76">
        <v>9000</v>
      </c>
      <c r="G76">
        <v>9214.8304900000003</v>
      </c>
      <c r="H76">
        <v>9818.0088500000002</v>
      </c>
      <c r="J76">
        <v>8818.0329669999992</v>
      </c>
      <c r="K76">
        <v>8795.9513179999994</v>
      </c>
      <c r="L76">
        <v>8090.9966100000001</v>
      </c>
      <c r="M76">
        <v>11727.007530000001</v>
      </c>
      <c r="N76">
        <v>11727.006020000001</v>
      </c>
      <c r="O76">
        <v>7200</v>
      </c>
      <c r="P76">
        <v>6908.6867920000004</v>
      </c>
      <c r="Q76">
        <v>8181.9968449999997</v>
      </c>
      <c r="R76">
        <v>8181.3345719999998</v>
      </c>
    </row>
    <row r="77" spans="2:18" x14ac:dyDescent="0.25">
      <c r="B77" s="2">
        <v>43906</v>
      </c>
      <c r="C77">
        <v>8091</v>
      </c>
      <c r="D77">
        <v>9000</v>
      </c>
      <c r="E77">
        <v>8700.7232700000004</v>
      </c>
      <c r="F77">
        <v>9000</v>
      </c>
      <c r="G77">
        <v>9214.81</v>
      </c>
      <c r="H77">
        <v>9818.00641</v>
      </c>
      <c r="J77">
        <v>8818.0091740000007</v>
      </c>
      <c r="K77">
        <v>8795.9235129999997</v>
      </c>
      <c r="L77">
        <v>8090.99604</v>
      </c>
      <c r="M77">
        <v>11727.01417</v>
      </c>
      <c r="N77">
        <v>11727</v>
      </c>
      <c r="O77">
        <v>7200</v>
      </c>
      <c r="P77">
        <v>6908.5085710000003</v>
      </c>
      <c r="Q77">
        <v>8181.9827590000004</v>
      </c>
      <c r="R77">
        <v>8181.2853029999997</v>
      </c>
    </row>
    <row r="78" spans="2:18" x14ac:dyDescent="0.25">
      <c r="B78" s="2">
        <v>43907</v>
      </c>
      <c r="C78">
        <v>9000</v>
      </c>
      <c r="D78">
        <v>9000</v>
      </c>
      <c r="E78">
        <v>8700.9472000000005</v>
      </c>
      <c r="F78">
        <v>11272.987010000001</v>
      </c>
      <c r="G78">
        <v>9214.81</v>
      </c>
      <c r="H78">
        <v>9818</v>
      </c>
      <c r="J78">
        <v>8818.0053910000006</v>
      </c>
      <c r="K78">
        <v>8795.9688430000006</v>
      </c>
      <c r="L78">
        <v>8090.9979039999998</v>
      </c>
      <c r="M78">
        <v>12636.008879999999</v>
      </c>
      <c r="N78">
        <v>12636.03125</v>
      </c>
      <c r="O78">
        <v>7200</v>
      </c>
      <c r="P78">
        <v>6908.5792449999999</v>
      </c>
      <c r="Q78">
        <v>8182</v>
      </c>
      <c r="R78">
        <v>8181.2290910000002</v>
      </c>
    </row>
    <row r="79" spans="2:18" x14ac:dyDescent="0.25">
      <c r="B79" s="2">
        <v>43908</v>
      </c>
      <c r="C79">
        <v>8977.6108370000002</v>
      </c>
      <c r="D79">
        <v>9000</v>
      </c>
      <c r="E79">
        <v>8700.7983330000006</v>
      </c>
      <c r="F79">
        <v>11251.949070000001</v>
      </c>
      <c r="G79">
        <v>9214.81</v>
      </c>
      <c r="H79">
        <v>9818</v>
      </c>
      <c r="J79">
        <v>8818.0130289999997</v>
      </c>
      <c r="K79">
        <v>8795.9395970000005</v>
      </c>
      <c r="L79">
        <v>8090.9920320000001</v>
      </c>
      <c r="M79">
        <v>12632.589449999999</v>
      </c>
      <c r="N79">
        <v>12636</v>
      </c>
      <c r="O79">
        <v>7200</v>
      </c>
      <c r="P79">
        <v>6908.6598290000002</v>
      </c>
      <c r="Q79">
        <v>8181.9934640000001</v>
      </c>
      <c r="R79">
        <v>8181.3045110000003</v>
      </c>
    </row>
    <row r="80" spans="2:18" x14ac:dyDescent="0.25">
      <c r="B80" s="2">
        <v>43909</v>
      </c>
      <c r="C80">
        <v>8091</v>
      </c>
      <c r="D80">
        <v>9000</v>
      </c>
      <c r="E80">
        <v>8700.9032970000007</v>
      </c>
      <c r="F80">
        <v>9000</v>
      </c>
      <c r="G80">
        <v>9214.81</v>
      </c>
      <c r="H80">
        <v>9818.0268460000007</v>
      </c>
      <c r="J80">
        <v>8818.0223050000004</v>
      </c>
      <c r="K80">
        <v>8795.9557380000006</v>
      </c>
      <c r="L80">
        <v>8090.9956430000002</v>
      </c>
      <c r="M80">
        <v>12634.026260000001</v>
      </c>
      <c r="N80">
        <v>12636.019609999999</v>
      </c>
      <c r="O80">
        <v>7200</v>
      </c>
      <c r="P80">
        <v>6908.5461539999997</v>
      </c>
      <c r="Q80">
        <v>8182</v>
      </c>
      <c r="R80">
        <v>8181.2837840000002</v>
      </c>
    </row>
    <row r="81" spans="2:18" x14ac:dyDescent="0.25">
      <c r="B81" s="2">
        <v>43910</v>
      </c>
      <c r="C81">
        <v>8091</v>
      </c>
      <c r="D81">
        <v>9000</v>
      </c>
      <c r="E81">
        <v>8700.707692</v>
      </c>
      <c r="F81">
        <v>9000</v>
      </c>
      <c r="G81">
        <v>9214.81</v>
      </c>
      <c r="H81">
        <v>9818.0212769999998</v>
      </c>
      <c r="J81">
        <v>8818.0243900000005</v>
      </c>
      <c r="K81">
        <v>8795.9124370000009</v>
      </c>
      <c r="L81">
        <v>8090.9965750000001</v>
      </c>
      <c r="M81">
        <v>12625.74294</v>
      </c>
      <c r="N81">
        <v>12636</v>
      </c>
      <c r="O81">
        <v>7200</v>
      </c>
      <c r="P81">
        <v>6908.7166669999997</v>
      </c>
      <c r="Q81">
        <v>8181.9935480000004</v>
      </c>
      <c r="R81">
        <v>8181.378788</v>
      </c>
    </row>
    <row r="82" spans="2:18" x14ac:dyDescent="0.25">
      <c r="B82" s="2">
        <v>43911</v>
      </c>
      <c r="C82">
        <v>8091</v>
      </c>
      <c r="D82">
        <v>9000</v>
      </c>
      <c r="E82">
        <v>8700.7614460000004</v>
      </c>
      <c r="F82">
        <v>9000</v>
      </c>
      <c r="G82">
        <v>9214.848</v>
      </c>
      <c r="H82">
        <v>9818.0048779999997</v>
      </c>
      <c r="J82">
        <v>8818.0281689999993</v>
      </c>
      <c r="K82">
        <v>8795.9702379999999</v>
      </c>
      <c r="L82">
        <v>8090.9922839999999</v>
      </c>
      <c r="M82">
        <v>11729.44464</v>
      </c>
      <c r="N82">
        <v>11727.01031</v>
      </c>
      <c r="O82">
        <v>7200</v>
      </c>
      <c r="P82">
        <v>6908.596552</v>
      </c>
      <c r="Q82">
        <v>8181.9939759999997</v>
      </c>
      <c r="R82">
        <v>8181.3609630000001</v>
      </c>
    </row>
    <row r="83" spans="2:18" x14ac:dyDescent="0.25">
      <c r="B83" s="2">
        <v>43912</v>
      </c>
      <c r="C83">
        <v>8091</v>
      </c>
      <c r="D83">
        <v>9000</v>
      </c>
      <c r="E83">
        <v>8700.4426669999993</v>
      </c>
      <c r="F83">
        <v>9000</v>
      </c>
      <c r="G83">
        <v>9214.81</v>
      </c>
      <c r="H83">
        <v>9818.0062500000004</v>
      </c>
      <c r="J83">
        <v>8818.0132450000001</v>
      </c>
      <c r="K83">
        <v>8795.9246579999999</v>
      </c>
      <c r="L83">
        <v>8090.9964540000001</v>
      </c>
      <c r="M83">
        <v>11727.003419999999</v>
      </c>
      <c r="N83">
        <v>11727</v>
      </c>
      <c r="O83">
        <v>7200</v>
      </c>
      <c r="P83">
        <v>6908.5652170000003</v>
      </c>
      <c r="Q83">
        <v>8182</v>
      </c>
      <c r="R83">
        <v>8181.2093020000002</v>
      </c>
    </row>
    <row r="84" spans="2:18" x14ac:dyDescent="0.25">
      <c r="B84" s="2">
        <v>43913</v>
      </c>
      <c r="C84">
        <v>8091</v>
      </c>
      <c r="D84">
        <v>9000</v>
      </c>
      <c r="E84">
        <v>8700.5631209999992</v>
      </c>
      <c r="F84">
        <v>9000</v>
      </c>
      <c r="G84">
        <v>9214.8586049999994</v>
      </c>
      <c r="H84">
        <v>9818</v>
      </c>
      <c r="J84">
        <v>8818</v>
      </c>
      <c r="K84">
        <v>8795.9249999999993</v>
      </c>
      <c r="L84">
        <v>8090.9974679999996</v>
      </c>
      <c r="M84">
        <v>11730.38262</v>
      </c>
      <c r="N84">
        <v>11727</v>
      </c>
      <c r="O84">
        <v>7200</v>
      </c>
      <c r="P84">
        <v>6908.4730769999996</v>
      </c>
      <c r="Q84">
        <v>8182</v>
      </c>
      <c r="R84">
        <v>8181.2578130000002</v>
      </c>
    </row>
    <row r="85" spans="2:18" x14ac:dyDescent="0.25">
      <c r="B85" s="2">
        <v>43914</v>
      </c>
      <c r="C85">
        <v>8989.6704549999995</v>
      </c>
      <c r="D85">
        <v>9000</v>
      </c>
      <c r="E85">
        <v>8700.8764040000005</v>
      </c>
      <c r="F85">
        <v>9000</v>
      </c>
      <c r="G85">
        <v>9214.81</v>
      </c>
      <c r="H85">
        <v>9818.0173909999994</v>
      </c>
      <c r="I85">
        <v>11364</v>
      </c>
      <c r="J85">
        <v>8818.0337080000008</v>
      </c>
      <c r="K85">
        <v>8795.9618640000008</v>
      </c>
      <c r="L85">
        <v>8090.9949489999999</v>
      </c>
      <c r="M85">
        <v>12636.01057</v>
      </c>
      <c r="N85">
        <v>12636.018179999999</v>
      </c>
      <c r="O85">
        <v>7200</v>
      </c>
      <c r="P85">
        <v>6908.5519999999997</v>
      </c>
      <c r="Q85">
        <v>8182</v>
      </c>
      <c r="R85">
        <v>8181.3534030000001</v>
      </c>
    </row>
    <row r="86" spans="2:18" x14ac:dyDescent="0.25">
      <c r="B86" s="2">
        <v>43915</v>
      </c>
      <c r="C86">
        <v>9000</v>
      </c>
      <c r="D86">
        <v>9000</v>
      </c>
      <c r="E86">
        <v>8700.9223529999999</v>
      </c>
      <c r="F86">
        <v>9000</v>
      </c>
      <c r="G86">
        <v>9214.81</v>
      </c>
      <c r="H86">
        <v>9818.0078740000008</v>
      </c>
      <c r="I86">
        <v>11364</v>
      </c>
      <c r="J86">
        <v>8818.0350880000005</v>
      </c>
      <c r="K86">
        <v>8795.9308760000004</v>
      </c>
      <c r="L86">
        <v>8090.9954440000001</v>
      </c>
      <c r="M86">
        <v>12634.35046</v>
      </c>
      <c r="N86">
        <v>12636.023810000001</v>
      </c>
      <c r="O86">
        <v>7200</v>
      </c>
      <c r="P86">
        <v>6908.4904759999999</v>
      </c>
      <c r="Q86">
        <v>8182</v>
      </c>
      <c r="R86">
        <v>8181.2517479999997</v>
      </c>
    </row>
    <row r="87" spans="2:18" x14ac:dyDescent="0.25">
      <c r="B87" s="2">
        <v>43916</v>
      </c>
      <c r="C87">
        <v>9000</v>
      </c>
      <c r="D87">
        <v>9000</v>
      </c>
      <c r="E87">
        <v>8700.8326089999991</v>
      </c>
      <c r="F87">
        <v>9000</v>
      </c>
      <c r="G87">
        <v>9214.8609759999999</v>
      </c>
      <c r="H87">
        <v>9818</v>
      </c>
      <c r="I87">
        <v>11363.92308</v>
      </c>
      <c r="J87">
        <v>8818.0288459999992</v>
      </c>
      <c r="K87">
        <v>8795.9510869999995</v>
      </c>
      <c r="L87">
        <v>8090.9958930000003</v>
      </c>
      <c r="M87">
        <v>12634.5627</v>
      </c>
      <c r="N87">
        <v>12636.018179999999</v>
      </c>
      <c r="O87">
        <v>7200</v>
      </c>
      <c r="P87">
        <v>6908.5357139999996</v>
      </c>
      <c r="Q87">
        <v>8182</v>
      </c>
      <c r="R87">
        <v>8181.3308820000002</v>
      </c>
    </row>
    <row r="88" spans="2:18" x14ac:dyDescent="0.25">
      <c r="B88" s="2">
        <v>43917</v>
      </c>
      <c r="C88">
        <v>8091</v>
      </c>
      <c r="D88">
        <v>9000</v>
      </c>
      <c r="E88">
        <v>8700.7884620000004</v>
      </c>
      <c r="F88">
        <v>9000</v>
      </c>
      <c r="G88">
        <v>9119.8066670000007</v>
      </c>
      <c r="H88">
        <v>9818.0107530000005</v>
      </c>
      <c r="I88">
        <v>11364</v>
      </c>
      <c r="J88">
        <v>8716.3743319999994</v>
      </c>
      <c r="K88">
        <v>8795.9494950000008</v>
      </c>
      <c r="L88">
        <v>8090.9981170000001</v>
      </c>
      <c r="M88">
        <v>12636.01613</v>
      </c>
      <c r="N88">
        <v>12636.016390000001</v>
      </c>
      <c r="O88">
        <v>7200</v>
      </c>
      <c r="P88">
        <v>6908.5868849999997</v>
      </c>
      <c r="Q88">
        <v>8182</v>
      </c>
      <c r="R88">
        <v>8181.3368979999996</v>
      </c>
    </row>
    <row r="89" spans="2:18" x14ac:dyDescent="0.25">
      <c r="B89" s="2">
        <v>43918</v>
      </c>
      <c r="C89">
        <v>8093.8055560000003</v>
      </c>
      <c r="D89">
        <v>9000</v>
      </c>
      <c r="E89">
        <v>8700.9029410000003</v>
      </c>
      <c r="F89">
        <v>9000</v>
      </c>
      <c r="G89">
        <v>9151.4866669999992</v>
      </c>
      <c r="H89">
        <v>9818.0048079999997</v>
      </c>
      <c r="I89">
        <v>11364</v>
      </c>
      <c r="J89">
        <v>8779.8232040000003</v>
      </c>
      <c r="K89">
        <v>8795.9417479999993</v>
      </c>
      <c r="L89">
        <v>8090.9970460000004</v>
      </c>
      <c r="M89">
        <v>12636.011930000001</v>
      </c>
      <c r="N89">
        <v>12636.01053</v>
      </c>
      <c r="O89">
        <v>7200</v>
      </c>
      <c r="P89">
        <v>6908.7584909999996</v>
      </c>
      <c r="Q89">
        <v>8181.9942860000001</v>
      </c>
      <c r="R89">
        <v>8181.3253009999999</v>
      </c>
    </row>
    <row r="90" spans="2:18" x14ac:dyDescent="0.25">
      <c r="B90" s="2">
        <v>43919</v>
      </c>
      <c r="C90">
        <v>8090.9964410000002</v>
      </c>
      <c r="D90">
        <v>9000</v>
      </c>
      <c r="E90">
        <v>8700.6408159999992</v>
      </c>
      <c r="F90">
        <v>9000</v>
      </c>
      <c r="G90">
        <v>9108.6810289999994</v>
      </c>
      <c r="H90">
        <v>9818.0055869999997</v>
      </c>
      <c r="I90">
        <v>11364</v>
      </c>
      <c r="J90">
        <v>8698.8735629999992</v>
      </c>
      <c r="K90">
        <v>8795.9710419999992</v>
      </c>
      <c r="L90">
        <v>8090.9981879999996</v>
      </c>
      <c r="M90">
        <v>12636.00539</v>
      </c>
      <c r="N90">
        <v>12636</v>
      </c>
      <c r="O90">
        <v>7200</v>
      </c>
      <c r="P90">
        <v>6908.8290319999996</v>
      </c>
      <c r="Q90">
        <v>8182</v>
      </c>
      <c r="R90">
        <v>8181.3193549999996</v>
      </c>
    </row>
    <row r="91" spans="2:18" x14ac:dyDescent="0.25">
      <c r="B91" s="2">
        <v>43920</v>
      </c>
      <c r="C91">
        <v>8095.4341459999996</v>
      </c>
      <c r="D91">
        <v>9000</v>
      </c>
      <c r="E91">
        <v>8700.9105689999997</v>
      </c>
      <c r="F91">
        <v>9000</v>
      </c>
      <c r="G91">
        <v>9165.4516440000007</v>
      </c>
      <c r="H91">
        <v>9818.0150379999995</v>
      </c>
      <c r="I91">
        <v>11364</v>
      </c>
      <c r="J91">
        <v>8714.4468660000002</v>
      </c>
      <c r="K91">
        <v>8795.9425530000008</v>
      </c>
      <c r="L91">
        <v>8090.990632</v>
      </c>
      <c r="M91">
        <v>12636.015590000001</v>
      </c>
      <c r="N91">
        <v>12636</v>
      </c>
      <c r="O91">
        <v>7200</v>
      </c>
      <c r="P91">
        <v>6908.5809520000003</v>
      </c>
      <c r="Q91">
        <v>8181.991935</v>
      </c>
      <c r="R91">
        <v>8181.3577409999998</v>
      </c>
    </row>
    <row r="92" spans="2:18" x14ac:dyDescent="0.25">
      <c r="B92" s="2">
        <v>43921</v>
      </c>
      <c r="C92">
        <v>8091</v>
      </c>
      <c r="D92">
        <v>9000</v>
      </c>
      <c r="E92">
        <v>8700.9247859999996</v>
      </c>
      <c r="F92">
        <v>9000</v>
      </c>
      <c r="G92">
        <v>8771.4733329999999</v>
      </c>
      <c r="H92">
        <v>9818.0069440000007</v>
      </c>
      <c r="I92">
        <v>11364</v>
      </c>
      <c r="J92">
        <v>8679.7999999999993</v>
      </c>
      <c r="K92">
        <v>8795.9172080000008</v>
      </c>
      <c r="L92">
        <v>8090.9960000000001</v>
      </c>
      <c r="M92">
        <v>12636.0088</v>
      </c>
      <c r="N92">
        <v>12636</v>
      </c>
      <c r="O92">
        <v>7200</v>
      </c>
      <c r="P92">
        <v>6908.7166669999997</v>
      </c>
      <c r="Q92">
        <v>8182</v>
      </c>
      <c r="R92">
        <v>8181.3779999999997</v>
      </c>
    </row>
    <row r="93" spans="2:18" x14ac:dyDescent="0.25">
      <c r="B93" s="2">
        <v>43922</v>
      </c>
      <c r="C93">
        <v>8091</v>
      </c>
      <c r="D93">
        <v>9000</v>
      </c>
      <c r="E93">
        <v>8701</v>
      </c>
      <c r="F93">
        <v>9000</v>
      </c>
      <c r="G93">
        <v>9037.8156859999999</v>
      </c>
      <c r="H93">
        <v>9818.0073530000009</v>
      </c>
      <c r="I93">
        <v>11364</v>
      </c>
      <c r="J93">
        <v>8703.5120480000005</v>
      </c>
      <c r="K93">
        <v>8795.9594589999997</v>
      </c>
      <c r="L93">
        <v>8090.9979510000003</v>
      </c>
      <c r="M93">
        <v>12636.01316</v>
      </c>
      <c r="N93">
        <v>12636</v>
      </c>
      <c r="O93">
        <v>7200</v>
      </c>
      <c r="P93">
        <v>6908.5974029999998</v>
      </c>
      <c r="Q93">
        <v>8181.9931969999998</v>
      </c>
      <c r="R93">
        <v>8181.3409089999996</v>
      </c>
    </row>
    <row r="94" spans="2:18" x14ac:dyDescent="0.25">
      <c r="B94" s="2">
        <v>43923</v>
      </c>
      <c r="C94">
        <v>8090.9915970000002</v>
      </c>
      <c r="D94">
        <v>9000</v>
      </c>
      <c r="E94">
        <v>8700.6740740000005</v>
      </c>
      <c r="F94">
        <v>9000</v>
      </c>
      <c r="G94">
        <v>9158.4126560000004</v>
      </c>
      <c r="H94">
        <v>9818.0163929999999</v>
      </c>
      <c r="I94">
        <v>11364</v>
      </c>
      <c r="J94">
        <v>8579.9466670000002</v>
      </c>
      <c r="K94">
        <v>8795.9028780000008</v>
      </c>
      <c r="L94">
        <v>8090.9979080000003</v>
      </c>
      <c r="M94">
        <v>12636.0057</v>
      </c>
      <c r="N94">
        <v>12636.01923</v>
      </c>
      <c r="O94">
        <v>7200</v>
      </c>
      <c r="P94">
        <v>6908.5701490000001</v>
      </c>
      <c r="Q94">
        <v>8182</v>
      </c>
      <c r="R94">
        <v>8181.3036810000003</v>
      </c>
    </row>
    <row r="95" spans="2:18" x14ac:dyDescent="0.25">
      <c r="B95" s="2">
        <v>43924</v>
      </c>
      <c r="C95">
        <v>8090.9960629999996</v>
      </c>
      <c r="D95">
        <v>9000</v>
      </c>
      <c r="E95">
        <v>8700.795349</v>
      </c>
      <c r="F95">
        <v>9000</v>
      </c>
      <c r="G95">
        <v>9110.6315379999996</v>
      </c>
      <c r="H95">
        <v>9818.0260419999995</v>
      </c>
      <c r="I95">
        <v>11364</v>
      </c>
      <c r="J95">
        <v>8678.0971659999996</v>
      </c>
      <c r="K95">
        <v>8795.9166669999995</v>
      </c>
      <c r="L95">
        <v>8090.9963170000001</v>
      </c>
      <c r="M95">
        <v>12636.020860000001</v>
      </c>
      <c r="N95">
        <v>12636.01266</v>
      </c>
      <c r="O95">
        <v>7200</v>
      </c>
      <c r="P95">
        <v>6908.578125</v>
      </c>
      <c r="Q95">
        <v>8181.9921880000002</v>
      </c>
      <c r="R95">
        <v>8181.2773969999998</v>
      </c>
    </row>
    <row r="96" spans="2:18" x14ac:dyDescent="0.25">
      <c r="B96" s="2">
        <v>43925</v>
      </c>
      <c r="C96">
        <v>8091</v>
      </c>
      <c r="D96">
        <v>9000</v>
      </c>
      <c r="E96">
        <v>8700.7824180000007</v>
      </c>
      <c r="F96">
        <v>9000</v>
      </c>
      <c r="G96">
        <v>9017.8179999999993</v>
      </c>
      <c r="H96">
        <v>9818.0143540000008</v>
      </c>
      <c r="I96">
        <v>11364</v>
      </c>
      <c r="J96">
        <v>8556.2289560000008</v>
      </c>
      <c r="K96">
        <v>8795.9262299999991</v>
      </c>
      <c r="L96">
        <v>8090.9941609999996</v>
      </c>
      <c r="M96">
        <v>10783.189259999999</v>
      </c>
      <c r="N96">
        <v>10772.977440000001</v>
      </c>
      <c r="O96">
        <v>7200</v>
      </c>
      <c r="P96">
        <v>6908.5924050000003</v>
      </c>
      <c r="Q96">
        <v>8182</v>
      </c>
      <c r="R96">
        <v>8181.0782609999997</v>
      </c>
    </row>
    <row r="97" spans="2:18" x14ac:dyDescent="0.25">
      <c r="B97" s="2">
        <v>43926</v>
      </c>
      <c r="C97">
        <v>8091</v>
      </c>
      <c r="D97">
        <v>9000</v>
      </c>
      <c r="E97">
        <v>8700.957692</v>
      </c>
      <c r="F97">
        <v>9000</v>
      </c>
      <c r="G97">
        <v>8950.5524389999991</v>
      </c>
      <c r="H97">
        <v>9818</v>
      </c>
      <c r="I97">
        <v>11364</v>
      </c>
      <c r="J97">
        <v>8425.7837839999993</v>
      </c>
      <c r="K97">
        <v>8795.9296880000002</v>
      </c>
      <c r="L97">
        <v>8090.9962830000004</v>
      </c>
      <c r="M97">
        <v>10773.732180000001</v>
      </c>
      <c r="N97">
        <v>10773.548779999999</v>
      </c>
      <c r="O97">
        <v>7200</v>
      </c>
      <c r="P97">
        <v>6908.5551020000003</v>
      </c>
      <c r="Q97">
        <v>8182</v>
      </c>
      <c r="R97">
        <v>8181.42</v>
      </c>
    </row>
    <row r="98" spans="2:18" x14ac:dyDescent="0.25">
      <c r="B98" s="2">
        <v>43927</v>
      </c>
      <c r="C98">
        <v>8091</v>
      </c>
      <c r="D98">
        <v>9000</v>
      </c>
      <c r="E98">
        <v>8700.84058</v>
      </c>
      <c r="F98">
        <v>9000</v>
      </c>
      <c r="G98">
        <v>8913.9661109999997</v>
      </c>
      <c r="H98">
        <v>9818.0091740000007</v>
      </c>
      <c r="I98">
        <v>11364</v>
      </c>
      <c r="J98">
        <v>8593.3363229999995</v>
      </c>
      <c r="K98">
        <v>8795.9402649999993</v>
      </c>
      <c r="L98">
        <v>8090.9948590000004</v>
      </c>
      <c r="M98">
        <v>10776.59649</v>
      </c>
      <c r="N98">
        <v>10773</v>
      </c>
      <c r="O98">
        <v>7200</v>
      </c>
      <c r="P98">
        <v>5788.5471699999998</v>
      </c>
      <c r="Q98">
        <v>8181.9780220000002</v>
      </c>
      <c r="R98">
        <v>7046.125</v>
      </c>
    </row>
    <row r="99" spans="2:18" x14ac:dyDescent="0.25">
      <c r="B99" s="2">
        <v>43928</v>
      </c>
      <c r="C99">
        <v>8091</v>
      </c>
      <c r="D99">
        <v>9000</v>
      </c>
      <c r="E99">
        <v>7700</v>
      </c>
      <c r="F99">
        <v>9000</v>
      </c>
      <c r="G99">
        <v>8894.6017740000007</v>
      </c>
      <c r="H99">
        <v>9818.0053189999999</v>
      </c>
      <c r="I99">
        <v>11364</v>
      </c>
      <c r="J99">
        <v>8497.0671939999993</v>
      </c>
      <c r="K99">
        <v>8795.8992930000004</v>
      </c>
      <c r="L99">
        <v>8090.9944949999999</v>
      </c>
      <c r="M99">
        <v>10774.22393</v>
      </c>
      <c r="N99">
        <v>10773.94737</v>
      </c>
      <c r="O99">
        <v>7200</v>
      </c>
      <c r="P99">
        <v>5528.2942860000003</v>
      </c>
      <c r="Q99">
        <v>8181.9936710000002</v>
      </c>
      <c r="R99">
        <v>6546.6795579999998</v>
      </c>
    </row>
    <row r="100" spans="2:18" x14ac:dyDescent="0.25">
      <c r="B100" s="2">
        <v>43929</v>
      </c>
      <c r="C100">
        <v>8091</v>
      </c>
      <c r="D100">
        <v>9000</v>
      </c>
      <c r="E100">
        <v>7700</v>
      </c>
      <c r="F100">
        <v>9000</v>
      </c>
      <c r="G100">
        <v>9151.4866669999992</v>
      </c>
      <c r="H100">
        <v>9818.0051280000007</v>
      </c>
      <c r="I100">
        <v>11364</v>
      </c>
      <c r="J100">
        <v>8483.0204080000003</v>
      </c>
      <c r="K100">
        <v>8795.9273360000007</v>
      </c>
      <c r="L100">
        <v>8090.9970329999996</v>
      </c>
      <c r="M100">
        <v>10773.552540000001</v>
      </c>
      <c r="N100">
        <v>10774.165220000001</v>
      </c>
      <c r="O100">
        <v>7200</v>
      </c>
      <c r="P100">
        <v>5814.3275860000003</v>
      </c>
      <c r="Q100">
        <v>8182</v>
      </c>
      <c r="R100">
        <v>6546.6543620000002</v>
      </c>
    </row>
    <row r="101" spans="2:18" x14ac:dyDescent="0.25">
      <c r="B101" s="2">
        <v>43930</v>
      </c>
      <c r="C101">
        <v>8091</v>
      </c>
      <c r="D101">
        <v>9000</v>
      </c>
      <c r="E101">
        <v>7700</v>
      </c>
      <c r="F101">
        <v>9000</v>
      </c>
      <c r="G101">
        <v>9050.65</v>
      </c>
      <c r="H101">
        <v>9818</v>
      </c>
      <c r="I101">
        <v>11364</v>
      </c>
      <c r="J101">
        <v>8488.0804019999996</v>
      </c>
      <c r="K101">
        <v>8795.9718049999992</v>
      </c>
      <c r="L101">
        <v>8091</v>
      </c>
      <c r="M101">
        <v>10773.601000000001</v>
      </c>
      <c r="N101">
        <v>10773.61702</v>
      </c>
      <c r="O101">
        <v>7200</v>
      </c>
      <c r="P101">
        <v>5527.8307690000001</v>
      </c>
      <c r="Q101">
        <v>8182</v>
      </c>
      <c r="R101">
        <v>6546.2542370000001</v>
      </c>
    </row>
    <row r="102" spans="2:18" x14ac:dyDescent="0.25">
      <c r="B102" s="2">
        <v>43932</v>
      </c>
      <c r="C102">
        <v>8091</v>
      </c>
      <c r="D102">
        <v>9000</v>
      </c>
      <c r="E102">
        <v>7700</v>
      </c>
      <c r="F102">
        <v>9000</v>
      </c>
      <c r="G102">
        <v>9085.857</v>
      </c>
      <c r="H102">
        <v>9818</v>
      </c>
      <c r="I102">
        <v>11363.916670000001</v>
      </c>
      <c r="J102">
        <v>8600.2016810000005</v>
      </c>
      <c r="K102">
        <v>8795.9239130000005</v>
      </c>
      <c r="L102">
        <v>8091</v>
      </c>
      <c r="M102">
        <v>10773.76298</v>
      </c>
      <c r="N102">
        <v>10774.436170000001</v>
      </c>
      <c r="O102">
        <v>7200</v>
      </c>
      <c r="P102">
        <v>5528.1230770000002</v>
      </c>
      <c r="Q102">
        <v>8182</v>
      </c>
      <c r="R102">
        <v>6546.4029849999997</v>
      </c>
    </row>
    <row r="103" spans="2:18" x14ac:dyDescent="0.25">
      <c r="B103" s="2">
        <v>43933</v>
      </c>
      <c r="C103">
        <v>8091</v>
      </c>
      <c r="D103">
        <v>9000</v>
      </c>
      <c r="E103">
        <v>7700</v>
      </c>
      <c r="F103">
        <v>9000</v>
      </c>
      <c r="G103">
        <v>9002.3676469999991</v>
      </c>
      <c r="H103">
        <v>9818</v>
      </c>
      <c r="I103">
        <v>11364</v>
      </c>
      <c r="J103">
        <v>8541.2427179999995</v>
      </c>
      <c r="K103">
        <v>8795.9462370000001</v>
      </c>
      <c r="L103">
        <v>8090.996416</v>
      </c>
      <c r="M103">
        <v>10773.405150000001</v>
      </c>
      <c r="N103">
        <v>10773</v>
      </c>
      <c r="O103">
        <v>7200</v>
      </c>
      <c r="P103">
        <v>5528.5128210000003</v>
      </c>
      <c r="Q103">
        <v>8181.9931029999998</v>
      </c>
      <c r="R103">
        <v>6546.8333329999996</v>
      </c>
    </row>
    <row r="104" spans="2:18" x14ac:dyDescent="0.25">
      <c r="B104" s="2">
        <v>43934</v>
      </c>
      <c r="C104">
        <v>8091</v>
      </c>
      <c r="D104">
        <v>9000</v>
      </c>
      <c r="E104">
        <v>7700</v>
      </c>
      <c r="F104">
        <v>9000</v>
      </c>
      <c r="G104">
        <v>8905.2511429999995</v>
      </c>
      <c r="H104">
        <v>9818</v>
      </c>
      <c r="I104">
        <v>11364</v>
      </c>
      <c r="J104">
        <v>8563.4553570000007</v>
      </c>
      <c r="K104">
        <v>8795.9621850000003</v>
      </c>
      <c r="L104">
        <v>8090.9911240000001</v>
      </c>
      <c r="M104">
        <v>10773.754349999999</v>
      </c>
      <c r="N104">
        <v>10773</v>
      </c>
      <c r="O104">
        <v>7200</v>
      </c>
      <c r="P104">
        <v>5528.3852939999997</v>
      </c>
      <c r="Q104">
        <v>8182</v>
      </c>
      <c r="R104">
        <v>6547.0588239999997</v>
      </c>
    </row>
    <row r="105" spans="2:18" x14ac:dyDescent="0.25">
      <c r="B105" s="2">
        <v>43935</v>
      </c>
      <c r="C105">
        <v>8995.2157889999999</v>
      </c>
      <c r="D105">
        <v>9000</v>
      </c>
      <c r="E105">
        <v>8700.9633329999997</v>
      </c>
      <c r="F105">
        <v>11272.975</v>
      </c>
      <c r="G105">
        <v>9214.8554349999995</v>
      </c>
      <c r="H105">
        <v>9818.0270270000001</v>
      </c>
      <c r="I105">
        <v>11364</v>
      </c>
      <c r="J105">
        <v>8818.02765</v>
      </c>
      <c r="K105">
        <v>8795.9323769999992</v>
      </c>
      <c r="L105">
        <v>8090.9926290000003</v>
      </c>
      <c r="M105">
        <v>12607.00973</v>
      </c>
      <c r="N105">
        <v>12636.020409999999</v>
      </c>
      <c r="O105">
        <v>7200</v>
      </c>
      <c r="P105">
        <v>6832.9726030000002</v>
      </c>
      <c r="Q105">
        <v>8182</v>
      </c>
      <c r="R105">
        <v>8181.3214289999996</v>
      </c>
    </row>
    <row r="106" spans="2:18" x14ac:dyDescent="0.25">
      <c r="B106" s="2">
        <v>43936</v>
      </c>
      <c r="C106">
        <v>9000</v>
      </c>
      <c r="D106">
        <v>9000</v>
      </c>
      <c r="E106">
        <v>8700.8690480000005</v>
      </c>
      <c r="F106">
        <v>11241.853880000001</v>
      </c>
      <c r="G106">
        <v>9214.917179</v>
      </c>
      <c r="H106">
        <v>9818.0088500000002</v>
      </c>
      <c r="I106">
        <v>11363.88889</v>
      </c>
      <c r="J106">
        <v>8818.0379749999993</v>
      </c>
      <c r="K106">
        <v>8795.9715639999995</v>
      </c>
      <c r="L106">
        <v>8090.995062</v>
      </c>
      <c r="M106">
        <v>12602.74603</v>
      </c>
      <c r="N106">
        <v>12412.42</v>
      </c>
      <c r="O106">
        <v>7200</v>
      </c>
      <c r="P106">
        <v>6908.6451610000004</v>
      </c>
      <c r="Q106">
        <v>8181.9896909999998</v>
      </c>
      <c r="R106">
        <v>8181.2160000000003</v>
      </c>
    </row>
    <row r="107" spans="2:18" x14ac:dyDescent="0.25">
      <c r="B107" s="2">
        <v>43937</v>
      </c>
      <c r="C107">
        <v>8090.9955559999999</v>
      </c>
      <c r="D107">
        <v>9000</v>
      </c>
      <c r="E107">
        <v>7700</v>
      </c>
      <c r="F107">
        <v>9000</v>
      </c>
      <c r="G107">
        <v>9214.8733329999995</v>
      </c>
      <c r="H107">
        <v>9818</v>
      </c>
      <c r="I107">
        <v>11364</v>
      </c>
      <c r="J107">
        <v>8818.0083680000007</v>
      </c>
      <c r="K107">
        <v>8795.9368419999992</v>
      </c>
      <c r="L107">
        <v>8090.9973680000003</v>
      </c>
      <c r="M107">
        <v>12630.36515</v>
      </c>
      <c r="N107">
        <v>12636</v>
      </c>
      <c r="O107">
        <v>7200</v>
      </c>
      <c r="P107">
        <v>6908.5519999999997</v>
      </c>
      <c r="Q107">
        <v>8182</v>
      </c>
      <c r="R107">
        <v>8181.2128380000004</v>
      </c>
    </row>
    <row r="108" spans="2:18" x14ac:dyDescent="0.25">
      <c r="B108" s="2">
        <v>43938</v>
      </c>
      <c r="C108">
        <v>8104.4334980000003</v>
      </c>
      <c r="D108">
        <v>9000</v>
      </c>
      <c r="E108">
        <v>7720.6164950000002</v>
      </c>
      <c r="F108">
        <v>9000</v>
      </c>
      <c r="G108">
        <v>7045.0191940000004</v>
      </c>
      <c r="H108">
        <v>9818</v>
      </c>
      <c r="I108">
        <v>6337.6153850000001</v>
      </c>
      <c r="J108">
        <v>7995.5202950000003</v>
      </c>
      <c r="K108">
        <v>8795.9362930000007</v>
      </c>
      <c r="L108">
        <v>8090.9977319999998</v>
      </c>
      <c r="M108">
        <v>12177.411550000001</v>
      </c>
      <c r="N108">
        <v>12201.865669999999</v>
      </c>
      <c r="O108">
        <v>7200</v>
      </c>
      <c r="P108">
        <v>6908.5652170000003</v>
      </c>
      <c r="Q108">
        <v>8182</v>
      </c>
      <c r="R108">
        <v>8181.3879310000002</v>
      </c>
    </row>
    <row r="109" spans="2:18" x14ac:dyDescent="0.25">
      <c r="B109" s="2">
        <v>43939</v>
      </c>
      <c r="C109">
        <v>8094.1453289999999</v>
      </c>
      <c r="D109">
        <v>9000</v>
      </c>
      <c r="E109">
        <v>7700</v>
      </c>
      <c r="F109">
        <v>9000</v>
      </c>
      <c r="G109">
        <v>4654.5643570000002</v>
      </c>
      <c r="H109">
        <v>9818.0110499999992</v>
      </c>
      <c r="I109">
        <v>5681.9444439999997</v>
      </c>
      <c r="J109">
        <v>7090.1794200000004</v>
      </c>
      <c r="K109">
        <v>8795.9423079999997</v>
      </c>
      <c r="L109">
        <v>8091</v>
      </c>
      <c r="M109">
        <v>11728.53635</v>
      </c>
      <c r="N109">
        <v>11727</v>
      </c>
      <c r="O109">
        <v>7200</v>
      </c>
      <c r="P109">
        <v>5545.1382720000001</v>
      </c>
      <c r="Q109">
        <v>8182</v>
      </c>
      <c r="R109">
        <v>6580.3056989999995</v>
      </c>
    </row>
    <row r="110" spans="2:18" x14ac:dyDescent="0.25">
      <c r="B110" s="2">
        <v>43940</v>
      </c>
      <c r="C110">
        <v>8091</v>
      </c>
      <c r="D110">
        <v>9000</v>
      </c>
      <c r="E110">
        <v>7700</v>
      </c>
      <c r="F110">
        <v>9000</v>
      </c>
      <c r="G110">
        <v>4654.6027270000004</v>
      </c>
      <c r="H110">
        <v>9818</v>
      </c>
      <c r="I110">
        <v>5681.9729729999999</v>
      </c>
      <c r="J110">
        <v>7090.2048189999996</v>
      </c>
      <c r="K110">
        <v>8795.9207050000005</v>
      </c>
      <c r="L110">
        <v>8090.9943290000001</v>
      </c>
      <c r="M110">
        <v>11727.010319999999</v>
      </c>
      <c r="N110">
        <v>11727</v>
      </c>
      <c r="O110">
        <v>7200</v>
      </c>
      <c r="P110">
        <v>5685.1454549999999</v>
      </c>
      <c r="Q110">
        <v>8182</v>
      </c>
      <c r="R110">
        <v>6546.4489050000002</v>
      </c>
    </row>
    <row r="111" spans="2:18" x14ac:dyDescent="0.25">
      <c r="B111" s="2">
        <v>43941</v>
      </c>
      <c r="C111">
        <v>8091</v>
      </c>
      <c r="D111">
        <v>9000</v>
      </c>
      <c r="E111">
        <v>7700</v>
      </c>
      <c r="F111">
        <v>9000</v>
      </c>
      <c r="G111">
        <v>4654.5907690000004</v>
      </c>
      <c r="H111">
        <v>9818</v>
      </c>
      <c r="I111">
        <v>5682</v>
      </c>
      <c r="J111">
        <v>7090.1831330000005</v>
      </c>
      <c r="K111">
        <v>8795.9854369999994</v>
      </c>
      <c r="L111">
        <v>8091</v>
      </c>
      <c r="M111">
        <v>11727.00794</v>
      </c>
      <c r="N111">
        <v>11727</v>
      </c>
      <c r="O111">
        <v>7200</v>
      </c>
      <c r="P111">
        <v>5528.5698110000003</v>
      </c>
      <c r="Q111">
        <v>8182</v>
      </c>
      <c r="R111">
        <v>6546.365546</v>
      </c>
    </row>
    <row r="112" spans="2:18" x14ac:dyDescent="0.25">
      <c r="B112" s="2">
        <v>43942</v>
      </c>
      <c r="C112">
        <v>8091</v>
      </c>
      <c r="D112">
        <v>9000</v>
      </c>
      <c r="E112">
        <v>7700</v>
      </c>
      <c r="F112">
        <v>9000</v>
      </c>
      <c r="G112">
        <v>4654.6364199999998</v>
      </c>
      <c r="H112">
        <v>9818</v>
      </c>
      <c r="I112">
        <v>5682</v>
      </c>
      <c r="J112">
        <v>7090.2742319999998</v>
      </c>
      <c r="K112">
        <v>8795.9669599999997</v>
      </c>
      <c r="L112">
        <v>8090.9954850000004</v>
      </c>
      <c r="M112">
        <v>11727.019490000001</v>
      </c>
      <c r="N112">
        <v>11727.01563</v>
      </c>
      <c r="O112">
        <v>7200</v>
      </c>
      <c r="P112">
        <v>5528.3468750000002</v>
      </c>
      <c r="Q112">
        <v>8182</v>
      </c>
      <c r="R112">
        <v>6546.5816329999998</v>
      </c>
    </row>
    <row r="113" spans="2:18" x14ac:dyDescent="0.25">
      <c r="B113" s="2">
        <v>43943</v>
      </c>
      <c r="C113">
        <v>8097.5978260000002</v>
      </c>
      <c r="D113">
        <v>9000</v>
      </c>
      <c r="E113">
        <v>7700</v>
      </c>
      <c r="F113">
        <v>9000</v>
      </c>
      <c r="G113">
        <v>4654.5977160000002</v>
      </c>
      <c r="H113">
        <v>9818</v>
      </c>
      <c r="I113">
        <v>5682</v>
      </c>
      <c r="J113">
        <v>7090.2891</v>
      </c>
      <c r="K113">
        <v>8795.9651159999994</v>
      </c>
      <c r="L113">
        <v>8090.9873100000004</v>
      </c>
      <c r="M113">
        <v>11727.01303</v>
      </c>
      <c r="N113">
        <v>11727</v>
      </c>
      <c r="O113">
        <v>7200</v>
      </c>
      <c r="P113">
        <v>5528.1121499999999</v>
      </c>
      <c r="Q113">
        <v>8182</v>
      </c>
      <c r="R113">
        <v>6546.2142860000004</v>
      </c>
    </row>
    <row r="114" spans="2:18" x14ac:dyDescent="0.25">
      <c r="B114" s="2">
        <v>43944</v>
      </c>
      <c r="C114">
        <v>8091</v>
      </c>
      <c r="D114">
        <v>9000</v>
      </c>
      <c r="E114">
        <v>7700</v>
      </c>
      <c r="F114">
        <v>9000</v>
      </c>
      <c r="G114">
        <v>4654.6008810000003</v>
      </c>
      <c r="H114">
        <v>9818</v>
      </c>
      <c r="I114">
        <v>5681.9545449999996</v>
      </c>
      <c r="J114">
        <v>7090.2416919999996</v>
      </c>
      <c r="K114">
        <v>8795.9407109999993</v>
      </c>
      <c r="L114">
        <v>8090.9974679999996</v>
      </c>
      <c r="M114">
        <v>11727.018050000001</v>
      </c>
      <c r="N114">
        <v>11726.98551</v>
      </c>
      <c r="O114">
        <v>7200</v>
      </c>
      <c r="P114">
        <v>5528.4153850000002</v>
      </c>
      <c r="Q114">
        <v>8181.9895829999996</v>
      </c>
      <c r="R114">
        <v>6546.6895729999997</v>
      </c>
    </row>
    <row r="115" spans="2:18" x14ac:dyDescent="0.25">
      <c r="B115" s="2">
        <v>43945</v>
      </c>
      <c r="C115">
        <v>8090.9957629999999</v>
      </c>
      <c r="D115">
        <v>9000</v>
      </c>
      <c r="E115">
        <v>7700</v>
      </c>
      <c r="F115">
        <v>9000</v>
      </c>
      <c r="G115">
        <v>4654.5907690000004</v>
      </c>
      <c r="H115">
        <v>9818.0071939999998</v>
      </c>
      <c r="I115">
        <v>5682</v>
      </c>
      <c r="J115">
        <v>7090.2197310000001</v>
      </c>
      <c r="K115">
        <v>8795.8971120000006</v>
      </c>
      <c r="L115">
        <v>8090.9979960000001</v>
      </c>
      <c r="M115">
        <v>11727.007449999999</v>
      </c>
      <c r="N115">
        <v>11727</v>
      </c>
      <c r="O115">
        <v>7200</v>
      </c>
      <c r="P115">
        <v>5528.4839510000002</v>
      </c>
      <c r="Q115">
        <v>8182</v>
      </c>
      <c r="R115">
        <v>6546.5051020000001</v>
      </c>
    </row>
    <row r="116" spans="2:18" x14ac:dyDescent="0.25">
      <c r="B116" s="2">
        <v>43946</v>
      </c>
      <c r="C116">
        <v>8091</v>
      </c>
      <c r="D116">
        <v>9000</v>
      </c>
      <c r="E116">
        <v>7700</v>
      </c>
      <c r="F116">
        <v>9000</v>
      </c>
      <c r="G116">
        <v>4654.572177</v>
      </c>
      <c r="H116">
        <v>9367.636364</v>
      </c>
      <c r="I116">
        <v>5682</v>
      </c>
      <c r="J116">
        <v>7090.1727860000001</v>
      </c>
      <c r="K116">
        <v>8795.9245559999999</v>
      </c>
      <c r="L116">
        <v>8090.9956400000001</v>
      </c>
      <c r="M116">
        <v>10918.65681</v>
      </c>
      <c r="N116">
        <v>10920.756520000001</v>
      </c>
      <c r="O116">
        <v>7200</v>
      </c>
      <c r="P116">
        <v>5528.5</v>
      </c>
      <c r="Q116">
        <v>8182</v>
      </c>
      <c r="R116">
        <v>6546.5176060000003</v>
      </c>
    </row>
    <row r="117" spans="2:18" x14ac:dyDescent="0.25">
      <c r="B117" s="2">
        <v>43947</v>
      </c>
      <c r="C117">
        <v>8091</v>
      </c>
      <c r="D117">
        <v>9000</v>
      </c>
      <c r="E117">
        <v>7700</v>
      </c>
      <c r="F117">
        <v>9000</v>
      </c>
      <c r="G117">
        <v>4654.5748510000003</v>
      </c>
      <c r="H117">
        <v>9174.8979589999999</v>
      </c>
      <c r="I117">
        <v>5682</v>
      </c>
      <c r="J117">
        <v>7090.1151520000003</v>
      </c>
      <c r="K117">
        <v>8795.9195400000008</v>
      </c>
      <c r="L117">
        <v>8090.9980729999997</v>
      </c>
      <c r="M117">
        <v>10331.08345</v>
      </c>
      <c r="N117">
        <v>10526.42453</v>
      </c>
      <c r="O117">
        <v>7200</v>
      </c>
      <c r="P117">
        <v>5528.4722220000003</v>
      </c>
      <c r="Q117">
        <v>8181.9921880000002</v>
      </c>
      <c r="R117">
        <v>6546.4615379999996</v>
      </c>
    </row>
    <row r="118" spans="2:18" x14ac:dyDescent="0.25">
      <c r="B118" s="2">
        <v>43948</v>
      </c>
      <c r="C118">
        <v>8091</v>
      </c>
      <c r="D118">
        <v>9000</v>
      </c>
      <c r="E118">
        <v>7700</v>
      </c>
      <c r="F118">
        <v>9000</v>
      </c>
      <c r="G118">
        <v>4654.6248310000001</v>
      </c>
      <c r="H118">
        <v>8918.09</v>
      </c>
      <c r="I118">
        <v>5681.9629629999999</v>
      </c>
      <c r="J118">
        <v>7090.188341</v>
      </c>
      <c r="K118">
        <v>8795.9590910000006</v>
      </c>
      <c r="L118">
        <v>8090.9970329999996</v>
      </c>
      <c r="M118">
        <v>9909</v>
      </c>
      <c r="N118">
        <v>9909</v>
      </c>
      <c r="O118">
        <v>7200</v>
      </c>
      <c r="P118">
        <v>5528.3595509999996</v>
      </c>
      <c r="Q118">
        <v>8182</v>
      </c>
      <c r="R118">
        <v>6546.505435</v>
      </c>
    </row>
    <row r="119" spans="2:18" x14ac:dyDescent="0.25">
      <c r="B119" s="2">
        <v>43949</v>
      </c>
      <c r="C119">
        <v>8091</v>
      </c>
      <c r="D119">
        <v>9000</v>
      </c>
      <c r="E119">
        <v>7700</v>
      </c>
      <c r="F119">
        <v>9000</v>
      </c>
      <c r="G119">
        <v>4654.549051</v>
      </c>
      <c r="H119">
        <v>8909</v>
      </c>
      <c r="I119">
        <v>5681.9777780000004</v>
      </c>
      <c r="J119">
        <v>7090.2808349999996</v>
      </c>
      <c r="K119">
        <v>8795.9440300000006</v>
      </c>
      <c r="L119">
        <v>8090.9976189999998</v>
      </c>
      <c r="M119">
        <v>9909.0008710000002</v>
      </c>
      <c r="N119">
        <v>9909</v>
      </c>
      <c r="O119">
        <v>7200</v>
      </c>
      <c r="P119">
        <v>5528.2875000000004</v>
      </c>
      <c r="Q119">
        <v>8182</v>
      </c>
      <c r="R119">
        <v>6546.5745969999998</v>
      </c>
    </row>
    <row r="120" spans="2:18" x14ac:dyDescent="0.25">
      <c r="B120" s="2">
        <v>43950</v>
      </c>
      <c r="C120">
        <v>8091</v>
      </c>
      <c r="D120">
        <v>9000</v>
      </c>
      <c r="E120">
        <v>7700</v>
      </c>
      <c r="F120">
        <v>9000</v>
      </c>
      <c r="G120">
        <v>4654.6013110000004</v>
      </c>
      <c r="H120">
        <v>8909</v>
      </c>
      <c r="I120">
        <v>5681.9736839999996</v>
      </c>
      <c r="J120">
        <v>7090.135593</v>
      </c>
      <c r="K120">
        <v>8795.9280820000004</v>
      </c>
      <c r="L120">
        <v>8090.9929249999996</v>
      </c>
      <c r="M120">
        <v>9909.0022420000005</v>
      </c>
      <c r="N120">
        <v>9909</v>
      </c>
      <c r="O120">
        <v>7200</v>
      </c>
      <c r="P120">
        <v>5528.5393940000004</v>
      </c>
      <c r="Q120">
        <v>8182</v>
      </c>
      <c r="R120">
        <v>6546.5744679999998</v>
      </c>
    </row>
    <row r="121" spans="2:18" x14ac:dyDescent="0.25">
      <c r="B121" s="2">
        <v>43951</v>
      </c>
      <c r="C121">
        <v>8090.9915490000003</v>
      </c>
      <c r="D121">
        <v>9000</v>
      </c>
      <c r="E121">
        <v>7700</v>
      </c>
      <c r="F121">
        <v>9000</v>
      </c>
      <c r="G121">
        <v>4654.6730230000003</v>
      </c>
      <c r="H121">
        <v>8909.0039059999999</v>
      </c>
      <c r="I121">
        <v>5682</v>
      </c>
      <c r="J121">
        <v>7090.1715480000003</v>
      </c>
      <c r="K121">
        <v>8795.9512990000003</v>
      </c>
      <c r="L121">
        <v>8090.9931029999998</v>
      </c>
      <c r="M121">
        <v>9909.0012239999996</v>
      </c>
      <c r="N121">
        <v>9909</v>
      </c>
      <c r="O121">
        <v>7200</v>
      </c>
      <c r="P121">
        <v>5528.4864859999998</v>
      </c>
      <c r="Q121">
        <v>8182</v>
      </c>
      <c r="R121">
        <v>6546.5816329999998</v>
      </c>
    </row>
    <row r="122" spans="2:18" x14ac:dyDescent="0.25">
      <c r="B122" s="2">
        <v>43952</v>
      </c>
      <c r="C122">
        <v>8091</v>
      </c>
      <c r="D122">
        <v>9000</v>
      </c>
      <c r="E122">
        <v>7700</v>
      </c>
      <c r="F122">
        <v>9000</v>
      </c>
      <c r="G122">
        <v>4654.7182759999996</v>
      </c>
      <c r="H122">
        <v>8909</v>
      </c>
      <c r="I122">
        <v>5682</v>
      </c>
      <c r="J122">
        <v>8818.0372669999997</v>
      </c>
      <c r="K122">
        <v>8795.9537039999996</v>
      </c>
      <c r="L122">
        <v>8090.9974869999996</v>
      </c>
      <c r="M122">
        <v>9909.000489</v>
      </c>
      <c r="N122">
        <v>9909</v>
      </c>
      <c r="O122">
        <v>7200</v>
      </c>
      <c r="P122">
        <v>5527.629508</v>
      </c>
      <c r="Q122">
        <v>9081.3297870000006</v>
      </c>
      <c r="R122">
        <v>6546.2727269999996</v>
      </c>
    </row>
    <row r="123" spans="2:18" x14ac:dyDescent="0.25">
      <c r="B123" s="2">
        <v>43953</v>
      </c>
      <c r="C123">
        <v>8091</v>
      </c>
      <c r="D123">
        <v>9000</v>
      </c>
      <c r="E123">
        <v>7700</v>
      </c>
      <c r="F123">
        <v>9000</v>
      </c>
      <c r="G123">
        <v>4654.5541579999999</v>
      </c>
      <c r="H123">
        <v>8909</v>
      </c>
      <c r="I123">
        <v>5682</v>
      </c>
      <c r="J123">
        <v>8818.0296739999994</v>
      </c>
      <c r="K123">
        <v>8795.9256970000006</v>
      </c>
      <c r="L123">
        <v>8091</v>
      </c>
      <c r="M123">
        <v>9909.0027379999992</v>
      </c>
      <c r="N123">
        <v>9909</v>
      </c>
      <c r="O123">
        <v>7200</v>
      </c>
      <c r="P123">
        <v>5528.1971830000002</v>
      </c>
      <c r="Q123">
        <v>9091</v>
      </c>
      <c r="R123">
        <v>6546.2318180000002</v>
      </c>
    </row>
    <row r="124" spans="2:18" x14ac:dyDescent="0.25">
      <c r="B124" s="2">
        <v>43954</v>
      </c>
      <c r="C124">
        <v>8091</v>
      </c>
      <c r="D124">
        <v>9000</v>
      </c>
      <c r="E124">
        <v>7700</v>
      </c>
      <c r="F124">
        <v>9000</v>
      </c>
      <c r="G124">
        <v>4654.6795519999996</v>
      </c>
      <c r="H124">
        <v>8909</v>
      </c>
      <c r="I124">
        <v>5682</v>
      </c>
      <c r="J124">
        <v>8818.0318729999999</v>
      </c>
      <c r="K124">
        <v>8795.9512200000008</v>
      </c>
      <c r="L124">
        <v>8090.9980619999997</v>
      </c>
      <c r="M124">
        <v>9909.0006869999997</v>
      </c>
      <c r="N124">
        <v>9909</v>
      </c>
      <c r="O124">
        <v>7200</v>
      </c>
      <c r="P124">
        <v>5528.4393440000003</v>
      </c>
      <c r="Q124">
        <v>9091</v>
      </c>
      <c r="R124">
        <v>6546.5801099999999</v>
      </c>
    </row>
    <row r="125" spans="2:18" x14ac:dyDescent="0.25">
      <c r="B125" s="2">
        <v>43955</v>
      </c>
      <c r="C125">
        <v>8091</v>
      </c>
      <c r="D125">
        <v>9000</v>
      </c>
      <c r="E125">
        <v>7700</v>
      </c>
      <c r="F125">
        <v>9000</v>
      </c>
      <c r="G125">
        <v>4654.6117389999999</v>
      </c>
      <c r="H125">
        <v>8909</v>
      </c>
      <c r="I125">
        <v>5682</v>
      </c>
      <c r="J125">
        <v>8818.0218179999993</v>
      </c>
      <c r="K125">
        <v>8795.9563109999999</v>
      </c>
      <c r="L125">
        <v>8090.9875000000002</v>
      </c>
      <c r="M125">
        <v>9909</v>
      </c>
      <c r="N125">
        <v>9909</v>
      </c>
      <c r="O125">
        <v>7200</v>
      </c>
      <c r="P125">
        <v>5528.6897959999997</v>
      </c>
      <c r="Q125">
        <v>9091</v>
      </c>
      <c r="R125">
        <v>6546.5409840000002</v>
      </c>
    </row>
    <row r="126" spans="2:18" x14ac:dyDescent="0.25">
      <c r="B126" s="2">
        <v>43956</v>
      </c>
      <c r="C126">
        <v>9000</v>
      </c>
      <c r="D126">
        <v>9000</v>
      </c>
      <c r="E126">
        <v>8700.8718449999997</v>
      </c>
      <c r="F126">
        <v>11241.849319999999</v>
      </c>
      <c r="G126">
        <v>4654.6279999999997</v>
      </c>
      <c r="H126">
        <v>8909</v>
      </c>
      <c r="I126">
        <v>5682</v>
      </c>
      <c r="J126">
        <v>8818.0096150000008</v>
      </c>
      <c r="K126">
        <v>8795.9305559999993</v>
      </c>
      <c r="L126">
        <v>8091</v>
      </c>
      <c r="M126">
        <v>9909</v>
      </c>
      <c r="N126">
        <v>9909</v>
      </c>
      <c r="O126">
        <v>8321.5182480000003</v>
      </c>
      <c r="P126">
        <v>5528.0563760000005</v>
      </c>
      <c r="Q126">
        <v>7273</v>
      </c>
      <c r="R126">
        <v>6546.487889</v>
      </c>
    </row>
    <row r="127" spans="2:18" x14ac:dyDescent="0.25">
      <c r="B127" s="2">
        <v>43957</v>
      </c>
      <c r="C127">
        <v>8182</v>
      </c>
      <c r="D127">
        <v>9000</v>
      </c>
      <c r="E127">
        <v>8700.893548</v>
      </c>
      <c r="F127">
        <v>10909</v>
      </c>
      <c r="G127">
        <v>4654.6719999999996</v>
      </c>
      <c r="H127">
        <v>8909</v>
      </c>
      <c r="I127">
        <v>5682</v>
      </c>
      <c r="J127">
        <v>8818.0510639999993</v>
      </c>
      <c r="K127">
        <v>8795.915094</v>
      </c>
      <c r="L127">
        <v>8091</v>
      </c>
      <c r="M127">
        <v>9909</v>
      </c>
      <c r="N127">
        <v>9909</v>
      </c>
      <c r="O127">
        <v>8363.9875969999994</v>
      </c>
      <c r="P127">
        <v>5528.4039220000004</v>
      </c>
      <c r="Q127">
        <v>7272.9876539999996</v>
      </c>
      <c r="R127">
        <v>6546.6458329999996</v>
      </c>
    </row>
    <row r="128" spans="2:18" x14ac:dyDescent="0.25">
      <c r="B128" s="2">
        <v>43958</v>
      </c>
      <c r="C128">
        <v>8181.9935480000004</v>
      </c>
      <c r="D128">
        <v>9000</v>
      </c>
      <c r="E128">
        <v>8700.7380950000006</v>
      </c>
      <c r="F128">
        <v>10909</v>
      </c>
      <c r="G128">
        <v>4654.62</v>
      </c>
      <c r="H128">
        <v>8909</v>
      </c>
      <c r="I128">
        <v>5682</v>
      </c>
      <c r="J128">
        <v>8818.064257</v>
      </c>
      <c r="K128">
        <v>8795.9299069999997</v>
      </c>
      <c r="L128">
        <v>8090.9969879999999</v>
      </c>
      <c r="M128">
        <v>9909.0181200000006</v>
      </c>
      <c r="N128">
        <v>9909</v>
      </c>
      <c r="O128">
        <v>8363.9819549999993</v>
      </c>
      <c r="P128">
        <v>5370.9622220000001</v>
      </c>
      <c r="Q128">
        <v>7272.9905660000004</v>
      </c>
      <c r="R128">
        <v>6314.8712450000003</v>
      </c>
    </row>
    <row r="129" spans="2:18" x14ac:dyDescent="0.25">
      <c r="B129" s="2">
        <v>43959</v>
      </c>
      <c r="C129">
        <v>7272.994318</v>
      </c>
      <c r="D129">
        <v>9000</v>
      </c>
      <c r="E129">
        <v>7000.3476190000001</v>
      </c>
      <c r="F129">
        <v>9000</v>
      </c>
      <c r="G129">
        <v>4654.56376</v>
      </c>
      <c r="H129">
        <v>8909</v>
      </c>
      <c r="I129">
        <v>5682</v>
      </c>
      <c r="J129">
        <v>8818.0442800000001</v>
      </c>
      <c r="K129">
        <v>8795.9486300000008</v>
      </c>
      <c r="L129">
        <v>8090.9975489999997</v>
      </c>
      <c r="M129">
        <v>9909.0009030000001</v>
      </c>
      <c r="N129">
        <v>9909</v>
      </c>
      <c r="O129">
        <v>8363.9942449999999</v>
      </c>
      <c r="P129">
        <v>5182.848739</v>
      </c>
      <c r="Q129">
        <v>7273</v>
      </c>
      <c r="R129">
        <v>6137.215768</v>
      </c>
    </row>
    <row r="130" spans="2:18" x14ac:dyDescent="0.25">
      <c r="B130" s="2">
        <v>43960</v>
      </c>
      <c r="C130">
        <v>7272.9749220000003</v>
      </c>
      <c r="D130">
        <v>9000</v>
      </c>
      <c r="E130">
        <v>7000.2754720000003</v>
      </c>
      <c r="F130">
        <v>9000</v>
      </c>
      <c r="G130">
        <v>4654.5353779999996</v>
      </c>
      <c r="H130">
        <v>8909</v>
      </c>
      <c r="J130">
        <v>8818.0503140000001</v>
      </c>
      <c r="K130">
        <v>8795.9394410000004</v>
      </c>
      <c r="L130">
        <v>8090.9982959999998</v>
      </c>
      <c r="M130">
        <v>9909.0010299999994</v>
      </c>
      <c r="N130">
        <v>9909</v>
      </c>
      <c r="O130">
        <v>8363.9902440000005</v>
      </c>
      <c r="P130">
        <v>5182.7203879999997</v>
      </c>
      <c r="Q130">
        <v>7273</v>
      </c>
      <c r="R130">
        <v>6137.2714290000004</v>
      </c>
    </row>
    <row r="131" spans="2:18" x14ac:dyDescent="0.25">
      <c r="B131" s="2">
        <v>43961</v>
      </c>
      <c r="C131">
        <v>7272.9882809999999</v>
      </c>
      <c r="D131">
        <v>9000</v>
      </c>
      <c r="E131">
        <v>7000.3666670000002</v>
      </c>
      <c r="F131">
        <v>9000</v>
      </c>
      <c r="G131">
        <v>4654.5606250000001</v>
      </c>
      <c r="H131">
        <v>8909</v>
      </c>
      <c r="J131">
        <v>8818.0325200000007</v>
      </c>
      <c r="K131">
        <v>8795.9329269999998</v>
      </c>
      <c r="L131">
        <v>8091</v>
      </c>
      <c r="M131">
        <v>9909</v>
      </c>
      <c r="N131">
        <v>9909</v>
      </c>
      <c r="O131">
        <v>8363.9967350000006</v>
      </c>
      <c r="P131">
        <v>5182.5595510000003</v>
      </c>
      <c r="Q131">
        <v>7272.9795919999997</v>
      </c>
      <c r="R131">
        <v>6137.2871290000003</v>
      </c>
    </row>
    <row r="132" spans="2:18" x14ac:dyDescent="0.25">
      <c r="B132" s="2">
        <v>43962</v>
      </c>
      <c r="C132">
        <v>7272.9735099999998</v>
      </c>
      <c r="D132">
        <v>9000</v>
      </c>
      <c r="E132">
        <v>7000.3319590000001</v>
      </c>
      <c r="F132">
        <v>9000</v>
      </c>
      <c r="G132">
        <v>4654.5606250000001</v>
      </c>
      <c r="H132">
        <v>8909</v>
      </c>
      <c r="I132">
        <v>11364</v>
      </c>
      <c r="J132">
        <v>8818.0544219999992</v>
      </c>
      <c r="K132">
        <v>8795.9419890000008</v>
      </c>
      <c r="L132">
        <v>8091</v>
      </c>
      <c r="M132">
        <v>9909.0014100000008</v>
      </c>
      <c r="N132">
        <v>9909</v>
      </c>
      <c r="O132">
        <v>8363.9922330000009</v>
      </c>
      <c r="P132">
        <v>5182.5186210000002</v>
      </c>
      <c r="Q132">
        <v>7273</v>
      </c>
      <c r="R132">
        <v>6137.3048779999999</v>
      </c>
    </row>
    <row r="133" spans="2:18" x14ac:dyDescent="0.25">
      <c r="B133" s="2">
        <v>43963</v>
      </c>
      <c r="C133">
        <v>7272.9942529999998</v>
      </c>
      <c r="D133">
        <v>9000</v>
      </c>
      <c r="E133">
        <v>7000.3426090000003</v>
      </c>
      <c r="F133">
        <v>9000</v>
      </c>
      <c r="G133">
        <v>4654.6219389999997</v>
      </c>
      <c r="H133">
        <v>8909</v>
      </c>
      <c r="J133">
        <v>8818.0183489999999</v>
      </c>
      <c r="K133">
        <v>8795.9333330000009</v>
      </c>
      <c r="L133">
        <v>8090.9945500000003</v>
      </c>
      <c r="M133">
        <v>9909</v>
      </c>
      <c r="N133">
        <v>9909</v>
      </c>
      <c r="O133">
        <v>8363.9851849999995</v>
      </c>
      <c r="P133">
        <v>5182.7207209999997</v>
      </c>
      <c r="Q133">
        <v>7272.9893620000003</v>
      </c>
      <c r="R133">
        <v>6137.4375</v>
      </c>
    </row>
    <row r="134" spans="2:18" x14ac:dyDescent="0.25">
      <c r="B134" s="2">
        <v>43964</v>
      </c>
      <c r="C134">
        <v>7272.9831219999996</v>
      </c>
      <c r="D134">
        <v>9000</v>
      </c>
      <c r="E134">
        <v>7000.3792450000001</v>
      </c>
      <c r="F134">
        <v>9000</v>
      </c>
      <c r="G134">
        <v>4654.626706</v>
      </c>
      <c r="H134">
        <v>8909</v>
      </c>
      <c r="J134">
        <v>8791.6027400000003</v>
      </c>
      <c r="K134">
        <v>8795.9404759999998</v>
      </c>
      <c r="L134">
        <v>8090.9976299999998</v>
      </c>
      <c r="M134">
        <v>9909</v>
      </c>
      <c r="N134">
        <v>9909</v>
      </c>
      <c r="O134">
        <v>8363.9842110000009</v>
      </c>
      <c r="P134">
        <v>5182.6522519999999</v>
      </c>
      <c r="Q134">
        <v>7272.9923660000004</v>
      </c>
      <c r="R134">
        <v>6137.2747250000002</v>
      </c>
    </row>
    <row r="135" spans="2:18" x14ac:dyDescent="0.25">
      <c r="B135" s="2">
        <v>43965</v>
      </c>
      <c r="C135">
        <v>7272.9916199999998</v>
      </c>
      <c r="D135">
        <v>9000</v>
      </c>
      <c r="E135">
        <v>7000.3815130000003</v>
      </c>
      <c r="F135">
        <v>9000</v>
      </c>
      <c r="G135">
        <v>4654.572177</v>
      </c>
      <c r="H135">
        <v>8909.0045449999998</v>
      </c>
      <c r="J135">
        <v>8774.1843970000009</v>
      </c>
      <c r="K135">
        <v>8795.9460780000009</v>
      </c>
      <c r="L135">
        <v>8050.7639339999996</v>
      </c>
      <c r="M135">
        <v>9909.0010419999999</v>
      </c>
      <c r="N135">
        <v>9909</v>
      </c>
      <c r="O135">
        <v>8353.8772279999994</v>
      </c>
      <c r="P135">
        <v>5182.5936170000004</v>
      </c>
      <c r="Q135">
        <v>7272.9953050000004</v>
      </c>
      <c r="R135">
        <v>6137.2533629999998</v>
      </c>
    </row>
    <row r="136" spans="2:18" x14ac:dyDescent="0.25">
      <c r="B136" s="2">
        <v>43966</v>
      </c>
      <c r="C136">
        <v>7272.98513</v>
      </c>
      <c r="D136">
        <v>9000</v>
      </c>
      <c r="E136">
        <v>7000.296875</v>
      </c>
      <c r="F136">
        <v>9000</v>
      </c>
      <c r="G136">
        <v>4654.5820000000003</v>
      </c>
      <c r="H136">
        <v>8909.0050759999995</v>
      </c>
      <c r="J136">
        <v>8793.0752690000008</v>
      </c>
      <c r="K136">
        <v>8795.9527030000008</v>
      </c>
      <c r="L136">
        <v>8058.7331789999998</v>
      </c>
      <c r="M136">
        <v>9909.0003240000005</v>
      </c>
      <c r="N136">
        <v>9909</v>
      </c>
      <c r="O136">
        <v>8351.7179489999999</v>
      </c>
      <c r="P136">
        <v>5182.5159999999996</v>
      </c>
      <c r="Q136">
        <v>7272.9943499999999</v>
      </c>
      <c r="R136">
        <v>6137.3360659999998</v>
      </c>
    </row>
    <row r="137" spans="2:18" x14ac:dyDescent="0.25">
      <c r="B137" s="2">
        <v>43967</v>
      </c>
      <c r="C137">
        <v>7272.9636360000004</v>
      </c>
      <c r="D137">
        <v>9000</v>
      </c>
      <c r="E137">
        <v>7000.3254239999997</v>
      </c>
      <c r="F137">
        <v>9000</v>
      </c>
      <c r="G137">
        <v>4654.666604</v>
      </c>
      <c r="H137">
        <v>8909</v>
      </c>
      <c r="J137">
        <v>8802.8026320000008</v>
      </c>
      <c r="K137">
        <v>8795.9541979999995</v>
      </c>
      <c r="L137">
        <v>8068.7873300000001</v>
      </c>
      <c r="M137">
        <v>9909.0006200000007</v>
      </c>
      <c r="N137">
        <v>9909</v>
      </c>
      <c r="O137">
        <v>8346.1505379999999</v>
      </c>
      <c r="P137">
        <v>5182.5807409999998</v>
      </c>
      <c r="Q137">
        <v>7273</v>
      </c>
      <c r="R137">
        <v>6137.4078950000003</v>
      </c>
    </row>
    <row r="138" spans="2:18" x14ac:dyDescent="0.25">
      <c r="B138" s="2">
        <v>43968</v>
      </c>
      <c r="C138">
        <v>7272.9920000000002</v>
      </c>
      <c r="D138">
        <v>9000</v>
      </c>
      <c r="E138">
        <v>7000.3698629999999</v>
      </c>
      <c r="F138">
        <v>9000</v>
      </c>
      <c r="G138">
        <v>4654.6144119999999</v>
      </c>
      <c r="H138">
        <v>8909</v>
      </c>
      <c r="J138">
        <v>8783.1879700000009</v>
      </c>
      <c r="K138">
        <v>8795.9735679999994</v>
      </c>
      <c r="L138">
        <v>8067.309577</v>
      </c>
      <c r="M138">
        <v>9909.0017680000001</v>
      </c>
      <c r="N138">
        <v>9909</v>
      </c>
      <c r="O138">
        <v>8351.5716809999994</v>
      </c>
      <c r="P138">
        <v>5182.737838</v>
      </c>
      <c r="Q138">
        <v>7273</v>
      </c>
      <c r="R138">
        <v>6137.0284089999996</v>
      </c>
    </row>
    <row r="139" spans="2:18" x14ac:dyDescent="0.25">
      <c r="B139" s="2">
        <v>43969</v>
      </c>
      <c r="C139">
        <v>7272.9806449999996</v>
      </c>
      <c r="D139">
        <v>9000</v>
      </c>
      <c r="E139">
        <v>7000.3642280000004</v>
      </c>
      <c r="F139">
        <v>9000</v>
      </c>
      <c r="G139">
        <v>4654.5705040000003</v>
      </c>
      <c r="H139">
        <v>8909</v>
      </c>
      <c r="J139">
        <v>8813.8369569999995</v>
      </c>
      <c r="K139">
        <v>8795.9259259999999</v>
      </c>
      <c r="L139">
        <v>8056.0533809999997</v>
      </c>
      <c r="M139">
        <v>9909.0546319999994</v>
      </c>
      <c r="N139">
        <v>9909</v>
      </c>
      <c r="O139">
        <v>8355.2909089999994</v>
      </c>
      <c r="P139">
        <v>5182.5142859999996</v>
      </c>
      <c r="Q139">
        <v>7272.9907409999996</v>
      </c>
      <c r="R139">
        <v>6137.3210060000001</v>
      </c>
    </row>
    <row r="140" spans="2:18" x14ac:dyDescent="0.25">
      <c r="B140" s="2">
        <v>43970</v>
      </c>
      <c r="C140">
        <v>7723.9731540000002</v>
      </c>
      <c r="D140">
        <v>9000</v>
      </c>
      <c r="E140">
        <v>4600.2</v>
      </c>
      <c r="F140">
        <v>9000</v>
      </c>
      <c r="G140">
        <v>4654.6334509999997</v>
      </c>
      <c r="H140">
        <v>8909</v>
      </c>
      <c r="J140">
        <v>8818.0292399999998</v>
      </c>
      <c r="K140">
        <v>8795.9438499999997</v>
      </c>
      <c r="L140">
        <v>8058.1705689999999</v>
      </c>
      <c r="M140">
        <v>9909</v>
      </c>
      <c r="N140">
        <v>9909</v>
      </c>
      <c r="O140">
        <v>8356.7085709999992</v>
      </c>
      <c r="P140">
        <v>5182.5309859999998</v>
      </c>
      <c r="Q140">
        <v>7272.97541</v>
      </c>
      <c r="R140">
        <v>6137.2006579999997</v>
      </c>
    </row>
    <row r="141" spans="2:18" x14ac:dyDescent="0.25">
      <c r="B141" s="2">
        <v>43971</v>
      </c>
      <c r="C141">
        <v>7727.0264900000002</v>
      </c>
      <c r="D141">
        <v>9000</v>
      </c>
      <c r="E141">
        <v>4600.1796299999996</v>
      </c>
      <c r="F141">
        <v>9000</v>
      </c>
      <c r="G141">
        <v>4654.6499999999996</v>
      </c>
      <c r="H141">
        <v>8909</v>
      </c>
      <c r="J141">
        <v>8818.0461099999993</v>
      </c>
      <c r="K141">
        <v>8795.9380729999993</v>
      </c>
      <c r="L141">
        <v>8091</v>
      </c>
      <c r="M141">
        <v>9909</v>
      </c>
      <c r="N141">
        <v>9909</v>
      </c>
      <c r="O141">
        <v>8363.9779820000003</v>
      </c>
      <c r="P141">
        <v>5182.6803419999997</v>
      </c>
      <c r="Q141">
        <v>7272.9913040000001</v>
      </c>
      <c r="R141">
        <v>6137.2475409999997</v>
      </c>
    </row>
    <row r="142" spans="2:18" x14ac:dyDescent="0.25">
      <c r="B142" s="2">
        <v>43972</v>
      </c>
      <c r="C142">
        <v>7727.0304880000003</v>
      </c>
      <c r="D142">
        <v>9000</v>
      </c>
      <c r="E142">
        <v>4600.1809519999997</v>
      </c>
      <c r="F142">
        <v>9000</v>
      </c>
      <c r="G142">
        <v>4654.4908740000001</v>
      </c>
      <c r="H142">
        <v>8909</v>
      </c>
      <c r="J142">
        <v>8818.0726070000001</v>
      </c>
      <c r="K142">
        <v>8795.9676720000007</v>
      </c>
      <c r="L142">
        <v>8091</v>
      </c>
      <c r="M142">
        <v>9909</v>
      </c>
      <c r="N142">
        <v>9909</v>
      </c>
      <c r="O142">
        <v>8363.9913980000001</v>
      </c>
      <c r="P142">
        <v>5182.6534250000004</v>
      </c>
      <c r="Q142">
        <v>7272.9666669999997</v>
      </c>
      <c r="R142">
        <v>6137.3115669999997</v>
      </c>
    </row>
    <row r="143" spans="2:18" x14ac:dyDescent="0.25">
      <c r="B143" s="2">
        <v>43973</v>
      </c>
      <c r="C143">
        <v>7727.01</v>
      </c>
      <c r="D143">
        <v>9000</v>
      </c>
      <c r="E143">
        <v>4600.2</v>
      </c>
      <c r="F143">
        <v>9000</v>
      </c>
      <c r="G143">
        <v>4654.5981609999999</v>
      </c>
      <c r="H143">
        <v>8909.0151519999999</v>
      </c>
      <c r="J143">
        <v>8818.0254239999995</v>
      </c>
      <c r="K143">
        <v>8795.9249999999993</v>
      </c>
      <c r="L143">
        <v>8091</v>
      </c>
      <c r="M143">
        <v>9909.0017289999996</v>
      </c>
      <c r="N143">
        <v>9909</v>
      </c>
      <c r="O143">
        <v>8364</v>
      </c>
      <c r="P143">
        <v>5182.9044439999998</v>
      </c>
      <c r="Q143">
        <v>7272.9914529999996</v>
      </c>
      <c r="R143">
        <v>6137.2916670000004</v>
      </c>
    </row>
    <row r="144" spans="2:18" x14ac:dyDescent="0.25">
      <c r="B144" s="2">
        <v>43974</v>
      </c>
      <c r="C144">
        <v>7727.0238099999997</v>
      </c>
      <c r="D144">
        <v>9000</v>
      </c>
      <c r="E144">
        <v>4600.1893200000004</v>
      </c>
      <c r="F144">
        <v>9000</v>
      </c>
      <c r="G144">
        <v>4654.6360560000003</v>
      </c>
      <c r="H144">
        <v>8909</v>
      </c>
      <c r="J144">
        <v>8818.0349339999993</v>
      </c>
      <c r="K144">
        <v>8795.9508929999993</v>
      </c>
      <c r="L144">
        <v>8090.9980770000002</v>
      </c>
      <c r="M144">
        <v>9909.0014040000005</v>
      </c>
      <c r="N144">
        <v>9909</v>
      </c>
      <c r="O144">
        <v>8363.9875649999994</v>
      </c>
      <c r="P144">
        <v>5182.7572819999996</v>
      </c>
      <c r="Q144">
        <v>7272.9937890000001</v>
      </c>
      <c r="R144">
        <v>6137.0366969999995</v>
      </c>
    </row>
    <row r="145" spans="2:18" x14ac:dyDescent="0.25">
      <c r="B145" s="2">
        <v>43975</v>
      </c>
      <c r="C145">
        <v>7727.0101009999998</v>
      </c>
      <c r="D145">
        <v>9000</v>
      </c>
      <c r="E145">
        <v>4600.1716130000004</v>
      </c>
      <c r="F145">
        <v>9000</v>
      </c>
      <c r="G145">
        <v>4654.6225000000004</v>
      </c>
      <c r="H145">
        <v>8909</v>
      </c>
      <c r="J145">
        <v>8818.0515020000003</v>
      </c>
      <c r="K145">
        <v>8795.9620940000004</v>
      </c>
      <c r="L145">
        <v>8090.9929080000002</v>
      </c>
      <c r="M145">
        <v>9909.0005770000007</v>
      </c>
      <c r="N145">
        <v>9909</v>
      </c>
      <c r="O145">
        <v>8363.9913510000006</v>
      </c>
      <c r="P145">
        <v>5182.706494</v>
      </c>
      <c r="Q145">
        <v>7272.9925370000001</v>
      </c>
      <c r="R145">
        <v>6137.2659569999996</v>
      </c>
    </row>
    <row r="146" spans="2:18" x14ac:dyDescent="0.25">
      <c r="B146" s="2">
        <v>43976</v>
      </c>
      <c r="C146">
        <v>7727.0104170000004</v>
      </c>
      <c r="D146">
        <v>9000</v>
      </c>
      <c r="E146">
        <v>4600.1875710000004</v>
      </c>
      <c r="F146">
        <v>9000</v>
      </c>
      <c r="G146">
        <v>4654.6795519999996</v>
      </c>
      <c r="H146">
        <v>8909</v>
      </c>
      <c r="J146">
        <v>8818.0377360000002</v>
      </c>
      <c r="K146">
        <v>8795.9703950000003</v>
      </c>
      <c r="L146">
        <v>8090.995261</v>
      </c>
      <c r="M146">
        <v>9909</v>
      </c>
      <c r="N146">
        <v>9909</v>
      </c>
      <c r="O146">
        <v>8364</v>
      </c>
      <c r="P146">
        <v>5182.5065690000001</v>
      </c>
      <c r="Q146">
        <v>7272.9873420000004</v>
      </c>
      <c r="R146">
        <v>6137.0336539999998</v>
      </c>
    </row>
    <row r="147" spans="2:18" x14ac:dyDescent="0.25">
      <c r="B147" s="2">
        <v>43977</v>
      </c>
      <c r="C147">
        <v>7727.0138889999998</v>
      </c>
      <c r="D147">
        <v>9000</v>
      </c>
      <c r="E147">
        <v>4600.1664970000002</v>
      </c>
      <c r="F147">
        <v>9000</v>
      </c>
      <c r="G147">
        <v>4654.4829110000001</v>
      </c>
      <c r="H147">
        <v>8909</v>
      </c>
      <c r="J147">
        <v>8818.0286739999992</v>
      </c>
      <c r="K147">
        <v>8795.95082</v>
      </c>
      <c r="L147">
        <v>8091</v>
      </c>
      <c r="M147">
        <v>9909.0026460000008</v>
      </c>
      <c r="N147">
        <v>9909</v>
      </c>
      <c r="O147">
        <v>8363.9809519999999</v>
      </c>
      <c r="P147">
        <v>5182.6044780000002</v>
      </c>
      <c r="Q147">
        <v>7273</v>
      </c>
      <c r="R147">
        <v>6137.0735290000002</v>
      </c>
    </row>
    <row r="148" spans="2:18" x14ac:dyDescent="0.25">
      <c r="B148" s="2">
        <v>43978</v>
      </c>
      <c r="C148">
        <v>7727.0187500000002</v>
      </c>
      <c r="D148">
        <v>9000</v>
      </c>
      <c r="E148">
        <v>4600.1765960000002</v>
      </c>
      <c r="F148">
        <v>9000</v>
      </c>
      <c r="G148">
        <v>7274.0681539999996</v>
      </c>
      <c r="H148">
        <v>8865.8108109999994</v>
      </c>
      <c r="J148">
        <v>8818.0289859999993</v>
      </c>
      <c r="K148">
        <v>8795.9919790000004</v>
      </c>
      <c r="L148">
        <v>8091</v>
      </c>
      <c r="M148">
        <v>9909</v>
      </c>
      <c r="N148">
        <v>9909</v>
      </c>
      <c r="O148">
        <v>8363.9920000000002</v>
      </c>
      <c r="P148">
        <v>5182.6180180000001</v>
      </c>
      <c r="Q148">
        <v>7273</v>
      </c>
      <c r="R148">
        <v>6137.0506850000002</v>
      </c>
    </row>
    <row r="149" spans="2:18" x14ac:dyDescent="0.25">
      <c r="B149" s="2">
        <v>43979</v>
      </c>
      <c r="C149">
        <v>7727.030675</v>
      </c>
      <c r="D149">
        <v>9000</v>
      </c>
      <c r="E149">
        <v>4600.1808700000001</v>
      </c>
      <c r="F149">
        <v>9000</v>
      </c>
      <c r="G149">
        <v>7195.4473029999999</v>
      </c>
      <c r="H149">
        <v>8864.4777780000004</v>
      </c>
      <c r="J149">
        <v>8818.0307690000009</v>
      </c>
      <c r="K149">
        <v>8795.9755100000002</v>
      </c>
      <c r="L149">
        <v>8091</v>
      </c>
      <c r="M149">
        <v>9909.0028490000004</v>
      </c>
      <c r="N149">
        <v>9909</v>
      </c>
      <c r="O149">
        <v>8363.9937009999994</v>
      </c>
      <c r="P149">
        <v>5182.63</v>
      </c>
      <c r="Q149">
        <v>7273</v>
      </c>
      <c r="R149">
        <v>6137.3213109999997</v>
      </c>
    </row>
    <row r="150" spans="2:18" x14ac:dyDescent="0.25">
      <c r="B150" s="2">
        <v>43980</v>
      </c>
      <c r="C150">
        <v>7727.0179369999996</v>
      </c>
      <c r="D150">
        <v>9000</v>
      </c>
      <c r="E150">
        <v>4600.184561</v>
      </c>
      <c r="F150">
        <v>9000</v>
      </c>
      <c r="G150">
        <v>7315</v>
      </c>
      <c r="H150">
        <v>8865.8402370000003</v>
      </c>
      <c r="J150">
        <v>8818.0061349999996</v>
      </c>
      <c r="K150">
        <v>8795.9504949999991</v>
      </c>
      <c r="L150">
        <v>8090.9952940000003</v>
      </c>
      <c r="M150">
        <v>9909.0006009999997</v>
      </c>
      <c r="N150">
        <v>9909</v>
      </c>
      <c r="O150">
        <v>8363.9952659999999</v>
      </c>
      <c r="P150">
        <v>5182.6747969999997</v>
      </c>
      <c r="Q150">
        <v>7272.9925929999999</v>
      </c>
      <c r="R150">
        <v>6137.2960890000004</v>
      </c>
    </row>
    <row r="151" spans="2:18" x14ac:dyDescent="0.25">
      <c r="B151" s="2">
        <v>43981</v>
      </c>
      <c r="C151">
        <v>7727.0069439999997</v>
      </c>
      <c r="D151">
        <v>9000</v>
      </c>
      <c r="E151">
        <v>4600.1503229999998</v>
      </c>
      <c r="F151">
        <v>9000</v>
      </c>
      <c r="G151">
        <v>7315</v>
      </c>
      <c r="H151">
        <v>8865.2359149999993</v>
      </c>
      <c r="J151">
        <v>8818.0451470000007</v>
      </c>
      <c r="K151">
        <v>8795.9858929999991</v>
      </c>
      <c r="L151">
        <v>8090.9964479999999</v>
      </c>
      <c r="M151">
        <v>9909.0003710000001</v>
      </c>
      <c r="N151">
        <v>9909</v>
      </c>
      <c r="O151">
        <v>8364</v>
      </c>
      <c r="P151">
        <v>5182.3931510000002</v>
      </c>
      <c r="Q151">
        <v>7272.9868420000003</v>
      </c>
      <c r="R151">
        <v>6137.2819149999996</v>
      </c>
    </row>
    <row r="152" spans="2:18" x14ac:dyDescent="0.25">
      <c r="B152" s="2">
        <v>43982</v>
      </c>
      <c r="C152">
        <v>7727.0040650000001</v>
      </c>
      <c r="D152">
        <v>9000</v>
      </c>
      <c r="E152">
        <v>4600.1482349999997</v>
      </c>
      <c r="F152">
        <v>9000</v>
      </c>
      <c r="G152">
        <v>7315</v>
      </c>
      <c r="H152">
        <v>8865.0650889999997</v>
      </c>
      <c r="J152">
        <v>8818.0281689999993</v>
      </c>
      <c r="K152">
        <v>8795.9557380000006</v>
      </c>
      <c r="L152">
        <v>8090.9978309999997</v>
      </c>
      <c r="M152">
        <v>9909.0013980000003</v>
      </c>
      <c r="N152">
        <v>9909</v>
      </c>
      <c r="O152">
        <v>8363.9967350000006</v>
      </c>
      <c r="P152">
        <v>5182.3795449999998</v>
      </c>
      <c r="Q152">
        <v>7273</v>
      </c>
      <c r="R152">
        <v>6137.1796880000002</v>
      </c>
    </row>
    <row r="153" spans="2:18" x14ac:dyDescent="0.25">
      <c r="B153" s="2">
        <v>43983</v>
      </c>
      <c r="C153">
        <v>7727.0076339999996</v>
      </c>
      <c r="D153">
        <v>9000</v>
      </c>
      <c r="E153">
        <v>4600.1497140000001</v>
      </c>
      <c r="F153">
        <v>9000</v>
      </c>
      <c r="G153">
        <v>9214.8575000000001</v>
      </c>
      <c r="H153">
        <v>9818</v>
      </c>
      <c r="J153">
        <v>8818.0215050000006</v>
      </c>
      <c r="K153">
        <v>8795.9510869999995</v>
      </c>
      <c r="L153">
        <v>8091</v>
      </c>
      <c r="M153">
        <v>12612.83569</v>
      </c>
      <c r="N153">
        <v>12434</v>
      </c>
      <c r="O153">
        <v>8363.9789469999996</v>
      </c>
      <c r="P153">
        <v>5182.84</v>
      </c>
      <c r="Q153">
        <v>7272.9620249999998</v>
      </c>
      <c r="R153">
        <v>6137.0951089999999</v>
      </c>
    </row>
    <row r="154" spans="2:18" x14ac:dyDescent="0.25">
      <c r="B154" s="2">
        <v>43984</v>
      </c>
      <c r="C154">
        <v>8182</v>
      </c>
      <c r="D154">
        <v>9000</v>
      </c>
      <c r="E154">
        <v>8362.2605500000009</v>
      </c>
      <c r="F154">
        <v>10902.254419999999</v>
      </c>
      <c r="G154">
        <v>8968.0814289999998</v>
      </c>
      <c r="H154">
        <v>8863.9756099999995</v>
      </c>
      <c r="J154">
        <v>8818.0299400000004</v>
      </c>
      <c r="K154">
        <v>8795.9326529999998</v>
      </c>
      <c r="L154">
        <v>8090.994764</v>
      </c>
      <c r="M154">
        <v>9914.9813599999998</v>
      </c>
      <c r="N154">
        <v>9909</v>
      </c>
      <c r="O154">
        <v>8364</v>
      </c>
      <c r="P154">
        <v>5182.8282609999997</v>
      </c>
      <c r="Q154">
        <v>7272.9935480000004</v>
      </c>
      <c r="R154">
        <v>6137.4375</v>
      </c>
    </row>
    <row r="155" spans="2:18" x14ac:dyDescent="0.25">
      <c r="B155" s="2">
        <v>43985</v>
      </c>
      <c r="C155">
        <v>8181.9941179999996</v>
      </c>
      <c r="D155">
        <v>9000</v>
      </c>
      <c r="E155">
        <v>8700.9690140000002</v>
      </c>
      <c r="F155">
        <v>10900.28767</v>
      </c>
      <c r="G155">
        <v>9214.9516949999997</v>
      </c>
      <c r="H155">
        <v>8865.2000000000007</v>
      </c>
      <c r="J155">
        <v>8818.0426829999997</v>
      </c>
      <c r="K155">
        <v>8795.9356220000009</v>
      </c>
      <c r="L155">
        <v>8091</v>
      </c>
      <c r="M155">
        <v>9909</v>
      </c>
      <c r="N155">
        <v>9909</v>
      </c>
      <c r="O155">
        <v>8363.9858820000009</v>
      </c>
      <c r="P155">
        <v>5182.5115939999996</v>
      </c>
      <c r="Q155">
        <v>7273</v>
      </c>
      <c r="R155">
        <v>6137.4078950000003</v>
      </c>
    </row>
    <row r="156" spans="2:18" x14ac:dyDescent="0.25">
      <c r="B156" s="2">
        <v>43986</v>
      </c>
      <c r="C156">
        <v>8182</v>
      </c>
      <c r="D156">
        <v>9000</v>
      </c>
      <c r="E156">
        <v>8700.9185190000007</v>
      </c>
      <c r="F156">
        <v>10909</v>
      </c>
      <c r="G156">
        <v>9214.81</v>
      </c>
      <c r="H156">
        <v>8864.5365849999998</v>
      </c>
      <c r="J156">
        <v>8818.0337839999993</v>
      </c>
      <c r="K156">
        <v>8795.9679489999999</v>
      </c>
      <c r="L156">
        <v>8090.9917809999997</v>
      </c>
      <c r="M156">
        <v>11719.75366</v>
      </c>
      <c r="N156">
        <v>11727.04348</v>
      </c>
      <c r="O156">
        <v>8364</v>
      </c>
      <c r="P156">
        <v>5182.8666670000002</v>
      </c>
      <c r="Q156">
        <v>7272.9716980000003</v>
      </c>
      <c r="R156">
        <v>6137.3099039999997</v>
      </c>
    </row>
    <row r="157" spans="2:18" x14ac:dyDescent="0.25">
      <c r="B157" s="2">
        <v>43987</v>
      </c>
      <c r="C157">
        <v>8181.9896369999997</v>
      </c>
      <c r="D157">
        <v>9000</v>
      </c>
      <c r="E157">
        <v>8700.9614039999997</v>
      </c>
      <c r="F157">
        <v>9384.7219389999991</v>
      </c>
      <c r="G157">
        <v>9214.8509799999993</v>
      </c>
      <c r="H157">
        <v>8864.3629029999993</v>
      </c>
      <c r="J157">
        <v>8818.0342860000001</v>
      </c>
      <c r="K157">
        <v>8795.9779409999992</v>
      </c>
      <c r="L157">
        <v>8091</v>
      </c>
      <c r="M157">
        <v>11727.00784</v>
      </c>
      <c r="N157">
        <v>11727.01266</v>
      </c>
      <c r="O157">
        <v>8363.9918780000007</v>
      </c>
      <c r="P157">
        <v>5182.4857140000004</v>
      </c>
      <c r="Q157">
        <v>7272.9932429999999</v>
      </c>
      <c r="R157">
        <v>6137.2937959999999</v>
      </c>
    </row>
    <row r="158" spans="2:18" x14ac:dyDescent="0.25">
      <c r="B158" s="2">
        <v>43988</v>
      </c>
      <c r="C158">
        <v>8181.9959680000002</v>
      </c>
      <c r="D158">
        <v>9000</v>
      </c>
      <c r="E158">
        <v>8700.9352940000008</v>
      </c>
      <c r="F158">
        <v>9000</v>
      </c>
      <c r="G158">
        <v>9214.8264569999992</v>
      </c>
      <c r="H158">
        <v>8865.3070540000008</v>
      </c>
      <c r="J158">
        <v>8818.0346530000006</v>
      </c>
      <c r="K158">
        <v>8795.9359760000007</v>
      </c>
      <c r="L158">
        <v>8090.9951460000002</v>
      </c>
      <c r="M158">
        <v>11727.00596</v>
      </c>
      <c r="N158">
        <v>11727.007089999999</v>
      </c>
      <c r="O158">
        <v>8363.9916670000002</v>
      </c>
      <c r="P158">
        <v>3454.354472</v>
      </c>
      <c r="Q158">
        <v>7272.9910309999996</v>
      </c>
      <c r="R158">
        <v>4090.6985289999998</v>
      </c>
    </row>
    <row r="159" spans="2:18" x14ac:dyDescent="0.25">
      <c r="B159" s="2">
        <v>43989</v>
      </c>
      <c r="C159">
        <v>8182</v>
      </c>
      <c r="D159">
        <v>9000</v>
      </c>
      <c r="E159">
        <v>8700.964516</v>
      </c>
      <c r="F159">
        <v>9000</v>
      </c>
      <c r="G159">
        <v>9214.81</v>
      </c>
      <c r="H159">
        <v>8864.7670450000005</v>
      </c>
      <c r="J159">
        <v>8818.0476190000009</v>
      </c>
      <c r="K159">
        <v>8795.9648830000006</v>
      </c>
      <c r="L159">
        <v>8090.996639</v>
      </c>
      <c r="M159">
        <v>11727.01145</v>
      </c>
      <c r="N159">
        <v>11727.00971</v>
      </c>
      <c r="O159">
        <v>8363.9952940000003</v>
      </c>
      <c r="P159">
        <v>3454.2466260000001</v>
      </c>
      <c r="Q159">
        <v>7273</v>
      </c>
      <c r="R159">
        <v>4090.7341459999998</v>
      </c>
    </row>
    <row r="160" spans="2:18" x14ac:dyDescent="0.25">
      <c r="B160" s="2">
        <v>43990</v>
      </c>
      <c r="C160">
        <v>8181.9787230000002</v>
      </c>
      <c r="D160">
        <v>9000</v>
      </c>
      <c r="E160">
        <v>8700.8166669999991</v>
      </c>
      <c r="F160">
        <v>10909</v>
      </c>
      <c r="G160">
        <v>9214.81</v>
      </c>
      <c r="H160">
        <v>8865.3846150000008</v>
      </c>
      <c r="J160">
        <v>8818.0275860000002</v>
      </c>
      <c r="K160">
        <v>8795.9671049999997</v>
      </c>
      <c r="L160">
        <v>8091</v>
      </c>
      <c r="M160">
        <v>11727.015230000001</v>
      </c>
      <c r="N160">
        <v>11727</v>
      </c>
      <c r="O160">
        <v>8363.9885709999999</v>
      </c>
      <c r="P160">
        <v>3454.355556</v>
      </c>
      <c r="Q160">
        <v>7272.99</v>
      </c>
      <c r="R160">
        <v>4090.7241589999999</v>
      </c>
    </row>
    <row r="161" spans="2:18" x14ac:dyDescent="0.25">
      <c r="B161" s="2">
        <v>43991</v>
      </c>
      <c r="C161">
        <v>8181.9938650000004</v>
      </c>
      <c r="D161">
        <v>9000</v>
      </c>
      <c r="E161">
        <v>8700.6729730000006</v>
      </c>
      <c r="F161">
        <v>9000</v>
      </c>
      <c r="G161">
        <v>9214.81</v>
      </c>
      <c r="H161">
        <v>8864.9166669999995</v>
      </c>
      <c r="J161">
        <v>8818.0139859999999</v>
      </c>
      <c r="K161">
        <v>8795.9735679999994</v>
      </c>
      <c r="L161">
        <v>8091</v>
      </c>
      <c r="M161">
        <v>11727.01678</v>
      </c>
      <c r="N161">
        <v>11727</v>
      </c>
      <c r="O161">
        <v>8363.9850000000006</v>
      </c>
      <c r="P161">
        <v>3454.3477320000002</v>
      </c>
      <c r="Q161">
        <v>7272.9863949999999</v>
      </c>
      <c r="R161">
        <v>4090.6784859999998</v>
      </c>
    </row>
    <row r="162" spans="2:18" x14ac:dyDescent="0.25">
      <c r="B162" s="2">
        <v>43992</v>
      </c>
      <c r="C162">
        <v>8182</v>
      </c>
      <c r="D162">
        <v>9000</v>
      </c>
      <c r="E162">
        <v>8700.8984619999992</v>
      </c>
      <c r="F162">
        <v>9000</v>
      </c>
      <c r="G162">
        <v>9214.81</v>
      </c>
      <c r="H162">
        <v>8864.7413789999991</v>
      </c>
      <c r="J162">
        <v>8818.0455839999995</v>
      </c>
      <c r="K162">
        <v>8795.9728510000004</v>
      </c>
      <c r="L162">
        <v>8090.9969510000001</v>
      </c>
      <c r="M162">
        <v>11727.01396</v>
      </c>
      <c r="N162">
        <v>11727.025</v>
      </c>
      <c r="O162">
        <v>8363.9836730000006</v>
      </c>
      <c r="P162">
        <v>3454.3519999999999</v>
      </c>
      <c r="Q162">
        <v>7272.9927539999999</v>
      </c>
      <c r="R162">
        <v>4090.7196370000001</v>
      </c>
    </row>
    <row r="163" spans="2:18" x14ac:dyDescent="0.25">
      <c r="B163" s="2">
        <v>43993</v>
      </c>
      <c r="C163">
        <v>8181.9887010000002</v>
      </c>
      <c r="D163">
        <v>9000</v>
      </c>
      <c r="E163">
        <v>8700.8490199999997</v>
      </c>
      <c r="F163">
        <v>9000</v>
      </c>
      <c r="G163">
        <v>9214.8774190000004</v>
      </c>
      <c r="H163">
        <v>8863.9939020000002</v>
      </c>
      <c r="J163">
        <v>8818.053097</v>
      </c>
      <c r="K163">
        <v>8795.9484539999994</v>
      </c>
      <c r="L163">
        <v>8091</v>
      </c>
      <c r="M163">
        <v>11727.01916</v>
      </c>
      <c r="N163">
        <v>11727.015149999999</v>
      </c>
      <c r="O163">
        <v>8363.9962439999999</v>
      </c>
      <c r="P163">
        <v>3454.334304</v>
      </c>
      <c r="Q163">
        <v>7272.994737</v>
      </c>
      <c r="R163">
        <v>4090.711245</v>
      </c>
    </row>
    <row r="164" spans="2:18" x14ac:dyDescent="0.25">
      <c r="B164" s="2">
        <v>43994</v>
      </c>
      <c r="C164">
        <v>8182</v>
      </c>
      <c r="D164">
        <v>9000</v>
      </c>
      <c r="E164">
        <v>8700.7853660000001</v>
      </c>
      <c r="F164">
        <v>9000</v>
      </c>
      <c r="G164">
        <v>9214.81</v>
      </c>
      <c r="H164">
        <v>8864.6421570000002</v>
      </c>
      <c r="J164">
        <v>8818.0425529999993</v>
      </c>
      <c r="K164">
        <v>8795.9270269999997</v>
      </c>
      <c r="L164">
        <v>8090.9983659999998</v>
      </c>
      <c r="M164">
        <v>11727.007</v>
      </c>
      <c r="N164">
        <v>11727</v>
      </c>
      <c r="O164">
        <v>8363.9955919999993</v>
      </c>
      <c r="P164">
        <v>3454.40796</v>
      </c>
      <c r="Q164">
        <v>7272.9959840000001</v>
      </c>
      <c r="R164">
        <v>4090.7471399999999</v>
      </c>
    </row>
    <row r="165" spans="2:18" x14ac:dyDescent="0.25">
      <c r="B165" s="2">
        <v>43995</v>
      </c>
      <c r="C165">
        <v>8181.9842520000002</v>
      </c>
      <c r="D165">
        <v>9000</v>
      </c>
      <c r="E165">
        <v>8700.8382349999993</v>
      </c>
      <c r="F165">
        <v>9000</v>
      </c>
      <c r="G165">
        <v>9214.8739800000003</v>
      </c>
      <c r="H165">
        <v>8865.578947</v>
      </c>
      <c r="J165">
        <v>8818.0528049999994</v>
      </c>
      <c r="K165">
        <v>8795.9529910000001</v>
      </c>
      <c r="L165">
        <v>8090.9984690000001</v>
      </c>
      <c r="M165">
        <v>11727.01187</v>
      </c>
      <c r="N165">
        <v>11727</v>
      </c>
      <c r="O165">
        <v>8363.9858820000009</v>
      </c>
      <c r="P165">
        <v>3454.3862749999998</v>
      </c>
      <c r="Q165">
        <v>7273</v>
      </c>
      <c r="R165">
        <v>4090.7165409999998</v>
      </c>
    </row>
    <row r="166" spans="2:18" x14ac:dyDescent="0.25">
      <c r="B166" s="2">
        <v>43996</v>
      </c>
      <c r="C166">
        <v>8181.9957979999999</v>
      </c>
      <c r="D166">
        <v>9000</v>
      </c>
      <c r="E166">
        <v>8701</v>
      </c>
      <c r="F166">
        <v>9000</v>
      </c>
      <c r="G166">
        <v>9214.81</v>
      </c>
      <c r="H166">
        <v>8864.575949</v>
      </c>
      <c r="J166">
        <v>8818.0287079999998</v>
      </c>
      <c r="K166">
        <v>8795.957746</v>
      </c>
      <c r="L166">
        <v>8090.9982579999996</v>
      </c>
      <c r="M166">
        <v>11727.007310000001</v>
      </c>
      <c r="N166">
        <v>11727.009620000001</v>
      </c>
      <c r="O166">
        <v>8363.9892259999997</v>
      </c>
      <c r="P166">
        <v>3454.35</v>
      </c>
      <c r="Q166">
        <v>7273</v>
      </c>
      <c r="R166">
        <v>4090.7564339999999</v>
      </c>
    </row>
    <row r="167" spans="2:18" x14ac:dyDescent="0.25">
      <c r="B167" s="2">
        <v>43997</v>
      </c>
      <c r="C167">
        <v>8182</v>
      </c>
      <c r="D167">
        <v>9000</v>
      </c>
      <c r="E167">
        <v>8700.923256</v>
      </c>
      <c r="F167">
        <v>9000</v>
      </c>
      <c r="G167">
        <v>9214.8580459999994</v>
      </c>
      <c r="H167">
        <v>8864.5714289999996</v>
      </c>
      <c r="J167">
        <v>8818.0409560000007</v>
      </c>
      <c r="K167">
        <v>8795.9318179999991</v>
      </c>
      <c r="L167">
        <v>8091</v>
      </c>
      <c r="M167">
        <v>11727.015240000001</v>
      </c>
      <c r="N167">
        <v>11727</v>
      </c>
      <c r="O167">
        <v>8363.9866669999992</v>
      </c>
      <c r="P167">
        <v>3454.340741</v>
      </c>
      <c r="Q167">
        <v>7272.9909090000001</v>
      </c>
      <c r="R167">
        <v>4090.6920730000002</v>
      </c>
    </row>
    <row r="168" spans="2:18" x14ac:dyDescent="0.25">
      <c r="B168" s="2">
        <v>43998</v>
      </c>
      <c r="C168">
        <v>8181.9927010000001</v>
      </c>
      <c r="D168">
        <v>9000</v>
      </c>
      <c r="E168">
        <v>8700.8533329999991</v>
      </c>
      <c r="F168">
        <v>9000</v>
      </c>
      <c r="G168">
        <v>9214.8460340000001</v>
      </c>
      <c r="H168">
        <v>8864.9565220000004</v>
      </c>
      <c r="J168">
        <v>8818.0280899999998</v>
      </c>
      <c r="K168">
        <v>8795.9431820000009</v>
      </c>
      <c r="L168">
        <v>8091</v>
      </c>
      <c r="M168">
        <v>11727.020829999999</v>
      </c>
      <c r="N168">
        <v>11727</v>
      </c>
      <c r="O168">
        <v>8363.9876920000006</v>
      </c>
      <c r="P168">
        <v>3454.4167299999999</v>
      </c>
      <c r="Q168">
        <v>7273</v>
      </c>
      <c r="R168">
        <v>4090.7443440000002</v>
      </c>
    </row>
    <row r="169" spans="2:18" x14ac:dyDescent="0.25">
      <c r="B169" s="2">
        <v>43999</v>
      </c>
      <c r="C169">
        <v>8181.9837399999997</v>
      </c>
      <c r="D169">
        <v>9000</v>
      </c>
      <c r="E169">
        <v>8700.9083329999994</v>
      </c>
      <c r="F169">
        <v>9000</v>
      </c>
      <c r="G169">
        <v>9214.8374999999996</v>
      </c>
      <c r="H169">
        <v>8865.4888890000002</v>
      </c>
      <c r="J169">
        <v>8818.0295860000006</v>
      </c>
      <c r="K169">
        <v>8795.9305019999993</v>
      </c>
      <c r="L169">
        <v>8091</v>
      </c>
      <c r="M169">
        <v>11727.009319999999</v>
      </c>
      <c r="N169">
        <v>11727</v>
      </c>
      <c r="O169">
        <v>8327.2000000000007</v>
      </c>
      <c r="P169">
        <v>3454.355102</v>
      </c>
      <c r="Q169">
        <v>8091</v>
      </c>
      <c r="R169">
        <v>4090.6978020000001</v>
      </c>
    </row>
    <row r="170" spans="2:18" x14ac:dyDescent="0.25">
      <c r="B170" s="2">
        <v>44000</v>
      </c>
      <c r="C170">
        <v>8181.9842520000002</v>
      </c>
      <c r="D170">
        <v>9000</v>
      </c>
      <c r="E170">
        <v>8700.8114289999994</v>
      </c>
      <c r="F170">
        <v>9000</v>
      </c>
      <c r="G170">
        <v>9214.8586049999994</v>
      </c>
      <c r="H170">
        <v>8863.9896910000007</v>
      </c>
      <c r="J170">
        <v>8818.0189269999992</v>
      </c>
      <c r="K170">
        <v>8795.9661649999998</v>
      </c>
      <c r="L170">
        <v>8090.9948979999999</v>
      </c>
      <c r="M170">
        <v>11727.01355</v>
      </c>
      <c r="N170">
        <v>11727</v>
      </c>
      <c r="O170">
        <v>8327.2000000000007</v>
      </c>
      <c r="P170">
        <v>3454.3219250000002</v>
      </c>
      <c r="Q170">
        <v>8090.9861110000002</v>
      </c>
      <c r="R170">
        <v>4090.7075100000002</v>
      </c>
    </row>
    <row r="171" spans="2:18" x14ac:dyDescent="0.25">
      <c r="B171" s="2">
        <v>44001</v>
      </c>
      <c r="C171">
        <v>8181.9865470000004</v>
      </c>
      <c r="D171">
        <v>9000</v>
      </c>
      <c r="E171">
        <v>8700.8428569999996</v>
      </c>
      <c r="F171">
        <v>9000</v>
      </c>
      <c r="G171">
        <v>9214.8575000000001</v>
      </c>
      <c r="H171">
        <v>9818.0103089999993</v>
      </c>
      <c r="J171">
        <v>8818.0111109999998</v>
      </c>
      <c r="K171">
        <v>8795.9636360000004</v>
      </c>
      <c r="L171">
        <v>8090.9877189999997</v>
      </c>
      <c r="M171">
        <v>12633.46148</v>
      </c>
      <c r="N171">
        <v>12636.05495</v>
      </c>
      <c r="O171">
        <v>8327.2000000000007</v>
      </c>
      <c r="P171">
        <v>3454.37563</v>
      </c>
      <c r="Q171">
        <v>8091</v>
      </c>
      <c r="R171">
        <v>4090.7284260000001</v>
      </c>
    </row>
    <row r="172" spans="2:18" x14ac:dyDescent="0.25">
      <c r="B172" s="2">
        <v>44002</v>
      </c>
      <c r="C172">
        <v>8181.9940649999999</v>
      </c>
      <c r="D172">
        <v>9000</v>
      </c>
      <c r="E172">
        <v>8700.9415929999996</v>
      </c>
      <c r="F172">
        <v>9000</v>
      </c>
      <c r="G172">
        <v>9214.8309000000008</v>
      </c>
      <c r="H172">
        <v>8867.7339449999999</v>
      </c>
      <c r="J172">
        <v>8818.0452490000007</v>
      </c>
      <c r="K172">
        <v>8795.933411</v>
      </c>
      <c r="L172">
        <v>8090.9949809999998</v>
      </c>
      <c r="M172">
        <v>10818.68411</v>
      </c>
      <c r="N172">
        <v>10818.0087</v>
      </c>
      <c r="O172">
        <v>8327.2000000000007</v>
      </c>
      <c r="P172">
        <v>3454.389212</v>
      </c>
      <c r="Q172">
        <v>8090.9965279999997</v>
      </c>
      <c r="R172">
        <v>4090.7152529999998</v>
      </c>
    </row>
    <row r="173" spans="2:18" x14ac:dyDescent="0.25">
      <c r="B173" s="2">
        <v>44003</v>
      </c>
      <c r="C173">
        <v>8181.9920629999997</v>
      </c>
      <c r="D173">
        <v>9000</v>
      </c>
      <c r="E173">
        <v>8701</v>
      </c>
      <c r="F173">
        <v>9000</v>
      </c>
      <c r="G173">
        <v>9214.81</v>
      </c>
      <c r="H173">
        <v>8864.3697479999992</v>
      </c>
      <c r="J173">
        <v>8818.0259740000001</v>
      </c>
      <c r="K173">
        <v>8795.9514560000007</v>
      </c>
      <c r="L173">
        <v>8090.9980809999997</v>
      </c>
      <c r="M173">
        <v>10818.00289</v>
      </c>
      <c r="N173">
        <v>10818</v>
      </c>
      <c r="O173">
        <v>8327.2000000000007</v>
      </c>
      <c r="P173">
        <v>3454.3349109999999</v>
      </c>
      <c r="Q173">
        <v>8091</v>
      </c>
      <c r="R173">
        <v>4090.7300749999999</v>
      </c>
    </row>
    <row r="174" spans="2:18" x14ac:dyDescent="0.25">
      <c r="B174" s="2">
        <v>44004</v>
      </c>
      <c r="C174">
        <v>8182</v>
      </c>
      <c r="D174">
        <v>9000</v>
      </c>
      <c r="E174">
        <v>8700.9463410000008</v>
      </c>
      <c r="F174">
        <v>9000</v>
      </c>
      <c r="G174">
        <v>9214.8421539999999</v>
      </c>
      <c r="H174">
        <v>8863.9740259999999</v>
      </c>
      <c r="J174">
        <v>8818.0091740000007</v>
      </c>
      <c r="K174">
        <v>8795.9921880000002</v>
      </c>
      <c r="L174">
        <v>8091</v>
      </c>
      <c r="M174">
        <v>10818.015820000001</v>
      </c>
      <c r="N174">
        <v>10818</v>
      </c>
      <c r="O174">
        <v>8327.2000000000007</v>
      </c>
      <c r="P174">
        <v>3454.35763</v>
      </c>
      <c r="Q174">
        <v>8091</v>
      </c>
      <c r="R174">
        <v>4090.7541980000001</v>
      </c>
    </row>
    <row r="175" spans="2:18" x14ac:dyDescent="0.25">
      <c r="B175" s="2">
        <v>44005</v>
      </c>
      <c r="C175">
        <v>8181.9860140000001</v>
      </c>
      <c r="D175">
        <v>9000</v>
      </c>
      <c r="E175">
        <v>8700.9195120000004</v>
      </c>
      <c r="F175">
        <v>9000</v>
      </c>
      <c r="G175">
        <v>9214.8575000000001</v>
      </c>
      <c r="H175">
        <v>9807.1590909999995</v>
      </c>
      <c r="J175">
        <v>8818.0234380000002</v>
      </c>
      <c r="K175">
        <v>8795.9673910000001</v>
      </c>
      <c r="L175">
        <v>8090.9967109999998</v>
      </c>
      <c r="M175">
        <v>12605.76895</v>
      </c>
      <c r="N175">
        <v>12636</v>
      </c>
      <c r="O175">
        <v>8327.2000000000007</v>
      </c>
      <c r="P175">
        <v>3454.3725089999998</v>
      </c>
      <c r="Q175">
        <v>8091</v>
      </c>
      <c r="R175">
        <v>4090.7112849999999</v>
      </c>
    </row>
    <row r="176" spans="2:18" x14ac:dyDescent="0.25">
      <c r="B176" s="2">
        <v>44006</v>
      </c>
      <c r="C176">
        <v>8181.9818180000002</v>
      </c>
      <c r="D176">
        <v>9000</v>
      </c>
      <c r="E176">
        <v>8700.8735629999992</v>
      </c>
      <c r="F176">
        <v>9000</v>
      </c>
      <c r="G176">
        <v>9214.8378670000002</v>
      </c>
      <c r="H176">
        <v>9818</v>
      </c>
      <c r="J176">
        <v>8818.0326530000002</v>
      </c>
      <c r="K176">
        <v>8795.9417479999993</v>
      </c>
      <c r="L176">
        <v>8090.9904759999999</v>
      </c>
      <c r="M176">
        <v>12636.021940000001</v>
      </c>
      <c r="N176">
        <v>12636.05882</v>
      </c>
      <c r="O176">
        <v>8327.2000000000007</v>
      </c>
      <c r="P176">
        <v>3454.3932199999999</v>
      </c>
      <c r="Q176">
        <v>8091</v>
      </c>
      <c r="R176">
        <v>4090.729124</v>
      </c>
    </row>
    <row r="177" spans="2:18" x14ac:dyDescent="0.25">
      <c r="B177" s="2">
        <v>44007</v>
      </c>
      <c r="C177">
        <v>8176.02459</v>
      </c>
      <c r="D177">
        <v>9000</v>
      </c>
      <c r="E177">
        <v>8645.1302329999999</v>
      </c>
      <c r="F177">
        <v>9000</v>
      </c>
      <c r="G177">
        <v>9159.4249999999993</v>
      </c>
      <c r="H177">
        <v>9818</v>
      </c>
      <c r="J177">
        <v>8720.1628959999998</v>
      </c>
      <c r="K177">
        <v>8751.4883719999998</v>
      </c>
      <c r="L177">
        <v>8037.8447649999998</v>
      </c>
      <c r="M177">
        <v>12636.011990000001</v>
      </c>
      <c r="N177">
        <v>12636</v>
      </c>
      <c r="O177">
        <v>8327.2000000000007</v>
      </c>
      <c r="P177">
        <v>3454.3903970000001</v>
      </c>
      <c r="Q177">
        <v>8073.1956520000003</v>
      </c>
      <c r="R177">
        <v>4090.7268290000002</v>
      </c>
    </row>
    <row r="178" spans="2:18" x14ac:dyDescent="0.25">
      <c r="B178" s="2">
        <v>44008</v>
      </c>
      <c r="C178">
        <v>8177.9620249999998</v>
      </c>
      <c r="D178">
        <v>9000</v>
      </c>
      <c r="E178">
        <v>8630.7924999999996</v>
      </c>
      <c r="F178">
        <v>9000</v>
      </c>
      <c r="G178">
        <v>9174.5616669999999</v>
      </c>
      <c r="H178">
        <v>9818.0212769999998</v>
      </c>
      <c r="J178">
        <v>8668.7509030000001</v>
      </c>
      <c r="K178">
        <v>8711.1428570000007</v>
      </c>
      <c r="L178">
        <v>8053.1296300000004</v>
      </c>
      <c r="M178">
        <v>12636.005660000001</v>
      </c>
      <c r="N178">
        <v>12636</v>
      </c>
      <c r="O178">
        <v>8327.2000000000007</v>
      </c>
      <c r="P178">
        <v>3454.3540539999999</v>
      </c>
      <c r="Q178">
        <v>8076.1090910000003</v>
      </c>
      <c r="R178">
        <v>4090.6919429999998</v>
      </c>
    </row>
    <row r="179" spans="2:18" x14ac:dyDescent="0.25">
      <c r="B179" s="2">
        <v>44009</v>
      </c>
      <c r="C179">
        <v>8176.643137</v>
      </c>
      <c r="D179">
        <v>9000</v>
      </c>
      <c r="E179">
        <v>8658.76</v>
      </c>
      <c r="F179">
        <v>9000</v>
      </c>
      <c r="G179">
        <v>9180.1886959999993</v>
      </c>
      <c r="H179">
        <v>9818</v>
      </c>
      <c r="J179">
        <v>8709.028037</v>
      </c>
      <c r="K179">
        <v>8721.6554959999994</v>
      </c>
      <c r="L179">
        <v>8056.2379600000004</v>
      </c>
      <c r="M179">
        <v>11731.26506</v>
      </c>
      <c r="N179">
        <v>11727</v>
      </c>
      <c r="O179">
        <v>8327.2000000000007</v>
      </c>
      <c r="P179">
        <v>3454.377833</v>
      </c>
      <c r="Q179">
        <v>8074.7675680000002</v>
      </c>
      <c r="R179">
        <v>4090.7243199999998</v>
      </c>
    </row>
    <row r="180" spans="2:18" x14ac:dyDescent="0.25">
      <c r="B180" s="2">
        <v>44010</v>
      </c>
      <c r="C180">
        <v>8177.3870969999998</v>
      </c>
      <c r="D180">
        <v>9000</v>
      </c>
      <c r="E180">
        <v>8614.0337350000009</v>
      </c>
      <c r="F180">
        <v>9000</v>
      </c>
      <c r="G180">
        <v>9214.8348810000007</v>
      </c>
      <c r="H180">
        <v>9818</v>
      </c>
      <c r="J180">
        <v>8777.2953739999994</v>
      </c>
      <c r="K180">
        <v>8724.6660449999999</v>
      </c>
      <c r="L180">
        <v>8062.3228779999999</v>
      </c>
      <c r="M180">
        <v>11727.00445</v>
      </c>
      <c r="N180">
        <v>11727</v>
      </c>
      <c r="O180">
        <v>8327.2000000000007</v>
      </c>
      <c r="P180">
        <v>3454.3449150000001</v>
      </c>
      <c r="Q180">
        <v>8075.9095479999996</v>
      </c>
      <c r="R180">
        <v>4090.663462</v>
      </c>
    </row>
    <row r="181" spans="2:18" x14ac:dyDescent="0.25">
      <c r="B181" s="2">
        <v>44011</v>
      </c>
      <c r="C181">
        <v>8174.2881360000001</v>
      </c>
      <c r="D181">
        <v>9000</v>
      </c>
      <c r="E181">
        <v>8612.8791209999999</v>
      </c>
      <c r="F181">
        <v>9000</v>
      </c>
      <c r="G181">
        <v>9204.6172310000002</v>
      </c>
      <c r="H181">
        <v>9818</v>
      </c>
      <c r="J181">
        <v>8725.4099619999997</v>
      </c>
      <c r="K181">
        <v>8763.9728030000006</v>
      </c>
      <c r="L181">
        <v>8066.0440680000002</v>
      </c>
      <c r="M181">
        <v>11727.01556</v>
      </c>
      <c r="N181">
        <v>11727</v>
      </c>
      <c r="O181">
        <v>8327.2000000000007</v>
      </c>
      <c r="P181">
        <v>3454.3096150000001</v>
      </c>
      <c r="Q181">
        <v>8061.5588239999997</v>
      </c>
      <c r="R181">
        <v>4090.7041880000002</v>
      </c>
    </row>
    <row r="182" spans="2:18" x14ac:dyDescent="0.25">
      <c r="B182" s="2">
        <v>44012</v>
      </c>
      <c r="C182">
        <v>8177.1721850000004</v>
      </c>
      <c r="D182">
        <v>9000</v>
      </c>
      <c r="E182">
        <v>8670.1717950000002</v>
      </c>
      <c r="F182">
        <v>9000</v>
      </c>
      <c r="G182">
        <v>9177.19</v>
      </c>
      <c r="H182">
        <v>9818</v>
      </c>
      <c r="J182">
        <v>8760.5669780000007</v>
      </c>
      <c r="K182">
        <v>8714.3540929999999</v>
      </c>
      <c r="L182">
        <v>8050.5755810000001</v>
      </c>
      <c r="M182">
        <v>11727.01246</v>
      </c>
      <c r="N182">
        <v>11727</v>
      </c>
      <c r="O182">
        <v>8327.2000000000007</v>
      </c>
      <c r="P182">
        <v>3454.340741</v>
      </c>
      <c r="Q182">
        <v>8074.7014929999996</v>
      </c>
      <c r="R182">
        <v>4090.6803279999999</v>
      </c>
    </row>
    <row r="183" spans="2:18" x14ac:dyDescent="0.25">
      <c r="B183" s="2">
        <v>44013</v>
      </c>
      <c r="C183">
        <v>8181.9922479999996</v>
      </c>
      <c r="D183">
        <v>9000</v>
      </c>
      <c r="E183">
        <v>8700.7621620000009</v>
      </c>
      <c r="F183">
        <v>9000</v>
      </c>
      <c r="G183">
        <v>9214.8518000000004</v>
      </c>
      <c r="H183">
        <v>9818.0215050000006</v>
      </c>
      <c r="J183">
        <v>8818.02952</v>
      </c>
      <c r="K183">
        <v>8795.9870129999999</v>
      </c>
      <c r="L183">
        <v>8090.9968849999996</v>
      </c>
      <c r="M183">
        <v>12636.00786</v>
      </c>
      <c r="N183">
        <v>12636.02857</v>
      </c>
      <c r="O183">
        <v>9454.4</v>
      </c>
      <c r="P183">
        <v>6908.6140850000002</v>
      </c>
      <c r="Q183">
        <v>9091</v>
      </c>
      <c r="R183">
        <v>8181.3759790000004</v>
      </c>
    </row>
    <row r="184" spans="2:18" x14ac:dyDescent="0.25">
      <c r="B184" s="2">
        <v>44014</v>
      </c>
      <c r="C184">
        <v>8181.9918029999999</v>
      </c>
      <c r="D184">
        <v>9000</v>
      </c>
      <c r="E184">
        <v>8700.8988509999999</v>
      </c>
      <c r="F184">
        <v>9000</v>
      </c>
      <c r="G184">
        <v>9214.81</v>
      </c>
      <c r="H184">
        <v>9818</v>
      </c>
      <c r="J184">
        <v>8818.0280700000003</v>
      </c>
      <c r="K184">
        <v>8795.9874999999993</v>
      </c>
      <c r="L184">
        <v>8090.9970499999999</v>
      </c>
      <c r="M184">
        <v>12634.22047</v>
      </c>
      <c r="N184">
        <v>12636.027029999999</v>
      </c>
      <c r="O184">
        <v>8810.0727270000007</v>
      </c>
      <c r="P184">
        <v>6908.7426230000001</v>
      </c>
      <c r="Q184">
        <v>8466</v>
      </c>
      <c r="R184">
        <v>8181.4142860000002</v>
      </c>
    </row>
    <row r="185" spans="2:18" x14ac:dyDescent="0.25">
      <c r="B185" s="2">
        <v>44015</v>
      </c>
      <c r="C185">
        <v>8182</v>
      </c>
      <c r="D185">
        <v>9000</v>
      </c>
      <c r="E185">
        <v>8700.7999999999993</v>
      </c>
      <c r="F185">
        <v>9000</v>
      </c>
      <c r="G185">
        <v>9214.9127869999993</v>
      </c>
      <c r="H185">
        <v>9818.0157070000005</v>
      </c>
      <c r="J185">
        <v>8818.0280899999998</v>
      </c>
      <c r="K185">
        <v>8795.9615379999996</v>
      </c>
      <c r="L185">
        <v>8091</v>
      </c>
      <c r="M185">
        <v>12636.01087</v>
      </c>
      <c r="N185">
        <v>12636.03125</v>
      </c>
      <c r="O185">
        <v>8364</v>
      </c>
      <c r="P185">
        <v>6908.6788989999995</v>
      </c>
      <c r="Q185">
        <v>8091</v>
      </c>
      <c r="R185">
        <v>8181.3058250000004</v>
      </c>
    </row>
    <row r="186" spans="2:18" x14ac:dyDescent="0.25">
      <c r="B186" s="2">
        <v>44016</v>
      </c>
      <c r="C186">
        <v>8181.9963239999997</v>
      </c>
      <c r="D186">
        <v>9000</v>
      </c>
      <c r="E186">
        <v>8700.8322029999999</v>
      </c>
      <c r="F186">
        <v>9000</v>
      </c>
      <c r="G186">
        <v>9214.848704</v>
      </c>
      <c r="H186">
        <v>9818</v>
      </c>
      <c r="J186">
        <v>8818.0111419999994</v>
      </c>
      <c r="K186">
        <v>8795.975477</v>
      </c>
      <c r="L186">
        <v>8091</v>
      </c>
      <c r="M186">
        <v>12636.01125</v>
      </c>
      <c r="N186">
        <v>12636.015149999999</v>
      </c>
      <c r="O186">
        <v>8363.9974920000004</v>
      </c>
      <c r="P186">
        <v>6908.646753</v>
      </c>
      <c r="Q186">
        <v>8091</v>
      </c>
      <c r="R186">
        <v>8181.1357760000001</v>
      </c>
    </row>
    <row r="187" spans="2:18" x14ac:dyDescent="0.25">
      <c r="B187" s="2">
        <v>44017</v>
      </c>
      <c r="C187">
        <v>8182</v>
      </c>
      <c r="D187">
        <v>9000</v>
      </c>
      <c r="E187">
        <v>8700.9747129999996</v>
      </c>
      <c r="F187">
        <v>9000</v>
      </c>
      <c r="G187">
        <v>9214.8466669999998</v>
      </c>
      <c r="H187">
        <v>9818</v>
      </c>
      <c r="J187">
        <v>8818.0331490000008</v>
      </c>
      <c r="K187">
        <v>8795.9570199999998</v>
      </c>
      <c r="L187">
        <v>8091</v>
      </c>
      <c r="M187">
        <v>12636.00245</v>
      </c>
      <c r="N187">
        <v>12636</v>
      </c>
      <c r="O187">
        <v>8364</v>
      </c>
      <c r="P187">
        <v>6908.5540540000002</v>
      </c>
      <c r="Q187">
        <v>8091</v>
      </c>
      <c r="R187">
        <v>8181.4349439999996</v>
      </c>
    </row>
    <row r="188" spans="2:18" x14ac:dyDescent="0.25">
      <c r="B188" s="2">
        <v>44018</v>
      </c>
      <c r="C188">
        <v>8181.9910710000004</v>
      </c>
      <c r="D188">
        <v>9000</v>
      </c>
      <c r="E188">
        <v>8700.9352940000008</v>
      </c>
      <c r="F188">
        <v>9000</v>
      </c>
      <c r="G188">
        <v>9214.8808470000004</v>
      </c>
      <c r="H188">
        <v>9818</v>
      </c>
      <c r="J188">
        <v>8818.0416669999995</v>
      </c>
      <c r="K188">
        <v>8795.9707319999998</v>
      </c>
      <c r="L188">
        <v>8091</v>
      </c>
      <c r="M188">
        <v>12636.01269</v>
      </c>
      <c r="N188">
        <v>12636</v>
      </c>
      <c r="O188">
        <v>9454.4</v>
      </c>
      <c r="P188">
        <v>6908.6826449999999</v>
      </c>
      <c r="Q188">
        <v>9091</v>
      </c>
      <c r="R188">
        <v>8181.2045449999996</v>
      </c>
    </row>
    <row r="189" spans="2:18" x14ac:dyDescent="0.25">
      <c r="B189" s="2">
        <v>44019</v>
      </c>
      <c r="C189">
        <v>8182</v>
      </c>
      <c r="D189">
        <v>9000</v>
      </c>
      <c r="E189">
        <v>8700.936232</v>
      </c>
      <c r="F189">
        <v>10909</v>
      </c>
      <c r="G189">
        <v>9214.81</v>
      </c>
      <c r="H189">
        <v>9818.0161289999996</v>
      </c>
      <c r="J189">
        <v>8818.0533329999998</v>
      </c>
      <c r="K189">
        <v>8795.9815569999992</v>
      </c>
      <c r="L189">
        <v>8091</v>
      </c>
      <c r="M189">
        <v>12636.008</v>
      </c>
      <c r="N189">
        <v>12636.05263</v>
      </c>
      <c r="O189">
        <v>9454.4098770000001</v>
      </c>
      <c r="P189">
        <v>6908.6561799999999</v>
      </c>
      <c r="Q189">
        <v>9091</v>
      </c>
      <c r="R189">
        <v>8181.3131869999997</v>
      </c>
    </row>
    <row r="190" spans="2:18" x14ac:dyDescent="0.25">
      <c r="B190" s="2">
        <v>44020</v>
      </c>
      <c r="C190">
        <v>8181.9933330000003</v>
      </c>
      <c r="D190">
        <v>9000</v>
      </c>
      <c r="E190">
        <v>8700.8103449999999</v>
      </c>
      <c r="F190">
        <v>10909</v>
      </c>
      <c r="G190">
        <v>9214.859762</v>
      </c>
      <c r="H190">
        <v>9818</v>
      </c>
      <c r="J190">
        <v>8818</v>
      </c>
      <c r="K190">
        <v>8795.9593019999993</v>
      </c>
      <c r="L190">
        <v>8091</v>
      </c>
      <c r="M190">
        <v>12636.01899</v>
      </c>
      <c r="N190">
        <v>12636</v>
      </c>
      <c r="O190">
        <v>9454.41</v>
      </c>
      <c r="P190">
        <v>6908.7870370000001</v>
      </c>
      <c r="Q190">
        <v>9091</v>
      </c>
      <c r="R190">
        <v>8181.3097170000001</v>
      </c>
    </row>
    <row r="191" spans="2:18" x14ac:dyDescent="0.25">
      <c r="B191" s="2">
        <v>44021</v>
      </c>
      <c r="C191">
        <v>8181.9881660000001</v>
      </c>
      <c r="D191">
        <v>9000</v>
      </c>
      <c r="E191">
        <v>8700.8121950000004</v>
      </c>
      <c r="F191">
        <v>10899.95261</v>
      </c>
      <c r="G191">
        <v>9214.81</v>
      </c>
      <c r="H191">
        <v>9818</v>
      </c>
      <c r="J191">
        <v>8818.0308879999993</v>
      </c>
      <c r="K191">
        <v>8795.9771860000001</v>
      </c>
      <c r="L191">
        <v>8091</v>
      </c>
      <c r="M191">
        <v>12636.006579999999</v>
      </c>
      <c r="N191">
        <v>12636</v>
      </c>
      <c r="O191">
        <v>8363.9913980000001</v>
      </c>
      <c r="P191">
        <v>6908.5041099999999</v>
      </c>
      <c r="Q191">
        <v>8091</v>
      </c>
      <c r="R191">
        <v>8181.1995070000003</v>
      </c>
    </row>
    <row r="192" spans="2:18" x14ac:dyDescent="0.25">
      <c r="B192" s="2">
        <v>44022</v>
      </c>
      <c r="C192">
        <v>8181.9906099999998</v>
      </c>
      <c r="D192">
        <v>9000</v>
      </c>
      <c r="E192">
        <v>8700.9083329999994</v>
      </c>
      <c r="F192">
        <v>9009.5450000000001</v>
      </c>
      <c r="G192">
        <v>9214.8311109999995</v>
      </c>
      <c r="H192">
        <v>9818</v>
      </c>
      <c r="J192">
        <v>8818.0545910000001</v>
      </c>
      <c r="K192">
        <v>8795.9482759999992</v>
      </c>
      <c r="L192">
        <v>8090.9978309999997</v>
      </c>
      <c r="M192">
        <v>12636.016009999999</v>
      </c>
      <c r="N192">
        <v>12636.013510000001</v>
      </c>
      <c r="O192">
        <v>8363.9952659999999</v>
      </c>
      <c r="P192">
        <v>6908.4395830000003</v>
      </c>
      <c r="Q192">
        <v>8091</v>
      </c>
      <c r="R192">
        <v>8181.2142860000004</v>
      </c>
    </row>
    <row r="193" spans="2:18" x14ac:dyDescent="0.25">
      <c r="B193" s="2">
        <v>44023</v>
      </c>
      <c r="C193">
        <v>8182</v>
      </c>
      <c r="D193">
        <v>9000</v>
      </c>
      <c r="E193">
        <v>8700.9747129999996</v>
      </c>
      <c r="F193">
        <v>9001.9089999999997</v>
      </c>
      <c r="G193">
        <v>9214.8547859999999</v>
      </c>
      <c r="H193">
        <v>9818</v>
      </c>
      <c r="J193">
        <v>8818.0246310000002</v>
      </c>
      <c r="K193">
        <v>8795.9578010000005</v>
      </c>
      <c r="L193">
        <v>8091</v>
      </c>
      <c r="M193">
        <v>12636.010480000001</v>
      </c>
      <c r="N193">
        <v>12636.014810000001</v>
      </c>
      <c r="O193">
        <v>8363.9975539999996</v>
      </c>
      <c r="P193">
        <v>6908.6692910000002</v>
      </c>
      <c r="Q193">
        <v>8091</v>
      </c>
      <c r="R193">
        <v>8181.3943300000001</v>
      </c>
    </row>
    <row r="194" spans="2:18" x14ac:dyDescent="0.25">
      <c r="B194" s="2">
        <v>44024</v>
      </c>
      <c r="C194">
        <v>8182</v>
      </c>
      <c r="D194">
        <v>9000</v>
      </c>
      <c r="E194">
        <v>8700.9449999999997</v>
      </c>
      <c r="F194">
        <v>9000</v>
      </c>
      <c r="G194">
        <v>9214.9018680000008</v>
      </c>
      <c r="H194">
        <v>9818</v>
      </c>
      <c r="J194">
        <v>8818.0304880000003</v>
      </c>
      <c r="K194">
        <v>8795.952507</v>
      </c>
      <c r="L194">
        <v>8090.996416</v>
      </c>
      <c r="M194">
        <v>12636.00324</v>
      </c>
      <c r="N194">
        <v>12636</v>
      </c>
      <c r="O194">
        <v>8363.9951070000006</v>
      </c>
      <c r="P194">
        <v>6908.662069</v>
      </c>
      <c r="Q194">
        <v>8091</v>
      </c>
      <c r="R194">
        <v>8181.4208630000003</v>
      </c>
    </row>
    <row r="195" spans="2:18" x14ac:dyDescent="0.25">
      <c r="B195" s="2">
        <v>44025</v>
      </c>
      <c r="C195">
        <v>8182</v>
      </c>
      <c r="D195">
        <v>9000</v>
      </c>
      <c r="E195">
        <v>8701</v>
      </c>
      <c r="F195">
        <v>9000</v>
      </c>
      <c r="G195">
        <v>9214.8697140000004</v>
      </c>
      <c r="H195">
        <v>9818</v>
      </c>
      <c r="J195">
        <v>8818.0300750000006</v>
      </c>
      <c r="K195">
        <v>8795.9834250000004</v>
      </c>
      <c r="L195">
        <v>8090.9914529999996</v>
      </c>
      <c r="M195">
        <v>12636.01777</v>
      </c>
      <c r="N195">
        <v>12636</v>
      </c>
      <c r="O195">
        <v>9454.4</v>
      </c>
      <c r="P195">
        <v>6908.78</v>
      </c>
      <c r="Q195">
        <v>9091</v>
      </c>
      <c r="R195">
        <v>8181.402556</v>
      </c>
    </row>
    <row r="196" spans="2:18" x14ac:dyDescent="0.25">
      <c r="B196" s="2">
        <v>44026</v>
      </c>
      <c r="C196">
        <v>8182</v>
      </c>
      <c r="D196">
        <v>9000</v>
      </c>
      <c r="E196">
        <v>8701</v>
      </c>
      <c r="F196">
        <v>10897.4303</v>
      </c>
      <c r="G196">
        <v>9214.81</v>
      </c>
      <c r="H196">
        <v>9818.0121949999993</v>
      </c>
      <c r="J196">
        <v>8818.0389109999996</v>
      </c>
      <c r="K196">
        <v>8795.9415580000004</v>
      </c>
      <c r="L196">
        <v>8090.9964410000002</v>
      </c>
      <c r="M196">
        <v>12636.0155</v>
      </c>
      <c r="N196">
        <v>12636</v>
      </c>
      <c r="O196">
        <v>9454.4</v>
      </c>
      <c r="P196">
        <v>6908.5041099999999</v>
      </c>
      <c r="Q196">
        <v>9091</v>
      </c>
      <c r="R196">
        <v>8181.2378849999996</v>
      </c>
    </row>
    <row r="197" spans="2:18" x14ac:dyDescent="0.25">
      <c r="B197" s="2">
        <v>44027</v>
      </c>
      <c r="C197">
        <v>8182</v>
      </c>
      <c r="D197">
        <v>9000</v>
      </c>
      <c r="E197">
        <v>8701</v>
      </c>
      <c r="F197">
        <v>10909</v>
      </c>
      <c r="G197">
        <v>9214.81</v>
      </c>
      <c r="H197">
        <v>9818</v>
      </c>
      <c r="J197">
        <v>8818.0066009999991</v>
      </c>
      <c r="K197">
        <v>8795.9934780000003</v>
      </c>
      <c r="L197">
        <v>8091</v>
      </c>
      <c r="M197">
        <v>12636.013360000001</v>
      </c>
      <c r="N197">
        <v>12636.02564</v>
      </c>
      <c r="O197">
        <v>9454.4</v>
      </c>
      <c r="P197">
        <v>6908.5809520000003</v>
      </c>
      <c r="Q197">
        <v>9091</v>
      </c>
      <c r="R197">
        <v>8181.3284670000003</v>
      </c>
    </row>
    <row r="198" spans="2:18" x14ac:dyDescent="0.25">
      <c r="B198" s="2">
        <v>44028</v>
      </c>
      <c r="C198">
        <v>8181.9812499999998</v>
      </c>
      <c r="D198">
        <v>9000</v>
      </c>
      <c r="E198">
        <v>8700.9258430000009</v>
      </c>
      <c r="F198">
        <v>9545.0316459999995</v>
      </c>
      <c r="G198">
        <v>9214.81</v>
      </c>
      <c r="H198">
        <v>9818</v>
      </c>
      <c r="J198">
        <v>8818.0285710000007</v>
      </c>
      <c r="K198">
        <v>8795.9792390000002</v>
      </c>
      <c r="L198">
        <v>8091</v>
      </c>
      <c r="M198">
        <v>12636.01289</v>
      </c>
      <c r="N198">
        <v>12636.015380000001</v>
      </c>
      <c r="O198">
        <v>8364</v>
      </c>
      <c r="P198">
        <v>6908.6923079999997</v>
      </c>
      <c r="Q198">
        <v>8091</v>
      </c>
      <c r="R198">
        <v>8181.3363399999998</v>
      </c>
    </row>
    <row r="199" spans="2:18" x14ac:dyDescent="0.25">
      <c r="B199" s="2">
        <v>44029</v>
      </c>
      <c r="C199">
        <v>8181.9936310000003</v>
      </c>
      <c r="D199">
        <v>9000</v>
      </c>
      <c r="E199">
        <v>8700.9555560000008</v>
      </c>
      <c r="F199">
        <v>9545.0141590000003</v>
      </c>
      <c r="G199">
        <v>9214.864286</v>
      </c>
      <c r="H199">
        <v>9818</v>
      </c>
      <c r="J199">
        <v>8818.0181410000005</v>
      </c>
      <c r="K199">
        <v>8795.9540820000002</v>
      </c>
      <c r="L199">
        <v>8090.9957539999996</v>
      </c>
      <c r="M199">
        <v>12636.011479999999</v>
      </c>
      <c r="N199">
        <v>12636.027029999999</v>
      </c>
      <c r="O199">
        <v>8363.980861</v>
      </c>
      <c r="P199">
        <v>6908.6310810000004</v>
      </c>
      <c r="Q199">
        <v>8091</v>
      </c>
      <c r="R199">
        <v>8181.3488369999995</v>
      </c>
    </row>
    <row r="200" spans="2:18" x14ac:dyDescent="0.25">
      <c r="B200" s="2">
        <v>44030</v>
      </c>
      <c r="C200">
        <v>8181.9920949999996</v>
      </c>
      <c r="D200">
        <v>9000</v>
      </c>
      <c r="E200">
        <v>8700.9338349999998</v>
      </c>
      <c r="F200">
        <v>9545.0181040000007</v>
      </c>
      <c r="G200">
        <v>9214.8311109999995</v>
      </c>
      <c r="H200">
        <v>9818.0040649999992</v>
      </c>
      <c r="J200">
        <v>8818.0264320000006</v>
      </c>
      <c r="K200">
        <v>8795.9699249999994</v>
      </c>
      <c r="L200">
        <v>8090.9971059999998</v>
      </c>
      <c r="M200">
        <v>12636.00649</v>
      </c>
      <c r="N200">
        <v>12636.006100000001</v>
      </c>
      <c r="O200">
        <v>8363.9934069999999</v>
      </c>
      <c r="P200">
        <v>6908.7421800000002</v>
      </c>
      <c r="Q200">
        <v>8090.9963639999996</v>
      </c>
      <c r="R200">
        <v>8181.3214289999996</v>
      </c>
    </row>
    <row r="201" spans="2:18" x14ac:dyDescent="0.25">
      <c r="B201" s="2">
        <v>44031</v>
      </c>
      <c r="C201">
        <v>8182</v>
      </c>
      <c r="D201">
        <v>9000</v>
      </c>
      <c r="E201">
        <v>8700.9443040000006</v>
      </c>
      <c r="F201">
        <v>9545.0116579999994</v>
      </c>
      <c r="G201">
        <v>9214.81</v>
      </c>
      <c r="H201">
        <v>9818</v>
      </c>
      <c r="J201">
        <v>8818.0233239999998</v>
      </c>
      <c r="K201">
        <v>8795.9731339999998</v>
      </c>
      <c r="L201">
        <v>8091</v>
      </c>
      <c r="M201">
        <v>12636.01201</v>
      </c>
      <c r="N201">
        <v>12636</v>
      </c>
      <c r="O201">
        <v>8363.9930230000009</v>
      </c>
      <c r="P201">
        <v>6908.5596640000003</v>
      </c>
      <c r="Q201">
        <v>8091</v>
      </c>
      <c r="R201">
        <v>8181.4779790000002</v>
      </c>
    </row>
    <row r="202" spans="2:18" x14ac:dyDescent="0.25">
      <c r="B202" s="2">
        <v>44032</v>
      </c>
      <c r="C202">
        <v>8182</v>
      </c>
      <c r="D202">
        <v>9000</v>
      </c>
      <c r="E202">
        <v>8700.8810809999995</v>
      </c>
      <c r="F202">
        <v>10909</v>
      </c>
      <c r="G202">
        <v>9214.81</v>
      </c>
      <c r="H202">
        <v>9818</v>
      </c>
      <c r="J202">
        <v>8818</v>
      </c>
      <c r="K202">
        <v>8795.9470590000001</v>
      </c>
      <c r="L202">
        <v>8091</v>
      </c>
      <c r="M202">
        <v>12636.017320000001</v>
      </c>
      <c r="N202">
        <v>12636</v>
      </c>
      <c r="O202">
        <v>9435.7606840000008</v>
      </c>
      <c r="P202">
        <v>6908.7039999999997</v>
      </c>
      <c r="Q202">
        <v>9091</v>
      </c>
      <c r="R202">
        <v>8181.5</v>
      </c>
    </row>
    <row r="203" spans="2:18" x14ac:dyDescent="0.25">
      <c r="B203" s="2">
        <v>44033</v>
      </c>
      <c r="C203">
        <v>8181.9937499999996</v>
      </c>
      <c r="D203">
        <v>9000</v>
      </c>
      <c r="E203">
        <v>8700.9741180000001</v>
      </c>
      <c r="F203">
        <v>10909</v>
      </c>
      <c r="G203">
        <v>9214.8364560000009</v>
      </c>
      <c r="H203">
        <v>9818</v>
      </c>
      <c r="J203">
        <v>8818.0337080000008</v>
      </c>
      <c r="K203">
        <v>8795.9708169999994</v>
      </c>
      <c r="L203">
        <v>8091</v>
      </c>
      <c r="M203">
        <v>12636.01535</v>
      </c>
      <c r="N203">
        <v>12636</v>
      </c>
      <c r="O203">
        <v>9454.4</v>
      </c>
      <c r="P203">
        <v>6908.7061610000001</v>
      </c>
      <c r="Q203">
        <v>9091</v>
      </c>
      <c r="R203">
        <v>8181.2796609999996</v>
      </c>
    </row>
    <row r="204" spans="2:18" x14ac:dyDescent="0.25">
      <c r="B204" s="2">
        <v>44034</v>
      </c>
      <c r="C204">
        <v>8182</v>
      </c>
      <c r="D204">
        <v>9000</v>
      </c>
      <c r="E204">
        <v>8700.9744190000001</v>
      </c>
      <c r="F204">
        <v>10909</v>
      </c>
      <c r="G204">
        <v>9214.81</v>
      </c>
      <c r="H204">
        <v>9818.0114940000003</v>
      </c>
      <c r="J204">
        <v>8818.0299400000004</v>
      </c>
      <c r="K204">
        <v>8795.9939759999997</v>
      </c>
      <c r="L204">
        <v>8091</v>
      </c>
      <c r="M204">
        <v>12636.01152</v>
      </c>
      <c r="N204">
        <v>12636.047619999999</v>
      </c>
      <c r="O204">
        <v>9454.4</v>
      </c>
      <c r="P204">
        <v>6908.5865030000004</v>
      </c>
      <c r="Q204">
        <v>9091</v>
      </c>
      <c r="R204">
        <v>8181.2920350000004</v>
      </c>
    </row>
    <row r="205" spans="2:18" x14ac:dyDescent="0.25">
      <c r="B205" s="2">
        <v>44035</v>
      </c>
      <c r="C205">
        <v>8182</v>
      </c>
      <c r="D205">
        <v>9000</v>
      </c>
      <c r="E205">
        <v>8700.8121950000004</v>
      </c>
      <c r="F205">
        <v>9545.0131149999997</v>
      </c>
      <c r="G205">
        <v>9214.8416670000006</v>
      </c>
      <c r="H205">
        <v>9818</v>
      </c>
      <c r="J205">
        <v>8818.0164839999998</v>
      </c>
      <c r="K205">
        <v>8795.9889710000007</v>
      </c>
      <c r="L205">
        <v>8091</v>
      </c>
      <c r="M205">
        <v>12636.02075</v>
      </c>
      <c r="N205">
        <v>12636.025</v>
      </c>
      <c r="O205">
        <v>8364</v>
      </c>
      <c r="P205">
        <v>6908.7295919999997</v>
      </c>
      <c r="Q205">
        <v>8091</v>
      </c>
      <c r="R205">
        <v>8181.375</v>
      </c>
    </row>
    <row r="206" spans="2:18" x14ac:dyDescent="0.25">
      <c r="B206" s="2">
        <v>44036</v>
      </c>
      <c r="C206">
        <v>8181.9827590000004</v>
      </c>
      <c r="D206">
        <v>9000</v>
      </c>
      <c r="E206">
        <v>8701</v>
      </c>
      <c r="F206">
        <v>9545.0115210000004</v>
      </c>
      <c r="G206">
        <v>9214.9035820000008</v>
      </c>
      <c r="H206">
        <v>9818</v>
      </c>
      <c r="J206">
        <v>8818.0235290000001</v>
      </c>
      <c r="K206">
        <v>8795.9688580000002</v>
      </c>
      <c r="L206">
        <v>8091</v>
      </c>
      <c r="M206">
        <v>12636.014810000001</v>
      </c>
      <c r="N206">
        <v>12636</v>
      </c>
      <c r="O206">
        <v>7205.1277529999998</v>
      </c>
      <c r="P206">
        <v>6908.5652170000003</v>
      </c>
      <c r="Q206">
        <v>8091</v>
      </c>
      <c r="R206">
        <v>8181.357798</v>
      </c>
    </row>
    <row r="207" spans="2:18" x14ac:dyDescent="0.25">
      <c r="B207" s="2">
        <v>44037</v>
      </c>
      <c r="C207">
        <v>8181.9862389999998</v>
      </c>
      <c r="D207">
        <v>9000</v>
      </c>
      <c r="E207">
        <v>8700.9555560000008</v>
      </c>
      <c r="F207">
        <v>9545.0152280000002</v>
      </c>
      <c r="G207">
        <v>9214.8364560000009</v>
      </c>
      <c r="H207">
        <v>9818.0084750000005</v>
      </c>
      <c r="J207">
        <v>8818.0276240000003</v>
      </c>
      <c r="K207">
        <v>8795.9636119999996</v>
      </c>
      <c r="L207">
        <v>8090.9970190000004</v>
      </c>
      <c r="M207">
        <v>12636.0101</v>
      </c>
      <c r="N207">
        <v>12636.016949999999</v>
      </c>
      <c r="O207">
        <v>7200</v>
      </c>
      <c r="P207">
        <v>6908.6814809999996</v>
      </c>
      <c r="Q207">
        <v>8096.128205</v>
      </c>
      <c r="R207">
        <v>8181.2276259999999</v>
      </c>
    </row>
    <row r="208" spans="2:18" x14ac:dyDescent="0.25">
      <c r="B208" s="2">
        <v>44038</v>
      </c>
      <c r="C208">
        <v>8181.9956519999996</v>
      </c>
      <c r="D208">
        <v>9000</v>
      </c>
      <c r="E208">
        <v>8700.8826669999999</v>
      </c>
      <c r="F208">
        <v>9545.0093309999993</v>
      </c>
      <c r="G208">
        <v>9214.81</v>
      </c>
      <c r="H208">
        <v>9818</v>
      </c>
      <c r="J208">
        <v>8818.0512820000004</v>
      </c>
      <c r="K208">
        <v>8795.9665609999993</v>
      </c>
      <c r="L208">
        <v>8090.9981310000003</v>
      </c>
      <c r="M208">
        <v>12636.01067</v>
      </c>
      <c r="N208">
        <v>12636</v>
      </c>
      <c r="O208">
        <v>7200</v>
      </c>
      <c r="P208">
        <v>6908.7166669999997</v>
      </c>
      <c r="Q208">
        <v>8091</v>
      </c>
      <c r="R208">
        <v>8181.1842109999998</v>
      </c>
    </row>
    <row r="209" spans="2:18" x14ac:dyDescent="0.25">
      <c r="B209" s="2">
        <v>44039</v>
      </c>
      <c r="C209">
        <v>8181.9819820000002</v>
      </c>
      <c r="D209">
        <v>9000</v>
      </c>
      <c r="E209">
        <v>8700.7411759999995</v>
      </c>
      <c r="F209">
        <v>9545.0086960000008</v>
      </c>
      <c r="G209">
        <v>9214.9095240000006</v>
      </c>
      <c r="H209">
        <v>9818</v>
      </c>
      <c r="J209">
        <v>8818.0607729999992</v>
      </c>
      <c r="K209">
        <v>8795.9695429999992</v>
      </c>
      <c r="L209">
        <v>8090.9958509999997</v>
      </c>
      <c r="M209">
        <v>12636.022919999999</v>
      </c>
      <c r="N209">
        <v>12636.02564</v>
      </c>
      <c r="O209">
        <v>9454.4</v>
      </c>
      <c r="P209">
        <v>6908.5570250000001</v>
      </c>
      <c r="Q209">
        <v>9091</v>
      </c>
      <c r="R209">
        <v>8181.2567570000001</v>
      </c>
    </row>
    <row r="210" spans="2:18" x14ac:dyDescent="0.25">
      <c r="B210" s="2">
        <v>44040</v>
      </c>
      <c r="C210">
        <v>8182</v>
      </c>
      <c r="D210">
        <v>9000</v>
      </c>
      <c r="E210">
        <v>8700.9456790000004</v>
      </c>
      <c r="F210">
        <v>9545.0208330000005</v>
      </c>
      <c r="G210">
        <v>9214.9329409999991</v>
      </c>
      <c r="H210">
        <v>9818</v>
      </c>
      <c r="J210">
        <v>8818.0297399999999</v>
      </c>
      <c r="K210">
        <v>8795.9925000000003</v>
      </c>
      <c r="L210">
        <v>8091</v>
      </c>
      <c r="M210">
        <v>12636.02023</v>
      </c>
      <c r="N210">
        <v>12636.026320000001</v>
      </c>
      <c r="O210">
        <v>9454.4</v>
      </c>
      <c r="P210">
        <v>6908.5986929999999</v>
      </c>
      <c r="Q210">
        <v>9091</v>
      </c>
      <c r="R210">
        <v>8181.3738020000001</v>
      </c>
    </row>
    <row r="211" spans="2:18" x14ac:dyDescent="0.25">
      <c r="B211" s="2">
        <v>44041</v>
      </c>
      <c r="C211">
        <v>8181.9776119999997</v>
      </c>
      <c r="D211">
        <v>9000</v>
      </c>
      <c r="E211">
        <v>8700.9266669999997</v>
      </c>
      <c r="F211">
        <v>9545.0073799999991</v>
      </c>
      <c r="G211">
        <v>9214.8763490000001</v>
      </c>
      <c r="H211">
        <v>9818.0096150000008</v>
      </c>
      <c r="J211">
        <v>8818.0477609999998</v>
      </c>
      <c r="K211">
        <v>8795.9656489999998</v>
      </c>
      <c r="L211">
        <v>8090.9938840000004</v>
      </c>
      <c r="M211">
        <v>12636.01188</v>
      </c>
      <c r="N211">
        <v>12636</v>
      </c>
      <c r="O211">
        <v>9454.4</v>
      </c>
      <c r="P211">
        <v>6908.5085710000003</v>
      </c>
      <c r="Q211">
        <v>9090.9879519999995</v>
      </c>
      <c r="R211">
        <v>8181.1102039999996</v>
      </c>
    </row>
    <row r="212" spans="2:18" x14ac:dyDescent="0.25">
      <c r="B212" s="2">
        <v>44042</v>
      </c>
      <c r="C212">
        <v>8181.9815669999998</v>
      </c>
      <c r="D212">
        <v>9000</v>
      </c>
      <c r="E212">
        <v>8700.7839289999993</v>
      </c>
      <c r="F212">
        <v>9545.0093809999998</v>
      </c>
      <c r="G212">
        <v>9214.81</v>
      </c>
      <c r="H212">
        <v>9818</v>
      </c>
      <c r="J212">
        <v>8818.0180180000007</v>
      </c>
      <c r="K212">
        <v>8795.9590439999993</v>
      </c>
      <c r="L212">
        <v>8091</v>
      </c>
      <c r="M212">
        <v>12636.007030000001</v>
      </c>
      <c r="N212">
        <v>12636</v>
      </c>
      <c r="O212">
        <v>7837.1130430000003</v>
      </c>
      <c r="P212">
        <v>6908.7420000000002</v>
      </c>
      <c r="Q212">
        <v>8493.7777779999997</v>
      </c>
      <c r="R212">
        <v>8181.3409089999996</v>
      </c>
    </row>
    <row r="213" spans="2:18" x14ac:dyDescent="0.25">
      <c r="B213" s="2">
        <v>44043</v>
      </c>
      <c r="C213">
        <v>8182</v>
      </c>
      <c r="D213">
        <v>9000</v>
      </c>
      <c r="E213">
        <v>8700.9440680000007</v>
      </c>
      <c r="F213">
        <v>9545.0132080000003</v>
      </c>
      <c r="G213">
        <v>9214.8337499999998</v>
      </c>
      <c r="H213">
        <v>9818.0052360000009</v>
      </c>
      <c r="J213">
        <v>8818.0390459999999</v>
      </c>
      <c r="K213">
        <v>8795.9322030000003</v>
      </c>
      <c r="L213">
        <v>8090.9941749999998</v>
      </c>
      <c r="M213">
        <v>12636.01316</v>
      </c>
      <c r="N213">
        <v>12636.017390000001</v>
      </c>
      <c r="O213">
        <v>7200</v>
      </c>
      <c r="P213">
        <v>6908.6464859999996</v>
      </c>
      <c r="Q213">
        <v>8097.4935059999998</v>
      </c>
      <c r="R213">
        <v>8181.25</v>
      </c>
    </row>
    <row r="214" spans="2:18" x14ac:dyDescent="0.25">
      <c r="B214" s="2">
        <v>44044</v>
      </c>
      <c r="C214">
        <v>8181.988679</v>
      </c>
      <c r="D214">
        <v>9000</v>
      </c>
      <c r="E214">
        <v>8700.8364860000001</v>
      </c>
      <c r="F214">
        <v>9545.0172079999993</v>
      </c>
      <c r="G214">
        <v>9214.8434400000006</v>
      </c>
      <c r="H214">
        <v>9818</v>
      </c>
      <c r="J214">
        <v>8818.0212769999998</v>
      </c>
      <c r="K214">
        <v>8795.9636800000007</v>
      </c>
      <c r="L214">
        <v>8091</v>
      </c>
      <c r="M214">
        <v>12636.00806</v>
      </c>
      <c r="N214">
        <v>12636.004929999999</v>
      </c>
      <c r="O214">
        <v>7200</v>
      </c>
      <c r="P214">
        <v>6908.6087909999997</v>
      </c>
      <c r="Q214">
        <v>8091</v>
      </c>
      <c r="R214">
        <v>8181.3837210000002</v>
      </c>
    </row>
    <row r="215" spans="2:18" x14ac:dyDescent="0.25">
      <c r="B215" s="2">
        <v>44045</v>
      </c>
      <c r="C215">
        <v>8182</v>
      </c>
      <c r="D215">
        <v>9000</v>
      </c>
      <c r="E215">
        <v>8700.8888889999998</v>
      </c>
      <c r="F215">
        <v>9545.0110019999993</v>
      </c>
      <c r="G215">
        <v>9214.8549459999995</v>
      </c>
      <c r="H215">
        <v>9818</v>
      </c>
      <c r="J215">
        <v>8818.0374329999995</v>
      </c>
      <c r="K215">
        <v>8795.9551119999996</v>
      </c>
      <c r="L215">
        <v>8090.9966610000001</v>
      </c>
      <c r="M215">
        <v>12636.008</v>
      </c>
      <c r="N215">
        <v>12636.00971</v>
      </c>
      <c r="O215">
        <v>7200</v>
      </c>
      <c r="P215">
        <v>6908.690278</v>
      </c>
      <c r="Q215">
        <v>8091</v>
      </c>
      <c r="R215">
        <v>8181.2836129999996</v>
      </c>
    </row>
    <row r="216" spans="2:18" x14ac:dyDescent="0.25">
      <c r="B216" s="2">
        <v>44046</v>
      </c>
      <c r="C216">
        <v>8182</v>
      </c>
      <c r="D216">
        <v>9000</v>
      </c>
      <c r="E216">
        <v>8700.8653059999997</v>
      </c>
      <c r="F216">
        <v>9545.0260120000003</v>
      </c>
      <c r="G216">
        <v>9214.878901</v>
      </c>
      <c r="H216">
        <v>9818</v>
      </c>
      <c r="J216">
        <v>8818.0229230000004</v>
      </c>
      <c r="K216">
        <v>8795.9804349999995</v>
      </c>
      <c r="L216">
        <v>8091</v>
      </c>
      <c r="M216">
        <v>12636.01909</v>
      </c>
      <c r="N216">
        <v>12636</v>
      </c>
      <c r="O216">
        <v>8364</v>
      </c>
      <c r="P216">
        <v>6908.6271740000002</v>
      </c>
      <c r="Q216">
        <v>9091</v>
      </c>
      <c r="R216">
        <v>8181.2859529999996</v>
      </c>
    </row>
    <row r="217" spans="2:18" x14ac:dyDescent="0.25">
      <c r="B217" s="2">
        <v>44047</v>
      </c>
      <c r="C217">
        <v>8181.992647</v>
      </c>
      <c r="D217">
        <v>9000</v>
      </c>
      <c r="E217">
        <v>8700.9339999999993</v>
      </c>
      <c r="F217">
        <v>10909</v>
      </c>
      <c r="G217">
        <v>9214.8448329999992</v>
      </c>
      <c r="H217">
        <v>9818</v>
      </c>
      <c r="J217">
        <v>8818.0358969999997</v>
      </c>
      <c r="K217">
        <v>8795.966418</v>
      </c>
      <c r="L217">
        <v>8090.9967109999998</v>
      </c>
      <c r="M217">
        <v>12636.0124</v>
      </c>
      <c r="N217">
        <v>12636.03448</v>
      </c>
      <c r="O217">
        <v>8363.9888109999993</v>
      </c>
      <c r="P217">
        <v>6908.5194970000002</v>
      </c>
      <c r="Q217">
        <v>9091</v>
      </c>
      <c r="R217">
        <v>8181.3364490000004</v>
      </c>
    </row>
    <row r="218" spans="2:18" x14ac:dyDescent="0.25">
      <c r="B218" s="2">
        <v>44048</v>
      </c>
      <c r="C218">
        <v>8181.9878790000002</v>
      </c>
      <c r="D218">
        <v>9000</v>
      </c>
      <c r="E218">
        <v>8700.9312499999996</v>
      </c>
      <c r="F218">
        <v>10909</v>
      </c>
      <c r="G218">
        <v>9214.81</v>
      </c>
      <c r="H218">
        <v>9818</v>
      </c>
      <c r="J218">
        <v>8818.0273219999999</v>
      </c>
      <c r="K218">
        <v>8795.9782610000002</v>
      </c>
      <c r="L218">
        <v>8091</v>
      </c>
      <c r="M218">
        <v>12636.008459999999</v>
      </c>
      <c r="N218">
        <v>12636</v>
      </c>
      <c r="O218">
        <v>8363.9949039999992</v>
      </c>
      <c r="P218">
        <v>6908.6111110000002</v>
      </c>
      <c r="Q218">
        <v>9091</v>
      </c>
      <c r="R218">
        <v>8181.3537120000001</v>
      </c>
    </row>
    <row r="219" spans="2:18" x14ac:dyDescent="0.25">
      <c r="B219" s="2">
        <v>44049</v>
      </c>
      <c r="C219">
        <v>8181.9864859999998</v>
      </c>
      <c r="D219">
        <v>9000</v>
      </c>
      <c r="E219">
        <v>8700.9551019999999</v>
      </c>
      <c r="F219">
        <v>9548.8788729999997</v>
      </c>
      <c r="G219">
        <v>9214.8386300000002</v>
      </c>
      <c r="H219">
        <v>9818</v>
      </c>
      <c r="J219">
        <v>8818.0498750000006</v>
      </c>
      <c r="K219">
        <v>8795.9828240000006</v>
      </c>
      <c r="L219">
        <v>8090.9970059999996</v>
      </c>
      <c r="M219">
        <v>12636.012989999999</v>
      </c>
      <c r="N219">
        <v>12636</v>
      </c>
      <c r="O219">
        <v>7205.5961539999998</v>
      </c>
      <c r="P219">
        <v>6908.5795280000002</v>
      </c>
      <c r="Q219">
        <v>8091</v>
      </c>
      <c r="R219">
        <v>8181.2903230000002</v>
      </c>
    </row>
    <row r="220" spans="2:18" x14ac:dyDescent="0.25">
      <c r="B220" s="2">
        <v>44050</v>
      </c>
      <c r="C220">
        <v>8181.9940120000001</v>
      </c>
      <c r="D220">
        <v>9000</v>
      </c>
      <c r="E220">
        <v>8700.8971959999999</v>
      </c>
      <c r="F220">
        <v>9547.4422740000009</v>
      </c>
      <c r="G220">
        <v>9214.81</v>
      </c>
      <c r="H220">
        <v>9818</v>
      </c>
      <c r="J220">
        <v>8818.0379749999993</v>
      </c>
      <c r="K220">
        <v>8795.9630140000008</v>
      </c>
      <c r="L220">
        <v>8091</v>
      </c>
      <c r="M220">
        <v>12636.0141</v>
      </c>
      <c r="N220">
        <v>12636</v>
      </c>
      <c r="O220">
        <v>7200</v>
      </c>
      <c r="P220">
        <v>6908.7114750000001</v>
      </c>
      <c r="Q220">
        <v>8091</v>
      </c>
      <c r="R220">
        <v>8181.4063210000004</v>
      </c>
    </row>
    <row r="221" spans="2:18" x14ac:dyDescent="0.25">
      <c r="B221" s="2">
        <v>44051</v>
      </c>
      <c r="C221">
        <v>8181.9927799999996</v>
      </c>
      <c r="D221">
        <v>9000</v>
      </c>
      <c r="E221">
        <v>8700.9584909999994</v>
      </c>
      <c r="F221">
        <v>9546.3281999999999</v>
      </c>
      <c r="G221">
        <v>9214.8530929999997</v>
      </c>
      <c r="H221">
        <v>9818.0035339999995</v>
      </c>
      <c r="J221">
        <v>8818.0498079999998</v>
      </c>
      <c r="K221">
        <v>8795.9537440000004</v>
      </c>
      <c r="L221">
        <v>8090.998603</v>
      </c>
      <c r="M221">
        <v>12636.004209999999</v>
      </c>
      <c r="N221">
        <v>12636.00633</v>
      </c>
      <c r="O221">
        <v>7200</v>
      </c>
      <c r="P221">
        <v>6908.7365309999996</v>
      </c>
      <c r="Q221">
        <v>8091</v>
      </c>
      <c r="R221">
        <v>8181.4418599999999</v>
      </c>
    </row>
    <row r="222" spans="2:18" x14ac:dyDescent="0.25">
      <c r="B222" s="2">
        <v>44052</v>
      </c>
      <c r="C222">
        <v>8182</v>
      </c>
      <c r="D222">
        <v>9000</v>
      </c>
      <c r="E222">
        <v>8700.7532709999996</v>
      </c>
      <c r="F222">
        <v>9545.0125470000003</v>
      </c>
      <c r="G222">
        <v>9214.8411940000005</v>
      </c>
      <c r="H222">
        <v>9818.0048310000002</v>
      </c>
      <c r="J222">
        <v>8818.0273219999999</v>
      </c>
      <c r="K222">
        <v>8795.9825579999997</v>
      </c>
      <c r="L222">
        <v>8091</v>
      </c>
      <c r="M222">
        <v>12636.00397</v>
      </c>
      <c r="N222">
        <v>12636.00952</v>
      </c>
      <c r="O222">
        <v>7200</v>
      </c>
      <c r="P222">
        <v>6908.6905880000004</v>
      </c>
      <c r="Q222">
        <v>8091</v>
      </c>
      <c r="R222">
        <v>8181.4931509999997</v>
      </c>
    </row>
    <row r="223" spans="2:18" x14ac:dyDescent="0.25">
      <c r="B223" s="2">
        <v>44053</v>
      </c>
      <c r="C223">
        <v>8154.7</v>
      </c>
      <c r="D223">
        <v>9000</v>
      </c>
      <c r="E223">
        <v>8700.97732</v>
      </c>
      <c r="F223">
        <v>10700.936439999999</v>
      </c>
      <c r="G223">
        <v>9214.81</v>
      </c>
      <c r="H223">
        <v>9818.0114940000003</v>
      </c>
      <c r="J223">
        <v>8818.0445540000001</v>
      </c>
      <c r="K223">
        <v>8795.9442149999995</v>
      </c>
      <c r="L223">
        <v>8091</v>
      </c>
      <c r="M223">
        <v>12636.013929999999</v>
      </c>
      <c r="N223">
        <v>12636</v>
      </c>
      <c r="O223">
        <v>9361.4432990000005</v>
      </c>
      <c r="P223">
        <v>6908.7320390000004</v>
      </c>
      <c r="Q223">
        <v>9091</v>
      </c>
      <c r="R223">
        <v>8181.3183959999997</v>
      </c>
    </row>
    <row r="224" spans="2:18" x14ac:dyDescent="0.25">
      <c r="B224" s="2">
        <v>44054</v>
      </c>
      <c r="C224">
        <v>8127.9160840000004</v>
      </c>
      <c r="D224">
        <v>9000</v>
      </c>
      <c r="E224">
        <v>8700.9721520000003</v>
      </c>
      <c r="F224">
        <v>10631.480519999999</v>
      </c>
      <c r="G224">
        <v>9214.81</v>
      </c>
      <c r="H224">
        <v>9818</v>
      </c>
      <c r="J224">
        <v>8818.0247930000005</v>
      </c>
      <c r="K224">
        <v>8795.9704720000009</v>
      </c>
      <c r="L224">
        <v>8090.9968449999997</v>
      </c>
      <c r="M224">
        <v>12636.022000000001</v>
      </c>
      <c r="N224">
        <v>12636</v>
      </c>
      <c r="O224">
        <v>9454.41194</v>
      </c>
      <c r="P224">
        <v>6908.5310339999996</v>
      </c>
      <c r="Q224">
        <v>9091</v>
      </c>
      <c r="R224">
        <v>8181.2743899999996</v>
      </c>
    </row>
    <row r="225" spans="2:18" x14ac:dyDescent="0.25">
      <c r="B225" s="2">
        <v>44055</v>
      </c>
      <c r="C225">
        <v>8112.5847460000005</v>
      </c>
      <c r="D225">
        <v>9000</v>
      </c>
      <c r="E225">
        <v>8700.9614039999997</v>
      </c>
      <c r="F225">
        <v>10416.77391</v>
      </c>
      <c r="G225">
        <v>9214.81</v>
      </c>
      <c r="H225">
        <v>9818.0109890000003</v>
      </c>
      <c r="J225">
        <v>8818.0487799999992</v>
      </c>
      <c r="K225">
        <v>8795.9686189999993</v>
      </c>
      <c r="L225">
        <v>8091</v>
      </c>
      <c r="M225">
        <v>12636.01094</v>
      </c>
      <c r="N225">
        <v>12636.025</v>
      </c>
      <c r="O225">
        <v>8364</v>
      </c>
      <c r="P225">
        <v>6908.6303029999999</v>
      </c>
      <c r="Q225">
        <v>9091</v>
      </c>
      <c r="R225">
        <v>8181.4342109999998</v>
      </c>
    </row>
    <row r="226" spans="2:18" x14ac:dyDescent="0.25">
      <c r="B226" s="2">
        <v>44056</v>
      </c>
      <c r="C226">
        <v>8124.169492</v>
      </c>
      <c r="D226">
        <v>9000</v>
      </c>
      <c r="E226">
        <v>8700.9333330000009</v>
      </c>
      <c r="F226">
        <v>9549.712329</v>
      </c>
      <c r="G226">
        <v>9214.8753130000005</v>
      </c>
      <c r="H226">
        <v>9818</v>
      </c>
      <c r="J226">
        <v>8818</v>
      </c>
      <c r="K226">
        <v>8795.9764709999999</v>
      </c>
      <c r="L226">
        <v>8091</v>
      </c>
      <c r="M226">
        <v>12636.004300000001</v>
      </c>
      <c r="N226">
        <v>12636</v>
      </c>
      <c r="O226">
        <v>7200</v>
      </c>
      <c r="P226">
        <v>6908.6391610000001</v>
      </c>
      <c r="Q226">
        <v>8091</v>
      </c>
      <c r="R226">
        <v>8181.2801559999998</v>
      </c>
    </row>
    <row r="227" spans="2:18" x14ac:dyDescent="0.25">
      <c r="B227" s="2">
        <v>44057</v>
      </c>
      <c r="C227">
        <v>8112.3661199999997</v>
      </c>
      <c r="D227">
        <v>9000</v>
      </c>
      <c r="E227">
        <v>8700.9346530000003</v>
      </c>
      <c r="F227">
        <v>9545.0150940000003</v>
      </c>
      <c r="G227">
        <v>9214.8374999999996</v>
      </c>
      <c r="H227">
        <v>9818</v>
      </c>
      <c r="J227">
        <v>8818.0329669999992</v>
      </c>
      <c r="K227">
        <v>8795.985197</v>
      </c>
      <c r="L227">
        <v>8090.9978899999996</v>
      </c>
      <c r="M227">
        <v>12636.00879</v>
      </c>
      <c r="N227">
        <v>12636</v>
      </c>
      <c r="O227">
        <v>7200</v>
      </c>
      <c r="P227">
        <v>6908.6502989999999</v>
      </c>
      <c r="Q227">
        <v>8091</v>
      </c>
      <c r="R227">
        <v>8181.447443</v>
      </c>
    </row>
    <row r="228" spans="2:18" x14ac:dyDescent="0.25">
      <c r="B228" s="2">
        <v>44058</v>
      </c>
      <c r="C228">
        <v>8116.0777390000003</v>
      </c>
      <c r="D228">
        <v>9000</v>
      </c>
      <c r="E228">
        <v>8700.844094</v>
      </c>
      <c r="F228">
        <v>9545.0192499999994</v>
      </c>
      <c r="G228">
        <v>9214.8613929999992</v>
      </c>
      <c r="H228">
        <v>9818</v>
      </c>
      <c r="J228">
        <v>8818.0401789999996</v>
      </c>
      <c r="K228">
        <v>8795.9651159999994</v>
      </c>
      <c r="L228">
        <v>8091</v>
      </c>
      <c r="M228">
        <v>12636.00907</v>
      </c>
      <c r="N228">
        <v>12636.006939999999</v>
      </c>
      <c r="O228">
        <v>7200</v>
      </c>
      <c r="P228">
        <v>6908.7619050000003</v>
      </c>
      <c r="Q228">
        <v>8091</v>
      </c>
      <c r="R228">
        <v>8181.3788269999995</v>
      </c>
    </row>
    <row r="229" spans="2:18" x14ac:dyDescent="0.25">
      <c r="B229" s="2">
        <v>44059</v>
      </c>
      <c r="C229">
        <v>8117.8333329999996</v>
      </c>
      <c r="D229">
        <v>9000</v>
      </c>
      <c r="E229">
        <v>8701</v>
      </c>
      <c r="F229">
        <v>9545.0148910000007</v>
      </c>
      <c r="G229">
        <v>9214.8390280000003</v>
      </c>
      <c r="H229">
        <v>9818</v>
      </c>
      <c r="J229">
        <v>8818.0177509999994</v>
      </c>
      <c r="K229">
        <v>8795.9791089999999</v>
      </c>
      <c r="L229">
        <v>8091</v>
      </c>
      <c r="M229">
        <v>12636.00943</v>
      </c>
      <c r="N229">
        <v>12636</v>
      </c>
      <c r="O229">
        <v>7200</v>
      </c>
      <c r="P229">
        <v>6908.80375</v>
      </c>
      <c r="Q229">
        <v>8091</v>
      </c>
      <c r="R229">
        <v>8181.4591840000003</v>
      </c>
    </row>
    <row r="230" spans="2:18" x14ac:dyDescent="0.25">
      <c r="B230" s="2">
        <v>44060</v>
      </c>
      <c r="C230">
        <v>8182</v>
      </c>
      <c r="D230">
        <v>9000</v>
      </c>
      <c r="E230">
        <v>8700.8412370000005</v>
      </c>
      <c r="F230">
        <v>10901.50549</v>
      </c>
      <c r="G230">
        <v>9214.8714710000004</v>
      </c>
      <c r="H230">
        <v>9818.0117649999993</v>
      </c>
      <c r="J230">
        <v>8818.0183489999999</v>
      </c>
      <c r="K230">
        <v>8795.9930879999993</v>
      </c>
      <c r="L230">
        <v>8090.996169</v>
      </c>
      <c r="M230">
        <v>12636.01124</v>
      </c>
      <c r="N230">
        <v>12636</v>
      </c>
      <c r="O230">
        <v>9428.7999999999993</v>
      </c>
      <c r="P230">
        <v>6908.5795280000002</v>
      </c>
      <c r="Q230">
        <v>9079.5057469999992</v>
      </c>
      <c r="R230">
        <v>8181.2948280000001</v>
      </c>
    </row>
    <row r="231" spans="2:18" x14ac:dyDescent="0.25">
      <c r="B231" s="2">
        <v>44061</v>
      </c>
      <c r="C231">
        <v>8182</v>
      </c>
      <c r="D231">
        <v>9000</v>
      </c>
      <c r="E231">
        <v>8700.9744190000001</v>
      </c>
      <c r="F231">
        <v>10903.06957</v>
      </c>
      <c r="G231">
        <v>9214.81</v>
      </c>
      <c r="H231">
        <v>9818</v>
      </c>
      <c r="J231">
        <v>8818.0066229999993</v>
      </c>
      <c r="K231">
        <v>8795.953125</v>
      </c>
      <c r="L231">
        <v>8090.9869280000003</v>
      </c>
      <c r="M231">
        <v>12636.01852</v>
      </c>
      <c r="N231">
        <v>12636</v>
      </c>
      <c r="O231">
        <v>9429.3511109999999</v>
      </c>
      <c r="P231">
        <v>6908.6202899999998</v>
      </c>
      <c r="Q231">
        <v>9091</v>
      </c>
      <c r="R231">
        <v>8181.3074530000004</v>
      </c>
    </row>
    <row r="232" spans="2:18" x14ac:dyDescent="0.25">
      <c r="B232" s="2">
        <v>44062</v>
      </c>
      <c r="C232">
        <v>8182</v>
      </c>
      <c r="D232">
        <v>9000</v>
      </c>
      <c r="E232">
        <v>8700.9312499999996</v>
      </c>
      <c r="F232">
        <v>10909</v>
      </c>
      <c r="G232">
        <v>9214.9158229999994</v>
      </c>
      <c r="H232">
        <v>9818</v>
      </c>
      <c r="J232">
        <v>8818.0280700000003</v>
      </c>
      <c r="K232">
        <v>8795.9671049999997</v>
      </c>
      <c r="L232">
        <v>8091</v>
      </c>
      <c r="M232">
        <v>12636.00813</v>
      </c>
      <c r="N232">
        <v>12636</v>
      </c>
      <c r="O232">
        <v>9454.4</v>
      </c>
      <c r="P232">
        <v>6908.5637930000003</v>
      </c>
      <c r="Q232">
        <v>9091</v>
      </c>
      <c r="R232">
        <v>8181.2575299999999</v>
      </c>
    </row>
    <row r="233" spans="2:18" x14ac:dyDescent="0.25">
      <c r="B233" s="2">
        <v>44063</v>
      </c>
      <c r="C233">
        <v>8181.9921880000002</v>
      </c>
      <c r="D233">
        <v>9000</v>
      </c>
      <c r="E233">
        <v>8700.9343279999994</v>
      </c>
      <c r="F233">
        <v>9545.0231789999998</v>
      </c>
      <c r="G233">
        <v>9214.8680559999993</v>
      </c>
      <c r="H233">
        <v>9818</v>
      </c>
      <c r="J233">
        <v>8818.0238100000006</v>
      </c>
      <c r="K233">
        <v>8795.9881889999997</v>
      </c>
      <c r="L233">
        <v>8091</v>
      </c>
      <c r="M233">
        <v>12636.01323</v>
      </c>
      <c r="N233">
        <v>12636</v>
      </c>
      <c r="O233">
        <v>8364</v>
      </c>
      <c r="P233">
        <v>6908.6235290000004</v>
      </c>
      <c r="Q233">
        <v>7681.9893620000003</v>
      </c>
      <c r="R233">
        <v>8181.18</v>
      </c>
    </row>
    <row r="234" spans="2:18" x14ac:dyDescent="0.25">
      <c r="B234" s="2">
        <v>44064</v>
      </c>
      <c r="C234">
        <v>8181.9864859999998</v>
      </c>
      <c r="D234">
        <v>9000</v>
      </c>
      <c r="E234">
        <v>8700.7847829999992</v>
      </c>
      <c r="F234">
        <v>9545.0194379999994</v>
      </c>
      <c r="G234">
        <v>9214.8544679999995</v>
      </c>
      <c r="H234">
        <v>9818</v>
      </c>
      <c r="J234">
        <v>8818.0317460000006</v>
      </c>
      <c r="K234">
        <v>8795.9605260000008</v>
      </c>
      <c r="L234">
        <v>8090.9950980000003</v>
      </c>
      <c r="M234">
        <v>12636.00482</v>
      </c>
      <c r="N234">
        <v>12636.01786</v>
      </c>
      <c r="O234">
        <v>8364</v>
      </c>
      <c r="P234">
        <v>6908.75</v>
      </c>
      <c r="Q234">
        <v>7682</v>
      </c>
      <c r="R234">
        <v>8181.3762539999998</v>
      </c>
    </row>
    <row r="235" spans="2:18" x14ac:dyDescent="0.25">
      <c r="B235" s="2">
        <v>44065</v>
      </c>
      <c r="C235">
        <v>8181.9903379999996</v>
      </c>
      <c r="D235">
        <v>9000</v>
      </c>
      <c r="E235">
        <v>8700.7603959999997</v>
      </c>
      <c r="F235">
        <v>9545.0135439999995</v>
      </c>
      <c r="G235">
        <v>9214.8953060000003</v>
      </c>
      <c r="H235">
        <v>9818.0037310000007</v>
      </c>
      <c r="J235">
        <v>8818.0159999999996</v>
      </c>
      <c r="K235">
        <v>8795.9620250000007</v>
      </c>
      <c r="L235">
        <v>8090.9940029999998</v>
      </c>
      <c r="M235">
        <v>12636.00769</v>
      </c>
      <c r="N235">
        <v>12636</v>
      </c>
      <c r="O235">
        <v>8363.9949529999994</v>
      </c>
      <c r="P235">
        <v>6908.736054</v>
      </c>
      <c r="Q235">
        <v>7682</v>
      </c>
      <c r="R235">
        <v>8181.2614110000004</v>
      </c>
    </row>
    <row r="236" spans="2:18" x14ac:dyDescent="0.25">
      <c r="B236" s="2">
        <v>44066</v>
      </c>
      <c r="C236">
        <v>8182</v>
      </c>
      <c r="D236">
        <v>9000</v>
      </c>
      <c r="E236">
        <v>8700.9750000000004</v>
      </c>
      <c r="F236">
        <v>9545.0061879999994</v>
      </c>
      <c r="G236">
        <v>9214.9562999999998</v>
      </c>
      <c r="H236">
        <v>9818</v>
      </c>
      <c r="J236">
        <v>8818.0421690000003</v>
      </c>
      <c r="K236">
        <v>8795.9465880000007</v>
      </c>
      <c r="L236">
        <v>8091</v>
      </c>
      <c r="M236">
        <v>12636.003720000001</v>
      </c>
      <c r="N236">
        <v>12636</v>
      </c>
      <c r="O236">
        <v>8363.9947539999994</v>
      </c>
      <c r="P236">
        <v>6908.710204</v>
      </c>
      <c r="Q236">
        <v>7682</v>
      </c>
      <c r="R236">
        <v>8181.2897000000003</v>
      </c>
    </row>
    <row r="237" spans="2:18" x14ac:dyDescent="0.25">
      <c r="B237" s="2">
        <v>44067</v>
      </c>
      <c r="C237">
        <v>8182</v>
      </c>
      <c r="D237">
        <v>9000</v>
      </c>
      <c r="E237">
        <v>8700.8549449999991</v>
      </c>
      <c r="F237">
        <v>10896.55251</v>
      </c>
      <c r="G237">
        <v>9214.8609759999999</v>
      </c>
      <c r="H237">
        <v>9818</v>
      </c>
      <c r="J237">
        <v>8818.0351910000009</v>
      </c>
      <c r="K237">
        <v>8795.9652779999997</v>
      </c>
      <c r="L237">
        <v>8090.991935</v>
      </c>
      <c r="M237">
        <v>12636.022220000001</v>
      </c>
      <c r="N237">
        <v>12636.03448</v>
      </c>
      <c r="O237">
        <v>9454.4</v>
      </c>
      <c r="P237">
        <v>6908.5637930000003</v>
      </c>
      <c r="Q237">
        <v>9078.4196429999993</v>
      </c>
      <c r="R237">
        <v>8181.2524750000002</v>
      </c>
    </row>
    <row r="238" spans="2:18" x14ac:dyDescent="0.25">
      <c r="B238" s="2">
        <v>44068</v>
      </c>
      <c r="C238">
        <v>8182</v>
      </c>
      <c r="D238">
        <v>9000</v>
      </c>
      <c r="E238">
        <v>8700.9511110000003</v>
      </c>
      <c r="F238">
        <v>10909</v>
      </c>
      <c r="G238">
        <v>9214.8407349999998</v>
      </c>
      <c r="H238">
        <v>9818.0206190000008</v>
      </c>
      <c r="J238">
        <v>8818.0059000000001</v>
      </c>
      <c r="K238">
        <v>8795.9797980000003</v>
      </c>
      <c r="L238">
        <v>8091</v>
      </c>
      <c r="M238">
        <v>12636.004989999999</v>
      </c>
      <c r="N238">
        <v>12636</v>
      </c>
      <c r="O238">
        <v>9454.4</v>
      </c>
      <c r="P238">
        <v>6908.468468</v>
      </c>
      <c r="Q238">
        <v>9091</v>
      </c>
      <c r="R238">
        <v>8181.3090659999998</v>
      </c>
    </row>
    <row r="239" spans="2:18" x14ac:dyDescent="0.25">
      <c r="B239" s="2">
        <v>44069</v>
      </c>
      <c r="C239">
        <v>8181.993939</v>
      </c>
      <c r="D239">
        <v>9000</v>
      </c>
      <c r="E239">
        <v>8700.921429</v>
      </c>
      <c r="F239">
        <v>10909</v>
      </c>
      <c r="G239">
        <v>9214.8983100000005</v>
      </c>
      <c r="H239">
        <v>9818</v>
      </c>
      <c r="J239">
        <v>8818.0328640000007</v>
      </c>
      <c r="K239">
        <v>8795.9652509999996</v>
      </c>
      <c r="L239">
        <v>8090.9971349999996</v>
      </c>
      <c r="M239">
        <v>12636.0087</v>
      </c>
      <c r="N239">
        <v>12636.03448</v>
      </c>
      <c r="O239">
        <v>9454.4</v>
      </c>
      <c r="P239">
        <v>6908.5333330000003</v>
      </c>
      <c r="Q239">
        <v>9091</v>
      </c>
      <c r="R239">
        <v>8181.244713</v>
      </c>
    </row>
    <row r="240" spans="2:18" x14ac:dyDescent="0.25">
      <c r="B240" s="2">
        <v>44070</v>
      </c>
      <c r="C240">
        <v>8181.9872610000002</v>
      </c>
      <c r="D240">
        <v>9000</v>
      </c>
      <c r="E240">
        <v>8700.9326529999998</v>
      </c>
      <c r="F240">
        <v>9358.2573730000004</v>
      </c>
      <c r="G240">
        <v>9214.8513860000003</v>
      </c>
      <c r="H240">
        <v>9818</v>
      </c>
      <c r="J240">
        <v>8818.0295750000005</v>
      </c>
      <c r="K240">
        <v>8795.9430379999994</v>
      </c>
      <c r="L240">
        <v>8090.9948720000002</v>
      </c>
      <c r="M240">
        <v>12636.013209999999</v>
      </c>
      <c r="N240">
        <v>12636.04444</v>
      </c>
      <c r="O240">
        <v>7200</v>
      </c>
      <c r="P240">
        <v>6908.5140000000001</v>
      </c>
      <c r="Q240">
        <v>8098.4626870000002</v>
      </c>
      <c r="R240">
        <v>8181.2655279999999</v>
      </c>
    </row>
    <row r="241" spans="2:18" x14ac:dyDescent="0.25">
      <c r="B241" s="2">
        <v>44071</v>
      </c>
      <c r="C241">
        <v>8181.9949749999996</v>
      </c>
      <c r="D241">
        <v>9000</v>
      </c>
      <c r="E241">
        <v>8700.8044439999994</v>
      </c>
      <c r="F241">
        <v>9000</v>
      </c>
      <c r="G241">
        <v>9214.81</v>
      </c>
      <c r="H241">
        <v>9818.0060240000003</v>
      </c>
      <c r="I241">
        <v>11364</v>
      </c>
      <c r="J241">
        <v>8818.0239320000001</v>
      </c>
      <c r="K241">
        <v>8795.953125</v>
      </c>
      <c r="L241">
        <v>8091</v>
      </c>
      <c r="M241">
        <v>12636.01511</v>
      </c>
      <c r="N241">
        <v>12636</v>
      </c>
      <c r="O241">
        <v>7200</v>
      </c>
      <c r="P241">
        <v>6908.7454550000002</v>
      </c>
      <c r="Q241">
        <v>8091</v>
      </c>
      <c r="R241">
        <v>8181.2589040000003</v>
      </c>
    </row>
    <row r="242" spans="2:18" x14ac:dyDescent="0.25">
      <c r="B242" s="2">
        <v>44072</v>
      </c>
      <c r="C242">
        <v>8181.9967210000004</v>
      </c>
      <c r="D242">
        <v>9000</v>
      </c>
      <c r="E242">
        <v>8700.9276320000008</v>
      </c>
      <c r="F242">
        <v>9000</v>
      </c>
      <c r="G242">
        <v>9214.81</v>
      </c>
      <c r="H242">
        <v>9818.0099339999997</v>
      </c>
      <c r="I242">
        <v>11364</v>
      </c>
      <c r="J242">
        <v>8818.0154320000001</v>
      </c>
      <c r="K242">
        <v>8795.9331980000006</v>
      </c>
      <c r="L242">
        <v>8090.9986129999998</v>
      </c>
      <c r="M242">
        <v>12636.007009999999</v>
      </c>
      <c r="N242">
        <v>12636</v>
      </c>
      <c r="O242">
        <v>7200</v>
      </c>
      <c r="P242">
        <v>6908.7629209999996</v>
      </c>
      <c r="Q242">
        <v>8089.6677520000003</v>
      </c>
      <c r="R242">
        <v>8181.3937500000002</v>
      </c>
    </row>
    <row r="243" spans="2:18" x14ac:dyDescent="0.25">
      <c r="B243" s="2">
        <v>44073</v>
      </c>
      <c r="C243">
        <v>8182</v>
      </c>
      <c r="D243">
        <v>9000</v>
      </c>
      <c r="E243">
        <v>8700.92</v>
      </c>
      <c r="F243">
        <v>9000</v>
      </c>
      <c r="G243">
        <v>9214.8635900000008</v>
      </c>
      <c r="H243">
        <v>9818.0043480000004</v>
      </c>
      <c r="I243">
        <v>11364</v>
      </c>
      <c r="J243">
        <v>8818.0319149999996</v>
      </c>
      <c r="K243">
        <v>8795.9659090000005</v>
      </c>
      <c r="L243">
        <v>8090.995253</v>
      </c>
      <c r="M243">
        <v>12636.010420000001</v>
      </c>
      <c r="N243">
        <v>12636.010990000001</v>
      </c>
      <c r="O243">
        <v>7200</v>
      </c>
      <c r="P243">
        <v>6908.4506670000001</v>
      </c>
      <c r="Q243">
        <v>8091</v>
      </c>
      <c r="R243">
        <v>8181.3532420000001</v>
      </c>
    </row>
    <row r="244" spans="2:18" x14ac:dyDescent="0.25">
      <c r="B244" s="2">
        <v>44074</v>
      </c>
      <c r="C244">
        <v>8182</v>
      </c>
      <c r="D244">
        <v>9000</v>
      </c>
      <c r="E244">
        <v>8700.792453</v>
      </c>
      <c r="F244">
        <v>10909</v>
      </c>
      <c r="G244">
        <v>9214.81</v>
      </c>
      <c r="H244">
        <v>9818</v>
      </c>
      <c r="I244">
        <v>11363.92308</v>
      </c>
      <c r="J244">
        <v>8818.034146</v>
      </c>
      <c r="K244">
        <v>8795.9826250000006</v>
      </c>
      <c r="L244">
        <v>8091</v>
      </c>
      <c r="M244">
        <v>12636.01376</v>
      </c>
      <c r="N244">
        <v>12636.06818</v>
      </c>
      <c r="O244">
        <v>9454.4</v>
      </c>
      <c r="P244">
        <v>6908.6607839999997</v>
      </c>
      <c r="Q244">
        <v>9091</v>
      </c>
      <c r="R244">
        <v>8181.2107020000003</v>
      </c>
    </row>
    <row r="245" spans="2:18" x14ac:dyDescent="0.25">
      <c r="B245" s="2">
        <v>44075</v>
      </c>
      <c r="C245">
        <v>8181.9938650000004</v>
      </c>
      <c r="D245">
        <v>9000</v>
      </c>
      <c r="E245">
        <v>8700.8754719999997</v>
      </c>
      <c r="F245">
        <v>10909</v>
      </c>
      <c r="G245">
        <v>9214.81</v>
      </c>
      <c r="H245">
        <v>9818.010526</v>
      </c>
      <c r="I245">
        <v>11363.875</v>
      </c>
      <c r="J245">
        <v>8818.0270270000001</v>
      </c>
      <c r="K245">
        <v>8795.957746</v>
      </c>
      <c r="L245">
        <v>8090.9917580000001</v>
      </c>
      <c r="M245">
        <v>12636.006729999999</v>
      </c>
      <c r="N245">
        <v>12636.027029999999</v>
      </c>
      <c r="O245">
        <v>9454.4</v>
      </c>
      <c r="P245">
        <v>6908.4737859999996</v>
      </c>
      <c r="Q245">
        <v>9091</v>
      </c>
      <c r="R245">
        <v>8181.224252</v>
      </c>
    </row>
    <row r="246" spans="2:18" x14ac:dyDescent="0.25">
      <c r="B246" s="2">
        <v>44076</v>
      </c>
      <c r="C246">
        <v>8182</v>
      </c>
      <c r="D246">
        <v>9000</v>
      </c>
      <c r="E246">
        <v>8700.8022469999996</v>
      </c>
      <c r="F246">
        <v>10909</v>
      </c>
      <c r="G246">
        <v>9214.81</v>
      </c>
      <c r="H246">
        <v>9818.0114940000003</v>
      </c>
      <c r="I246">
        <v>11363.93333</v>
      </c>
      <c r="J246">
        <v>8818.0193550000004</v>
      </c>
      <c r="K246">
        <v>8795.9602269999996</v>
      </c>
      <c r="L246">
        <v>8090.993958</v>
      </c>
      <c r="M246">
        <v>12636.006939999999</v>
      </c>
      <c r="N246">
        <v>12636.026320000001</v>
      </c>
      <c r="O246">
        <v>9454.4</v>
      </c>
      <c r="P246">
        <v>6908.4</v>
      </c>
      <c r="Q246">
        <v>9091</v>
      </c>
      <c r="R246">
        <v>8181.2878790000004</v>
      </c>
    </row>
    <row r="247" spans="2:18" x14ac:dyDescent="0.25">
      <c r="B247" s="2">
        <v>44077</v>
      </c>
      <c r="C247">
        <v>8182</v>
      </c>
      <c r="D247">
        <v>9000</v>
      </c>
      <c r="E247">
        <v>8700.7904760000001</v>
      </c>
      <c r="F247">
        <v>10909</v>
      </c>
      <c r="G247">
        <v>9214.8580459999994</v>
      </c>
      <c r="H247">
        <v>9818</v>
      </c>
      <c r="I247">
        <v>11363.89474</v>
      </c>
      <c r="J247">
        <v>8818.0306120000005</v>
      </c>
      <c r="K247">
        <v>8795.9673910000001</v>
      </c>
      <c r="L247">
        <v>8091</v>
      </c>
      <c r="M247">
        <v>12636.014020000001</v>
      </c>
      <c r="N247">
        <v>12636.022220000001</v>
      </c>
      <c r="O247">
        <v>7200</v>
      </c>
      <c r="P247">
        <v>6908.5075470000002</v>
      </c>
      <c r="Q247">
        <v>8091</v>
      </c>
      <c r="R247">
        <v>8181.390719</v>
      </c>
    </row>
    <row r="248" spans="2:18" x14ac:dyDescent="0.25">
      <c r="B248" s="2">
        <v>44078</v>
      </c>
      <c r="C248">
        <v>8182</v>
      </c>
      <c r="D248">
        <v>9000</v>
      </c>
      <c r="E248">
        <v>8700.9702699999998</v>
      </c>
      <c r="F248">
        <v>9547.7712549999997</v>
      </c>
      <c r="G248">
        <v>9214.8402900000001</v>
      </c>
      <c r="H248">
        <v>9818.0057799999995</v>
      </c>
      <c r="I248">
        <v>11364</v>
      </c>
      <c r="J248">
        <v>8818.0141509999994</v>
      </c>
      <c r="K248">
        <v>8795.9633030000005</v>
      </c>
      <c r="L248">
        <v>8091</v>
      </c>
      <c r="M248">
        <v>12636.012629999999</v>
      </c>
      <c r="N248">
        <v>12636</v>
      </c>
      <c r="O248">
        <v>7200</v>
      </c>
      <c r="P248">
        <v>6908.6220780000003</v>
      </c>
      <c r="Q248">
        <v>8091</v>
      </c>
      <c r="R248">
        <v>8181.3936169999997</v>
      </c>
    </row>
    <row r="249" spans="2:18" x14ac:dyDescent="0.25">
      <c r="B249" s="2">
        <v>44079</v>
      </c>
      <c r="C249">
        <v>8181.9959179999996</v>
      </c>
      <c r="D249">
        <v>9000</v>
      </c>
      <c r="E249">
        <v>8700.7272730000004</v>
      </c>
      <c r="F249">
        <v>9545.0181300000004</v>
      </c>
      <c r="G249">
        <v>9214.8582310000002</v>
      </c>
      <c r="H249">
        <v>9818.0031650000001</v>
      </c>
      <c r="I249">
        <v>11364</v>
      </c>
      <c r="J249">
        <v>8818.0218580000001</v>
      </c>
      <c r="K249">
        <v>8795.9560810000003</v>
      </c>
      <c r="L249">
        <v>8091</v>
      </c>
      <c r="M249">
        <v>12636.00671</v>
      </c>
      <c r="N249">
        <v>12636.013419999999</v>
      </c>
      <c r="O249">
        <v>7200</v>
      </c>
      <c r="P249">
        <v>6908.543396</v>
      </c>
      <c r="Q249">
        <v>8091</v>
      </c>
      <c r="R249">
        <v>8181.2827870000001</v>
      </c>
    </row>
    <row r="250" spans="2:18" x14ac:dyDescent="0.25">
      <c r="B250" s="2">
        <v>44080</v>
      </c>
      <c r="C250">
        <v>8182</v>
      </c>
      <c r="D250">
        <v>9000</v>
      </c>
      <c r="E250">
        <v>8700.9223529999999</v>
      </c>
      <c r="F250">
        <v>9545.0168269999995</v>
      </c>
      <c r="G250">
        <v>9214.8697140000004</v>
      </c>
      <c r="H250">
        <v>9818.0049749999998</v>
      </c>
      <c r="I250">
        <v>11363.96154</v>
      </c>
      <c r="J250">
        <v>8818.0306909999999</v>
      </c>
      <c r="K250">
        <v>8795.9783860000007</v>
      </c>
      <c r="L250">
        <v>8091</v>
      </c>
      <c r="M250">
        <v>12636.00735</v>
      </c>
      <c r="N250">
        <v>12636.01136</v>
      </c>
      <c r="O250">
        <v>7200</v>
      </c>
      <c r="P250">
        <v>6908.7988949999999</v>
      </c>
      <c r="Q250">
        <v>8091</v>
      </c>
      <c r="R250">
        <v>8181.3872950000004</v>
      </c>
    </row>
    <row r="251" spans="2:18" x14ac:dyDescent="0.25">
      <c r="B251" s="2">
        <v>44081</v>
      </c>
      <c r="C251">
        <v>8182</v>
      </c>
      <c r="D251">
        <v>9000</v>
      </c>
      <c r="E251">
        <v>8700.9698630000003</v>
      </c>
      <c r="F251">
        <v>10893.046780000001</v>
      </c>
      <c r="G251">
        <v>9214.8697140000004</v>
      </c>
      <c r="H251">
        <v>9818</v>
      </c>
      <c r="I251">
        <v>11364</v>
      </c>
      <c r="J251">
        <v>8818.03413</v>
      </c>
      <c r="K251">
        <v>8795.9649530000006</v>
      </c>
      <c r="L251">
        <v>8091</v>
      </c>
      <c r="M251">
        <v>12636.01136</v>
      </c>
      <c r="N251">
        <v>12636.026320000001</v>
      </c>
      <c r="O251">
        <v>9425.1220780000003</v>
      </c>
      <c r="P251">
        <v>6908.4808510000003</v>
      </c>
      <c r="Q251">
        <v>9091</v>
      </c>
      <c r="R251">
        <v>8181.2801559999998</v>
      </c>
    </row>
    <row r="252" spans="2:18" x14ac:dyDescent="0.25">
      <c r="B252" s="2">
        <v>44082</v>
      </c>
      <c r="C252">
        <v>8181.9920000000002</v>
      </c>
      <c r="D252">
        <v>9000</v>
      </c>
      <c r="E252">
        <v>8700.9750000000004</v>
      </c>
      <c r="F252">
        <v>10896.257009999999</v>
      </c>
      <c r="G252">
        <v>9214.81</v>
      </c>
      <c r="H252">
        <v>9818</v>
      </c>
      <c r="I252">
        <v>11364</v>
      </c>
      <c r="J252">
        <v>8818.0219780000007</v>
      </c>
      <c r="K252">
        <v>8795.9870690000007</v>
      </c>
      <c r="L252">
        <v>8091</v>
      </c>
      <c r="M252">
        <v>12636.01202</v>
      </c>
      <c r="N252">
        <v>12636.06667</v>
      </c>
      <c r="O252">
        <v>9454.4</v>
      </c>
      <c r="P252">
        <v>6908.4835160000002</v>
      </c>
      <c r="Q252">
        <v>9091</v>
      </c>
      <c r="R252">
        <v>8181.2182839999996</v>
      </c>
    </row>
    <row r="253" spans="2:18" x14ac:dyDescent="0.25">
      <c r="B253" s="2">
        <v>44083</v>
      </c>
      <c r="C253">
        <v>8182</v>
      </c>
      <c r="D253">
        <v>9000</v>
      </c>
      <c r="E253">
        <v>8700.9195120000004</v>
      </c>
      <c r="F253">
        <v>10909</v>
      </c>
      <c r="G253">
        <v>9214.81</v>
      </c>
      <c r="H253">
        <v>9818</v>
      </c>
      <c r="I253">
        <v>11363.958329999999</v>
      </c>
      <c r="J253">
        <v>8818.0058480000007</v>
      </c>
      <c r="K253">
        <v>8795.9817810000004</v>
      </c>
      <c r="L253">
        <v>8090.9969600000004</v>
      </c>
      <c r="M253">
        <v>12636.012290000001</v>
      </c>
      <c r="N253">
        <v>12636</v>
      </c>
      <c r="O253">
        <v>9454.4</v>
      </c>
      <c r="P253">
        <v>6908.5075470000002</v>
      </c>
      <c r="Q253">
        <v>9091</v>
      </c>
      <c r="R253">
        <v>8181.3088239999997</v>
      </c>
    </row>
    <row r="254" spans="2:18" x14ac:dyDescent="0.25">
      <c r="B254" s="2">
        <v>44084</v>
      </c>
      <c r="C254">
        <v>8140.125</v>
      </c>
      <c r="D254">
        <v>9000</v>
      </c>
      <c r="E254">
        <v>8700.9728400000004</v>
      </c>
      <c r="F254">
        <v>9545.9090909999995</v>
      </c>
      <c r="G254">
        <v>9214.81</v>
      </c>
      <c r="H254">
        <v>9818</v>
      </c>
      <c r="I254">
        <v>11364</v>
      </c>
      <c r="J254">
        <v>8818.0465120000008</v>
      </c>
      <c r="K254">
        <v>8795.943878</v>
      </c>
      <c r="L254">
        <v>8091</v>
      </c>
      <c r="M254">
        <v>12636.017169999999</v>
      </c>
      <c r="N254">
        <v>12636</v>
      </c>
      <c r="O254">
        <v>7200</v>
      </c>
      <c r="P254">
        <v>6908.6814809999996</v>
      </c>
      <c r="Q254">
        <v>8091</v>
      </c>
      <c r="R254">
        <v>8181.4005930000003</v>
      </c>
    </row>
    <row r="255" spans="2:18" x14ac:dyDescent="0.25">
      <c r="B255" s="2">
        <v>44085</v>
      </c>
      <c r="C255">
        <v>8150.2906979999998</v>
      </c>
      <c r="D255">
        <v>9000</v>
      </c>
      <c r="E255">
        <v>8700.893204</v>
      </c>
      <c r="F255">
        <v>9545.0162930000006</v>
      </c>
      <c r="G255">
        <v>9214.8374999999996</v>
      </c>
      <c r="H255">
        <v>9818.0056820000009</v>
      </c>
      <c r="I255">
        <v>11364</v>
      </c>
      <c r="J255">
        <v>8818</v>
      </c>
      <c r="K255">
        <v>8795.9240000000009</v>
      </c>
      <c r="L255">
        <v>8090.9959600000002</v>
      </c>
      <c r="M255">
        <v>12636.00813</v>
      </c>
      <c r="N255">
        <v>12636.01031</v>
      </c>
      <c r="O255">
        <v>7200</v>
      </c>
      <c r="P255">
        <v>6908.6111110000002</v>
      </c>
      <c r="Q255">
        <v>8091</v>
      </c>
      <c r="R255">
        <v>8181.3</v>
      </c>
    </row>
    <row r="256" spans="2:18" x14ac:dyDescent="0.25">
      <c r="B256" s="2">
        <v>44086</v>
      </c>
      <c r="C256">
        <v>8114.262745</v>
      </c>
      <c r="D256">
        <v>9000</v>
      </c>
      <c r="E256">
        <v>8700.8149529999992</v>
      </c>
      <c r="F256">
        <v>9545.0165120000001</v>
      </c>
      <c r="G256">
        <v>9214.8419080000003</v>
      </c>
      <c r="H256">
        <v>9818.0034720000003</v>
      </c>
      <c r="I256">
        <v>11364</v>
      </c>
      <c r="J256">
        <v>8818.0208770000008</v>
      </c>
      <c r="K256">
        <v>8795.9498889999995</v>
      </c>
      <c r="L256">
        <v>8090.9971589999996</v>
      </c>
      <c r="M256">
        <v>12636.015020000001</v>
      </c>
      <c r="N256">
        <v>12636.01389</v>
      </c>
      <c r="O256">
        <v>7200</v>
      </c>
      <c r="P256">
        <v>6908.7224239999996</v>
      </c>
      <c r="Q256">
        <v>8091</v>
      </c>
      <c r="R256">
        <v>8181.324627</v>
      </c>
    </row>
    <row r="257" spans="2:18" x14ac:dyDescent="0.25">
      <c r="B257" s="2">
        <v>44087</v>
      </c>
      <c r="C257">
        <v>8119.8418799999999</v>
      </c>
      <c r="D257">
        <v>9000</v>
      </c>
      <c r="E257">
        <v>8700.882979</v>
      </c>
      <c r="F257">
        <v>9545.0073439999996</v>
      </c>
      <c r="G257">
        <v>9214.81</v>
      </c>
      <c r="H257">
        <v>9818</v>
      </c>
      <c r="I257">
        <v>11364</v>
      </c>
      <c r="J257">
        <v>8818.0253809999995</v>
      </c>
      <c r="K257">
        <v>8795.9913789999991</v>
      </c>
      <c r="L257">
        <v>8091</v>
      </c>
      <c r="M257">
        <v>12636.005709999999</v>
      </c>
      <c r="N257">
        <v>12636.01852</v>
      </c>
      <c r="O257">
        <v>7200</v>
      </c>
      <c r="P257">
        <v>6908.655769</v>
      </c>
      <c r="Q257">
        <v>8091</v>
      </c>
      <c r="R257">
        <v>8181.2965119999999</v>
      </c>
    </row>
    <row r="258" spans="2:18" x14ac:dyDescent="0.25">
      <c r="B258" s="2">
        <v>44088</v>
      </c>
      <c r="C258">
        <v>8182</v>
      </c>
      <c r="D258">
        <v>9000</v>
      </c>
      <c r="E258">
        <v>8701</v>
      </c>
      <c r="F258">
        <v>10909</v>
      </c>
      <c r="G258">
        <v>9214.81</v>
      </c>
      <c r="H258">
        <v>9818</v>
      </c>
      <c r="I258">
        <v>11364</v>
      </c>
      <c r="J258">
        <v>8818.0067799999997</v>
      </c>
      <c r="K258">
        <v>8795.9861110000002</v>
      </c>
      <c r="L258">
        <v>8091</v>
      </c>
      <c r="M258">
        <v>12636.006729999999</v>
      </c>
      <c r="N258">
        <v>12636</v>
      </c>
      <c r="O258">
        <v>9416.1898309999997</v>
      </c>
      <c r="P258">
        <v>6908.561702</v>
      </c>
      <c r="Q258">
        <v>9091</v>
      </c>
      <c r="R258">
        <v>8181.3423910000001</v>
      </c>
    </row>
    <row r="259" spans="2:18" x14ac:dyDescent="0.25">
      <c r="B259" s="2">
        <v>44089</v>
      </c>
      <c r="C259">
        <v>8182</v>
      </c>
      <c r="D259">
        <v>9000</v>
      </c>
      <c r="E259">
        <v>8700.789041</v>
      </c>
      <c r="F259">
        <v>10909</v>
      </c>
      <c r="G259">
        <v>9214.81</v>
      </c>
      <c r="H259">
        <v>9818.0186919999996</v>
      </c>
      <c r="I259">
        <v>11364</v>
      </c>
      <c r="J259">
        <v>8818.0345820000002</v>
      </c>
      <c r="K259">
        <v>8795.942857</v>
      </c>
      <c r="L259">
        <v>8091</v>
      </c>
      <c r="M259">
        <v>12636.008529999999</v>
      </c>
      <c r="N259">
        <v>12636</v>
      </c>
      <c r="O259">
        <v>9454.4</v>
      </c>
      <c r="P259">
        <v>6908.5</v>
      </c>
      <c r="Q259">
        <v>9091</v>
      </c>
      <c r="R259">
        <v>8181.2868529999996</v>
      </c>
    </row>
    <row r="260" spans="2:18" x14ac:dyDescent="0.25">
      <c r="B260" s="2">
        <v>44090</v>
      </c>
      <c r="C260">
        <v>8182</v>
      </c>
      <c r="D260">
        <v>9000</v>
      </c>
      <c r="E260">
        <v>8700.8552629999995</v>
      </c>
      <c r="F260">
        <v>10909</v>
      </c>
      <c r="G260">
        <v>9214.8421539999999</v>
      </c>
      <c r="H260">
        <v>9818</v>
      </c>
      <c r="I260">
        <v>11363.94737</v>
      </c>
      <c r="J260">
        <v>8818.0250780000006</v>
      </c>
      <c r="K260">
        <v>8795.9738679999991</v>
      </c>
      <c r="L260">
        <v>8090.9939940000004</v>
      </c>
      <c r="M260">
        <v>12636.00531</v>
      </c>
      <c r="N260">
        <v>12636</v>
      </c>
      <c r="O260">
        <v>9454.4</v>
      </c>
      <c r="P260">
        <v>6908.6780490000001</v>
      </c>
      <c r="Q260">
        <v>9091</v>
      </c>
      <c r="R260">
        <v>8181.3089550000004</v>
      </c>
    </row>
    <row r="261" spans="2:18" x14ac:dyDescent="0.25">
      <c r="B261" s="2">
        <v>44091</v>
      </c>
      <c r="C261">
        <v>8182</v>
      </c>
      <c r="D261">
        <v>9000</v>
      </c>
      <c r="E261">
        <v>8700.9319589999996</v>
      </c>
      <c r="F261">
        <v>9552.7592069999992</v>
      </c>
      <c r="G261">
        <v>9214.8874070000002</v>
      </c>
      <c r="H261">
        <v>9818</v>
      </c>
      <c r="I261">
        <v>11364</v>
      </c>
      <c r="J261">
        <v>8818.0238809999992</v>
      </c>
      <c r="K261">
        <v>8795.9482759999992</v>
      </c>
      <c r="L261">
        <v>8091</v>
      </c>
      <c r="M261">
        <v>12636.013779999999</v>
      </c>
      <c r="N261">
        <v>12636</v>
      </c>
      <c r="O261">
        <v>7215.7650350000004</v>
      </c>
      <c r="P261">
        <v>6908.6393699999999</v>
      </c>
      <c r="Q261">
        <v>8100.4339620000001</v>
      </c>
      <c r="R261">
        <v>8181.2748089999995</v>
      </c>
    </row>
    <row r="262" spans="2:18" x14ac:dyDescent="0.25">
      <c r="B262" s="2">
        <v>44092</v>
      </c>
      <c r="C262">
        <v>8181.9873420000004</v>
      </c>
      <c r="D262">
        <v>9000</v>
      </c>
      <c r="E262">
        <v>8700.9747129999996</v>
      </c>
      <c r="F262">
        <v>9545.0226340000008</v>
      </c>
      <c r="G262">
        <v>9214.8659819999993</v>
      </c>
      <c r="H262">
        <v>9818.0061349999996</v>
      </c>
      <c r="I262">
        <v>11364</v>
      </c>
      <c r="J262">
        <v>8818.0208330000005</v>
      </c>
      <c r="K262">
        <v>8795.9565220000004</v>
      </c>
      <c r="L262">
        <v>8091</v>
      </c>
      <c r="M262">
        <v>12636.008959999999</v>
      </c>
      <c r="N262">
        <v>12636</v>
      </c>
      <c r="O262">
        <v>7200</v>
      </c>
      <c r="P262">
        <v>6908.671429</v>
      </c>
      <c r="Q262">
        <v>8097.3694269999996</v>
      </c>
      <c r="R262">
        <v>8181.1935480000002</v>
      </c>
    </row>
    <row r="263" spans="2:18" x14ac:dyDescent="0.25">
      <c r="B263" s="2">
        <v>44093</v>
      </c>
      <c r="C263">
        <v>8181.9948979999999</v>
      </c>
      <c r="D263">
        <v>9000</v>
      </c>
      <c r="E263">
        <v>8700.9009010000009</v>
      </c>
      <c r="F263">
        <v>9545.0226500000008</v>
      </c>
      <c r="G263">
        <v>9214.81</v>
      </c>
      <c r="H263">
        <v>9818.0035590000007</v>
      </c>
      <c r="I263">
        <v>11364</v>
      </c>
      <c r="J263">
        <v>8818.0137300000006</v>
      </c>
      <c r="K263">
        <v>8795.9771239999991</v>
      </c>
      <c r="L263">
        <v>8091</v>
      </c>
      <c r="M263">
        <v>12636.007729999999</v>
      </c>
      <c r="N263">
        <v>12636.012500000001</v>
      </c>
      <c r="O263">
        <v>7200</v>
      </c>
      <c r="P263">
        <v>6908.5681420000001</v>
      </c>
      <c r="Q263">
        <v>8091</v>
      </c>
      <c r="R263">
        <v>8181.1755320000002</v>
      </c>
    </row>
    <row r="264" spans="2:18" x14ac:dyDescent="0.25">
      <c r="B264" s="2">
        <v>44094</v>
      </c>
      <c r="C264">
        <v>8182</v>
      </c>
      <c r="D264">
        <v>9000</v>
      </c>
      <c r="E264">
        <v>8701</v>
      </c>
      <c r="F264">
        <v>9545.011407</v>
      </c>
      <c r="G264">
        <v>9214.8382430000001</v>
      </c>
      <c r="H264">
        <v>9818</v>
      </c>
      <c r="I264">
        <v>11364</v>
      </c>
      <c r="J264">
        <v>8818.0208330000005</v>
      </c>
      <c r="K264">
        <v>8795.9676550000004</v>
      </c>
      <c r="L264">
        <v>8091</v>
      </c>
      <c r="M264">
        <v>12636.006020000001</v>
      </c>
      <c r="N264">
        <v>12636</v>
      </c>
      <c r="O264">
        <v>7200</v>
      </c>
      <c r="P264">
        <v>6908.8</v>
      </c>
      <c r="Q264">
        <v>8091</v>
      </c>
      <c r="R264">
        <v>8181.3721800000003</v>
      </c>
    </row>
    <row r="265" spans="2:18" x14ac:dyDescent="0.25">
      <c r="B265" s="2">
        <v>44095</v>
      </c>
      <c r="C265">
        <v>8182</v>
      </c>
      <c r="D265">
        <v>9000</v>
      </c>
      <c r="E265">
        <v>8700.7634409999991</v>
      </c>
      <c r="F265">
        <v>9554.4429070000006</v>
      </c>
      <c r="G265">
        <v>9214.8437099999992</v>
      </c>
      <c r="H265">
        <v>9818</v>
      </c>
      <c r="I265">
        <v>11364</v>
      </c>
      <c r="J265">
        <v>8818.0282690000004</v>
      </c>
      <c r="K265">
        <v>8795.9936170000001</v>
      </c>
      <c r="L265">
        <v>8091</v>
      </c>
      <c r="M265">
        <v>12636.008889999999</v>
      </c>
      <c r="N265">
        <v>12636</v>
      </c>
      <c r="O265">
        <v>7213.339645</v>
      </c>
      <c r="P265">
        <v>6908.739286</v>
      </c>
      <c r="Q265">
        <v>8101.2040820000002</v>
      </c>
      <c r="R265">
        <v>8181.4017860000004</v>
      </c>
    </row>
    <row r="266" spans="2:18" x14ac:dyDescent="0.25">
      <c r="B266" s="2">
        <v>44096</v>
      </c>
      <c r="C266">
        <v>8181.9931509999997</v>
      </c>
      <c r="D266">
        <v>9000</v>
      </c>
      <c r="E266">
        <v>8700.9724999999999</v>
      </c>
      <c r="F266">
        <v>10909</v>
      </c>
      <c r="G266">
        <v>9214.8398570000008</v>
      </c>
      <c r="H266">
        <v>9818</v>
      </c>
      <c r="I266">
        <v>11364</v>
      </c>
      <c r="J266">
        <v>8818.0191689999992</v>
      </c>
      <c r="K266">
        <v>8795.9815569999992</v>
      </c>
      <c r="L266">
        <v>8091</v>
      </c>
      <c r="M266">
        <v>12636.008089999999</v>
      </c>
      <c r="N266">
        <v>12636</v>
      </c>
      <c r="O266">
        <v>9454.4</v>
      </c>
      <c r="P266">
        <v>6908.6072729999996</v>
      </c>
      <c r="Q266">
        <v>9091</v>
      </c>
      <c r="R266">
        <v>8181.1097559999998</v>
      </c>
    </row>
    <row r="267" spans="2:18" x14ac:dyDescent="0.25">
      <c r="B267" s="2">
        <v>44097</v>
      </c>
      <c r="C267">
        <v>8182</v>
      </c>
      <c r="D267">
        <v>9000</v>
      </c>
      <c r="E267">
        <v>8700.9752810000009</v>
      </c>
      <c r="F267">
        <v>10909</v>
      </c>
      <c r="G267">
        <v>9214.81</v>
      </c>
      <c r="H267">
        <v>9818</v>
      </c>
      <c r="I267">
        <v>11364</v>
      </c>
      <c r="J267">
        <v>8818.0326980000009</v>
      </c>
      <c r="K267">
        <v>8795.9683540000005</v>
      </c>
      <c r="L267">
        <v>8091</v>
      </c>
      <c r="M267">
        <v>12636.004510000001</v>
      </c>
      <c r="N267">
        <v>12636</v>
      </c>
      <c r="O267">
        <v>9454.4</v>
      </c>
      <c r="P267">
        <v>6908.4</v>
      </c>
      <c r="Q267">
        <v>9091</v>
      </c>
      <c r="R267">
        <v>8181.2899159999997</v>
      </c>
    </row>
    <row r="268" spans="2:18" x14ac:dyDescent="0.25">
      <c r="B268" s="2">
        <v>44098</v>
      </c>
      <c r="C268">
        <v>8182</v>
      </c>
      <c r="D268">
        <v>9000</v>
      </c>
      <c r="E268">
        <v>8700.9516480000002</v>
      </c>
      <c r="F268">
        <v>9545.0139280000003</v>
      </c>
      <c r="G268">
        <v>9214.81</v>
      </c>
      <c r="H268">
        <v>9818</v>
      </c>
      <c r="I268">
        <v>11363.89474</v>
      </c>
      <c r="J268">
        <v>8818.0162600000003</v>
      </c>
      <c r="K268">
        <v>8795.9942749999991</v>
      </c>
      <c r="L268">
        <v>8090.9974750000001</v>
      </c>
      <c r="M268">
        <v>12636.007390000001</v>
      </c>
      <c r="N268">
        <v>12636.037039999999</v>
      </c>
      <c r="O268">
        <v>7200</v>
      </c>
      <c r="P268">
        <v>6908.5381820000002</v>
      </c>
      <c r="Q268">
        <v>8091</v>
      </c>
      <c r="R268">
        <v>8181.3817479999998</v>
      </c>
    </row>
    <row r="269" spans="2:18" x14ac:dyDescent="0.25">
      <c r="B269" s="2">
        <v>44099</v>
      </c>
      <c r="C269">
        <v>8182</v>
      </c>
      <c r="D269">
        <v>9000</v>
      </c>
      <c r="E269">
        <v>8700.75</v>
      </c>
      <c r="F269">
        <v>9545.0234259999997</v>
      </c>
      <c r="G269">
        <v>9214.864286</v>
      </c>
      <c r="H269">
        <v>9818.0177299999996</v>
      </c>
      <c r="I269">
        <v>11363.925929999999</v>
      </c>
      <c r="J269">
        <v>8818.0300999999999</v>
      </c>
      <c r="K269">
        <v>8795.9799469999998</v>
      </c>
      <c r="L269">
        <v>8090.9981200000002</v>
      </c>
      <c r="M269">
        <v>12636.011270000001</v>
      </c>
      <c r="N269">
        <v>12636.034879999999</v>
      </c>
      <c r="O269">
        <v>7200</v>
      </c>
      <c r="P269">
        <v>6908.6303029999999</v>
      </c>
      <c r="Q269">
        <v>8091</v>
      </c>
      <c r="R269">
        <v>8181.4315070000002</v>
      </c>
    </row>
    <row r="270" spans="2:18" x14ac:dyDescent="0.25">
      <c r="B270" s="2">
        <v>44100</v>
      </c>
      <c r="C270">
        <v>8181.9963369999996</v>
      </c>
      <c r="D270">
        <v>9000</v>
      </c>
      <c r="E270">
        <v>8700.9488369999999</v>
      </c>
      <c r="F270">
        <v>9545.0256649999992</v>
      </c>
      <c r="G270">
        <v>9214.824122</v>
      </c>
      <c r="H270">
        <v>9818.0084509999997</v>
      </c>
      <c r="I270">
        <v>11363.977779999999</v>
      </c>
      <c r="J270">
        <v>8818.0266269999993</v>
      </c>
      <c r="K270">
        <v>8795.9658390000004</v>
      </c>
      <c r="L270">
        <v>8090.9955879999998</v>
      </c>
      <c r="M270">
        <v>12636.01521</v>
      </c>
      <c r="N270">
        <v>12636.014709999999</v>
      </c>
      <c r="O270">
        <v>7200</v>
      </c>
      <c r="P270">
        <v>6908.7179919999999</v>
      </c>
      <c r="Q270">
        <v>8091</v>
      </c>
      <c r="R270">
        <v>8181.3785049999997</v>
      </c>
    </row>
    <row r="271" spans="2:18" x14ac:dyDescent="0.25">
      <c r="B271" s="2">
        <v>44101</v>
      </c>
      <c r="C271">
        <v>8181.9957979999999</v>
      </c>
      <c r="D271">
        <v>9000</v>
      </c>
      <c r="E271">
        <v>8700.921429</v>
      </c>
      <c r="F271">
        <v>9545.0083329999998</v>
      </c>
      <c r="G271">
        <v>9214.8302910000002</v>
      </c>
      <c r="H271">
        <v>9818</v>
      </c>
      <c r="I271">
        <v>11364</v>
      </c>
      <c r="J271">
        <v>8818.0321100000001</v>
      </c>
      <c r="K271">
        <v>8795.9644740000003</v>
      </c>
      <c r="L271">
        <v>8091</v>
      </c>
      <c r="M271">
        <v>12636.002839999999</v>
      </c>
      <c r="N271">
        <v>12636.00671</v>
      </c>
      <c r="O271">
        <v>7200</v>
      </c>
      <c r="P271">
        <v>6908.6657340000002</v>
      </c>
      <c r="Q271">
        <v>8091</v>
      </c>
      <c r="R271">
        <v>8181.3843420000003</v>
      </c>
    </row>
    <row r="272" spans="2:18" x14ac:dyDescent="0.25">
      <c r="B272" s="2">
        <v>44102</v>
      </c>
      <c r="C272">
        <v>8182</v>
      </c>
      <c r="D272">
        <v>9000</v>
      </c>
      <c r="E272">
        <v>8700.94</v>
      </c>
      <c r="F272">
        <v>9548.4822339999992</v>
      </c>
      <c r="G272">
        <v>9214.8426560000007</v>
      </c>
      <c r="H272">
        <v>9818</v>
      </c>
      <c r="I272">
        <v>11363.92308</v>
      </c>
      <c r="J272">
        <v>8818.0253159999993</v>
      </c>
      <c r="K272">
        <v>8795.9586610000006</v>
      </c>
      <c r="L272">
        <v>8091</v>
      </c>
      <c r="M272">
        <v>12636.018400000001</v>
      </c>
      <c r="N272">
        <v>12636.014709999999</v>
      </c>
      <c r="O272">
        <v>9454.4</v>
      </c>
      <c r="P272">
        <v>6908.6805370000002</v>
      </c>
      <c r="Q272">
        <v>9091</v>
      </c>
      <c r="R272">
        <v>8181.42</v>
      </c>
    </row>
    <row r="273" spans="2:18" x14ac:dyDescent="0.25">
      <c r="B273" s="2">
        <v>44103</v>
      </c>
      <c r="C273">
        <v>8181.9961389999999</v>
      </c>
      <c r="D273">
        <v>9000</v>
      </c>
      <c r="E273">
        <v>8700.8152669999999</v>
      </c>
      <c r="F273">
        <v>10901.802110000001</v>
      </c>
      <c r="G273">
        <v>9214.8311109999995</v>
      </c>
      <c r="H273">
        <v>9818</v>
      </c>
      <c r="I273">
        <v>11363.916670000001</v>
      </c>
      <c r="J273">
        <v>8818.0168420000009</v>
      </c>
      <c r="K273">
        <v>8795.9640959999997</v>
      </c>
      <c r="L273">
        <v>8091</v>
      </c>
      <c r="M273">
        <v>12636.00884</v>
      </c>
      <c r="N273">
        <v>12636.00952</v>
      </c>
      <c r="O273">
        <v>9454.4</v>
      </c>
      <c r="P273">
        <v>6908.5775700000004</v>
      </c>
      <c r="Q273">
        <v>9091</v>
      </c>
      <c r="R273">
        <v>8181.3918210000002</v>
      </c>
    </row>
    <row r="274" spans="2:18" x14ac:dyDescent="0.25">
      <c r="B274" s="2">
        <v>44104</v>
      </c>
      <c r="C274">
        <v>8182</v>
      </c>
      <c r="D274">
        <v>9000</v>
      </c>
      <c r="E274">
        <v>8700.8124029999999</v>
      </c>
      <c r="F274">
        <v>10909</v>
      </c>
      <c r="G274">
        <v>9214.81</v>
      </c>
      <c r="H274">
        <v>9818</v>
      </c>
      <c r="I274">
        <v>11363.95</v>
      </c>
      <c r="J274">
        <v>8818.0333950000004</v>
      </c>
      <c r="K274">
        <v>8795.9485980000009</v>
      </c>
      <c r="L274">
        <v>8090.997222</v>
      </c>
      <c r="M274">
        <v>12636.00879</v>
      </c>
      <c r="N274">
        <v>12636</v>
      </c>
      <c r="O274">
        <v>9454.4</v>
      </c>
      <c r="P274">
        <v>6908.5753850000001</v>
      </c>
      <c r="Q274">
        <v>9091</v>
      </c>
      <c r="R274">
        <v>8181.2229100000004</v>
      </c>
    </row>
    <row r="275" spans="2:18" x14ac:dyDescent="0.25">
      <c r="B275" s="2">
        <v>44105</v>
      </c>
      <c r="C275">
        <v>8181.9946239999999</v>
      </c>
      <c r="D275">
        <v>9000</v>
      </c>
      <c r="E275">
        <v>8700.9108109999997</v>
      </c>
      <c r="F275">
        <v>10909</v>
      </c>
      <c r="G275">
        <v>9214.8564439999991</v>
      </c>
      <c r="H275">
        <v>9818</v>
      </c>
      <c r="I275">
        <v>11363.9375</v>
      </c>
      <c r="J275">
        <v>8818.0311039999997</v>
      </c>
      <c r="K275">
        <v>8795.9868040000001</v>
      </c>
      <c r="L275">
        <v>8090.9977170000002</v>
      </c>
      <c r="M275">
        <v>12636.01397</v>
      </c>
      <c r="N275">
        <v>12636.012049999999</v>
      </c>
      <c r="O275">
        <v>7200</v>
      </c>
      <c r="P275">
        <v>6908.7095019999997</v>
      </c>
      <c r="Q275">
        <v>9091</v>
      </c>
      <c r="R275">
        <v>8181.4821430000002</v>
      </c>
    </row>
    <row r="276" spans="2:18" x14ac:dyDescent="0.25">
      <c r="B276" s="2">
        <v>44106</v>
      </c>
      <c r="C276">
        <v>8181.9910309999996</v>
      </c>
      <c r="D276">
        <v>9000</v>
      </c>
      <c r="E276">
        <v>8700.9401359999993</v>
      </c>
      <c r="F276">
        <v>9603.8120689999996</v>
      </c>
      <c r="G276">
        <v>9214.81</v>
      </c>
      <c r="H276">
        <v>9818.0088500000002</v>
      </c>
      <c r="I276">
        <v>11363.944439999999</v>
      </c>
      <c r="J276">
        <v>8818.0311419999998</v>
      </c>
      <c r="K276">
        <v>8795.9775559999998</v>
      </c>
      <c r="L276">
        <v>8090.9981379999999</v>
      </c>
      <c r="M276">
        <v>12636.01168</v>
      </c>
      <c r="N276">
        <v>12636.02326</v>
      </c>
      <c r="O276">
        <v>7200</v>
      </c>
      <c r="P276">
        <v>6908.7095019999997</v>
      </c>
      <c r="Q276">
        <v>8095.1666670000004</v>
      </c>
      <c r="R276">
        <v>8181.3415180000002</v>
      </c>
    </row>
    <row r="277" spans="2:18" x14ac:dyDescent="0.25">
      <c r="B277" s="2">
        <v>44107</v>
      </c>
      <c r="C277">
        <v>8182</v>
      </c>
      <c r="D277">
        <v>9000</v>
      </c>
      <c r="E277">
        <v>8700.8048390000004</v>
      </c>
      <c r="F277">
        <v>9545.015598</v>
      </c>
      <c r="G277">
        <v>9214.8289999999997</v>
      </c>
      <c r="H277">
        <v>9818.0032470000006</v>
      </c>
      <c r="I277">
        <v>11363.96875</v>
      </c>
      <c r="J277">
        <v>8818.0334569999995</v>
      </c>
      <c r="K277">
        <v>8795.9775000000009</v>
      </c>
      <c r="L277">
        <v>8091</v>
      </c>
      <c r="M277">
        <v>12636.009110000001</v>
      </c>
      <c r="N277">
        <v>12636.016949999999</v>
      </c>
      <c r="O277">
        <v>7200</v>
      </c>
      <c r="P277">
        <v>6908.7534880000003</v>
      </c>
      <c r="Q277">
        <v>8091</v>
      </c>
      <c r="R277">
        <v>8181.44</v>
      </c>
    </row>
    <row r="278" spans="2:18" x14ac:dyDescent="0.25">
      <c r="B278" s="2">
        <v>44108</v>
      </c>
      <c r="C278">
        <v>8182</v>
      </c>
      <c r="D278">
        <v>9000</v>
      </c>
      <c r="E278">
        <v>8700.9526879999994</v>
      </c>
      <c r="F278">
        <v>9545.0152280000002</v>
      </c>
      <c r="G278">
        <v>9214.81</v>
      </c>
      <c r="H278">
        <v>9818</v>
      </c>
      <c r="I278">
        <v>11363.94118</v>
      </c>
      <c r="J278">
        <v>8818.0297030000002</v>
      </c>
      <c r="K278">
        <v>8795.9459129999996</v>
      </c>
      <c r="L278">
        <v>8090.9933110000002</v>
      </c>
      <c r="M278">
        <v>12636.00837</v>
      </c>
      <c r="N278">
        <v>12636.016670000001</v>
      </c>
      <c r="O278">
        <v>7200</v>
      </c>
      <c r="P278">
        <v>6908.7765769999996</v>
      </c>
      <c r="Q278">
        <v>8091</v>
      </c>
      <c r="R278">
        <v>8181.2790699999996</v>
      </c>
    </row>
    <row r="279" spans="2:18" x14ac:dyDescent="0.25">
      <c r="B279" s="2">
        <v>44109</v>
      </c>
      <c r="C279">
        <v>8181.9902910000001</v>
      </c>
      <c r="D279">
        <v>9000</v>
      </c>
      <c r="E279">
        <v>8700.921429</v>
      </c>
      <c r="F279">
        <v>8961.5501390000009</v>
      </c>
      <c r="G279">
        <v>9214.848704</v>
      </c>
      <c r="H279">
        <v>9818</v>
      </c>
      <c r="I279">
        <v>11364</v>
      </c>
      <c r="J279">
        <v>8818.0422959999996</v>
      </c>
      <c r="K279">
        <v>8795.980603</v>
      </c>
      <c r="L279">
        <v>8090.9967210000004</v>
      </c>
      <c r="M279">
        <v>12636.00978</v>
      </c>
      <c r="N279">
        <v>12636.023810000001</v>
      </c>
      <c r="O279">
        <v>9406.4340429999993</v>
      </c>
      <c r="P279">
        <v>6908.561702</v>
      </c>
      <c r="Q279">
        <v>8091</v>
      </c>
      <c r="R279">
        <v>8181.2866240000003</v>
      </c>
    </row>
    <row r="280" spans="2:18" x14ac:dyDescent="0.25">
      <c r="B280" s="2">
        <v>44110</v>
      </c>
      <c r="C280">
        <v>8182</v>
      </c>
      <c r="D280">
        <v>9000</v>
      </c>
      <c r="E280">
        <v>8700.9798169999995</v>
      </c>
      <c r="F280">
        <v>8959.1909390000001</v>
      </c>
      <c r="G280">
        <v>9214.8448329999992</v>
      </c>
      <c r="H280">
        <v>9818</v>
      </c>
      <c r="I280">
        <v>11363.95</v>
      </c>
      <c r="J280">
        <v>8818.0431270000008</v>
      </c>
      <c r="K280">
        <v>8795.9943179999991</v>
      </c>
      <c r="L280">
        <v>8090.9942529999998</v>
      </c>
      <c r="M280">
        <v>12636.01101</v>
      </c>
      <c r="N280">
        <v>12636.039220000001</v>
      </c>
      <c r="O280">
        <v>9091.1923810000008</v>
      </c>
      <c r="P280">
        <v>6908.5652170000003</v>
      </c>
      <c r="Q280">
        <v>8091</v>
      </c>
      <c r="R280">
        <v>8181.2859529999996</v>
      </c>
    </row>
    <row r="281" spans="2:18" x14ac:dyDescent="0.25">
      <c r="B281" s="2">
        <v>44111</v>
      </c>
      <c r="C281">
        <v>8181.9833330000001</v>
      </c>
      <c r="D281">
        <v>9000</v>
      </c>
      <c r="E281">
        <v>8700.9765960000004</v>
      </c>
      <c r="F281">
        <v>8954.9621889999999</v>
      </c>
      <c r="G281">
        <v>9214.81</v>
      </c>
      <c r="H281">
        <v>9818</v>
      </c>
      <c r="I281">
        <v>11364</v>
      </c>
      <c r="J281">
        <v>8818.0202019999997</v>
      </c>
      <c r="K281">
        <v>8795.98855</v>
      </c>
      <c r="L281">
        <v>8091</v>
      </c>
      <c r="M281">
        <v>12636.00662</v>
      </c>
      <c r="N281">
        <v>12636.020409999999</v>
      </c>
      <c r="O281">
        <v>9091.1798319999998</v>
      </c>
      <c r="P281">
        <v>6908.6348310000003</v>
      </c>
      <c r="Q281">
        <v>8091</v>
      </c>
      <c r="R281">
        <v>8181.238636</v>
      </c>
    </row>
    <row r="282" spans="2:18" x14ac:dyDescent="0.25">
      <c r="B282" s="2">
        <v>44112</v>
      </c>
      <c r="C282">
        <v>8182</v>
      </c>
      <c r="D282">
        <v>9000</v>
      </c>
      <c r="E282">
        <v>8700.892683</v>
      </c>
      <c r="F282">
        <v>8958.6040389999998</v>
      </c>
      <c r="G282">
        <v>9214.8765609999991</v>
      </c>
      <c r="H282">
        <v>9818</v>
      </c>
      <c r="I282">
        <v>11364</v>
      </c>
      <c r="J282">
        <v>8818.0192310000002</v>
      </c>
      <c r="K282">
        <v>8795.9817629999998</v>
      </c>
      <c r="L282">
        <v>8091</v>
      </c>
      <c r="M282">
        <v>12636.00596</v>
      </c>
      <c r="N282">
        <v>12636</v>
      </c>
      <c r="O282">
        <v>7200</v>
      </c>
      <c r="P282">
        <v>6908.6822860000002</v>
      </c>
      <c r="Q282">
        <v>8091</v>
      </c>
      <c r="R282">
        <v>8181.2755100000004</v>
      </c>
    </row>
    <row r="283" spans="2:18" x14ac:dyDescent="0.25">
      <c r="B283" s="2">
        <v>44113</v>
      </c>
      <c r="C283">
        <v>8181.9937110000001</v>
      </c>
      <c r="D283">
        <v>9000</v>
      </c>
      <c r="E283">
        <v>8700.856522</v>
      </c>
      <c r="F283">
        <v>8957.7443320000002</v>
      </c>
      <c r="G283">
        <v>9214.8705800000007</v>
      </c>
      <c r="H283">
        <v>9818.0108110000001</v>
      </c>
      <c r="I283">
        <v>11364</v>
      </c>
      <c r="J283">
        <v>8818.0364460000001</v>
      </c>
      <c r="K283">
        <v>8795.9629629999999</v>
      </c>
      <c r="L283">
        <v>8090.9980429999996</v>
      </c>
      <c r="M283">
        <v>12636.004790000001</v>
      </c>
      <c r="N283">
        <v>12636.015149999999</v>
      </c>
      <c r="O283">
        <v>7200</v>
      </c>
      <c r="P283">
        <v>6908.662069</v>
      </c>
      <c r="Q283">
        <v>8091</v>
      </c>
      <c r="R283">
        <v>8181.2715520000002</v>
      </c>
    </row>
    <row r="284" spans="2:18" x14ac:dyDescent="0.25">
      <c r="B284" s="2">
        <v>44114</v>
      </c>
      <c r="C284">
        <v>8182</v>
      </c>
      <c r="D284">
        <v>9000</v>
      </c>
      <c r="E284">
        <v>8700.9177569999993</v>
      </c>
      <c r="F284">
        <v>8956.8678290000007</v>
      </c>
      <c r="G284">
        <v>9214.8765609999991</v>
      </c>
      <c r="H284">
        <v>9818.0063489999993</v>
      </c>
      <c r="I284">
        <v>11363.96774</v>
      </c>
      <c r="J284">
        <v>8818.0150379999995</v>
      </c>
      <c r="K284">
        <v>8795.9736260000009</v>
      </c>
      <c r="L284">
        <v>8090.9973989999999</v>
      </c>
      <c r="M284">
        <v>12636.00892</v>
      </c>
      <c r="N284">
        <v>12636.012049999999</v>
      </c>
      <c r="O284">
        <v>7200</v>
      </c>
      <c r="P284">
        <v>6908.6040270000003</v>
      </c>
      <c r="Q284">
        <v>8091</v>
      </c>
      <c r="R284">
        <v>8181.2666669999999</v>
      </c>
    </row>
    <row r="285" spans="2:18" x14ac:dyDescent="0.25">
      <c r="B285" s="2">
        <v>44115</v>
      </c>
      <c r="C285">
        <v>8182</v>
      </c>
      <c r="D285">
        <v>9000</v>
      </c>
      <c r="E285">
        <v>8700.8307690000001</v>
      </c>
      <c r="F285">
        <v>8956.9560380000003</v>
      </c>
      <c r="G285">
        <v>9214.81</v>
      </c>
      <c r="H285">
        <v>9818</v>
      </c>
      <c r="I285">
        <v>11364</v>
      </c>
      <c r="J285">
        <v>8818.0236220000006</v>
      </c>
      <c r="K285">
        <v>8795.9776669999992</v>
      </c>
      <c r="L285">
        <v>8091</v>
      </c>
      <c r="M285">
        <v>12636.006729999999</v>
      </c>
      <c r="N285">
        <v>12636.00769</v>
      </c>
      <c r="O285">
        <v>7200</v>
      </c>
      <c r="P285">
        <v>6908.6695040000004</v>
      </c>
      <c r="Q285">
        <v>8091</v>
      </c>
      <c r="R285">
        <v>8181.309013</v>
      </c>
    </row>
    <row r="286" spans="2:18" x14ac:dyDescent="0.25">
      <c r="B286" s="2">
        <v>44116</v>
      </c>
      <c r="C286">
        <v>8182</v>
      </c>
      <c r="D286">
        <v>9000</v>
      </c>
      <c r="E286">
        <v>8701</v>
      </c>
      <c r="F286">
        <v>8966.4817430000003</v>
      </c>
      <c r="G286">
        <v>9214.8603609999991</v>
      </c>
      <c r="H286">
        <v>9818</v>
      </c>
      <c r="I286">
        <v>11363.944439999999</v>
      </c>
      <c r="J286">
        <v>8818.0141509999994</v>
      </c>
      <c r="K286">
        <v>8795.9720149999994</v>
      </c>
      <c r="L286">
        <v>8091</v>
      </c>
      <c r="M286">
        <v>12636.00686</v>
      </c>
      <c r="N286">
        <v>12636</v>
      </c>
      <c r="O286">
        <v>9431.1587629999995</v>
      </c>
      <c r="P286">
        <v>6908.5561639999996</v>
      </c>
      <c r="Q286">
        <v>8091</v>
      </c>
      <c r="R286">
        <v>8181.2740379999996</v>
      </c>
    </row>
    <row r="287" spans="2:18" x14ac:dyDescent="0.25">
      <c r="B287" s="2">
        <v>44117</v>
      </c>
      <c r="C287">
        <v>8182</v>
      </c>
      <c r="D287">
        <v>9000</v>
      </c>
      <c r="E287">
        <v>8700.9690140000002</v>
      </c>
      <c r="F287">
        <v>8954.9744950000004</v>
      </c>
      <c r="G287">
        <v>9214.8394370000005</v>
      </c>
      <c r="H287">
        <v>9818</v>
      </c>
      <c r="I287">
        <v>11364</v>
      </c>
      <c r="J287">
        <v>8818.0452260000002</v>
      </c>
      <c r="K287">
        <v>8795.9837549999993</v>
      </c>
      <c r="L287">
        <v>8091</v>
      </c>
      <c r="M287">
        <v>12636.005429999999</v>
      </c>
      <c r="N287">
        <v>12636.019609999999</v>
      </c>
      <c r="O287">
        <v>9454.4</v>
      </c>
      <c r="P287">
        <v>6908.4942149999997</v>
      </c>
      <c r="Q287">
        <v>8091</v>
      </c>
      <c r="R287">
        <v>8181.1780580000004</v>
      </c>
    </row>
    <row r="288" spans="2:18" x14ac:dyDescent="0.25">
      <c r="B288" s="2">
        <v>44118</v>
      </c>
      <c r="C288">
        <v>8182</v>
      </c>
      <c r="D288">
        <v>9000</v>
      </c>
      <c r="E288">
        <v>8700.9343279999994</v>
      </c>
      <c r="F288">
        <v>8971.4762410000003</v>
      </c>
      <c r="G288">
        <v>9214.8935999999994</v>
      </c>
      <c r="H288">
        <v>9818</v>
      </c>
      <c r="I288">
        <v>11364</v>
      </c>
      <c r="J288">
        <v>8818.0249999999996</v>
      </c>
      <c r="K288">
        <v>8795.9814050000004</v>
      </c>
      <c r="L288">
        <v>8090.9971910000004</v>
      </c>
      <c r="M288">
        <v>12636.01686</v>
      </c>
      <c r="N288">
        <v>12636</v>
      </c>
      <c r="O288">
        <v>9454.4052979999997</v>
      </c>
      <c r="P288">
        <v>6908.6338459999997</v>
      </c>
      <c r="Q288">
        <v>8090.9950740000004</v>
      </c>
      <c r="R288">
        <v>8181.2457340000001</v>
      </c>
    </row>
    <row r="289" spans="2:18" x14ac:dyDescent="0.25">
      <c r="B289" s="2">
        <v>44119</v>
      </c>
      <c r="C289">
        <v>8182</v>
      </c>
      <c r="D289">
        <v>9000</v>
      </c>
      <c r="E289">
        <v>8700.904348</v>
      </c>
      <c r="F289">
        <v>8957.0421050000004</v>
      </c>
      <c r="G289">
        <v>9214.8846429999994</v>
      </c>
      <c r="H289">
        <v>9818.0081969999992</v>
      </c>
      <c r="I289">
        <v>11363.96667</v>
      </c>
      <c r="J289">
        <v>8818.0272729999997</v>
      </c>
      <c r="K289">
        <v>8795.9781019999991</v>
      </c>
      <c r="L289">
        <v>8090.9976470000001</v>
      </c>
      <c r="M289">
        <v>12636.013010000001</v>
      </c>
      <c r="N289">
        <v>12636.020409999999</v>
      </c>
      <c r="O289">
        <v>7200</v>
      </c>
      <c r="P289">
        <v>6908.5530200000003</v>
      </c>
      <c r="Q289">
        <v>8091</v>
      </c>
      <c r="R289">
        <v>8181.391791</v>
      </c>
    </row>
    <row r="290" spans="2:18" x14ac:dyDescent="0.25">
      <c r="B290" s="2">
        <v>44120</v>
      </c>
      <c r="C290">
        <v>8182</v>
      </c>
      <c r="D290">
        <v>9000</v>
      </c>
      <c r="E290">
        <v>8700.9007519999996</v>
      </c>
      <c r="F290">
        <v>8958.6166919999996</v>
      </c>
      <c r="G290">
        <v>9214.81</v>
      </c>
      <c r="H290">
        <v>9818</v>
      </c>
      <c r="I290">
        <v>11364</v>
      </c>
      <c r="J290">
        <v>8818.0160969999997</v>
      </c>
      <c r="K290">
        <v>8795.9956010000005</v>
      </c>
      <c r="L290">
        <v>8091</v>
      </c>
      <c r="M290">
        <v>12636.010770000001</v>
      </c>
      <c r="N290">
        <v>12636</v>
      </c>
      <c r="O290">
        <v>7200</v>
      </c>
      <c r="P290">
        <v>6908.6391610000001</v>
      </c>
      <c r="Q290">
        <v>8091</v>
      </c>
      <c r="R290">
        <v>8181.2204609999999</v>
      </c>
    </row>
    <row r="291" spans="2:18" x14ac:dyDescent="0.25">
      <c r="B291" s="2">
        <v>44121</v>
      </c>
      <c r="C291">
        <v>8181.99262</v>
      </c>
      <c r="D291">
        <v>9000</v>
      </c>
      <c r="E291">
        <v>8700.9022220000006</v>
      </c>
      <c r="F291">
        <v>8958.6835960000008</v>
      </c>
      <c r="G291">
        <v>9214.8247179999998</v>
      </c>
      <c r="H291">
        <v>9818.0090909999999</v>
      </c>
      <c r="I291">
        <v>11363.95455</v>
      </c>
      <c r="J291">
        <v>8818.0192619999998</v>
      </c>
      <c r="K291">
        <v>8795.9772229999999</v>
      </c>
      <c r="L291">
        <v>8091</v>
      </c>
      <c r="M291">
        <v>12636.005880000001</v>
      </c>
      <c r="N291">
        <v>12636.00633</v>
      </c>
      <c r="O291">
        <v>7200</v>
      </c>
      <c r="P291">
        <v>6908.7454550000002</v>
      </c>
      <c r="Q291">
        <v>8091</v>
      </c>
      <c r="R291">
        <v>8181.3321429999996</v>
      </c>
    </row>
    <row r="292" spans="2:18" x14ac:dyDescent="0.25">
      <c r="B292" s="2">
        <v>44122</v>
      </c>
      <c r="C292">
        <v>8182</v>
      </c>
      <c r="D292">
        <v>9000</v>
      </c>
      <c r="E292">
        <v>8700.8344089999991</v>
      </c>
      <c r="F292">
        <v>8956.5862450000004</v>
      </c>
      <c r="G292">
        <v>9214.8490650000003</v>
      </c>
      <c r="H292">
        <v>9818.0036500000006</v>
      </c>
      <c r="I292">
        <v>11364</v>
      </c>
      <c r="J292">
        <v>8818.0177380000005</v>
      </c>
      <c r="K292">
        <v>8795.9738149999994</v>
      </c>
      <c r="L292">
        <v>8091</v>
      </c>
      <c r="M292">
        <v>12636.01138</v>
      </c>
      <c r="N292">
        <v>12636.007869999999</v>
      </c>
      <c r="O292">
        <v>7200</v>
      </c>
      <c r="P292">
        <v>6908.6192309999997</v>
      </c>
      <c r="Q292">
        <v>8091</v>
      </c>
      <c r="R292">
        <v>8181.3308820000002</v>
      </c>
    </row>
    <row r="293" spans="2:18" x14ac:dyDescent="0.25">
      <c r="B293" s="2">
        <v>44123</v>
      </c>
      <c r="C293">
        <v>8181.9921880000002</v>
      </c>
      <c r="D293">
        <v>9000</v>
      </c>
      <c r="E293">
        <v>8701</v>
      </c>
      <c r="F293">
        <v>10876.70248</v>
      </c>
      <c r="G293">
        <v>9214.8272730000008</v>
      </c>
      <c r="H293">
        <v>9818.0175440000003</v>
      </c>
      <c r="I293">
        <v>11363.913039999999</v>
      </c>
      <c r="J293">
        <v>8818.0153850000006</v>
      </c>
      <c r="K293">
        <v>8795.9718049999992</v>
      </c>
      <c r="L293">
        <v>8090.9972529999995</v>
      </c>
      <c r="M293">
        <v>12636.01217</v>
      </c>
      <c r="N293">
        <v>12636</v>
      </c>
      <c r="O293">
        <v>9454.3931620000003</v>
      </c>
      <c r="P293">
        <v>6908.4783509999997</v>
      </c>
      <c r="Q293">
        <v>8091</v>
      </c>
      <c r="R293">
        <v>8181.2263309999998</v>
      </c>
    </row>
    <row r="294" spans="2:18" x14ac:dyDescent="0.25">
      <c r="B294" s="2">
        <v>44124</v>
      </c>
      <c r="C294">
        <v>8182</v>
      </c>
      <c r="D294">
        <v>9000</v>
      </c>
      <c r="E294">
        <v>8700.8862069999996</v>
      </c>
      <c r="F294">
        <v>10909</v>
      </c>
      <c r="G294">
        <v>9214.8322339999995</v>
      </c>
      <c r="H294">
        <v>9818.0066669999997</v>
      </c>
      <c r="I294">
        <v>11364</v>
      </c>
      <c r="J294">
        <v>8818.0357139999996</v>
      </c>
      <c r="K294">
        <v>8795.9947919999995</v>
      </c>
      <c r="L294">
        <v>8091</v>
      </c>
      <c r="M294">
        <v>12636.012220000001</v>
      </c>
      <c r="N294">
        <v>12636</v>
      </c>
      <c r="O294">
        <v>9454.4</v>
      </c>
      <c r="P294">
        <v>6908.5357139999996</v>
      </c>
      <c r="Q294">
        <v>8091</v>
      </c>
      <c r="R294">
        <v>8181.1705540000003</v>
      </c>
    </row>
    <row r="295" spans="2:18" x14ac:dyDescent="0.25">
      <c r="B295" s="2">
        <v>44125</v>
      </c>
      <c r="C295">
        <v>8181.9940829999996</v>
      </c>
      <c r="D295">
        <v>9000</v>
      </c>
      <c r="E295">
        <v>8700.9752810000009</v>
      </c>
      <c r="F295">
        <v>10909</v>
      </c>
      <c r="G295">
        <v>9214.8311109999995</v>
      </c>
      <c r="H295">
        <v>10449.34513</v>
      </c>
      <c r="I295">
        <v>11363.96552</v>
      </c>
      <c r="J295">
        <v>8818.0183909999996</v>
      </c>
      <c r="K295">
        <v>8795.9619050000001</v>
      </c>
      <c r="L295">
        <v>8539.8725209999993</v>
      </c>
      <c r="M295">
        <v>12636.00865</v>
      </c>
      <c r="N295">
        <v>12636.015380000001</v>
      </c>
      <c r="O295">
        <v>9454.4052979999997</v>
      </c>
      <c r="P295">
        <v>6908.5206349999999</v>
      </c>
      <c r="Q295">
        <v>8091</v>
      </c>
      <c r="R295">
        <v>8181.28125</v>
      </c>
    </row>
    <row r="296" spans="2:18" x14ac:dyDescent="0.25">
      <c r="B296" s="2">
        <v>44126</v>
      </c>
      <c r="C296">
        <v>8182</v>
      </c>
      <c r="D296">
        <v>9000</v>
      </c>
      <c r="E296">
        <v>8700.9496180000006</v>
      </c>
      <c r="F296">
        <v>9907.1862070000006</v>
      </c>
      <c r="G296">
        <v>9214.8337499999998</v>
      </c>
      <c r="H296">
        <v>10454.982249999999</v>
      </c>
      <c r="I296">
        <v>11364</v>
      </c>
      <c r="J296">
        <v>8818.0134230000003</v>
      </c>
      <c r="K296">
        <v>8795.9678899999999</v>
      </c>
      <c r="L296">
        <v>8545.0196629999991</v>
      </c>
      <c r="M296">
        <v>12636.019609999999</v>
      </c>
      <c r="N296">
        <v>12636</v>
      </c>
      <c r="O296">
        <v>7207.882517</v>
      </c>
      <c r="P296">
        <v>6908.6533330000002</v>
      </c>
      <c r="Q296">
        <v>8091</v>
      </c>
      <c r="R296">
        <v>8181.2820160000001</v>
      </c>
    </row>
    <row r="297" spans="2:18" x14ac:dyDescent="0.25">
      <c r="B297" s="2">
        <v>44127</v>
      </c>
      <c r="C297">
        <v>8181.9953919999998</v>
      </c>
      <c r="D297">
        <v>9000</v>
      </c>
      <c r="E297">
        <v>8700.9496180000006</v>
      </c>
      <c r="F297">
        <v>9547.6316790000001</v>
      </c>
      <c r="G297">
        <v>9214.8442620000005</v>
      </c>
      <c r="H297">
        <v>10454.99005</v>
      </c>
      <c r="I297">
        <v>11363.95455</v>
      </c>
      <c r="J297">
        <v>8818.0459019999998</v>
      </c>
      <c r="K297">
        <v>8795.9745760000005</v>
      </c>
      <c r="L297">
        <v>8545.0346320000008</v>
      </c>
      <c r="M297">
        <v>12636.01367</v>
      </c>
      <c r="N297">
        <v>12636.009169999999</v>
      </c>
      <c r="O297">
        <v>7200</v>
      </c>
      <c r="P297">
        <v>6908.5961289999996</v>
      </c>
      <c r="Q297">
        <v>8091</v>
      </c>
      <c r="R297">
        <v>8181.2507329999999</v>
      </c>
    </row>
    <row r="298" spans="2:18" x14ac:dyDescent="0.25">
      <c r="B298" s="2">
        <v>44128</v>
      </c>
      <c r="C298">
        <v>8181.9963239999997</v>
      </c>
      <c r="D298">
        <v>9000</v>
      </c>
      <c r="E298">
        <v>8700.8871789999994</v>
      </c>
      <c r="F298">
        <v>9550.5369059999994</v>
      </c>
      <c r="G298">
        <v>9214.8262020000002</v>
      </c>
      <c r="H298">
        <v>10454.979660000001</v>
      </c>
      <c r="I298">
        <v>11363.9697</v>
      </c>
      <c r="J298">
        <v>8818.0356080000001</v>
      </c>
      <c r="K298">
        <v>8795.9789230000006</v>
      </c>
      <c r="L298">
        <v>8545.0169490000007</v>
      </c>
      <c r="M298">
        <v>12636.00938</v>
      </c>
      <c r="N298">
        <v>12636.01093</v>
      </c>
      <c r="O298">
        <v>7202.6838100000004</v>
      </c>
      <c r="P298">
        <v>6908.6937200000002</v>
      </c>
      <c r="Q298">
        <v>8091</v>
      </c>
      <c r="R298">
        <v>8181.340244</v>
      </c>
    </row>
    <row r="299" spans="2:18" x14ac:dyDescent="0.25">
      <c r="B299" s="2">
        <v>44129</v>
      </c>
      <c r="C299">
        <v>8182</v>
      </c>
      <c r="D299">
        <v>9000</v>
      </c>
      <c r="E299">
        <v>8700.8909089999997</v>
      </c>
      <c r="F299">
        <v>9552.3469389999991</v>
      </c>
      <c r="G299">
        <v>9214.848704</v>
      </c>
      <c r="H299">
        <v>10454.99653</v>
      </c>
      <c r="I299">
        <v>11364</v>
      </c>
      <c r="J299">
        <v>8818.0366969999995</v>
      </c>
      <c r="K299">
        <v>8795.9515009999996</v>
      </c>
      <c r="L299">
        <v>8545.0081570000002</v>
      </c>
      <c r="M299">
        <v>12636.01154</v>
      </c>
      <c r="N299">
        <v>12636</v>
      </c>
      <c r="O299">
        <v>7200</v>
      </c>
      <c r="P299">
        <v>6908.5824000000002</v>
      </c>
      <c r="Q299">
        <v>8091</v>
      </c>
      <c r="R299">
        <v>8181.2616280000002</v>
      </c>
    </row>
    <row r="300" spans="2:18" x14ac:dyDescent="0.25">
      <c r="B300" s="2">
        <v>44130</v>
      </c>
      <c r="C300">
        <v>8181.9805189999997</v>
      </c>
      <c r="D300">
        <v>9000</v>
      </c>
      <c r="E300">
        <v>8700.7777779999997</v>
      </c>
      <c r="F300">
        <v>10891.958329999999</v>
      </c>
      <c r="G300">
        <v>9214.8603609999991</v>
      </c>
      <c r="H300">
        <v>10455.010749999999</v>
      </c>
      <c r="I300">
        <v>11363.93333</v>
      </c>
      <c r="J300">
        <v>8818.0335730000006</v>
      </c>
      <c r="K300">
        <v>8795.9615379999996</v>
      </c>
      <c r="L300">
        <v>8545.0035709999993</v>
      </c>
      <c r="M300">
        <v>12636.007460000001</v>
      </c>
      <c r="N300">
        <v>12636</v>
      </c>
      <c r="O300">
        <v>9454.4</v>
      </c>
      <c r="P300">
        <v>6908.4934430000003</v>
      </c>
      <c r="Q300">
        <v>8091</v>
      </c>
      <c r="R300">
        <v>8181.1933589999999</v>
      </c>
    </row>
    <row r="301" spans="2:18" x14ac:dyDescent="0.25">
      <c r="B301" s="2">
        <v>44131</v>
      </c>
      <c r="C301">
        <v>8181.993007</v>
      </c>
      <c r="D301">
        <v>9000</v>
      </c>
      <c r="E301">
        <v>8700.9234780000006</v>
      </c>
      <c r="F301">
        <v>10909</v>
      </c>
      <c r="G301">
        <v>9214.8483489999999</v>
      </c>
      <c r="H301">
        <v>10454.972970000001</v>
      </c>
      <c r="I301">
        <v>11363.95652</v>
      </c>
      <c r="J301">
        <v>8818.015625</v>
      </c>
      <c r="K301">
        <v>8795.990769</v>
      </c>
      <c r="L301">
        <v>8545.0340560000004</v>
      </c>
      <c r="M301">
        <v>12636.00425</v>
      </c>
      <c r="N301">
        <v>12636</v>
      </c>
      <c r="O301">
        <v>9454.4</v>
      </c>
      <c r="P301">
        <v>6908.6657340000002</v>
      </c>
      <c r="Q301">
        <v>8091</v>
      </c>
      <c r="R301">
        <v>8181.2392030000001</v>
      </c>
    </row>
    <row r="302" spans="2:18" x14ac:dyDescent="0.25">
      <c r="B302" s="2">
        <v>44132</v>
      </c>
      <c r="C302">
        <v>8182</v>
      </c>
      <c r="D302">
        <v>9000</v>
      </c>
      <c r="E302">
        <v>8700.9128710000005</v>
      </c>
      <c r="F302">
        <v>10903.69261</v>
      </c>
      <c r="G302">
        <v>9214.8774190000004</v>
      </c>
      <c r="H302">
        <v>10454.992</v>
      </c>
      <c r="I302">
        <v>11363.96552</v>
      </c>
      <c r="J302">
        <v>8818.0228829999996</v>
      </c>
      <c r="K302">
        <v>8795.9620940000004</v>
      </c>
      <c r="L302">
        <v>8545.009677</v>
      </c>
      <c r="M302">
        <v>12636.00189</v>
      </c>
      <c r="N302">
        <v>12636</v>
      </c>
      <c r="O302">
        <v>9454.4</v>
      </c>
      <c r="P302">
        <v>6908.5160310000001</v>
      </c>
      <c r="Q302">
        <v>8091</v>
      </c>
      <c r="R302">
        <v>8181.2829339999998</v>
      </c>
    </row>
    <row r="303" spans="2:18" x14ac:dyDescent="0.25">
      <c r="B303" s="2">
        <v>44133</v>
      </c>
      <c r="C303">
        <v>8182</v>
      </c>
      <c r="D303">
        <v>9000</v>
      </c>
      <c r="E303">
        <v>8700.929032</v>
      </c>
      <c r="F303">
        <v>9553.1736529999998</v>
      </c>
      <c r="G303">
        <v>9214.81</v>
      </c>
      <c r="H303">
        <v>10455</v>
      </c>
      <c r="I303">
        <v>11363.96875</v>
      </c>
      <c r="J303">
        <v>8818.0096150000008</v>
      </c>
      <c r="K303">
        <v>8795.9631900000004</v>
      </c>
      <c r="L303">
        <v>8545.0134770000004</v>
      </c>
      <c r="M303">
        <v>12636.009190000001</v>
      </c>
      <c r="N303">
        <v>12636.01887</v>
      </c>
      <c r="O303">
        <v>7200</v>
      </c>
      <c r="P303">
        <v>6908.7489800000003</v>
      </c>
      <c r="Q303">
        <v>8091</v>
      </c>
      <c r="R303">
        <v>8181.28125</v>
      </c>
    </row>
    <row r="304" spans="2:18" x14ac:dyDescent="0.25">
      <c r="B304" s="2">
        <v>44134</v>
      </c>
      <c r="C304">
        <v>8182</v>
      </c>
      <c r="D304">
        <v>9000</v>
      </c>
      <c r="E304">
        <v>8700.8109380000005</v>
      </c>
      <c r="F304">
        <v>9545.0266879999999</v>
      </c>
      <c r="G304">
        <v>9214.8664860000008</v>
      </c>
      <c r="H304">
        <v>10454.966850000001</v>
      </c>
      <c r="I304">
        <v>11364</v>
      </c>
      <c r="J304">
        <v>8818.0303609999992</v>
      </c>
      <c r="K304">
        <v>8795.9781340000009</v>
      </c>
      <c r="L304">
        <v>8545.0168780000004</v>
      </c>
      <c r="M304">
        <v>12636.010480000001</v>
      </c>
      <c r="N304">
        <v>12636.01136</v>
      </c>
      <c r="O304">
        <v>7200</v>
      </c>
      <c r="P304">
        <v>6908.6072729999996</v>
      </c>
      <c r="Q304">
        <v>8091</v>
      </c>
      <c r="R304">
        <v>8181.33871</v>
      </c>
    </row>
    <row r="305" spans="2:18" x14ac:dyDescent="0.25">
      <c r="B305" s="2">
        <v>44135</v>
      </c>
      <c r="C305">
        <v>8181.9961540000004</v>
      </c>
      <c r="D305">
        <v>9000</v>
      </c>
      <c r="E305">
        <v>8700.8447059999999</v>
      </c>
      <c r="F305">
        <v>9545.0254889999997</v>
      </c>
      <c r="G305">
        <v>9214.853846</v>
      </c>
      <c r="H305">
        <v>10454.99401</v>
      </c>
      <c r="I305">
        <v>11364</v>
      </c>
      <c r="J305">
        <v>8818.0254550000009</v>
      </c>
      <c r="K305">
        <v>8795.9740259999999</v>
      </c>
      <c r="L305">
        <v>8545.0161509999998</v>
      </c>
      <c r="M305">
        <v>12636.0075</v>
      </c>
      <c r="N305">
        <v>12636.0098</v>
      </c>
      <c r="O305">
        <v>7200</v>
      </c>
      <c r="P305">
        <v>6908.594161</v>
      </c>
      <c r="Q305">
        <v>8091</v>
      </c>
      <c r="R305">
        <v>8181.2952489999998</v>
      </c>
    </row>
    <row r="306" spans="2:18" x14ac:dyDescent="0.25">
      <c r="B306" s="2">
        <v>44136</v>
      </c>
      <c r="C306">
        <v>8181.991266</v>
      </c>
      <c r="D306">
        <v>9000</v>
      </c>
      <c r="E306">
        <v>8700.9815130000006</v>
      </c>
      <c r="F306">
        <v>9545.0069170000006</v>
      </c>
      <c r="G306">
        <v>9214.8569659999994</v>
      </c>
      <c r="H306">
        <v>10454.991529999999</v>
      </c>
      <c r="I306">
        <v>11364</v>
      </c>
      <c r="J306">
        <v>8818.0256960000006</v>
      </c>
      <c r="K306">
        <v>8795.9796750000005</v>
      </c>
      <c r="L306">
        <v>8545.0048939999997</v>
      </c>
      <c r="M306">
        <v>12636.008320000001</v>
      </c>
      <c r="N306">
        <v>12636.008330000001</v>
      </c>
      <c r="O306">
        <v>7200</v>
      </c>
      <c r="P306">
        <v>6908.7402990000001</v>
      </c>
      <c r="Q306">
        <v>8091</v>
      </c>
      <c r="R306">
        <v>8181.2897730000004</v>
      </c>
    </row>
    <row r="307" spans="2:18" x14ac:dyDescent="0.25">
      <c r="B307" s="2">
        <v>44137</v>
      </c>
      <c r="C307">
        <v>8182</v>
      </c>
      <c r="D307">
        <v>9000</v>
      </c>
      <c r="E307">
        <v>8700.9824000000008</v>
      </c>
      <c r="F307">
        <v>10903.753849999999</v>
      </c>
      <c r="G307">
        <v>9214.8324730000004</v>
      </c>
      <c r="H307">
        <v>10454.9802</v>
      </c>
      <c r="I307">
        <v>11364</v>
      </c>
      <c r="J307">
        <v>8818.0049880000006</v>
      </c>
      <c r="K307">
        <v>8795.9792390000002</v>
      </c>
      <c r="L307">
        <v>8545.0176680000004</v>
      </c>
      <c r="M307">
        <v>12636.012710000001</v>
      </c>
      <c r="N307">
        <v>12636</v>
      </c>
      <c r="O307">
        <v>9437.0707689999999</v>
      </c>
      <c r="P307">
        <v>6908.5637930000003</v>
      </c>
      <c r="Q307">
        <v>8091</v>
      </c>
      <c r="R307">
        <v>8181.3055560000003</v>
      </c>
    </row>
    <row r="308" spans="2:18" x14ac:dyDescent="0.25">
      <c r="B308" s="2">
        <v>44138</v>
      </c>
      <c r="C308">
        <v>8182</v>
      </c>
      <c r="D308">
        <v>9000</v>
      </c>
      <c r="E308">
        <v>8700.8718449999997</v>
      </c>
      <c r="F308">
        <v>10909</v>
      </c>
      <c r="G308">
        <v>9214.9219639999992</v>
      </c>
      <c r="H308">
        <v>10455</v>
      </c>
      <c r="I308">
        <v>11363.95652</v>
      </c>
      <c r="J308">
        <v>8818.0267860000004</v>
      </c>
      <c r="K308">
        <v>8795.9507300000005</v>
      </c>
      <c r="L308">
        <v>8545.0174929999994</v>
      </c>
      <c r="M308">
        <v>12636.01341</v>
      </c>
      <c r="N308">
        <v>12636.02</v>
      </c>
      <c r="O308">
        <v>9454.4</v>
      </c>
      <c r="P308">
        <v>6908.7588889999997</v>
      </c>
      <c r="Q308">
        <v>9091</v>
      </c>
      <c r="R308">
        <v>8181.3090659999998</v>
      </c>
    </row>
    <row r="309" spans="2:18" x14ac:dyDescent="0.25">
      <c r="B309" s="2">
        <v>44139</v>
      </c>
      <c r="C309">
        <v>8181.9938270000002</v>
      </c>
      <c r="D309">
        <v>9000</v>
      </c>
      <c r="E309">
        <v>8700.9352940000008</v>
      </c>
      <c r="F309">
        <v>10909</v>
      </c>
      <c r="G309">
        <v>9214.8993160000009</v>
      </c>
      <c r="H309">
        <v>10454.947829999999</v>
      </c>
      <c r="I309">
        <v>11364</v>
      </c>
      <c r="J309">
        <v>8818.0236970000005</v>
      </c>
      <c r="K309">
        <v>8795.9940000000006</v>
      </c>
      <c r="L309">
        <v>8545.0247679999993</v>
      </c>
      <c r="M309">
        <v>12636.00914</v>
      </c>
      <c r="N309">
        <v>12636</v>
      </c>
      <c r="O309">
        <v>9454.4</v>
      </c>
      <c r="P309">
        <v>6908.5821919999998</v>
      </c>
      <c r="Q309">
        <v>9082.3793100000003</v>
      </c>
      <c r="R309">
        <v>8181.2820160000001</v>
      </c>
    </row>
    <row r="310" spans="2:18" x14ac:dyDescent="0.25">
      <c r="B310" s="2">
        <v>44140</v>
      </c>
      <c r="C310">
        <v>8182</v>
      </c>
      <c r="D310">
        <v>9000</v>
      </c>
      <c r="E310">
        <v>8700.9431029999996</v>
      </c>
      <c r="F310">
        <v>10909</v>
      </c>
      <c r="G310">
        <v>9214.8569659999994</v>
      </c>
      <c r="H310">
        <v>10455</v>
      </c>
      <c r="I310">
        <v>11364</v>
      </c>
      <c r="J310">
        <v>8818.0143540000008</v>
      </c>
      <c r="K310">
        <v>8795.9693879999995</v>
      </c>
      <c r="L310">
        <v>8545.0204599999997</v>
      </c>
      <c r="M310">
        <v>12636.008819999999</v>
      </c>
      <c r="N310">
        <v>12636.01923</v>
      </c>
      <c r="O310">
        <v>7200</v>
      </c>
      <c r="P310">
        <v>6908.6564420000004</v>
      </c>
      <c r="Q310">
        <v>8091</v>
      </c>
      <c r="R310">
        <v>8181.3157890000002</v>
      </c>
    </row>
    <row r="311" spans="2:18" x14ac:dyDescent="0.25">
      <c r="B311" s="2">
        <v>44141</v>
      </c>
      <c r="C311">
        <v>8181.9863009999999</v>
      </c>
      <c r="D311">
        <v>9000</v>
      </c>
      <c r="E311">
        <v>8700.8438709999991</v>
      </c>
      <c r="F311">
        <v>9857.4880479999993</v>
      </c>
      <c r="G311">
        <v>9214.81</v>
      </c>
      <c r="H311">
        <v>10454.98964</v>
      </c>
      <c r="I311">
        <v>11364</v>
      </c>
      <c r="J311">
        <v>8818.0146519999998</v>
      </c>
      <c r="K311">
        <v>8795.9204239999999</v>
      </c>
      <c r="L311">
        <v>8545.0244440000006</v>
      </c>
      <c r="M311">
        <v>12636.00913</v>
      </c>
      <c r="N311">
        <v>12636.008620000001</v>
      </c>
      <c r="O311">
        <v>7200</v>
      </c>
      <c r="P311">
        <v>6908.6923079999997</v>
      </c>
      <c r="Q311">
        <v>8091</v>
      </c>
      <c r="R311">
        <v>8181.3119999999999</v>
      </c>
    </row>
    <row r="312" spans="2:18" x14ac:dyDescent="0.25">
      <c r="B312" s="2">
        <v>44142</v>
      </c>
      <c r="C312">
        <v>8181.996795</v>
      </c>
      <c r="D312">
        <v>9000</v>
      </c>
      <c r="E312">
        <v>8700.9125000000004</v>
      </c>
      <c r="F312">
        <v>9546.205704</v>
      </c>
      <c r="G312">
        <v>9214.8489439999994</v>
      </c>
      <c r="H312">
        <v>10454.994070000001</v>
      </c>
      <c r="I312">
        <v>11363.94872</v>
      </c>
      <c r="J312">
        <v>8818.0299400000004</v>
      </c>
      <c r="K312">
        <v>8795.964516</v>
      </c>
      <c r="L312">
        <v>8545.0202809999992</v>
      </c>
      <c r="M312">
        <v>12636.009620000001</v>
      </c>
      <c r="N312">
        <v>12636</v>
      </c>
      <c r="O312">
        <v>7200</v>
      </c>
      <c r="P312">
        <v>6908.650549</v>
      </c>
      <c r="Q312">
        <v>8091</v>
      </c>
      <c r="R312">
        <v>8181.279904</v>
      </c>
    </row>
    <row r="313" spans="2:18" x14ac:dyDescent="0.25">
      <c r="B313" s="2">
        <v>44143</v>
      </c>
      <c r="C313">
        <v>8182</v>
      </c>
      <c r="D313">
        <v>9000</v>
      </c>
      <c r="E313">
        <v>8700.9073680000001</v>
      </c>
      <c r="F313">
        <v>9545.0199620000003</v>
      </c>
      <c r="G313">
        <v>9214.8513860000003</v>
      </c>
      <c r="H313">
        <v>10454.99595</v>
      </c>
      <c r="I313">
        <v>11364</v>
      </c>
      <c r="J313">
        <v>8818.0343350000003</v>
      </c>
      <c r="K313">
        <v>8795.9563109999999</v>
      </c>
      <c r="L313">
        <v>8545.007764</v>
      </c>
      <c r="M313">
        <v>12636.006960000001</v>
      </c>
      <c r="N313">
        <v>12636</v>
      </c>
      <c r="O313">
        <v>7200</v>
      </c>
      <c r="P313">
        <v>6908.6374999999998</v>
      </c>
      <c r="Q313">
        <v>8091</v>
      </c>
      <c r="R313">
        <v>8181.308411</v>
      </c>
    </row>
    <row r="314" spans="2:18" x14ac:dyDescent="0.25">
      <c r="B314" s="2">
        <v>44144</v>
      </c>
      <c r="C314">
        <v>8182</v>
      </c>
      <c r="D314">
        <v>9000</v>
      </c>
      <c r="E314">
        <v>8700.8465120000001</v>
      </c>
      <c r="F314">
        <v>10909</v>
      </c>
      <c r="G314">
        <v>9214.8402900000001</v>
      </c>
      <c r="H314">
        <v>10455</v>
      </c>
      <c r="I314">
        <v>11364</v>
      </c>
      <c r="J314">
        <v>8818.0282690000004</v>
      </c>
      <c r="K314">
        <v>8795.9796380000007</v>
      </c>
      <c r="L314">
        <v>8545.0529800000004</v>
      </c>
      <c r="M314">
        <v>12636.01217</v>
      </c>
      <c r="N314">
        <v>12636.022220000001</v>
      </c>
      <c r="O314">
        <v>9454.4095240000006</v>
      </c>
      <c r="P314">
        <v>6908.713761</v>
      </c>
      <c r="Q314">
        <v>9080.6907219999994</v>
      </c>
      <c r="R314">
        <v>8181.2151389999999</v>
      </c>
    </row>
    <row r="315" spans="2:18" x14ac:dyDescent="0.25">
      <c r="B315" s="2">
        <v>44145</v>
      </c>
      <c r="C315">
        <v>8182</v>
      </c>
      <c r="D315">
        <v>9000</v>
      </c>
      <c r="E315">
        <v>8700.9323079999995</v>
      </c>
      <c r="F315">
        <v>10909</v>
      </c>
      <c r="G315">
        <v>9214.8526529999999</v>
      </c>
      <c r="H315">
        <v>10454.99029</v>
      </c>
      <c r="I315">
        <v>11364</v>
      </c>
      <c r="J315">
        <v>8818.0430109999998</v>
      </c>
      <c r="K315">
        <v>8795.9727270000003</v>
      </c>
      <c r="L315">
        <v>8545.0068260000007</v>
      </c>
      <c r="M315">
        <v>12636.01144</v>
      </c>
      <c r="N315">
        <v>12636</v>
      </c>
      <c r="O315">
        <v>9454.4</v>
      </c>
      <c r="P315">
        <v>6908.5634410000002</v>
      </c>
      <c r="Q315">
        <v>9091</v>
      </c>
      <c r="R315">
        <v>8181.1642339999999</v>
      </c>
    </row>
    <row r="316" spans="2:18" x14ac:dyDescent="0.25">
      <c r="B316" s="2">
        <v>44146</v>
      </c>
      <c r="C316">
        <v>8182</v>
      </c>
      <c r="D316">
        <v>9000</v>
      </c>
      <c r="E316">
        <v>8700.9111109999994</v>
      </c>
      <c r="F316">
        <v>10909.00376</v>
      </c>
      <c r="G316">
        <v>9214.8367949999993</v>
      </c>
      <c r="H316">
        <v>10454.982760000001</v>
      </c>
      <c r="I316">
        <v>11364</v>
      </c>
      <c r="J316">
        <v>8818.0349999999999</v>
      </c>
      <c r="K316">
        <v>8795.9936440000001</v>
      </c>
      <c r="L316">
        <v>8545.01548</v>
      </c>
      <c r="M316">
        <v>12636.00196</v>
      </c>
      <c r="N316">
        <v>12636</v>
      </c>
      <c r="O316">
        <v>9454.4</v>
      </c>
      <c r="P316">
        <v>6908.6171430000004</v>
      </c>
      <c r="Q316">
        <v>9091</v>
      </c>
      <c r="R316">
        <v>8181.3604649999997</v>
      </c>
    </row>
    <row r="317" spans="2:18" x14ac:dyDescent="0.25">
      <c r="B317" s="2">
        <v>44147</v>
      </c>
      <c r="C317">
        <v>8181.9955749999999</v>
      </c>
      <c r="D317">
        <v>9000</v>
      </c>
      <c r="E317">
        <v>8700.92</v>
      </c>
      <c r="F317">
        <v>10040.752689999999</v>
      </c>
      <c r="G317">
        <v>9214.8300959999997</v>
      </c>
      <c r="H317">
        <v>10454.994350000001</v>
      </c>
      <c r="I317">
        <v>11363.95652</v>
      </c>
      <c r="J317">
        <v>8818.0432899999996</v>
      </c>
      <c r="K317">
        <v>8795.9861110000002</v>
      </c>
      <c r="L317">
        <v>8545.0259740000001</v>
      </c>
      <c r="M317">
        <v>12636.007460000001</v>
      </c>
      <c r="N317">
        <v>12636.012989999999</v>
      </c>
      <c r="O317">
        <v>9454.4036529999994</v>
      </c>
      <c r="P317">
        <v>6908.6171430000004</v>
      </c>
      <c r="Q317">
        <v>9091</v>
      </c>
      <c r="R317">
        <v>8181.3029930000002</v>
      </c>
    </row>
    <row r="318" spans="2:18" x14ac:dyDescent="0.25">
      <c r="B318" s="2">
        <v>44148</v>
      </c>
      <c r="C318">
        <v>8181.9897959999998</v>
      </c>
      <c r="D318">
        <v>9000</v>
      </c>
      <c r="E318">
        <v>8700.9405409999999</v>
      </c>
      <c r="F318">
        <v>9553.2439759999997</v>
      </c>
      <c r="G318">
        <v>9214.8278630000004</v>
      </c>
      <c r="H318">
        <v>10454.99394</v>
      </c>
      <c r="I318">
        <v>11363.88889</v>
      </c>
      <c r="J318">
        <v>8818.0169850000002</v>
      </c>
      <c r="K318">
        <v>8795.9684209999996</v>
      </c>
      <c r="L318">
        <v>8545.0238730000001</v>
      </c>
      <c r="M318">
        <v>12636.013730000001</v>
      </c>
      <c r="N318">
        <v>12636.02198</v>
      </c>
      <c r="O318">
        <v>7647.025455</v>
      </c>
      <c r="P318">
        <v>6908.6943659999997</v>
      </c>
      <c r="Q318">
        <v>8101.1522839999998</v>
      </c>
      <c r="R318">
        <v>8181.2775330000004</v>
      </c>
    </row>
    <row r="319" spans="2:18" x14ac:dyDescent="0.25">
      <c r="B319" s="2">
        <v>44149</v>
      </c>
      <c r="C319">
        <v>8182</v>
      </c>
      <c r="D319">
        <v>9000</v>
      </c>
      <c r="E319">
        <v>8700.9364160000005</v>
      </c>
      <c r="F319">
        <v>9551.4241000000002</v>
      </c>
      <c r="G319">
        <v>9214.8421539999999</v>
      </c>
      <c r="H319">
        <v>10454.99632</v>
      </c>
      <c r="I319">
        <v>11363.896549999999</v>
      </c>
      <c r="J319">
        <v>8818.0108110000001</v>
      </c>
      <c r="K319">
        <v>8795.989286</v>
      </c>
      <c r="L319">
        <v>8545.018333</v>
      </c>
      <c r="M319">
        <v>12636.007170000001</v>
      </c>
      <c r="N319">
        <v>12636.01015</v>
      </c>
      <c r="O319">
        <v>7645.7761069999997</v>
      </c>
      <c r="P319">
        <v>6908.7534880000003</v>
      </c>
      <c r="Q319">
        <v>8091</v>
      </c>
      <c r="R319">
        <v>8181.2824680000003</v>
      </c>
    </row>
    <row r="320" spans="2:18" x14ac:dyDescent="0.25">
      <c r="B320" s="2">
        <v>44150</v>
      </c>
      <c r="C320">
        <v>8182</v>
      </c>
      <c r="D320">
        <v>9000</v>
      </c>
      <c r="E320">
        <v>8700.8683760000004</v>
      </c>
      <c r="F320">
        <v>9548.9718990000001</v>
      </c>
      <c r="G320">
        <v>9214.8320000000003</v>
      </c>
      <c r="H320">
        <v>10454.98734</v>
      </c>
      <c r="I320">
        <v>11363.96</v>
      </c>
      <c r="J320">
        <v>8818.0388349999994</v>
      </c>
      <c r="K320">
        <v>8795.9860470000003</v>
      </c>
      <c r="L320">
        <v>8545.0192590000006</v>
      </c>
      <c r="M320">
        <v>12636.00603</v>
      </c>
      <c r="N320">
        <v>12636</v>
      </c>
      <c r="O320">
        <v>7642.1996589999999</v>
      </c>
      <c r="P320">
        <v>6908.7234040000003</v>
      </c>
      <c r="Q320">
        <v>8097.2893080000003</v>
      </c>
      <c r="R320">
        <v>8181.3192570000001</v>
      </c>
    </row>
    <row r="321" spans="2:18" x14ac:dyDescent="0.25">
      <c r="B321" s="2">
        <v>44151</v>
      </c>
      <c r="C321">
        <v>8182</v>
      </c>
      <c r="D321">
        <v>9000</v>
      </c>
      <c r="E321">
        <v>8700.9940540000007</v>
      </c>
      <c r="F321">
        <v>8965.2285300000003</v>
      </c>
      <c r="G321">
        <v>9214.81</v>
      </c>
      <c r="H321">
        <v>10455</v>
      </c>
      <c r="I321">
        <v>11364</v>
      </c>
      <c r="J321">
        <v>8818.0205659999992</v>
      </c>
      <c r="K321">
        <v>8795.9760960000003</v>
      </c>
      <c r="L321">
        <v>8545.0262170000005</v>
      </c>
      <c r="M321">
        <v>12636.0129</v>
      </c>
      <c r="N321">
        <v>12636</v>
      </c>
      <c r="O321">
        <v>9454.4155339999998</v>
      </c>
      <c r="P321">
        <v>6908.4775509999999</v>
      </c>
      <c r="Q321">
        <v>9081.8256880000008</v>
      </c>
      <c r="R321">
        <v>8181.2226149999997</v>
      </c>
    </row>
    <row r="322" spans="2:18" x14ac:dyDescent="0.25">
      <c r="B322" s="2">
        <v>44152</v>
      </c>
      <c r="C322">
        <v>8181.9934640000001</v>
      </c>
      <c r="D322">
        <v>9000</v>
      </c>
      <c r="E322">
        <v>8700.7904760000001</v>
      </c>
      <c r="F322">
        <v>8958.6732769999999</v>
      </c>
      <c r="G322">
        <v>9214.8255969999991</v>
      </c>
      <c r="H322">
        <v>10454.96471</v>
      </c>
      <c r="I322">
        <v>11364</v>
      </c>
      <c r="J322">
        <v>8818.0269059999991</v>
      </c>
      <c r="K322">
        <v>8795.9947370000009</v>
      </c>
      <c r="L322">
        <v>8545.0113309999997</v>
      </c>
      <c r="M322">
        <v>12636.0046</v>
      </c>
      <c r="N322">
        <v>12636</v>
      </c>
      <c r="O322">
        <v>9454.4</v>
      </c>
      <c r="P322">
        <v>6908.5955880000001</v>
      </c>
      <c r="Q322">
        <v>9091</v>
      </c>
      <c r="R322">
        <v>8181.4328660000001</v>
      </c>
    </row>
    <row r="323" spans="2:18" x14ac:dyDescent="0.25">
      <c r="B323" s="2">
        <v>44153</v>
      </c>
      <c r="C323">
        <v>8182</v>
      </c>
      <c r="D323">
        <v>9000</v>
      </c>
      <c r="E323">
        <v>8700.9526879999994</v>
      </c>
      <c r="F323">
        <v>8957.5803450000003</v>
      </c>
      <c r="G323">
        <v>9214.81</v>
      </c>
      <c r="H323">
        <v>10454.9619</v>
      </c>
      <c r="I323">
        <v>11363.944439999999</v>
      </c>
      <c r="J323">
        <v>8818.0284090000005</v>
      </c>
      <c r="K323">
        <v>8795.9866669999992</v>
      </c>
      <c r="L323">
        <v>8545.0254239999995</v>
      </c>
      <c r="M323">
        <v>12636.011469999999</v>
      </c>
      <c r="N323">
        <v>12636.02857</v>
      </c>
      <c r="O323">
        <v>9454.4</v>
      </c>
      <c r="P323">
        <v>6908.5117650000002</v>
      </c>
      <c r="Q323">
        <v>9091</v>
      </c>
      <c r="R323">
        <v>8181.2954550000004</v>
      </c>
    </row>
    <row r="324" spans="2:18" x14ac:dyDescent="0.25">
      <c r="B324" s="2">
        <v>44154</v>
      </c>
      <c r="C324">
        <v>8181.9750000000004</v>
      </c>
      <c r="D324">
        <v>9000</v>
      </c>
      <c r="E324">
        <v>8700.8533329999991</v>
      </c>
      <c r="F324">
        <v>8954.9651159999994</v>
      </c>
      <c r="G324">
        <v>9214.8309000000008</v>
      </c>
      <c r="H324">
        <v>10455</v>
      </c>
      <c r="I324">
        <v>11364</v>
      </c>
      <c r="J324">
        <v>8818.0203560000009</v>
      </c>
      <c r="K324">
        <v>8795.9386620000005</v>
      </c>
      <c r="L324">
        <v>8545.0179860000007</v>
      </c>
      <c r="M324">
        <v>12636.01619</v>
      </c>
      <c r="N324">
        <v>12636</v>
      </c>
      <c r="O324">
        <v>7200</v>
      </c>
      <c r="P324">
        <v>6908.5109490000004</v>
      </c>
      <c r="Q324">
        <v>7727</v>
      </c>
      <c r="R324">
        <v>8181.3903609999998</v>
      </c>
    </row>
    <row r="325" spans="2:18" x14ac:dyDescent="0.25">
      <c r="B325" s="2">
        <v>44155</v>
      </c>
      <c r="C325">
        <v>8181.9884389999997</v>
      </c>
      <c r="D325">
        <v>9000</v>
      </c>
      <c r="E325">
        <v>8700.8786209999998</v>
      </c>
      <c r="F325">
        <v>8958.1763740000006</v>
      </c>
      <c r="G325">
        <v>9214.8586049999994</v>
      </c>
      <c r="H325">
        <v>10454.98919</v>
      </c>
      <c r="I325">
        <v>11363.93939</v>
      </c>
      <c r="J325">
        <v>8818.0214130000004</v>
      </c>
      <c r="K325">
        <v>8795.9901960000007</v>
      </c>
      <c r="L325">
        <v>8545.0073530000009</v>
      </c>
      <c r="M325">
        <v>12636.005349999999</v>
      </c>
      <c r="N325">
        <v>12636.011759999999</v>
      </c>
      <c r="O325">
        <v>7200</v>
      </c>
      <c r="P325">
        <v>6908.6641710000004</v>
      </c>
      <c r="Q325">
        <v>7727.01</v>
      </c>
      <c r="R325">
        <v>8181.2630479999998</v>
      </c>
    </row>
    <row r="326" spans="2:18" x14ac:dyDescent="0.25">
      <c r="B326" s="2">
        <v>44156</v>
      </c>
      <c r="C326">
        <v>8181.9951220000003</v>
      </c>
      <c r="D326">
        <v>9000</v>
      </c>
      <c r="E326">
        <v>8700.9611760000007</v>
      </c>
      <c r="F326">
        <v>8956.633065</v>
      </c>
      <c r="G326">
        <v>9214.8382430000001</v>
      </c>
      <c r="H326">
        <v>10454.986929999999</v>
      </c>
      <c r="I326">
        <v>11363.96429</v>
      </c>
      <c r="J326">
        <v>8818.0164199999999</v>
      </c>
      <c r="K326">
        <v>8795.9791669999995</v>
      </c>
      <c r="L326">
        <v>8545.0098519999992</v>
      </c>
      <c r="M326">
        <v>12636.00769</v>
      </c>
      <c r="N326">
        <v>12636.005810000001</v>
      </c>
      <c r="O326">
        <v>7200</v>
      </c>
      <c r="P326">
        <v>6908.6896859999997</v>
      </c>
      <c r="Q326">
        <v>7727.0032149999997</v>
      </c>
      <c r="R326">
        <v>8181.4057380000004</v>
      </c>
    </row>
    <row r="327" spans="2:18" x14ac:dyDescent="0.25">
      <c r="B327" s="2">
        <v>44157</v>
      </c>
      <c r="C327">
        <v>8181.9961240000002</v>
      </c>
      <c r="D327">
        <v>9000</v>
      </c>
      <c r="E327">
        <v>8700.9627120000005</v>
      </c>
      <c r="F327">
        <v>8956.7027820000003</v>
      </c>
      <c r="G327">
        <v>9214.81</v>
      </c>
      <c r="H327">
        <v>10454.996150000001</v>
      </c>
      <c r="I327">
        <v>11363.94118</v>
      </c>
      <c r="J327">
        <v>8818.0175049999998</v>
      </c>
      <c r="K327">
        <v>8795.9919570000002</v>
      </c>
      <c r="L327">
        <v>8545.0094640000007</v>
      </c>
      <c r="M327">
        <v>12636.005510000001</v>
      </c>
      <c r="N327">
        <v>12636.007869999999</v>
      </c>
      <c r="O327">
        <v>7200</v>
      </c>
      <c r="P327">
        <v>6908.7454550000002</v>
      </c>
      <c r="Q327">
        <v>7727.0146199999999</v>
      </c>
      <c r="R327">
        <v>8181.4593750000004</v>
      </c>
    </row>
    <row r="328" spans="2:18" x14ac:dyDescent="0.25">
      <c r="B328" s="2">
        <v>44158</v>
      </c>
      <c r="C328">
        <v>8182</v>
      </c>
      <c r="D328">
        <v>9000</v>
      </c>
      <c r="E328">
        <v>8700.9706669999996</v>
      </c>
      <c r="F328">
        <v>8955.6767189999991</v>
      </c>
      <c r="G328">
        <v>9214.8324730000004</v>
      </c>
      <c r="H328">
        <v>10455</v>
      </c>
      <c r="I328">
        <v>11364</v>
      </c>
      <c r="J328">
        <v>8818.0215979999994</v>
      </c>
      <c r="K328">
        <v>8795.9444440000007</v>
      </c>
      <c r="L328">
        <v>8545.0198020000007</v>
      </c>
      <c r="M328">
        <v>12636.017540000001</v>
      </c>
      <c r="N328">
        <v>12636.04</v>
      </c>
      <c r="O328">
        <v>9419.1749999999993</v>
      </c>
      <c r="P328">
        <v>6908.6458819999998</v>
      </c>
      <c r="Q328">
        <v>9067.8813559999999</v>
      </c>
      <c r="R328">
        <v>8181.3515630000002</v>
      </c>
    </row>
    <row r="329" spans="2:18" x14ac:dyDescent="0.25">
      <c r="B329" s="2">
        <v>44159</v>
      </c>
      <c r="C329">
        <v>8181.9925370000001</v>
      </c>
      <c r="D329">
        <v>9000</v>
      </c>
      <c r="E329">
        <v>8700.9022220000006</v>
      </c>
      <c r="F329">
        <v>8955.5881129999998</v>
      </c>
      <c r="G329">
        <v>9214.81</v>
      </c>
      <c r="H329">
        <v>10455</v>
      </c>
      <c r="I329">
        <v>11363.95455</v>
      </c>
      <c r="J329">
        <v>8818.0223210000004</v>
      </c>
      <c r="K329">
        <v>8795.9736840000005</v>
      </c>
      <c r="L329">
        <v>8545.0371620000005</v>
      </c>
      <c r="M329">
        <v>12636.012500000001</v>
      </c>
      <c r="N329">
        <v>12636.01613</v>
      </c>
      <c r="O329">
        <v>9454.4065570000002</v>
      </c>
      <c r="P329">
        <v>6908.5450380000002</v>
      </c>
      <c r="Q329">
        <v>9091</v>
      </c>
      <c r="R329">
        <v>8181.3967940000002</v>
      </c>
    </row>
    <row r="330" spans="2:18" x14ac:dyDescent="0.25">
      <c r="B330" s="2">
        <v>44160</v>
      </c>
      <c r="C330">
        <v>8182</v>
      </c>
      <c r="D330">
        <v>9000</v>
      </c>
      <c r="E330">
        <v>8700.984058</v>
      </c>
      <c r="F330">
        <v>8957.7033269999993</v>
      </c>
      <c r="G330">
        <v>9214.8586049999994</v>
      </c>
      <c r="H330">
        <v>10454.97561</v>
      </c>
      <c r="I330">
        <v>11364</v>
      </c>
      <c r="J330">
        <v>8818.0160969999997</v>
      </c>
      <c r="K330">
        <v>8795.9889299999995</v>
      </c>
      <c r="L330">
        <v>8545.0065149999991</v>
      </c>
      <c r="M330">
        <v>12636.011409999999</v>
      </c>
      <c r="N330">
        <v>12636.0303</v>
      </c>
      <c r="O330">
        <v>9454.4049080000004</v>
      </c>
      <c r="P330">
        <v>6908.7326599999997</v>
      </c>
      <c r="Q330">
        <v>9091</v>
      </c>
      <c r="R330">
        <v>8181.4367419999999</v>
      </c>
    </row>
    <row r="331" spans="2:18" x14ac:dyDescent="0.25">
      <c r="B331" s="2">
        <v>44161</v>
      </c>
      <c r="C331">
        <v>8182</v>
      </c>
      <c r="D331">
        <v>9000</v>
      </c>
      <c r="E331">
        <v>8700.9282609999991</v>
      </c>
      <c r="F331">
        <v>8956.5905729999995</v>
      </c>
      <c r="G331">
        <v>9214.8549459999995</v>
      </c>
      <c r="H331">
        <v>10454.97436</v>
      </c>
      <c r="I331">
        <v>11364</v>
      </c>
      <c r="J331">
        <v>8818.016807</v>
      </c>
      <c r="K331">
        <v>8795.9706839999999</v>
      </c>
      <c r="L331">
        <v>8545.0209419999992</v>
      </c>
      <c r="M331">
        <v>12636.019469999999</v>
      </c>
      <c r="N331">
        <v>12636</v>
      </c>
      <c r="O331">
        <v>9454.4128689999998</v>
      </c>
      <c r="P331">
        <v>6908.6514710000001</v>
      </c>
      <c r="Q331">
        <v>9091</v>
      </c>
      <c r="R331">
        <v>8181.3720000000003</v>
      </c>
    </row>
    <row r="332" spans="2:18" x14ac:dyDescent="0.25">
      <c r="B332" s="2">
        <v>44162</v>
      </c>
      <c r="C332">
        <v>8181.9950250000002</v>
      </c>
      <c r="D332">
        <v>9000</v>
      </c>
      <c r="E332">
        <v>8700.8593020000008</v>
      </c>
      <c r="F332">
        <v>8956.3207949999996</v>
      </c>
      <c r="G332">
        <v>9214.8512499999997</v>
      </c>
      <c r="H332">
        <v>10455</v>
      </c>
      <c r="I332">
        <v>11364</v>
      </c>
      <c r="J332">
        <v>8818.0212009999996</v>
      </c>
      <c r="K332">
        <v>8795.9682539999994</v>
      </c>
      <c r="L332">
        <v>8545.0155900000009</v>
      </c>
      <c r="M332">
        <v>12636.008540000001</v>
      </c>
      <c r="N332">
        <v>12636</v>
      </c>
      <c r="O332">
        <v>9454.4</v>
      </c>
      <c r="P332">
        <v>6908.7273409999998</v>
      </c>
      <c r="Q332">
        <v>9091</v>
      </c>
      <c r="R332">
        <v>8181.4483700000001</v>
      </c>
    </row>
    <row r="333" spans="2:18" x14ac:dyDescent="0.25">
      <c r="B333" s="2">
        <v>44163</v>
      </c>
      <c r="C333">
        <v>8181.9858160000003</v>
      </c>
      <c r="D333">
        <v>9000</v>
      </c>
      <c r="E333">
        <v>8700.9523809999991</v>
      </c>
      <c r="F333">
        <v>8956.8693019999992</v>
      </c>
      <c r="G333">
        <v>9214.8397160000004</v>
      </c>
      <c r="H333">
        <v>10454.988170000001</v>
      </c>
      <c r="I333">
        <v>11363.975</v>
      </c>
      <c r="J333">
        <v>8818.0289859999993</v>
      </c>
      <c r="K333">
        <v>8795.9838010000003</v>
      </c>
      <c r="L333">
        <v>8545.0103240000008</v>
      </c>
      <c r="M333">
        <v>12636.01511</v>
      </c>
      <c r="N333">
        <v>12636.00549</v>
      </c>
      <c r="O333">
        <v>7219.081983</v>
      </c>
      <c r="P333">
        <v>6908.7751589999998</v>
      </c>
      <c r="Q333">
        <v>7731.0414199999996</v>
      </c>
      <c r="R333">
        <v>8181.5109679999996</v>
      </c>
    </row>
    <row r="334" spans="2:18" x14ac:dyDescent="0.25">
      <c r="B334" s="2">
        <v>44164</v>
      </c>
      <c r="C334">
        <v>8182</v>
      </c>
      <c r="D334">
        <v>9000</v>
      </c>
      <c r="E334">
        <v>8700.9316770000005</v>
      </c>
      <c r="F334">
        <v>8956.6208819999993</v>
      </c>
      <c r="G334">
        <v>9214.81</v>
      </c>
      <c r="H334">
        <v>10454.996450000001</v>
      </c>
      <c r="I334">
        <v>11364</v>
      </c>
      <c r="J334">
        <v>8818.0259740000001</v>
      </c>
      <c r="K334">
        <v>8795.9866959999999</v>
      </c>
      <c r="L334">
        <v>8545.010929</v>
      </c>
      <c r="M334">
        <v>12636.00729</v>
      </c>
      <c r="N334">
        <v>12636</v>
      </c>
      <c r="O334">
        <v>7200</v>
      </c>
      <c r="P334">
        <v>6908.6980389999999</v>
      </c>
      <c r="Q334">
        <v>7730.6819409999998</v>
      </c>
      <c r="R334">
        <v>8181.3766969999997</v>
      </c>
    </row>
    <row r="335" spans="2:18" x14ac:dyDescent="0.25">
      <c r="B335" s="2">
        <v>44165</v>
      </c>
      <c r="C335">
        <v>8182</v>
      </c>
      <c r="D335">
        <v>9000</v>
      </c>
      <c r="E335">
        <v>8700.904348</v>
      </c>
      <c r="F335">
        <v>10853.62909</v>
      </c>
      <c r="G335">
        <v>9214.9085849999992</v>
      </c>
      <c r="H335">
        <v>10454.912619999999</v>
      </c>
      <c r="I335">
        <v>11364</v>
      </c>
      <c r="J335">
        <v>8818.0143540000008</v>
      </c>
      <c r="K335">
        <v>8795.9812500000007</v>
      </c>
      <c r="L335">
        <v>8545.0100330000005</v>
      </c>
      <c r="M335">
        <v>12636.00855</v>
      </c>
      <c r="N335">
        <v>12636</v>
      </c>
      <c r="O335">
        <v>7200</v>
      </c>
      <c r="P335">
        <v>6908.5461539999997</v>
      </c>
      <c r="Q335">
        <v>7727.0077520000004</v>
      </c>
      <c r="R335">
        <v>8181.3461539999998</v>
      </c>
    </row>
    <row r="336" spans="2:18" x14ac:dyDescent="0.25">
      <c r="B336" s="2">
        <v>44166</v>
      </c>
      <c r="C336">
        <v>8182</v>
      </c>
      <c r="D336">
        <v>9000</v>
      </c>
      <c r="E336">
        <v>8700.9219859999994</v>
      </c>
      <c r="F336">
        <v>10894.9863</v>
      </c>
      <c r="G336">
        <v>9214.8451260000002</v>
      </c>
      <c r="H336">
        <v>10455</v>
      </c>
      <c r="I336">
        <v>11364</v>
      </c>
      <c r="J336">
        <v>8818.0217389999998</v>
      </c>
      <c r="K336">
        <v>8795.9831460000005</v>
      </c>
      <c r="L336">
        <v>8545.0110189999996</v>
      </c>
      <c r="M336">
        <v>12636.014230000001</v>
      </c>
      <c r="N336">
        <v>12636</v>
      </c>
      <c r="O336">
        <v>9454.4074770000007</v>
      </c>
      <c r="P336">
        <v>6908.6054050000002</v>
      </c>
      <c r="Q336">
        <v>9091</v>
      </c>
      <c r="R336">
        <v>8181.2970660000001</v>
      </c>
    </row>
    <row r="337" spans="2:18" x14ac:dyDescent="0.25">
      <c r="B337" s="2">
        <v>44167</v>
      </c>
      <c r="C337">
        <v>8182</v>
      </c>
      <c r="D337">
        <v>9000</v>
      </c>
      <c r="E337">
        <v>8700.8155690000003</v>
      </c>
      <c r="F337">
        <v>10894.48936</v>
      </c>
      <c r="G337">
        <v>9214.8275630000007</v>
      </c>
      <c r="H337">
        <v>10454.99296</v>
      </c>
      <c r="I337">
        <v>11363.9375</v>
      </c>
      <c r="J337">
        <v>8818.0159359999998</v>
      </c>
      <c r="K337">
        <v>8795.9685310000004</v>
      </c>
      <c r="L337">
        <v>8545.0048310000002</v>
      </c>
      <c r="M337">
        <v>12636.01389</v>
      </c>
      <c r="N337">
        <v>12636</v>
      </c>
      <c r="O337">
        <v>9454.4</v>
      </c>
      <c r="P337">
        <v>6908.5070420000002</v>
      </c>
      <c r="Q337">
        <v>9091</v>
      </c>
      <c r="R337">
        <v>8181.3220680000004</v>
      </c>
    </row>
    <row r="338" spans="2:18" x14ac:dyDescent="0.25">
      <c r="B338" s="2">
        <v>44168</v>
      </c>
      <c r="C338">
        <v>8181.9945049999997</v>
      </c>
      <c r="D338">
        <v>9000</v>
      </c>
      <c r="E338">
        <v>8700.98</v>
      </c>
      <c r="F338">
        <v>10899.32624</v>
      </c>
      <c r="G338">
        <v>9214.8337499999998</v>
      </c>
      <c r="H338">
        <v>10454.985290000001</v>
      </c>
      <c r="I338">
        <v>11363.95455</v>
      </c>
      <c r="J338">
        <v>8818.0102559999996</v>
      </c>
      <c r="K338">
        <v>8795.7083330000005</v>
      </c>
      <c r="L338">
        <v>8545.017699</v>
      </c>
      <c r="M338">
        <v>12636.00979</v>
      </c>
      <c r="N338">
        <v>12636</v>
      </c>
      <c r="O338">
        <v>7200</v>
      </c>
      <c r="P338">
        <v>6908.6780490000001</v>
      </c>
      <c r="Q338">
        <v>7736.7571429999998</v>
      </c>
      <c r="R338">
        <v>8181.2057139999997</v>
      </c>
    </row>
    <row r="339" spans="2:18" x14ac:dyDescent="0.25">
      <c r="B339" s="2">
        <v>44169</v>
      </c>
      <c r="C339">
        <v>8182</v>
      </c>
      <c r="D339">
        <v>9000</v>
      </c>
      <c r="E339">
        <v>8700.877778</v>
      </c>
      <c r="F339">
        <v>10881.95184</v>
      </c>
      <c r="G339">
        <v>9214.81</v>
      </c>
      <c r="H339">
        <v>10454.970240000001</v>
      </c>
      <c r="I339">
        <v>11363.95</v>
      </c>
      <c r="J339">
        <v>8818.0106670000005</v>
      </c>
      <c r="K339">
        <v>8795.9854840000007</v>
      </c>
      <c r="L339">
        <v>8545.0381679999991</v>
      </c>
      <c r="M339">
        <v>12636.01513</v>
      </c>
      <c r="N339">
        <v>12636</v>
      </c>
      <c r="O339">
        <v>7200</v>
      </c>
      <c r="P339">
        <v>6908.5868849999997</v>
      </c>
      <c r="Q339">
        <v>7727.005435</v>
      </c>
      <c r="R339">
        <v>8181.2668460000004</v>
      </c>
    </row>
    <row r="340" spans="2:18" x14ac:dyDescent="0.25">
      <c r="B340" s="2">
        <v>44170</v>
      </c>
      <c r="C340">
        <v>8182</v>
      </c>
      <c r="D340">
        <v>9000</v>
      </c>
      <c r="E340">
        <v>8700.9832060000008</v>
      </c>
      <c r="F340">
        <v>10886.04348</v>
      </c>
      <c r="G340">
        <v>9214.8612880000001</v>
      </c>
      <c r="H340">
        <v>10454.977010000001</v>
      </c>
      <c r="I340">
        <v>11364</v>
      </c>
      <c r="J340">
        <v>8818.0309479999996</v>
      </c>
      <c r="K340">
        <v>8795.9809160000004</v>
      </c>
      <c r="L340">
        <v>8545.0296190000008</v>
      </c>
      <c r="M340">
        <v>12636.00899</v>
      </c>
      <c r="N340">
        <v>12636.01143</v>
      </c>
      <c r="O340">
        <v>7200</v>
      </c>
      <c r="P340">
        <v>6908.6860219999999</v>
      </c>
      <c r="Q340">
        <v>7727</v>
      </c>
      <c r="R340">
        <v>8181.3596109999999</v>
      </c>
    </row>
    <row r="341" spans="2:18" x14ac:dyDescent="0.25">
      <c r="B341" s="2">
        <v>44171</v>
      </c>
      <c r="C341">
        <v>8182</v>
      </c>
      <c r="D341">
        <v>9000</v>
      </c>
      <c r="E341">
        <v>8700.9169810000003</v>
      </c>
      <c r="F341">
        <v>10895.778679999999</v>
      </c>
      <c r="G341">
        <v>9214.8284960000001</v>
      </c>
      <c r="H341">
        <v>10454.982980000001</v>
      </c>
      <c r="I341">
        <v>11363.96429</v>
      </c>
      <c r="J341">
        <v>8818.03125</v>
      </c>
      <c r="K341">
        <v>8795.9760640000004</v>
      </c>
      <c r="L341">
        <v>8545.0088109999997</v>
      </c>
      <c r="M341">
        <v>12636.012000000001</v>
      </c>
      <c r="N341">
        <v>12636</v>
      </c>
      <c r="O341">
        <v>7200</v>
      </c>
      <c r="P341">
        <v>6908.8378599999996</v>
      </c>
      <c r="Q341">
        <v>7727.0094339999996</v>
      </c>
      <c r="R341">
        <v>8181.4198560000004</v>
      </c>
    </row>
    <row r="342" spans="2:18" x14ac:dyDescent="0.25">
      <c r="B342" s="2">
        <v>44172</v>
      </c>
      <c r="C342">
        <v>8182</v>
      </c>
      <c r="D342">
        <v>9000</v>
      </c>
      <c r="E342">
        <v>8700.9776270000002</v>
      </c>
      <c r="F342">
        <v>10902.280790000001</v>
      </c>
      <c r="G342">
        <v>9214.8569659999994</v>
      </c>
      <c r="H342">
        <v>10454.982459999999</v>
      </c>
      <c r="I342">
        <v>11363.9697</v>
      </c>
      <c r="J342">
        <v>8818.0046949999996</v>
      </c>
      <c r="K342">
        <v>8795.9612550000002</v>
      </c>
      <c r="L342">
        <v>8545.0218339999992</v>
      </c>
      <c r="M342">
        <v>12636.013919999999</v>
      </c>
      <c r="N342">
        <v>12636</v>
      </c>
      <c r="O342">
        <v>9454.4</v>
      </c>
      <c r="P342">
        <v>6908.6284150000001</v>
      </c>
      <c r="Q342">
        <v>9091</v>
      </c>
      <c r="R342">
        <v>8181.2640000000001</v>
      </c>
    </row>
    <row r="343" spans="2:18" x14ac:dyDescent="0.25">
      <c r="B343" s="2">
        <v>44173</v>
      </c>
      <c r="C343">
        <v>8181.9972749999997</v>
      </c>
      <c r="D343">
        <v>9000</v>
      </c>
      <c r="E343">
        <v>8700.8353740000002</v>
      </c>
      <c r="F343">
        <v>10903.05233</v>
      </c>
      <c r="G343">
        <v>9214.8281740000002</v>
      </c>
      <c r="H343">
        <v>10454.996059999999</v>
      </c>
      <c r="I343">
        <v>11363.913039999999</v>
      </c>
      <c r="J343">
        <v>8818.0466789999991</v>
      </c>
      <c r="K343">
        <v>8795.9805190000006</v>
      </c>
      <c r="L343">
        <v>8545.0097769999993</v>
      </c>
      <c r="M343">
        <v>12636.00419</v>
      </c>
      <c r="N343">
        <v>12636.00704</v>
      </c>
      <c r="O343">
        <v>9454.4</v>
      </c>
      <c r="P343">
        <v>6908.7950499999997</v>
      </c>
      <c r="Q343">
        <v>9091</v>
      </c>
      <c r="R343">
        <v>8181.3757640000003</v>
      </c>
    </row>
    <row r="344" spans="2:18" x14ac:dyDescent="0.25">
      <c r="B344" s="2">
        <v>44174</v>
      </c>
      <c r="C344">
        <v>8181.9950250000002</v>
      </c>
      <c r="D344">
        <v>9000</v>
      </c>
      <c r="E344">
        <v>8700.9678829999993</v>
      </c>
      <c r="F344">
        <v>10896.982379999999</v>
      </c>
      <c r="G344">
        <v>9214.8416670000006</v>
      </c>
      <c r="H344">
        <v>10454.99145</v>
      </c>
      <c r="I344">
        <v>11364</v>
      </c>
      <c r="J344">
        <v>8818.0194809999994</v>
      </c>
      <c r="K344">
        <v>8795.9822129999993</v>
      </c>
      <c r="L344">
        <v>8545.0328640000007</v>
      </c>
      <c r="M344">
        <v>12636.012940000001</v>
      </c>
      <c r="N344">
        <v>12636.021280000001</v>
      </c>
      <c r="O344">
        <v>9454.4</v>
      </c>
      <c r="P344">
        <v>6908.6248519999999</v>
      </c>
      <c r="Q344">
        <v>9091</v>
      </c>
      <c r="R344">
        <v>8181.3125</v>
      </c>
    </row>
    <row r="345" spans="2:18" x14ac:dyDescent="0.25">
      <c r="B345" s="2">
        <v>44175</v>
      </c>
      <c r="C345">
        <v>8182</v>
      </c>
      <c r="D345">
        <v>9000</v>
      </c>
      <c r="E345">
        <v>8700.9754190000003</v>
      </c>
      <c r="F345">
        <v>10909</v>
      </c>
      <c r="G345">
        <v>9214.81</v>
      </c>
      <c r="H345">
        <v>10454.95455</v>
      </c>
      <c r="I345">
        <v>11363.96667</v>
      </c>
      <c r="J345">
        <v>8818.0332720000006</v>
      </c>
      <c r="K345">
        <v>8795.9881420000002</v>
      </c>
      <c r="L345">
        <v>8545.0273629999992</v>
      </c>
      <c r="M345">
        <v>12636.008169999999</v>
      </c>
      <c r="N345">
        <v>12636.01389</v>
      </c>
      <c r="O345">
        <v>7200</v>
      </c>
      <c r="P345">
        <v>6908.6178339999997</v>
      </c>
      <c r="Q345">
        <v>7734.947674</v>
      </c>
      <c r="R345">
        <v>8181.2765959999997</v>
      </c>
    </row>
    <row r="346" spans="2:18" x14ac:dyDescent="0.25">
      <c r="B346" s="2">
        <v>44176</v>
      </c>
      <c r="C346">
        <v>8181.9917009999999</v>
      </c>
      <c r="D346">
        <v>9000</v>
      </c>
      <c r="E346">
        <v>8700.8428569999996</v>
      </c>
      <c r="F346">
        <v>10909.00244</v>
      </c>
      <c r="G346">
        <v>9214.81</v>
      </c>
      <c r="H346">
        <v>10454.98122</v>
      </c>
      <c r="I346">
        <v>11364</v>
      </c>
      <c r="J346">
        <v>8818.0217389999998</v>
      </c>
      <c r="K346">
        <v>8795.9647650000006</v>
      </c>
      <c r="L346">
        <v>8545.0104350000001</v>
      </c>
      <c r="M346">
        <v>12636.02637</v>
      </c>
      <c r="N346">
        <v>12636</v>
      </c>
      <c r="O346">
        <v>7200</v>
      </c>
      <c r="P346">
        <v>6908.7076189999998</v>
      </c>
      <c r="Q346">
        <v>7727.0082990000001</v>
      </c>
      <c r="R346">
        <v>8181.3519550000001</v>
      </c>
    </row>
    <row r="347" spans="2:18" x14ac:dyDescent="0.25">
      <c r="B347" s="2">
        <v>44177</v>
      </c>
      <c r="C347">
        <v>8181.9942359999995</v>
      </c>
      <c r="D347">
        <v>9000</v>
      </c>
      <c r="E347">
        <v>8700.8819509999994</v>
      </c>
      <c r="F347">
        <v>10909</v>
      </c>
      <c r="G347">
        <v>9214.8458289999999</v>
      </c>
      <c r="H347">
        <v>10454.98675</v>
      </c>
      <c r="I347">
        <v>11363.914290000001</v>
      </c>
      <c r="J347">
        <v>8818.0150599999997</v>
      </c>
      <c r="K347">
        <v>8795.9837399999997</v>
      </c>
      <c r="L347">
        <v>8545.022164</v>
      </c>
      <c r="M347">
        <v>12636.01741</v>
      </c>
      <c r="N347">
        <v>12636.015310000001</v>
      </c>
      <c r="O347">
        <v>7202.0291630000002</v>
      </c>
      <c r="P347">
        <v>6908.749425</v>
      </c>
      <c r="Q347">
        <v>7727.0078739999999</v>
      </c>
      <c r="R347">
        <v>8181.3435749999999</v>
      </c>
    </row>
    <row r="348" spans="2:18" x14ac:dyDescent="0.25">
      <c r="B348" s="2">
        <v>44178</v>
      </c>
      <c r="C348">
        <v>8182</v>
      </c>
      <c r="D348">
        <v>9000</v>
      </c>
      <c r="E348">
        <v>8700.921429</v>
      </c>
      <c r="F348">
        <v>10909</v>
      </c>
      <c r="G348">
        <v>9214.8324730000004</v>
      </c>
      <c r="H348">
        <v>10454.99583</v>
      </c>
      <c r="I348">
        <v>11364</v>
      </c>
      <c r="J348">
        <v>8818.0159359999998</v>
      </c>
      <c r="K348">
        <v>8795.9884020000009</v>
      </c>
      <c r="L348">
        <v>8545.0322209999995</v>
      </c>
      <c r="M348">
        <v>12636.00733</v>
      </c>
      <c r="N348">
        <v>12636.008620000001</v>
      </c>
      <c r="O348">
        <v>7204.6386830000001</v>
      </c>
      <c r="P348">
        <v>6908.7106919999997</v>
      </c>
      <c r="Q348">
        <v>7727.0026529999996</v>
      </c>
      <c r="R348">
        <v>8181.4193949999999</v>
      </c>
    </row>
    <row r="349" spans="2:18" x14ac:dyDescent="0.25">
      <c r="B349" s="2">
        <v>44179</v>
      </c>
      <c r="C349">
        <v>8181.9855070000003</v>
      </c>
      <c r="D349">
        <v>9000</v>
      </c>
      <c r="E349">
        <v>8700.9915060000003</v>
      </c>
      <c r="F349">
        <v>10909</v>
      </c>
      <c r="G349">
        <v>9214.9050000000007</v>
      </c>
      <c r="H349">
        <v>10454.97273</v>
      </c>
      <c r="I349">
        <v>11363.916670000001</v>
      </c>
      <c r="J349">
        <v>8818.0341559999997</v>
      </c>
      <c r="K349">
        <v>8795.9329269999998</v>
      </c>
      <c r="L349">
        <v>8545.0083099999993</v>
      </c>
      <c r="M349">
        <v>12636.01338</v>
      </c>
      <c r="N349">
        <v>12636</v>
      </c>
      <c r="O349">
        <v>7200</v>
      </c>
      <c r="P349">
        <v>6908.5986929999999</v>
      </c>
      <c r="Q349">
        <v>7727.0303029999995</v>
      </c>
      <c r="R349">
        <v>8181.3461539999998</v>
      </c>
    </row>
    <row r="350" spans="2:18" x14ac:dyDescent="0.25">
      <c r="B350" s="2">
        <v>44180</v>
      </c>
      <c r="C350">
        <v>8182</v>
      </c>
      <c r="D350">
        <v>9000</v>
      </c>
      <c r="E350">
        <v>8700.9440680000007</v>
      </c>
      <c r="F350">
        <v>10909</v>
      </c>
      <c r="G350">
        <v>9214.8426560000007</v>
      </c>
      <c r="H350">
        <v>10454.97761</v>
      </c>
      <c r="I350">
        <v>11363.952380000001</v>
      </c>
      <c r="J350">
        <v>8818.0163929999999</v>
      </c>
      <c r="K350">
        <v>8795.9631150000005</v>
      </c>
      <c r="L350">
        <v>8545.0236050000003</v>
      </c>
      <c r="M350">
        <v>12636.00699</v>
      </c>
      <c r="N350">
        <v>12636.01266</v>
      </c>
      <c r="O350">
        <v>9454.4043239999992</v>
      </c>
      <c r="P350">
        <v>6908.5785230000001</v>
      </c>
      <c r="Q350">
        <v>9083.0639530000008</v>
      </c>
      <c r="R350">
        <v>8181.294903</v>
      </c>
    </row>
    <row r="351" spans="2:18" x14ac:dyDescent="0.25">
      <c r="B351" s="2">
        <v>44181</v>
      </c>
      <c r="C351">
        <v>8181.9950500000004</v>
      </c>
      <c r="D351">
        <v>9000</v>
      </c>
      <c r="E351">
        <v>8700.9811969999992</v>
      </c>
      <c r="F351">
        <v>9558.7318300000006</v>
      </c>
      <c r="G351">
        <v>9214.81</v>
      </c>
      <c r="H351">
        <v>10455</v>
      </c>
      <c r="I351">
        <v>11363.96</v>
      </c>
      <c r="J351">
        <v>8818.0082820000007</v>
      </c>
      <c r="K351">
        <v>8795.9644270000008</v>
      </c>
      <c r="L351">
        <v>8545.1094219999995</v>
      </c>
      <c r="M351">
        <v>12637.724319999999</v>
      </c>
      <c r="N351">
        <v>12636.015869999999</v>
      </c>
      <c r="O351">
        <v>9454.4</v>
      </c>
      <c r="P351">
        <v>6908.6458819999998</v>
      </c>
      <c r="Q351">
        <v>9091</v>
      </c>
      <c r="R351">
        <v>8181.2857139999996</v>
      </c>
    </row>
    <row r="352" spans="2:18" x14ac:dyDescent="0.25">
      <c r="B352" s="2">
        <v>44182</v>
      </c>
      <c r="C352">
        <v>8175.202808</v>
      </c>
      <c r="D352">
        <v>9000</v>
      </c>
      <c r="E352">
        <v>8700.8648040000007</v>
      </c>
      <c r="F352">
        <v>9545.0290100000002</v>
      </c>
      <c r="G352">
        <v>9214.8311109999995</v>
      </c>
      <c r="H352">
        <v>10454.95455</v>
      </c>
      <c r="I352">
        <v>11364</v>
      </c>
      <c r="J352">
        <v>8818.0157479999998</v>
      </c>
      <c r="K352">
        <v>8795.9401990000006</v>
      </c>
      <c r="L352">
        <v>8545.0544549999995</v>
      </c>
      <c r="M352">
        <v>12625.189549999999</v>
      </c>
      <c r="N352">
        <v>12616.430770000001</v>
      </c>
      <c r="O352">
        <v>7563.9947190000003</v>
      </c>
      <c r="P352">
        <v>6908.6502060000003</v>
      </c>
      <c r="Q352">
        <v>7737.7559060000003</v>
      </c>
      <c r="R352">
        <v>8181.418388</v>
      </c>
    </row>
    <row r="353" spans="2:18" x14ac:dyDescent="0.25">
      <c r="B353" s="2">
        <v>44183</v>
      </c>
      <c r="C353">
        <v>8092.6297869999999</v>
      </c>
      <c r="D353">
        <v>9000</v>
      </c>
      <c r="E353">
        <v>8700.8760559999992</v>
      </c>
      <c r="F353">
        <v>9545.0336960000004</v>
      </c>
      <c r="G353">
        <v>9214.81</v>
      </c>
      <c r="H353">
        <v>10454.99043</v>
      </c>
      <c r="I353">
        <v>11363.904759999999</v>
      </c>
      <c r="J353">
        <v>8818.0250309999992</v>
      </c>
      <c r="K353">
        <v>8795.9386790000008</v>
      </c>
      <c r="L353">
        <v>8545.0693200000005</v>
      </c>
      <c r="M353">
        <v>11368.91156</v>
      </c>
      <c r="N353">
        <v>11381.783219999999</v>
      </c>
      <c r="O353">
        <v>7563.9820769999997</v>
      </c>
      <c r="P353">
        <v>6908.7316360000004</v>
      </c>
      <c r="Q353">
        <v>7727.0260589999998</v>
      </c>
      <c r="R353">
        <v>8181.3355259999998</v>
      </c>
    </row>
    <row r="354" spans="2:18" x14ac:dyDescent="0.25">
      <c r="B354" s="2">
        <v>44184</v>
      </c>
      <c r="C354">
        <v>7962.2828280000003</v>
      </c>
      <c r="D354">
        <v>9000</v>
      </c>
      <c r="E354">
        <v>8700.8117120000006</v>
      </c>
      <c r="F354">
        <v>9545.0305609999996</v>
      </c>
      <c r="G354">
        <v>9214.8571429999993</v>
      </c>
      <c r="H354">
        <v>10454.974819999999</v>
      </c>
      <c r="I354">
        <v>11364</v>
      </c>
      <c r="J354">
        <v>8818.0215050000006</v>
      </c>
      <c r="K354">
        <v>8795.9435150000008</v>
      </c>
      <c r="L354">
        <v>8545.036881</v>
      </c>
      <c r="M354">
        <v>11363.972669999999</v>
      </c>
      <c r="N354">
        <v>11363.99554</v>
      </c>
      <c r="O354">
        <v>7563.9861430000001</v>
      </c>
      <c r="P354">
        <v>6908.6409759999997</v>
      </c>
      <c r="Q354">
        <v>7727.0294119999999</v>
      </c>
      <c r="R354">
        <v>8181.4379909999998</v>
      </c>
    </row>
    <row r="355" spans="2:18" x14ac:dyDescent="0.25">
      <c r="B355" s="2">
        <v>44185</v>
      </c>
      <c r="C355">
        <v>8072.2959179999998</v>
      </c>
      <c r="D355">
        <v>9000</v>
      </c>
      <c r="E355">
        <v>8700.814085</v>
      </c>
      <c r="F355">
        <v>9545.0154600000005</v>
      </c>
      <c r="G355">
        <v>9214.81</v>
      </c>
      <c r="H355">
        <v>10454.98776</v>
      </c>
      <c r="I355">
        <v>11363.93103</v>
      </c>
      <c r="J355">
        <v>8818.0237689999994</v>
      </c>
      <c r="K355">
        <v>8795.9702969999998</v>
      </c>
      <c r="L355">
        <v>8545.0296369999996</v>
      </c>
      <c r="M355">
        <v>11364.602440000001</v>
      </c>
      <c r="N355">
        <v>11363.97143</v>
      </c>
      <c r="O355">
        <v>7563.9934119999998</v>
      </c>
      <c r="P355">
        <v>6908.8112549999996</v>
      </c>
      <c r="Q355">
        <v>7727.0296440000002</v>
      </c>
      <c r="R355">
        <v>8181.4721630000004</v>
      </c>
    </row>
    <row r="356" spans="2:18" x14ac:dyDescent="0.25">
      <c r="B356" s="2">
        <v>44186</v>
      </c>
      <c r="C356">
        <v>8181.9708330000003</v>
      </c>
      <c r="D356">
        <v>9000</v>
      </c>
      <c r="E356">
        <v>8700.8983499999995</v>
      </c>
      <c r="F356">
        <v>9545.0243160000009</v>
      </c>
      <c r="G356">
        <v>9214.81</v>
      </c>
      <c r="H356">
        <v>10454.92632</v>
      </c>
      <c r="I356">
        <v>11363.93103</v>
      </c>
      <c r="J356">
        <v>8818.0284360000005</v>
      </c>
      <c r="K356">
        <v>8795.9629629999999</v>
      </c>
      <c r="L356">
        <v>8545.0806680000005</v>
      </c>
      <c r="M356">
        <v>11363.982470000001</v>
      </c>
      <c r="N356">
        <v>11363.979170000001</v>
      </c>
      <c r="O356">
        <v>7563.9859029999998</v>
      </c>
      <c r="P356">
        <v>6908.6263829999998</v>
      </c>
      <c r="Q356">
        <v>7727.0338979999997</v>
      </c>
      <c r="R356">
        <v>8181.3852139999999</v>
      </c>
    </row>
    <row r="357" spans="2:18" x14ac:dyDescent="0.25">
      <c r="B357" s="2">
        <v>44187</v>
      </c>
      <c r="C357">
        <v>8181.963068</v>
      </c>
      <c r="D357">
        <v>9000</v>
      </c>
      <c r="E357">
        <v>8700.952432</v>
      </c>
      <c r="F357">
        <v>9545.0706979999995</v>
      </c>
      <c r="G357">
        <v>9214.8993160000009</v>
      </c>
      <c r="H357">
        <v>10454.910260000001</v>
      </c>
      <c r="I357">
        <v>11363.958329999999</v>
      </c>
      <c r="J357">
        <v>8818.0456099999992</v>
      </c>
      <c r="K357">
        <v>8795.9153229999993</v>
      </c>
      <c r="L357">
        <v>8545.1042469999993</v>
      </c>
      <c r="M357">
        <v>11363.943380000001</v>
      </c>
      <c r="N357">
        <v>11363.9486</v>
      </c>
      <c r="O357">
        <v>7563.9819550000002</v>
      </c>
      <c r="P357">
        <v>6908.6610689999998</v>
      </c>
      <c r="Q357">
        <v>7727.0201790000001</v>
      </c>
      <c r="R357">
        <v>8181.4057380000004</v>
      </c>
    </row>
    <row r="358" spans="2:18" x14ac:dyDescent="0.25">
      <c r="B358" s="2">
        <v>44188</v>
      </c>
      <c r="C358">
        <v>8181.9842520000002</v>
      </c>
      <c r="D358">
        <v>9000</v>
      </c>
      <c r="E358">
        <v>8700.9207210000004</v>
      </c>
      <c r="F358">
        <v>9545.0460590000002</v>
      </c>
      <c r="G358">
        <v>9214.8644270000004</v>
      </c>
      <c r="H358">
        <v>10454.96939</v>
      </c>
      <c r="I358">
        <v>11363.982459999999</v>
      </c>
      <c r="J358">
        <v>8818.0298509999993</v>
      </c>
      <c r="K358">
        <v>8795.8950280000008</v>
      </c>
      <c r="L358">
        <v>8545.0741940000007</v>
      </c>
      <c r="M358">
        <v>11363.97258</v>
      </c>
      <c r="N358">
        <v>11363.9913</v>
      </c>
      <c r="O358">
        <v>7563.9768670000003</v>
      </c>
      <c r="P358">
        <v>6908.6655909999999</v>
      </c>
      <c r="Q358">
        <v>7727.0276869999998</v>
      </c>
      <c r="R358">
        <v>8181.4190840000001</v>
      </c>
    </row>
    <row r="359" spans="2:18" x14ac:dyDescent="0.25">
      <c r="B359" s="2">
        <v>44189</v>
      </c>
      <c r="C359">
        <v>8181.982833</v>
      </c>
      <c r="D359">
        <v>9000</v>
      </c>
      <c r="E359">
        <v>8700.9616279999991</v>
      </c>
      <c r="F359">
        <v>9545.0346979999995</v>
      </c>
      <c r="G359">
        <v>9214.8515229999994</v>
      </c>
      <c r="H359">
        <v>10454.9776</v>
      </c>
      <c r="I359">
        <v>11363.97826</v>
      </c>
      <c r="J359">
        <v>8818.0170109999999</v>
      </c>
      <c r="K359">
        <v>8795.9492480000008</v>
      </c>
      <c r="L359">
        <v>8545.0511900000001</v>
      </c>
      <c r="M359">
        <v>11364.68469</v>
      </c>
      <c r="N359">
        <v>11363.990809999999</v>
      </c>
      <c r="O359">
        <v>7563.9848670000001</v>
      </c>
      <c r="P359">
        <v>6908.7502299999996</v>
      </c>
      <c r="Q359">
        <v>7727.0125470000003</v>
      </c>
      <c r="R359">
        <v>8181.4025039999997</v>
      </c>
    </row>
    <row r="360" spans="2:18" x14ac:dyDescent="0.25">
      <c r="B360" s="2">
        <v>44191</v>
      </c>
      <c r="C360">
        <v>8181.9962260000002</v>
      </c>
      <c r="D360">
        <v>9000</v>
      </c>
      <c r="E360">
        <v>8700.9439490000004</v>
      </c>
      <c r="F360">
        <v>9545.0274279999994</v>
      </c>
      <c r="G360">
        <v>9214.8903850000006</v>
      </c>
      <c r="H360">
        <v>10454.981900000001</v>
      </c>
      <c r="I360">
        <v>11364</v>
      </c>
      <c r="J360">
        <v>8818.0258990000002</v>
      </c>
      <c r="K360">
        <v>8795.9389310000006</v>
      </c>
      <c r="L360">
        <v>8545.0455729999994</v>
      </c>
      <c r="M360">
        <v>11363.978870000001</v>
      </c>
      <c r="N360">
        <v>11363.97899</v>
      </c>
      <c r="O360">
        <v>7563.981127</v>
      </c>
      <c r="P360">
        <v>6908.7510039999997</v>
      </c>
      <c r="Q360">
        <v>7727.0026250000001</v>
      </c>
      <c r="R360">
        <v>8181.3847580000001</v>
      </c>
    </row>
    <row r="361" spans="2:18" x14ac:dyDescent="0.25">
      <c r="B361" s="2">
        <v>44192</v>
      </c>
      <c r="C361">
        <v>8181.9907409999996</v>
      </c>
      <c r="D361">
        <v>9000</v>
      </c>
      <c r="E361">
        <v>8700.8296769999997</v>
      </c>
      <c r="F361">
        <v>9545.0206020000005</v>
      </c>
      <c r="G361">
        <v>9214.8767019999996</v>
      </c>
      <c r="H361">
        <v>10454.990610000001</v>
      </c>
      <c r="I361">
        <v>11363.95652</v>
      </c>
      <c r="J361">
        <v>8818.0348329999997</v>
      </c>
      <c r="K361">
        <v>8795.9789920000003</v>
      </c>
      <c r="L361">
        <v>8545.0225169999994</v>
      </c>
      <c r="M361">
        <v>11363.982599999999</v>
      </c>
      <c r="N361">
        <v>11363.984850000001</v>
      </c>
      <c r="O361">
        <v>7563.9884199999997</v>
      </c>
      <c r="P361">
        <v>6908.6679489999997</v>
      </c>
      <c r="Q361">
        <v>7727.0150000000003</v>
      </c>
      <c r="R361">
        <v>8181.3062829999999</v>
      </c>
    </row>
    <row r="362" spans="2:18" x14ac:dyDescent="0.25">
      <c r="B362" s="2">
        <v>44193</v>
      </c>
      <c r="C362">
        <v>8181.9806760000001</v>
      </c>
      <c r="D362">
        <v>9000</v>
      </c>
      <c r="E362">
        <v>8700.9575760000007</v>
      </c>
      <c r="F362">
        <v>9545.0251800000005</v>
      </c>
      <c r="G362">
        <v>9214.81</v>
      </c>
      <c r="H362">
        <v>10454.97315</v>
      </c>
      <c r="I362">
        <v>11364</v>
      </c>
      <c r="J362">
        <v>8818.0345739999993</v>
      </c>
      <c r="K362">
        <v>8795.9645270000001</v>
      </c>
      <c r="L362">
        <v>8545.0389859999996</v>
      </c>
      <c r="M362">
        <v>11363.97315</v>
      </c>
      <c r="N362">
        <v>11364.007869999999</v>
      </c>
      <c r="O362">
        <v>7563.982857</v>
      </c>
      <c r="P362">
        <v>6908.646753</v>
      </c>
      <c r="Q362">
        <v>7727.0128210000003</v>
      </c>
      <c r="R362">
        <v>8181.3668479999997</v>
      </c>
    </row>
    <row r="363" spans="2:18" x14ac:dyDescent="0.25">
      <c r="B363" s="2">
        <v>44194</v>
      </c>
      <c r="C363">
        <v>8181.9955950000003</v>
      </c>
      <c r="D363">
        <v>9000</v>
      </c>
      <c r="E363">
        <v>8700.9590700000008</v>
      </c>
      <c r="F363">
        <v>9545.0345419999994</v>
      </c>
      <c r="G363">
        <v>9214.8657330000005</v>
      </c>
      <c r="H363">
        <v>10454.956330000001</v>
      </c>
      <c r="I363">
        <v>11363.97561</v>
      </c>
      <c r="J363">
        <v>8818.047337</v>
      </c>
      <c r="K363">
        <v>8795.9619820000007</v>
      </c>
      <c r="L363">
        <v>8545.0361990000001</v>
      </c>
      <c r="M363">
        <v>11363.97946</v>
      </c>
      <c r="N363">
        <v>11363.98286</v>
      </c>
      <c r="O363">
        <v>7563.9903320000003</v>
      </c>
      <c r="P363">
        <v>6908.6224389999998</v>
      </c>
      <c r="Q363">
        <v>7727.0132979999998</v>
      </c>
      <c r="R363">
        <v>8181.3201580000004</v>
      </c>
    </row>
    <row r="364" spans="2:18" x14ac:dyDescent="0.25">
      <c r="B364" s="2">
        <v>44195</v>
      </c>
      <c r="C364">
        <v>8181.9872770000002</v>
      </c>
      <c r="D364">
        <v>9000</v>
      </c>
      <c r="E364">
        <v>8700.8660259999997</v>
      </c>
      <c r="F364">
        <v>9545.0369690000007</v>
      </c>
      <c r="G364">
        <v>9214.848</v>
      </c>
      <c r="H364">
        <v>10454.974679999999</v>
      </c>
      <c r="I364">
        <v>11363.964910000001</v>
      </c>
      <c r="J364">
        <v>8818.0321289999993</v>
      </c>
      <c r="K364">
        <v>8795.9670050000004</v>
      </c>
      <c r="L364">
        <v>8545.043103</v>
      </c>
      <c r="M364">
        <v>11363.979890000001</v>
      </c>
      <c r="N364">
        <v>11363.976860000001</v>
      </c>
      <c r="O364">
        <v>7563.9893810000003</v>
      </c>
      <c r="P364">
        <v>6908.8049179999998</v>
      </c>
      <c r="Q364">
        <v>7727.019182</v>
      </c>
      <c r="R364">
        <v>8181.4609479999999</v>
      </c>
    </row>
    <row r="365" spans="2:18" x14ac:dyDescent="0.25">
      <c r="B365" s="2">
        <v>44196</v>
      </c>
      <c r="C365">
        <v>8181.9929819999998</v>
      </c>
      <c r="D365">
        <v>9000</v>
      </c>
      <c r="E365">
        <v>8700.8540279999997</v>
      </c>
      <c r="F365">
        <v>9545.0286739999992</v>
      </c>
      <c r="G365">
        <v>9214.8997550000004</v>
      </c>
      <c r="H365">
        <v>10454.982980000001</v>
      </c>
      <c r="I365">
        <v>11363.96429</v>
      </c>
      <c r="J365">
        <v>8818.0385600000009</v>
      </c>
      <c r="K365">
        <v>8795.9666670000006</v>
      </c>
      <c r="L365">
        <v>8545.0306199999995</v>
      </c>
      <c r="M365">
        <v>11363.97885</v>
      </c>
      <c r="N365">
        <v>11363.98862</v>
      </c>
      <c r="O365">
        <v>7563.9915140000003</v>
      </c>
      <c r="P365">
        <v>6908.8026490000002</v>
      </c>
      <c r="Q365">
        <v>7727.0124349999996</v>
      </c>
      <c r="R365">
        <v>8181.4341370000002</v>
      </c>
    </row>
    <row r="366" spans="2:18" x14ac:dyDescent="0.25">
      <c r="B366" s="2">
        <v>44198</v>
      </c>
      <c r="C366">
        <v>8181.9903539999996</v>
      </c>
      <c r="D366">
        <v>9000</v>
      </c>
      <c r="E366">
        <v>8700.8086960000001</v>
      </c>
      <c r="F366">
        <v>9545.0254399999994</v>
      </c>
      <c r="G366">
        <v>9214.8605650000009</v>
      </c>
      <c r="H366">
        <v>10454.98288</v>
      </c>
      <c r="I366">
        <v>11363.97436</v>
      </c>
      <c r="J366">
        <v>8818.0399529999995</v>
      </c>
      <c r="K366">
        <v>8795.9766670000008</v>
      </c>
      <c r="L366">
        <v>8545.0251200000002</v>
      </c>
      <c r="M366">
        <v>11363.98652</v>
      </c>
      <c r="N366">
        <v>11364</v>
      </c>
      <c r="O366">
        <v>7563.9821229999998</v>
      </c>
      <c r="P366">
        <v>6908.804255</v>
      </c>
      <c r="Q366">
        <v>7727.0126849999997</v>
      </c>
      <c r="R366">
        <v>8181.4576269999998</v>
      </c>
    </row>
    <row r="367" spans="2:18" x14ac:dyDescent="0.25">
      <c r="B367" s="2">
        <v>44199</v>
      </c>
      <c r="C367">
        <v>8181.9908539999997</v>
      </c>
      <c r="D367">
        <v>9000</v>
      </c>
      <c r="E367">
        <v>8700.9631279999994</v>
      </c>
      <c r="F367">
        <v>9545.0188190000008</v>
      </c>
      <c r="G367">
        <v>9214.8345879999997</v>
      </c>
      <c r="H367">
        <v>10455</v>
      </c>
      <c r="I367">
        <v>11364</v>
      </c>
      <c r="J367">
        <v>8818.0476190000009</v>
      </c>
      <c r="K367">
        <v>8795.9572239999998</v>
      </c>
      <c r="L367">
        <v>8545.0326580000001</v>
      </c>
      <c r="M367">
        <v>11363.989380000001</v>
      </c>
      <c r="N367">
        <v>11363.99451</v>
      </c>
      <c r="O367">
        <v>7563.9949839999999</v>
      </c>
      <c r="P367">
        <v>6908.7333330000001</v>
      </c>
      <c r="Q367">
        <v>7727.0146750000004</v>
      </c>
      <c r="R367">
        <v>8181.3048779999999</v>
      </c>
    </row>
    <row r="368" spans="2:18" x14ac:dyDescent="0.25">
      <c r="B368" s="2">
        <v>44200</v>
      </c>
      <c r="C368">
        <v>8181.9940120000001</v>
      </c>
      <c r="D368">
        <v>9000</v>
      </c>
      <c r="E368">
        <v>8700.9358329999995</v>
      </c>
      <c r="F368">
        <v>9545.0132350000003</v>
      </c>
      <c r="G368">
        <v>9214.8448329999992</v>
      </c>
      <c r="H368">
        <v>10455</v>
      </c>
      <c r="I368">
        <v>11363.942859999999</v>
      </c>
      <c r="J368">
        <v>8818.0096310000008</v>
      </c>
      <c r="K368">
        <v>8795.9281150000006</v>
      </c>
      <c r="L368">
        <v>8545.0149569999994</v>
      </c>
      <c r="M368">
        <v>11363.97381</v>
      </c>
      <c r="N368">
        <v>11364</v>
      </c>
      <c r="O368">
        <v>7563.9724999999999</v>
      </c>
      <c r="P368">
        <v>6908.78</v>
      </c>
      <c r="Q368">
        <v>7727.0187969999997</v>
      </c>
      <c r="R368">
        <v>8181.3555299999998</v>
      </c>
    </row>
    <row r="369" spans="2:18" x14ac:dyDescent="0.25">
      <c r="B369" s="2">
        <v>44201</v>
      </c>
      <c r="C369">
        <v>8181.9829790000003</v>
      </c>
      <c r="D369">
        <v>9000</v>
      </c>
      <c r="E369">
        <v>8700.8624999999993</v>
      </c>
      <c r="F369">
        <v>10909</v>
      </c>
      <c r="G369">
        <v>9214.8846429999994</v>
      </c>
      <c r="H369">
        <v>10454.98639</v>
      </c>
      <c r="I369">
        <v>11364</v>
      </c>
      <c r="J369">
        <v>8818.0293160000001</v>
      </c>
      <c r="K369">
        <v>8795.9396280000001</v>
      </c>
      <c r="L369">
        <v>8545.0183070000003</v>
      </c>
      <c r="M369">
        <v>11363.98623</v>
      </c>
      <c r="N369">
        <v>11363.9881</v>
      </c>
      <c r="O369">
        <v>9435.0112819999995</v>
      </c>
      <c r="P369">
        <v>6908.7638299999999</v>
      </c>
      <c r="Q369">
        <v>9079.1904759999998</v>
      </c>
      <c r="R369">
        <v>8181.3486679999996</v>
      </c>
    </row>
    <row r="370" spans="2:18" x14ac:dyDescent="0.25">
      <c r="B370" s="2">
        <v>44202</v>
      </c>
      <c r="C370">
        <v>8182</v>
      </c>
      <c r="D370">
        <v>9000</v>
      </c>
      <c r="E370">
        <v>8700.8867649999993</v>
      </c>
      <c r="F370">
        <v>10909</v>
      </c>
      <c r="G370">
        <v>9214.8549459999995</v>
      </c>
      <c r="H370">
        <v>10454.980390000001</v>
      </c>
      <c r="I370">
        <v>11364</v>
      </c>
      <c r="J370">
        <v>8818.0163929999999</v>
      </c>
      <c r="K370">
        <v>8795.9650000000001</v>
      </c>
      <c r="L370">
        <v>8545.0209209999994</v>
      </c>
      <c r="M370">
        <v>11363.995199999999</v>
      </c>
      <c r="N370">
        <v>11364</v>
      </c>
      <c r="O370">
        <v>9454.4</v>
      </c>
      <c r="P370">
        <v>6908.6389939999999</v>
      </c>
      <c r="Q370">
        <v>9090.9949240000005</v>
      </c>
      <c r="R370">
        <v>8181.2857139999996</v>
      </c>
    </row>
    <row r="371" spans="2:18" x14ac:dyDescent="0.25">
      <c r="B371" s="2">
        <v>44203</v>
      </c>
      <c r="C371">
        <v>8182</v>
      </c>
      <c r="D371">
        <v>9000</v>
      </c>
      <c r="E371">
        <v>8700.7985919999992</v>
      </c>
      <c r="F371">
        <v>9545.024958</v>
      </c>
      <c r="G371">
        <v>9214.8437099999992</v>
      </c>
      <c r="H371">
        <v>10455</v>
      </c>
      <c r="I371">
        <v>11364</v>
      </c>
      <c r="J371">
        <v>8818.0374150000007</v>
      </c>
      <c r="K371">
        <v>8795.9701989999994</v>
      </c>
      <c r="L371">
        <v>8545.0380050000003</v>
      </c>
      <c r="M371">
        <v>11363.97234</v>
      </c>
      <c r="N371">
        <v>11364</v>
      </c>
      <c r="O371">
        <v>8000</v>
      </c>
      <c r="P371">
        <v>6908.6940480000003</v>
      </c>
      <c r="Q371">
        <v>8091.7368420000003</v>
      </c>
      <c r="R371">
        <v>8181.3494119999996</v>
      </c>
    </row>
    <row r="372" spans="2:18" x14ac:dyDescent="0.25">
      <c r="B372" s="2">
        <v>44204</v>
      </c>
      <c r="C372">
        <v>8181.9948720000002</v>
      </c>
      <c r="D372">
        <v>9000</v>
      </c>
      <c r="E372">
        <v>8700.8887639999994</v>
      </c>
      <c r="F372">
        <v>9545.0184960000006</v>
      </c>
      <c r="G372">
        <v>9214.8753130000005</v>
      </c>
      <c r="H372">
        <v>10454.988300000001</v>
      </c>
      <c r="I372">
        <v>11363.94737</v>
      </c>
      <c r="J372">
        <v>8818.0351439999995</v>
      </c>
      <c r="K372">
        <v>8795.9606559999993</v>
      </c>
      <c r="L372">
        <v>8545.0302489999995</v>
      </c>
      <c r="M372">
        <v>11363.98646</v>
      </c>
      <c r="N372">
        <v>11363.9854</v>
      </c>
      <c r="O372">
        <v>8000</v>
      </c>
      <c r="P372">
        <v>6908.6350519999996</v>
      </c>
      <c r="Q372">
        <v>8091.5419160000001</v>
      </c>
      <c r="R372">
        <v>8181.3728810000002</v>
      </c>
    </row>
    <row r="373" spans="2:18" x14ac:dyDescent="0.25">
      <c r="B373" s="2">
        <v>44205</v>
      </c>
      <c r="C373">
        <v>8139.9466190000003</v>
      </c>
      <c r="D373">
        <v>9000</v>
      </c>
      <c r="E373">
        <v>8700.7812869999998</v>
      </c>
      <c r="F373">
        <v>9545.0276360000007</v>
      </c>
      <c r="G373">
        <v>9214.8501919999999</v>
      </c>
      <c r="H373">
        <v>10454.98738</v>
      </c>
      <c r="I373">
        <v>11363.88235</v>
      </c>
      <c r="J373">
        <v>8818.029466</v>
      </c>
      <c r="K373">
        <v>8795.9548869999999</v>
      </c>
      <c r="L373">
        <v>8545.0104030000002</v>
      </c>
      <c r="M373">
        <v>11363.979230000001</v>
      </c>
      <c r="N373">
        <v>11363.98148</v>
      </c>
      <c r="O373">
        <v>8000</v>
      </c>
      <c r="P373">
        <v>6908.7263800000001</v>
      </c>
      <c r="Q373">
        <v>8091.4751960000003</v>
      </c>
      <c r="R373">
        <v>8181.4064520000002</v>
      </c>
    </row>
    <row r="374" spans="2:18" x14ac:dyDescent="0.25">
      <c r="B374" s="2">
        <v>44206</v>
      </c>
      <c r="C374">
        <v>8137.2950819999996</v>
      </c>
      <c r="D374">
        <v>9000</v>
      </c>
      <c r="E374">
        <v>8700.8694919999998</v>
      </c>
      <c r="F374">
        <v>9545.0195920000006</v>
      </c>
      <c r="G374">
        <v>9214.8437099999992</v>
      </c>
      <c r="H374">
        <v>10455</v>
      </c>
      <c r="I374">
        <v>11364</v>
      </c>
      <c r="J374">
        <v>8818.0282690000004</v>
      </c>
      <c r="K374">
        <v>8795.9622639999998</v>
      </c>
      <c r="L374">
        <v>8545.0188679999992</v>
      </c>
      <c r="M374">
        <v>11363.99339</v>
      </c>
      <c r="N374">
        <v>11363.99394</v>
      </c>
      <c r="O374">
        <v>8000</v>
      </c>
      <c r="P374">
        <v>6908.7820110000002</v>
      </c>
      <c r="Q374">
        <v>8091.4340529999999</v>
      </c>
      <c r="R374">
        <v>8181.4673080000002</v>
      </c>
    </row>
    <row r="375" spans="2:18" x14ac:dyDescent="0.25">
      <c r="B375" s="2">
        <v>44207</v>
      </c>
      <c r="C375">
        <v>8123.35023</v>
      </c>
      <c r="D375">
        <v>9000</v>
      </c>
      <c r="E375">
        <v>8700.8799999999992</v>
      </c>
      <c r="F375">
        <v>10905.04638</v>
      </c>
      <c r="G375">
        <v>9214.8405110000003</v>
      </c>
      <c r="H375">
        <v>10454.99091</v>
      </c>
      <c r="I375">
        <v>11363.875</v>
      </c>
      <c r="J375">
        <v>8818.0196080000005</v>
      </c>
      <c r="K375">
        <v>8795.9953129999994</v>
      </c>
      <c r="L375">
        <v>8545.0255679999991</v>
      </c>
      <c r="M375">
        <v>11363.98495</v>
      </c>
      <c r="N375">
        <v>11364</v>
      </c>
      <c r="O375">
        <v>9454.4044689999992</v>
      </c>
      <c r="P375">
        <v>6908.5652170000003</v>
      </c>
      <c r="Q375">
        <v>9084.9698800000006</v>
      </c>
      <c r="R375">
        <v>8181.2749999999996</v>
      </c>
    </row>
    <row r="376" spans="2:18" x14ac:dyDescent="0.25">
      <c r="B376" s="2">
        <v>44208</v>
      </c>
      <c r="C376">
        <v>8128.7902439999998</v>
      </c>
      <c r="D376">
        <v>9000</v>
      </c>
      <c r="E376">
        <v>8700.8253970000005</v>
      </c>
      <c r="F376">
        <v>10909</v>
      </c>
      <c r="G376">
        <v>9214.8280169999998</v>
      </c>
      <c r="H376">
        <v>10454.984</v>
      </c>
      <c r="I376">
        <v>11364</v>
      </c>
      <c r="J376">
        <v>8818.0153449999998</v>
      </c>
      <c r="K376">
        <v>8795.9795919999997</v>
      </c>
      <c r="L376">
        <v>8545.0232020000003</v>
      </c>
      <c r="M376">
        <v>11363.98142</v>
      </c>
      <c r="N376">
        <v>11364</v>
      </c>
      <c r="O376">
        <v>9454.4</v>
      </c>
      <c r="P376">
        <v>6908.7417990000004</v>
      </c>
      <c r="Q376">
        <v>9091</v>
      </c>
      <c r="R376">
        <v>8181.3222219999998</v>
      </c>
    </row>
    <row r="377" spans="2:18" x14ac:dyDescent="0.25">
      <c r="B377" s="2">
        <v>44209</v>
      </c>
      <c r="C377">
        <v>8129.921875</v>
      </c>
      <c r="D377">
        <v>9000</v>
      </c>
      <c r="E377">
        <v>8700.9620689999992</v>
      </c>
      <c r="F377">
        <v>10909</v>
      </c>
      <c r="G377">
        <v>9214.8680559999993</v>
      </c>
      <c r="H377">
        <v>10454.99145</v>
      </c>
      <c r="I377">
        <v>11364</v>
      </c>
      <c r="J377">
        <v>8818.0096389999999</v>
      </c>
      <c r="K377">
        <v>8795.946903</v>
      </c>
      <c r="L377">
        <v>8545.0123149999999</v>
      </c>
      <c r="M377">
        <v>11363.995140000001</v>
      </c>
      <c r="N377">
        <v>11364</v>
      </c>
      <c r="O377">
        <v>9454.4</v>
      </c>
      <c r="P377">
        <v>6908.6797550000001</v>
      </c>
      <c r="Q377">
        <v>9091</v>
      </c>
      <c r="R377">
        <v>8181.3382689999999</v>
      </c>
    </row>
    <row r="378" spans="2:18" x14ac:dyDescent="0.25">
      <c r="B378" s="2">
        <v>44210</v>
      </c>
      <c r="C378">
        <v>8096.8978719999996</v>
      </c>
      <c r="D378">
        <v>9000</v>
      </c>
      <c r="E378">
        <v>8683.9286819999998</v>
      </c>
      <c r="F378">
        <v>10909</v>
      </c>
      <c r="G378">
        <v>9214.859762</v>
      </c>
      <c r="H378">
        <v>10455</v>
      </c>
      <c r="I378">
        <v>11363.92</v>
      </c>
      <c r="J378">
        <v>8818.0122449999999</v>
      </c>
      <c r="K378">
        <v>8795.9783860000007</v>
      </c>
      <c r="L378">
        <v>8545.0086580000007</v>
      </c>
      <c r="M378">
        <v>11363.983609999999</v>
      </c>
      <c r="N378">
        <v>11363.982910000001</v>
      </c>
      <c r="O378">
        <v>8009.2636940000002</v>
      </c>
      <c r="P378">
        <v>6908.7732139999998</v>
      </c>
      <c r="Q378">
        <v>8182</v>
      </c>
      <c r="R378">
        <v>8181.378866</v>
      </c>
    </row>
    <row r="379" spans="2:18" x14ac:dyDescent="0.25">
      <c r="B379" s="2">
        <v>44211</v>
      </c>
      <c r="C379">
        <v>8106.9357799999998</v>
      </c>
      <c r="D379">
        <v>9000</v>
      </c>
      <c r="E379">
        <v>8694.9318679999997</v>
      </c>
      <c r="F379">
        <v>10909.00186</v>
      </c>
      <c r="G379">
        <v>9214.81</v>
      </c>
      <c r="H379">
        <v>10454.989799999999</v>
      </c>
      <c r="I379">
        <v>11363.958329999999</v>
      </c>
      <c r="J379">
        <v>8818.0160259999993</v>
      </c>
      <c r="K379">
        <v>8795.9523229999995</v>
      </c>
      <c r="L379">
        <v>8545.0195380000005</v>
      </c>
      <c r="M379">
        <v>12269.313620000001</v>
      </c>
      <c r="N379">
        <v>12292.21622</v>
      </c>
      <c r="O379">
        <v>8000</v>
      </c>
      <c r="P379">
        <v>6908.7151219999996</v>
      </c>
      <c r="Q379">
        <v>8181.9965869999996</v>
      </c>
      <c r="R379">
        <v>8181.3872950000004</v>
      </c>
    </row>
    <row r="380" spans="2:18" x14ac:dyDescent="0.25">
      <c r="B380" s="2">
        <v>44212</v>
      </c>
      <c r="C380">
        <v>8181.9976740000002</v>
      </c>
      <c r="D380">
        <v>9000</v>
      </c>
      <c r="E380">
        <v>8700.8216219999995</v>
      </c>
      <c r="F380">
        <v>10909</v>
      </c>
      <c r="G380">
        <v>9214.8428270000004</v>
      </c>
      <c r="H380">
        <v>10454.980949999999</v>
      </c>
      <c r="I380">
        <v>11364</v>
      </c>
      <c r="J380">
        <v>8818.0064619999994</v>
      </c>
      <c r="K380">
        <v>8795.9722220000003</v>
      </c>
      <c r="L380">
        <v>8545.0342380000002</v>
      </c>
      <c r="M380">
        <v>12636.00777</v>
      </c>
      <c r="N380">
        <v>12636.02419</v>
      </c>
      <c r="O380">
        <v>8000</v>
      </c>
      <c r="P380">
        <v>6908.7081079999998</v>
      </c>
      <c r="Q380">
        <v>8182</v>
      </c>
      <c r="R380">
        <v>8181.4263959999998</v>
      </c>
    </row>
    <row r="381" spans="2:18" x14ac:dyDescent="0.25">
      <c r="B381" s="2">
        <v>44213</v>
      </c>
      <c r="C381">
        <v>8181.9976530000004</v>
      </c>
      <c r="D381">
        <v>9000</v>
      </c>
      <c r="E381">
        <v>8700.9696550000008</v>
      </c>
      <c r="F381">
        <v>10909</v>
      </c>
      <c r="G381">
        <v>9214.8299050000005</v>
      </c>
      <c r="H381">
        <v>10454.99569</v>
      </c>
      <c r="I381">
        <v>11363.94118</v>
      </c>
      <c r="J381">
        <v>8818.0169490000007</v>
      </c>
      <c r="K381">
        <v>8795.9763509999993</v>
      </c>
      <c r="L381">
        <v>8545.0241339999993</v>
      </c>
      <c r="M381">
        <v>12636.00779</v>
      </c>
      <c r="N381">
        <v>12636.007250000001</v>
      </c>
      <c r="O381">
        <v>8000</v>
      </c>
      <c r="P381">
        <v>6908.6273499999998</v>
      </c>
      <c r="Q381">
        <v>8181.9975899999999</v>
      </c>
      <c r="R381">
        <v>8181.4090910000004</v>
      </c>
    </row>
    <row r="382" spans="2:18" x14ac:dyDescent="0.25">
      <c r="B382" s="2">
        <v>44214</v>
      </c>
      <c r="C382">
        <v>8181.9905660000004</v>
      </c>
      <c r="D382">
        <v>9000</v>
      </c>
      <c r="E382">
        <v>8700.877778</v>
      </c>
      <c r="F382">
        <v>11811.413039999999</v>
      </c>
      <c r="G382">
        <v>9214.81</v>
      </c>
      <c r="H382">
        <v>10454.96552</v>
      </c>
      <c r="I382">
        <v>11364</v>
      </c>
      <c r="J382">
        <v>8818.0057469999992</v>
      </c>
      <c r="K382">
        <v>8795.9502369999991</v>
      </c>
      <c r="L382">
        <v>8545.0198999999993</v>
      </c>
      <c r="M382">
        <v>12636.008390000001</v>
      </c>
      <c r="N382">
        <v>12636.015380000001</v>
      </c>
      <c r="O382">
        <v>9441.9760679999999</v>
      </c>
      <c r="P382">
        <v>6908.6076499999999</v>
      </c>
      <c r="Q382">
        <v>9091</v>
      </c>
      <c r="R382">
        <v>8181.3391959999999</v>
      </c>
    </row>
    <row r="383" spans="2:18" x14ac:dyDescent="0.25">
      <c r="B383" s="2">
        <v>44215</v>
      </c>
      <c r="C383">
        <v>8181.9944750000004</v>
      </c>
      <c r="D383">
        <v>9000</v>
      </c>
      <c r="E383">
        <v>8700.8593020000008</v>
      </c>
      <c r="F383">
        <v>11818</v>
      </c>
      <c r="G383">
        <v>9214.8392309999999</v>
      </c>
      <c r="H383">
        <v>10455</v>
      </c>
      <c r="I383">
        <v>11363.93939</v>
      </c>
      <c r="J383">
        <v>8818.0277779999997</v>
      </c>
      <c r="K383">
        <v>8795.9764709999999</v>
      </c>
      <c r="L383">
        <v>8545.0186479999993</v>
      </c>
      <c r="M383">
        <v>12636.01743</v>
      </c>
      <c r="N383">
        <v>12636.012049999999</v>
      </c>
      <c r="O383">
        <v>9454.4047620000001</v>
      </c>
      <c r="P383">
        <v>6908.7114750000001</v>
      </c>
      <c r="Q383">
        <v>9091</v>
      </c>
      <c r="R383">
        <v>8181.3278149999996</v>
      </c>
    </row>
    <row r="384" spans="2:18" x14ac:dyDescent="0.25">
      <c r="B384" s="2">
        <v>44216</v>
      </c>
      <c r="C384">
        <v>8181.9954340000004</v>
      </c>
      <c r="D384">
        <v>9000</v>
      </c>
      <c r="E384">
        <v>8700.9251700000004</v>
      </c>
      <c r="F384">
        <v>11818.006939999999</v>
      </c>
      <c r="G384">
        <v>9214.8483489999999</v>
      </c>
      <c r="H384">
        <v>10454.99065</v>
      </c>
      <c r="I384">
        <v>11363.96875</v>
      </c>
      <c r="J384">
        <v>8818.0293500000007</v>
      </c>
      <c r="K384">
        <v>8795.9723250000006</v>
      </c>
      <c r="L384">
        <v>8545.0352110000003</v>
      </c>
      <c r="M384">
        <v>12636.01065</v>
      </c>
      <c r="N384">
        <v>12636</v>
      </c>
      <c r="O384">
        <v>9454.4</v>
      </c>
      <c r="P384">
        <v>6908.6111110000002</v>
      </c>
      <c r="Q384">
        <v>9091</v>
      </c>
      <c r="R384">
        <v>8181.3434209999996</v>
      </c>
    </row>
    <row r="385" spans="2:18" x14ac:dyDescent="0.25">
      <c r="B385" s="2">
        <v>44217</v>
      </c>
      <c r="C385">
        <v>8182</v>
      </c>
      <c r="D385">
        <v>9000</v>
      </c>
      <c r="E385">
        <v>8700.8821430000007</v>
      </c>
      <c r="F385">
        <v>11818.013989999999</v>
      </c>
      <c r="G385">
        <v>9214.8322339999995</v>
      </c>
      <c r="H385">
        <v>10454.992480000001</v>
      </c>
      <c r="I385">
        <v>11363.92857</v>
      </c>
      <c r="J385">
        <v>8818.0138889999998</v>
      </c>
      <c r="K385">
        <v>8795.9783860000007</v>
      </c>
      <c r="L385">
        <v>8545.0150749999993</v>
      </c>
      <c r="M385">
        <v>12636.01376</v>
      </c>
      <c r="N385">
        <v>12636.016949999999</v>
      </c>
      <c r="O385">
        <v>8000</v>
      </c>
      <c r="P385">
        <v>6908.7911759999997</v>
      </c>
      <c r="Q385">
        <v>8187.1647730000004</v>
      </c>
      <c r="R385">
        <v>8181.4685659999996</v>
      </c>
    </row>
    <row r="386" spans="2:18" x14ac:dyDescent="0.25">
      <c r="B386" s="2">
        <v>44218</v>
      </c>
      <c r="C386">
        <v>8182</v>
      </c>
      <c r="D386">
        <v>9000</v>
      </c>
      <c r="E386">
        <v>8700.8785279999993</v>
      </c>
      <c r="F386">
        <v>9912.4583330000005</v>
      </c>
      <c r="G386">
        <v>9214.8300959999997</v>
      </c>
      <c r="H386">
        <v>10454.988509999999</v>
      </c>
      <c r="I386">
        <v>11363.952380000001</v>
      </c>
      <c r="J386">
        <v>8818.0272370000002</v>
      </c>
      <c r="K386">
        <v>8795.9442720000006</v>
      </c>
      <c r="L386">
        <v>8545.0330030000005</v>
      </c>
      <c r="M386">
        <v>13179.76022</v>
      </c>
      <c r="N386">
        <v>13176.191489999999</v>
      </c>
      <c r="O386">
        <v>8000</v>
      </c>
      <c r="P386">
        <v>6908.6567569999997</v>
      </c>
      <c r="Q386">
        <v>8182</v>
      </c>
      <c r="R386">
        <v>8181.36</v>
      </c>
    </row>
    <row r="387" spans="2:18" x14ac:dyDescent="0.25">
      <c r="B387" s="2">
        <v>44219</v>
      </c>
      <c r="C387">
        <v>8181.9970149999999</v>
      </c>
      <c r="D387">
        <v>9000</v>
      </c>
      <c r="E387">
        <v>8700.9025320000001</v>
      </c>
      <c r="F387">
        <v>9909.00173</v>
      </c>
      <c r="G387">
        <v>9214.81</v>
      </c>
      <c r="H387">
        <v>10454.99042</v>
      </c>
      <c r="I387">
        <v>11363.914290000001</v>
      </c>
      <c r="J387">
        <v>8818.0263159999995</v>
      </c>
      <c r="K387">
        <v>8795.9630039999993</v>
      </c>
      <c r="L387">
        <v>8545.010499</v>
      </c>
      <c r="M387">
        <v>13181.99561</v>
      </c>
      <c r="N387">
        <v>13181.99459</v>
      </c>
      <c r="O387">
        <v>8000</v>
      </c>
      <c r="P387">
        <v>6908.7770989999999</v>
      </c>
      <c r="Q387">
        <v>8181.9971429999996</v>
      </c>
      <c r="R387">
        <v>8181.4365669999997</v>
      </c>
    </row>
    <row r="388" spans="2:18" x14ac:dyDescent="0.25">
      <c r="B388" s="2">
        <v>44220</v>
      </c>
      <c r="C388">
        <v>8181.9971509999996</v>
      </c>
      <c r="D388">
        <v>9000</v>
      </c>
      <c r="E388">
        <v>8700.8592000000008</v>
      </c>
      <c r="F388">
        <v>9909</v>
      </c>
      <c r="G388">
        <v>9214.8927719999992</v>
      </c>
      <c r="H388">
        <v>10454.995430000001</v>
      </c>
      <c r="I388">
        <v>11363.96</v>
      </c>
      <c r="J388">
        <v>8818.0144579999996</v>
      </c>
      <c r="K388">
        <v>8795.9790209999992</v>
      </c>
      <c r="L388">
        <v>8545.0255789999992</v>
      </c>
      <c r="M388">
        <v>13181.99849</v>
      </c>
      <c r="N388">
        <v>13182</v>
      </c>
      <c r="O388">
        <v>8000</v>
      </c>
      <c r="P388">
        <v>6908.6235290000004</v>
      </c>
      <c r="Q388">
        <v>8182</v>
      </c>
      <c r="R388">
        <v>8181.396307</v>
      </c>
    </row>
    <row r="389" spans="2:18" x14ac:dyDescent="0.25">
      <c r="B389" s="2">
        <v>44221</v>
      </c>
      <c r="C389">
        <v>8182</v>
      </c>
      <c r="D389">
        <v>9000</v>
      </c>
      <c r="E389">
        <v>8700.9324560000005</v>
      </c>
      <c r="F389">
        <v>11818.014080000001</v>
      </c>
      <c r="G389">
        <v>9214.81</v>
      </c>
      <c r="H389">
        <v>10455</v>
      </c>
      <c r="I389">
        <v>11364</v>
      </c>
      <c r="J389">
        <v>8818.0224720000006</v>
      </c>
      <c r="K389">
        <v>8795.9790209999992</v>
      </c>
      <c r="L389">
        <v>8545.0166200000003</v>
      </c>
      <c r="M389">
        <v>13181.985290000001</v>
      </c>
      <c r="N389">
        <v>13182</v>
      </c>
      <c r="O389">
        <v>9443.783942</v>
      </c>
      <c r="P389">
        <v>6908.671429</v>
      </c>
      <c r="Q389">
        <v>9077.1221370000003</v>
      </c>
      <c r="R389">
        <v>8181.4231650000002</v>
      </c>
    </row>
    <row r="390" spans="2:18" x14ac:dyDescent="0.25">
      <c r="B390" s="2">
        <v>44222</v>
      </c>
      <c r="C390">
        <v>8182</v>
      </c>
      <c r="D390">
        <v>9000</v>
      </c>
      <c r="E390">
        <v>8700.9022220000006</v>
      </c>
      <c r="F390">
        <v>11818.00405</v>
      </c>
      <c r="G390">
        <v>9214.8324730000004</v>
      </c>
      <c r="H390">
        <v>10454.983190000001</v>
      </c>
      <c r="I390">
        <v>11364</v>
      </c>
      <c r="J390">
        <v>8818.0050630000005</v>
      </c>
      <c r="K390">
        <v>8795.9822129999993</v>
      </c>
      <c r="L390">
        <v>8545.0153449999998</v>
      </c>
      <c r="M390">
        <v>13182</v>
      </c>
      <c r="N390">
        <v>13182</v>
      </c>
      <c r="O390">
        <v>9454.4</v>
      </c>
      <c r="P390">
        <v>6908.7779010000004</v>
      </c>
      <c r="Q390">
        <v>9090.9941180000005</v>
      </c>
      <c r="R390">
        <v>8181.363112</v>
      </c>
    </row>
    <row r="391" spans="2:18" x14ac:dyDescent="0.25">
      <c r="B391" s="2">
        <v>44223</v>
      </c>
      <c r="C391">
        <v>8182</v>
      </c>
      <c r="D391">
        <v>9000</v>
      </c>
      <c r="E391">
        <v>8700.8072990000001</v>
      </c>
      <c r="F391">
        <v>11818</v>
      </c>
      <c r="G391">
        <v>9214.8833329999998</v>
      </c>
      <c r="H391">
        <v>10454.975409999999</v>
      </c>
      <c r="I391">
        <v>11363.92857</v>
      </c>
      <c r="J391">
        <v>8818.0303609999992</v>
      </c>
      <c r="K391">
        <v>8795.9852940000001</v>
      </c>
      <c r="L391">
        <v>8545.0096850000009</v>
      </c>
      <c r="M391">
        <v>13181.99829</v>
      </c>
      <c r="N391">
        <v>13181.967210000001</v>
      </c>
      <c r="O391">
        <v>9454.4</v>
      </c>
      <c r="P391">
        <v>6908.6602739999998</v>
      </c>
      <c r="Q391">
        <v>9091</v>
      </c>
      <c r="R391">
        <v>8181.2938139999997</v>
      </c>
    </row>
    <row r="392" spans="2:18" x14ac:dyDescent="0.25">
      <c r="B392" s="2">
        <v>44224</v>
      </c>
      <c r="C392">
        <v>8181.982857</v>
      </c>
      <c r="D392">
        <v>9000</v>
      </c>
      <c r="E392">
        <v>8700.9228070000008</v>
      </c>
      <c r="F392">
        <v>10458.67751</v>
      </c>
      <c r="G392">
        <v>9214.885542</v>
      </c>
      <c r="H392">
        <v>10454.992249999999</v>
      </c>
      <c r="I392">
        <v>11364</v>
      </c>
      <c r="J392">
        <v>8818.0050890000002</v>
      </c>
      <c r="K392">
        <v>8795.9813080000004</v>
      </c>
      <c r="L392">
        <v>8545.0386269999999</v>
      </c>
      <c r="M392">
        <v>13181.99826</v>
      </c>
      <c r="N392">
        <v>13181.98684</v>
      </c>
      <c r="O392">
        <v>8381.7800000000007</v>
      </c>
      <c r="P392">
        <v>6908.6758060000002</v>
      </c>
      <c r="Q392">
        <v>8472.2228919999998</v>
      </c>
      <c r="R392">
        <v>8181.3853589999999</v>
      </c>
    </row>
    <row r="393" spans="2:18" x14ac:dyDescent="0.25">
      <c r="B393" s="2">
        <v>44225</v>
      </c>
      <c r="C393">
        <v>8181.9966999999997</v>
      </c>
      <c r="D393">
        <v>9000</v>
      </c>
      <c r="E393">
        <v>8700.977202</v>
      </c>
      <c r="F393">
        <v>10454.97615</v>
      </c>
      <c r="G393">
        <v>9214.81</v>
      </c>
      <c r="H393">
        <v>10454.978950000001</v>
      </c>
      <c r="I393">
        <v>11363.96</v>
      </c>
      <c r="J393">
        <v>8818.0266269999993</v>
      </c>
      <c r="K393">
        <v>8795.9592389999998</v>
      </c>
      <c r="L393">
        <v>8545.0238100000006</v>
      </c>
      <c r="M393">
        <v>13181.994860000001</v>
      </c>
      <c r="N393">
        <v>13182</v>
      </c>
      <c r="O393">
        <v>8000</v>
      </c>
      <c r="P393">
        <v>6908.7030670000004</v>
      </c>
      <c r="Q393">
        <v>8146.4163699999999</v>
      </c>
      <c r="R393">
        <v>8181.3841460000003</v>
      </c>
    </row>
    <row r="394" spans="2:18" x14ac:dyDescent="0.25">
      <c r="B394" s="2">
        <v>44226</v>
      </c>
      <c r="C394">
        <v>8181.9950250000002</v>
      </c>
      <c r="D394">
        <v>9000</v>
      </c>
      <c r="E394">
        <v>8700.7637040000009</v>
      </c>
      <c r="F394">
        <v>10454.976259999999</v>
      </c>
      <c r="G394">
        <v>9214.81</v>
      </c>
      <c r="H394">
        <v>10454.970429999999</v>
      </c>
      <c r="I394">
        <v>11363.95455</v>
      </c>
      <c r="J394">
        <v>8818.0179260000004</v>
      </c>
      <c r="K394">
        <v>8795.9771860000001</v>
      </c>
      <c r="L394">
        <v>8545.0243649999993</v>
      </c>
      <c r="M394">
        <v>13181.993420000001</v>
      </c>
      <c r="N394">
        <v>13181.99034</v>
      </c>
      <c r="O394">
        <v>8000</v>
      </c>
      <c r="P394">
        <v>6908.8137100000004</v>
      </c>
      <c r="Q394">
        <v>8135.4390240000002</v>
      </c>
      <c r="R394">
        <v>8181.3809520000004</v>
      </c>
    </row>
    <row r="395" spans="2:18" x14ac:dyDescent="0.25">
      <c r="B395" s="2">
        <v>44227</v>
      </c>
      <c r="C395">
        <v>8181.9971670000004</v>
      </c>
      <c r="D395">
        <v>9000</v>
      </c>
      <c r="E395">
        <v>8700.9656250000007</v>
      </c>
      <c r="F395">
        <v>10454.988660000001</v>
      </c>
      <c r="G395">
        <v>9214.81</v>
      </c>
      <c r="H395">
        <v>10454.987499999999</v>
      </c>
      <c r="I395">
        <v>11364</v>
      </c>
      <c r="J395">
        <v>8818.0344170000008</v>
      </c>
      <c r="K395">
        <v>8795.9927540000008</v>
      </c>
      <c r="L395">
        <v>8545.0224030000008</v>
      </c>
      <c r="M395">
        <v>13181.99646</v>
      </c>
      <c r="N395">
        <v>13182</v>
      </c>
      <c r="O395">
        <v>8000</v>
      </c>
      <c r="P395">
        <v>6908.7370970000002</v>
      </c>
      <c r="Q395">
        <v>8112.2506389999999</v>
      </c>
      <c r="R395">
        <v>8181.4350830000003</v>
      </c>
    </row>
    <row r="396" spans="2:18" x14ac:dyDescent="0.25">
      <c r="B396" s="2">
        <v>44228</v>
      </c>
      <c r="C396">
        <v>8181.9940829999996</v>
      </c>
      <c r="D396">
        <v>9000</v>
      </c>
      <c r="E396">
        <v>8700.9838240000008</v>
      </c>
      <c r="F396">
        <v>11798.807510000001</v>
      </c>
      <c r="G396">
        <v>9214.81</v>
      </c>
      <c r="H396">
        <v>10454.975899999999</v>
      </c>
      <c r="I396">
        <v>11363.944439999999</v>
      </c>
      <c r="J396">
        <v>8818.0104709999996</v>
      </c>
      <c r="K396">
        <v>8795.9883269999991</v>
      </c>
      <c r="L396">
        <v>8545.0070749999995</v>
      </c>
      <c r="M396">
        <v>13181.99396</v>
      </c>
      <c r="N396">
        <v>13182</v>
      </c>
      <c r="O396">
        <v>9454.4057549999998</v>
      </c>
      <c r="P396">
        <v>6908.5428570000004</v>
      </c>
      <c r="Q396">
        <v>9083.8425200000001</v>
      </c>
      <c r="R396">
        <v>8181.2288140000001</v>
      </c>
    </row>
    <row r="397" spans="2:18" x14ac:dyDescent="0.25">
      <c r="B397" s="2">
        <v>44229</v>
      </c>
      <c r="C397">
        <v>8181.9939759999997</v>
      </c>
      <c r="D397">
        <v>9000</v>
      </c>
      <c r="E397">
        <v>8700.9057140000004</v>
      </c>
      <c r="F397">
        <v>11818.00398</v>
      </c>
      <c r="G397">
        <v>9214.8390280000003</v>
      </c>
      <c r="H397">
        <v>10455</v>
      </c>
      <c r="I397">
        <v>11363.94737</v>
      </c>
      <c r="J397">
        <v>8818.0324830000009</v>
      </c>
      <c r="K397">
        <v>8795.9879029999993</v>
      </c>
      <c r="L397">
        <v>8545.0066819999993</v>
      </c>
      <c r="M397">
        <v>13181.996010000001</v>
      </c>
      <c r="N397">
        <v>13182</v>
      </c>
      <c r="O397">
        <v>9454.4</v>
      </c>
      <c r="P397">
        <v>6908.6140850000002</v>
      </c>
      <c r="Q397">
        <v>9091</v>
      </c>
      <c r="R397">
        <v>8181.1806020000004</v>
      </c>
    </row>
    <row r="398" spans="2:18" x14ac:dyDescent="0.25">
      <c r="B398" s="2">
        <v>44230</v>
      </c>
      <c r="C398">
        <v>8182</v>
      </c>
      <c r="D398">
        <v>9000</v>
      </c>
      <c r="E398">
        <v>8700.9197079999994</v>
      </c>
      <c r="F398">
        <v>11818</v>
      </c>
      <c r="G398">
        <v>9214.8382430000001</v>
      </c>
      <c r="H398">
        <v>10454.97458</v>
      </c>
      <c r="I398">
        <v>9142.6590909999995</v>
      </c>
      <c r="J398">
        <v>8818.0216450000007</v>
      </c>
      <c r="K398">
        <v>8795.9873420000004</v>
      </c>
      <c r="L398">
        <v>8545.0138889999998</v>
      </c>
      <c r="M398">
        <v>13182</v>
      </c>
      <c r="N398">
        <v>13182</v>
      </c>
      <c r="O398">
        <v>9454.4</v>
      </c>
      <c r="P398">
        <v>6908.671429</v>
      </c>
      <c r="Q398">
        <v>9091</v>
      </c>
      <c r="R398">
        <v>8181.36</v>
      </c>
    </row>
    <row r="399" spans="2:18" x14ac:dyDescent="0.25">
      <c r="B399" s="2">
        <v>44231</v>
      </c>
      <c r="C399">
        <v>8182</v>
      </c>
      <c r="D399">
        <v>9000</v>
      </c>
      <c r="E399">
        <v>8700.8552629999995</v>
      </c>
      <c r="F399">
        <v>11067.113880000001</v>
      </c>
      <c r="G399">
        <v>9214.8297170000005</v>
      </c>
      <c r="H399">
        <v>10454.981820000001</v>
      </c>
      <c r="I399">
        <v>9091</v>
      </c>
      <c r="J399">
        <v>8818.0170940000007</v>
      </c>
      <c r="K399">
        <v>8795.9791669999995</v>
      </c>
      <c r="L399">
        <v>8545.0556749999996</v>
      </c>
      <c r="M399">
        <v>13181.99667</v>
      </c>
      <c r="N399">
        <v>13182</v>
      </c>
      <c r="O399">
        <v>8667.76</v>
      </c>
      <c r="P399">
        <v>6908.6635839999999</v>
      </c>
      <c r="Q399">
        <v>8391.3764040000005</v>
      </c>
      <c r="R399">
        <v>8181.3032350000003</v>
      </c>
    </row>
    <row r="400" spans="2:18" x14ac:dyDescent="0.25">
      <c r="B400" s="2">
        <v>44232</v>
      </c>
      <c r="C400">
        <v>8182</v>
      </c>
      <c r="D400">
        <v>9000</v>
      </c>
      <c r="E400">
        <v>8700.9102039999998</v>
      </c>
      <c r="F400">
        <v>10818.011210000001</v>
      </c>
      <c r="G400">
        <v>9214.8299050000005</v>
      </c>
      <c r="H400">
        <v>10455</v>
      </c>
      <c r="I400">
        <v>9091</v>
      </c>
      <c r="J400">
        <v>8818.0215829999997</v>
      </c>
      <c r="K400">
        <v>8795.9703950000003</v>
      </c>
      <c r="L400">
        <v>8545.0132329999997</v>
      </c>
      <c r="M400">
        <v>13181.998820000001</v>
      </c>
      <c r="N400">
        <v>13182</v>
      </c>
      <c r="O400">
        <v>8363.9940960000004</v>
      </c>
      <c r="P400">
        <v>6908.7743840000003</v>
      </c>
      <c r="Q400">
        <v>8181.9917009999999</v>
      </c>
      <c r="R400">
        <v>8181.4100230000004</v>
      </c>
    </row>
    <row r="401" spans="2:18" x14ac:dyDescent="0.25">
      <c r="B401" s="2">
        <v>44233</v>
      </c>
      <c r="C401">
        <v>8181.997085</v>
      </c>
      <c r="D401">
        <v>9000</v>
      </c>
      <c r="E401">
        <v>8700.9126980000001</v>
      </c>
      <c r="F401">
        <v>10818.00411</v>
      </c>
      <c r="G401">
        <v>9214.8277120000002</v>
      </c>
      <c r="H401">
        <v>10454.996230000001</v>
      </c>
      <c r="I401">
        <v>9091</v>
      </c>
      <c r="J401">
        <v>8818.0251970000008</v>
      </c>
      <c r="K401">
        <v>8795.9743280000002</v>
      </c>
      <c r="L401">
        <v>8545.0209969999996</v>
      </c>
      <c r="M401">
        <v>13181.99798</v>
      </c>
      <c r="N401">
        <v>13182</v>
      </c>
      <c r="O401">
        <v>8363.2689379999993</v>
      </c>
      <c r="P401">
        <v>6908.8614289999996</v>
      </c>
      <c r="Q401">
        <v>8181.9973120000004</v>
      </c>
      <c r="R401">
        <v>8181.4530720000002</v>
      </c>
    </row>
    <row r="402" spans="2:18" x14ac:dyDescent="0.25">
      <c r="B402" s="2">
        <v>44234</v>
      </c>
      <c r="C402">
        <v>8182</v>
      </c>
      <c r="D402">
        <v>9000</v>
      </c>
      <c r="E402">
        <v>8700.8504850000008</v>
      </c>
      <c r="F402">
        <v>10818.001109999999</v>
      </c>
      <c r="G402">
        <v>9214.8281740000002</v>
      </c>
      <c r="H402">
        <v>10454.995629999999</v>
      </c>
      <c r="I402">
        <v>9090.9891299999999</v>
      </c>
      <c r="J402">
        <v>8818.0209209999994</v>
      </c>
      <c r="K402">
        <v>8795.9802629999995</v>
      </c>
      <c r="L402">
        <v>8545.0163709999997</v>
      </c>
      <c r="M402">
        <v>13181.9966</v>
      </c>
      <c r="N402">
        <v>13182</v>
      </c>
      <c r="O402">
        <v>8363.9971010000008</v>
      </c>
      <c r="P402">
        <v>6908.6943659999997</v>
      </c>
      <c r="Q402">
        <v>8181.9972070000003</v>
      </c>
      <c r="R402">
        <v>8181.3865029999997</v>
      </c>
    </row>
    <row r="403" spans="2:18" x14ac:dyDescent="0.25">
      <c r="B403" s="2">
        <v>44235</v>
      </c>
      <c r="C403">
        <v>8182</v>
      </c>
      <c r="D403">
        <v>9000</v>
      </c>
      <c r="E403">
        <v>8700.9007519999996</v>
      </c>
      <c r="F403">
        <v>11818.012989999999</v>
      </c>
      <c r="G403">
        <v>9214.8378670000002</v>
      </c>
      <c r="H403">
        <v>10455</v>
      </c>
      <c r="I403">
        <v>9091</v>
      </c>
      <c r="J403">
        <v>8818.0221239999992</v>
      </c>
      <c r="K403">
        <v>8795.9691359999997</v>
      </c>
      <c r="L403">
        <v>8545.02</v>
      </c>
      <c r="M403">
        <v>13181.994360000001</v>
      </c>
      <c r="N403">
        <v>13182</v>
      </c>
      <c r="O403">
        <v>9445</v>
      </c>
      <c r="P403">
        <v>6908.6389939999999</v>
      </c>
      <c r="Q403">
        <v>9015.25</v>
      </c>
      <c r="R403">
        <v>8181.3890190000002</v>
      </c>
    </row>
    <row r="404" spans="2:18" x14ac:dyDescent="0.25">
      <c r="B404" s="2">
        <v>44236</v>
      </c>
      <c r="C404">
        <v>8182</v>
      </c>
      <c r="D404">
        <v>9000</v>
      </c>
      <c r="E404">
        <v>8700.9219859999994</v>
      </c>
      <c r="F404">
        <v>11818.004569999999</v>
      </c>
      <c r="G404">
        <v>9214.81</v>
      </c>
      <c r="H404">
        <v>10455</v>
      </c>
      <c r="I404">
        <v>9091</v>
      </c>
      <c r="J404">
        <v>8818.0142180000003</v>
      </c>
      <c r="K404">
        <v>8795.9561689999991</v>
      </c>
      <c r="L404">
        <v>8545.0071599999992</v>
      </c>
      <c r="M404">
        <v>13181.996370000001</v>
      </c>
      <c r="N404">
        <v>13182</v>
      </c>
      <c r="O404">
        <v>9454.4070800000009</v>
      </c>
      <c r="P404">
        <v>6908.5640290000001</v>
      </c>
      <c r="Q404">
        <v>9010.2000000000007</v>
      </c>
      <c r="R404">
        <v>8181.3520779999999</v>
      </c>
    </row>
    <row r="405" spans="2:18" x14ac:dyDescent="0.25">
      <c r="B405" s="2">
        <v>44237</v>
      </c>
      <c r="C405">
        <v>8181.9933769999998</v>
      </c>
      <c r="D405">
        <v>9000</v>
      </c>
      <c r="E405">
        <v>8700.9782180000002</v>
      </c>
      <c r="F405">
        <v>11818</v>
      </c>
      <c r="G405">
        <v>9214.8530929999997</v>
      </c>
      <c r="H405">
        <v>10455</v>
      </c>
      <c r="I405">
        <v>9091</v>
      </c>
      <c r="J405">
        <v>8818.0134230000003</v>
      </c>
      <c r="K405">
        <v>8795.983209</v>
      </c>
      <c r="L405">
        <v>8545.0197370000005</v>
      </c>
      <c r="M405">
        <v>13181.993909999999</v>
      </c>
      <c r="N405">
        <v>13182</v>
      </c>
      <c r="O405">
        <v>9454.4</v>
      </c>
      <c r="P405">
        <v>6908.5888199999999</v>
      </c>
      <c r="Q405">
        <v>8979.4601230000007</v>
      </c>
      <c r="R405">
        <v>8181.2863639999996</v>
      </c>
    </row>
    <row r="406" spans="2:18" x14ac:dyDescent="0.25">
      <c r="B406" s="2">
        <v>44238</v>
      </c>
      <c r="C406">
        <v>8182</v>
      </c>
      <c r="D406">
        <v>9000</v>
      </c>
      <c r="E406">
        <v>8700.8918030000004</v>
      </c>
      <c r="F406">
        <v>11818.008159999999</v>
      </c>
      <c r="G406">
        <v>9214.8348810000007</v>
      </c>
      <c r="H406">
        <v>10454.985070000001</v>
      </c>
      <c r="I406">
        <v>9090.9866669999992</v>
      </c>
      <c r="J406">
        <v>8818.0137300000006</v>
      </c>
      <c r="K406">
        <v>8795.9473679999992</v>
      </c>
      <c r="L406">
        <v>8545.02621</v>
      </c>
      <c r="M406">
        <v>13182</v>
      </c>
      <c r="N406">
        <v>13181.985919999999</v>
      </c>
      <c r="O406">
        <v>9454.4</v>
      </c>
      <c r="P406">
        <v>6908.6872089999997</v>
      </c>
      <c r="Q406">
        <v>9003.5026739999994</v>
      </c>
      <c r="R406">
        <v>8181.3959999999997</v>
      </c>
    </row>
    <row r="407" spans="2:18" x14ac:dyDescent="0.25">
      <c r="B407" s="2">
        <v>44239</v>
      </c>
      <c r="C407">
        <v>8181.9829790000003</v>
      </c>
      <c r="D407">
        <v>9000</v>
      </c>
      <c r="E407">
        <v>8700.872464</v>
      </c>
      <c r="F407">
        <v>11818</v>
      </c>
      <c r="G407">
        <v>9214.8589840000004</v>
      </c>
      <c r="H407">
        <v>10454.978950000001</v>
      </c>
      <c r="I407">
        <v>9091</v>
      </c>
      <c r="J407">
        <v>8818.0373130000007</v>
      </c>
      <c r="K407">
        <v>8795.935829</v>
      </c>
      <c r="L407">
        <v>8545.0268909999995</v>
      </c>
      <c r="M407">
        <v>13181.998809999999</v>
      </c>
      <c r="N407">
        <v>13182</v>
      </c>
      <c r="O407">
        <v>8363.9900830000006</v>
      </c>
      <c r="P407">
        <v>6908.7166669999997</v>
      </c>
      <c r="Q407">
        <v>8186.5450000000001</v>
      </c>
      <c r="R407">
        <v>8181.3262260000001</v>
      </c>
    </row>
    <row r="408" spans="2:18" x14ac:dyDescent="0.25">
      <c r="B408" s="2">
        <v>44240</v>
      </c>
      <c r="C408">
        <v>8182</v>
      </c>
      <c r="D408">
        <v>9000</v>
      </c>
      <c r="E408">
        <v>8700.9738099999995</v>
      </c>
      <c r="F408">
        <v>11818.007170000001</v>
      </c>
      <c r="G408">
        <v>9214.8251450000007</v>
      </c>
      <c r="H408">
        <v>10454.98734</v>
      </c>
      <c r="I408">
        <v>9091</v>
      </c>
      <c r="J408">
        <v>8818.0321719999993</v>
      </c>
      <c r="K408">
        <v>8795.9790699999994</v>
      </c>
      <c r="L408">
        <v>8545.012009</v>
      </c>
      <c r="M408">
        <v>13181.996139999999</v>
      </c>
      <c r="N408">
        <v>13181.99548</v>
      </c>
      <c r="O408">
        <v>8363.9925650000005</v>
      </c>
      <c r="P408">
        <v>6908.7510039999997</v>
      </c>
      <c r="Q408">
        <v>8182</v>
      </c>
      <c r="R408">
        <v>8181.3896910000003</v>
      </c>
    </row>
    <row r="409" spans="2:18" x14ac:dyDescent="0.25">
      <c r="B409" s="2">
        <v>44241</v>
      </c>
      <c r="C409">
        <v>8182</v>
      </c>
      <c r="D409">
        <v>9000</v>
      </c>
      <c r="E409">
        <v>8700.9076920000007</v>
      </c>
      <c r="F409">
        <v>11818.00318</v>
      </c>
      <c r="G409">
        <v>9214.8255969999991</v>
      </c>
      <c r="H409">
        <v>10455</v>
      </c>
      <c r="I409">
        <v>9090.9906539999993</v>
      </c>
      <c r="J409">
        <v>8818.0435969999999</v>
      </c>
      <c r="K409">
        <v>8795.9592049999992</v>
      </c>
      <c r="L409">
        <v>8545.0053079999998</v>
      </c>
      <c r="M409">
        <v>13181.997579999999</v>
      </c>
      <c r="N409">
        <v>13182</v>
      </c>
      <c r="O409">
        <v>8365.8423010000006</v>
      </c>
      <c r="P409">
        <v>6908.7530049999996</v>
      </c>
      <c r="Q409">
        <v>8182</v>
      </c>
      <c r="R409">
        <v>8181.3815459999996</v>
      </c>
    </row>
    <row r="410" spans="2:18" x14ac:dyDescent="0.25">
      <c r="B410" s="2">
        <v>44242</v>
      </c>
      <c r="C410">
        <v>8182</v>
      </c>
      <c r="D410">
        <v>9000</v>
      </c>
      <c r="E410">
        <v>8700.9853330000005</v>
      </c>
      <c r="F410">
        <v>11818.012769999999</v>
      </c>
      <c r="G410">
        <v>9214.8518000000004</v>
      </c>
      <c r="H410">
        <v>10454.98864</v>
      </c>
      <c r="I410">
        <v>9091</v>
      </c>
      <c r="J410">
        <v>8818.0111319999996</v>
      </c>
      <c r="K410">
        <v>8795.9895469999992</v>
      </c>
      <c r="L410">
        <v>8545.0255219999999</v>
      </c>
      <c r="M410">
        <v>13181.99639</v>
      </c>
      <c r="N410">
        <v>13182</v>
      </c>
      <c r="O410">
        <v>8363.994702</v>
      </c>
      <c r="P410">
        <v>6908.6445540000004</v>
      </c>
      <c r="Q410">
        <v>8182</v>
      </c>
      <c r="R410">
        <v>8181.3139529999999</v>
      </c>
    </row>
    <row r="411" spans="2:18" x14ac:dyDescent="0.25">
      <c r="B411" s="2">
        <v>44243</v>
      </c>
      <c r="C411">
        <v>8182</v>
      </c>
      <c r="D411">
        <v>9000</v>
      </c>
      <c r="E411">
        <v>8700.9692309999991</v>
      </c>
      <c r="F411">
        <v>11818.004370000001</v>
      </c>
      <c r="G411">
        <v>9214.81</v>
      </c>
      <c r="H411">
        <v>10454.96262</v>
      </c>
      <c r="I411">
        <v>9091</v>
      </c>
      <c r="J411">
        <v>8818.0113419999998</v>
      </c>
      <c r="K411">
        <v>8795.946774</v>
      </c>
      <c r="L411">
        <v>8545.0413630000003</v>
      </c>
      <c r="M411">
        <v>13182</v>
      </c>
      <c r="N411">
        <v>13182</v>
      </c>
      <c r="O411">
        <v>9433.8264149999995</v>
      </c>
      <c r="P411">
        <v>6908.5652170000003</v>
      </c>
      <c r="Q411">
        <v>8980.4459459999998</v>
      </c>
      <c r="R411">
        <v>8181.4120290000001</v>
      </c>
    </row>
    <row r="412" spans="2:18" x14ac:dyDescent="0.25">
      <c r="B412" s="2">
        <v>44244</v>
      </c>
      <c r="C412">
        <v>8181.9943499999999</v>
      </c>
      <c r="D412">
        <v>9000</v>
      </c>
      <c r="E412">
        <v>8700.8598729999994</v>
      </c>
      <c r="F412">
        <v>11818.00985</v>
      </c>
      <c r="G412">
        <v>9214.81</v>
      </c>
      <c r="H412">
        <v>10454.992539999999</v>
      </c>
      <c r="I412">
        <v>9091</v>
      </c>
      <c r="J412">
        <v>8818.0263159999995</v>
      </c>
      <c r="K412">
        <v>8795.9598659999992</v>
      </c>
      <c r="L412">
        <v>8545.0188170000001</v>
      </c>
      <c r="M412">
        <v>13181.99235</v>
      </c>
      <c r="N412">
        <v>13182</v>
      </c>
      <c r="O412">
        <v>9439.6312500000004</v>
      </c>
      <c r="P412">
        <v>6908.7032859999999</v>
      </c>
      <c r="Q412">
        <v>9021.522293</v>
      </c>
      <c r="R412">
        <v>8181.2968339999998</v>
      </c>
    </row>
    <row r="413" spans="2:18" x14ac:dyDescent="0.25">
      <c r="B413" s="2">
        <v>44245</v>
      </c>
      <c r="C413">
        <v>8181.9885059999997</v>
      </c>
      <c r="D413">
        <v>9000</v>
      </c>
      <c r="E413">
        <v>8700.838667</v>
      </c>
      <c r="F413">
        <v>11818.00806</v>
      </c>
      <c r="G413">
        <v>9214.8685979999991</v>
      </c>
      <c r="H413">
        <v>10454.99029</v>
      </c>
      <c r="I413">
        <v>9091</v>
      </c>
      <c r="J413">
        <v>8818.0394969999998</v>
      </c>
      <c r="K413">
        <v>8795.9790940000003</v>
      </c>
      <c r="L413">
        <v>8545.0170450000005</v>
      </c>
      <c r="M413">
        <v>13181.99806</v>
      </c>
      <c r="N413">
        <v>13182</v>
      </c>
      <c r="O413">
        <v>7564</v>
      </c>
      <c r="P413">
        <v>6908.75</v>
      </c>
      <c r="Q413">
        <v>7570.3888889999998</v>
      </c>
      <c r="R413">
        <v>8181.45</v>
      </c>
    </row>
    <row r="414" spans="2:18" x14ac:dyDescent="0.25">
      <c r="B414" s="2">
        <v>44246</v>
      </c>
      <c r="C414">
        <v>7895.1565220000002</v>
      </c>
      <c r="D414">
        <v>8230.3023260000009</v>
      </c>
      <c r="E414">
        <v>8700.8659900000002</v>
      </c>
      <c r="F414">
        <v>11111.29609</v>
      </c>
      <c r="G414">
        <v>9214.8593700000001</v>
      </c>
      <c r="H414">
        <v>10454.96809</v>
      </c>
      <c r="I414">
        <v>9091</v>
      </c>
      <c r="J414">
        <v>8818.022293</v>
      </c>
      <c r="K414">
        <v>8795.9585430000006</v>
      </c>
      <c r="L414">
        <v>8545.0165629999992</v>
      </c>
      <c r="M414">
        <v>13181.9974</v>
      </c>
      <c r="N414">
        <v>13182</v>
      </c>
      <c r="O414">
        <v>7563.9841580000002</v>
      </c>
      <c r="P414">
        <v>6908.734066</v>
      </c>
      <c r="Q414">
        <v>7276.7213110000002</v>
      </c>
      <c r="R414">
        <v>8181.4117020000003</v>
      </c>
    </row>
    <row r="415" spans="2:18" x14ac:dyDescent="0.25">
      <c r="B415" s="2">
        <v>44247</v>
      </c>
      <c r="C415">
        <v>7730.6631020000004</v>
      </c>
      <c r="D415">
        <v>7727</v>
      </c>
      <c r="E415">
        <v>8700.8785279999993</v>
      </c>
      <c r="F415">
        <v>10820.422710000001</v>
      </c>
      <c r="G415">
        <v>9214.8225149999998</v>
      </c>
      <c r="H415">
        <v>10454.986010000001</v>
      </c>
      <c r="I415">
        <v>9091</v>
      </c>
      <c r="J415">
        <v>8818.022508</v>
      </c>
      <c r="K415">
        <v>8795.9785200000006</v>
      </c>
      <c r="L415">
        <v>8545.0185980000006</v>
      </c>
      <c r="M415">
        <v>13181.997149999999</v>
      </c>
      <c r="N415">
        <v>13182</v>
      </c>
      <c r="O415">
        <v>7563.9890560000003</v>
      </c>
      <c r="P415">
        <v>6908.7838380000003</v>
      </c>
      <c r="Q415">
        <v>7272.9918699999998</v>
      </c>
      <c r="R415">
        <v>8181.4684299999999</v>
      </c>
    </row>
    <row r="416" spans="2:18" x14ac:dyDescent="0.25">
      <c r="B416" s="2">
        <v>44248</v>
      </c>
      <c r="C416">
        <v>7727.0182290000002</v>
      </c>
      <c r="D416">
        <v>7727</v>
      </c>
      <c r="E416">
        <v>8700.8496890000006</v>
      </c>
      <c r="F416">
        <v>10818.00632</v>
      </c>
      <c r="G416">
        <v>9214.81</v>
      </c>
      <c r="H416">
        <v>10455</v>
      </c>
      <c r="I416">
        <v>9091</v>
      </c>
      <c r="J416">
        <v>8818.0139859999999</v>
      </c>
      <c r="K416">
        <v>8795.9685310000004</v>
      </c>
      <c r="L416">
        <v>8545.0155319999994</v>
      </c>
      <c r="M416">
        <v>13181.996499999999</v>
      </c>
      <c r="N416">
        <v>13182</v>
      </c>
      <c r="O416">
        <v>7563.993023</v>
      </c>
      <c r="P416">
        <v>6908.7962090000001</v>
      </c>
      <c r="Q416">
        <v>7272.9919790000004</v>
      </c>
      <c r="R416">
        <v>8181.4779559999997</v>
      </c>
    </row>
    <row r="417" spans="2:18" x14ac:dyDescent="0.25">
      <c r="B417" s="2">
        <v>44249</v>
      </c>
      <c r="C417">
        <v>7727</v>
      </c>
      <c r="D417">
        <v>7727.0625</v>
      </c>
      <c r="E417">
        <v>8700.9413330000007</v>
      </c>
      <c r="F417">
        <v>10818.018179999999</v>
      </c>
      <c r="G417">
        <v>9214.8264569999992</v>
      </c>
      <c r="H417">
        <v>10454.982760000001</v>
      </c>
      <c r="I417">
        <v>9091</v>
      </c>
      <c r="J417">
        <v>8818.0256960000006</v>
      </c>
      <c r="K417">
        <v>8795.9900990000006</v>
      </c>
      <c r="L417">
        <v>8545.0127389999998</v>
      </c>
      <c r="M417">
        <v>13181.99323</v>
      </c>
      <c r="N417">
        <v>13182</v>
      </c>
      <c r="O417">
        <v>7563.993074</v>
      </c>
      <c r="P417">
        <v>6908.6949770000001</v>
      </c>
      <c r="Q417">
        <v>7273</v>
      </c>
      <c r="R417">
        <v>8181.2797929999997</v>
      </c>
    </row>
    <row r="418" spans="2:18" x14ac:dyDescent="0.25">
      <c r="B418" s="2">
        <v>44250</v>
      </c>
      <c r="C418">
        <v>7727.0055560000001</v>
      </c>
      <c r="D418">
        <v>7727.0749999999998</v>
      </c>
      <c r="E418">
        <v>8700.9815130000006</v>
      </c>
      <c r="F418">
        <v>10818.002829999999</v>
      </c>
      <c r="G418">
        <v>9214.8870000000006</v>
      </c>
      <c r="H418">
        <v>10455</v>
      </c>
      <c r="I418">
        <v>9091</v>
      </c>
      <c r="J418">
        <v>8818.0110910000003</v>
      </c>
      <c r="K418">
        <v>8795.9845889999997</v>
      </c>
      <c r="L418">
        <v>8545.0171919999993</v>
      </c>
      <c r="M418">
        <v>13182</v>
      </c>
      <c r="N418">
        <v>13182</v>
      </c>
      <c r="O418">
        <v>7571.0447759999997</v>
      </c>
      <c r="P418">
        <v>6908.6844920000003</v>
      </c>
      <c r="Q418">
        <v>7282.4041450000004</v>
      </c>
      <c r="R418">
        <v>8181.3633540000001</v>
      </c>
    </row>
    <row r="419" spans="2:18" x14ac:dyDescent="0.25">
      <c r="B419" s="2">
        <v>44251</v>
      </c>
      <c r="C419">
        <v>7727.0046300000004</v>
      </c>
      <c r="D419">
        <v>7727.0222219999996</v>
      </c>
      <c r="E419">
        <v>8700.9241380000003</v>
      </c>
      <c r="F419">
        <v>10818.00583</v>
      </c>
      <c r="G419">
        <v>9214.81</v>
      </c>
      <c r="H419">
        <v>10454.98473</v>
      </c>
      <c r="I419">
        <v>9090.993939</v>
      </c>
      <c r="J419">
        <v>8818.026871</v>
      </c>
      <c r="K419">
        <v>8795.9770989999997</v>
      </c>
      <c r="L419">
        <v>8545.0234600000003</v>
      </c>
      <c r="M419">
        <v>13181.99562</v>
      </c>
      <c r="N419">
        <v>13182</v>
      </c>
      <c r="O419">
        <v>7571.286486</v>
      </c>
      <c r="P419">
        <v>6908.7184360000001</v>
      </c>
      <c r="Q419">
        <v>7272.9953699999996</v>
      </c>
      <c r="R419">
        <v>8181.4010870000002</v>
      </c>
    </row>
    <row r="420" spans="2:18" x14ac:dyDescent="0.25">
      <c r="B420" s="2">
        <v>44252</v>
      </c>
      <c r="C420">
        <v>7727.0158099999999</v>
      </c>
      <c r="D420">
        <v>7727</v>
      </c>
      <c r="E420">
        <v>8700.8614170000001</v>
      </c>
      <c r="F420">
        <v>10818.011710000001</v>
      </c>
      <c r="G420">
        <v>9214.81</v>
      </c>
      <c r="H420">
        <v>10455</v>
      </c>
      <c r="I420">
        <v>9091</v>
      </c>
      <c r="J420">
        <v>8818.0091319999992</v>
      </c>
      <c r="K420">
        <v>8795.9673910000001</v>
      </c>
      <c r="L420">
        <v>8545.0505489999996</v>
      </c>
      <c r="M420">
        <v>13181.99814</v>
      </c>
      <c r="N420">
        <v>13182</v>
      </c>
      <c r="O420">
        <v>7563.9951520000004</v>
      </c>
      <c r="P420">
        <v>6908.7746479999996</v>
      </c>
      <c r="Q420">
        <v>7272.9816179999998</v>
      </c>
      <c r="R420">
        <v>8181.4574689999999</v>
      </c>
    </row>
    <row r="421" spans="2:18" x14ac:dyDescent="0.25">
      <c r="B421" s="2">
        <v>44253</v>
      </c>
      <c r="C421">
        <v>7727.0221519999996</v>
      </c>
      <c r="D421">
        <v>7727.0147059999999</v>
      </c>
      <c r="E421">
        <v>8700.9488369999999</v>
      </c>
      <c r="F421">
        <v>10813.50973</v>
      </c>
      <c r="G421">
        <v>9214.8338860000003</v>
      </c>
      <c r="H421">
        <v>10454.99482</v>
      </c>
      <c r="I421">
        <v>9091</v>
      </c>
      <c r="J421">
        <v>8818.0217979999998</v>
      </c>
      <c r="K421">
        <v>8795.96875</v>
      </c>
      <c r="L421">
        <v>8545.0154640000001</v>
      </c>
      <c r="M421">
        <v>13181.994259999999</v>
      </c>
      <c r="N421">
        <v>13181.99187</v>
      </c>
      <c r="O421">
        <v>7563.9924170000004</v>
      </c>
      <c r="P421">
        <v>6908.767742</v>
      </c>
      <c r="Q421">
        <v>7272.9897959999998</v>
      </c>
      <c r="R421">
        <v>8181.47901</v>
      </c>
    </row>
    <row r="422" spans="2:18" x14ac:dyDescent="0.25">
      <c r="B422" s="2">
        <v>44254</v>
      </c>
      <c r="C422">
        <v>7727.0265650000001</v>
      </c>
      <c r="D422">
        <v>7727.0322580000002</v>
      </c>
      <c r="E422">
        <v>8700.8063999999995</v>
      </c>
      <c r="F422">
        <v>10813.17152</v>
      </c>
      <c r="G422">
        <v>9214.8929960000005</v>
      </c>
      <c r="H422">
        <v>10454.95672</v>
      </c>
      <c r="I422">
        <v>9091</v>
      </c>
      <c r="J422">
        <v>8818.0464630000006</v>
      </c>
      <c r="K422">
        <v>8795.9553899999992</v>
      </c>
      <c r="L422">
        <v>8545.0297740000005</v>
      </c>
      <c r="M422">
        <v>13181.990760000001</v>
      </c>
      <c r="N422">
        <v>13181.995559999999</v>
      </c>
      <c r="O422">
        <v>7563.9850189999997</v>
      </c>
      <c r="P422">
        <v>6908.7656360000001</v>
      </c>
      <c r="Q422">
        <v>7272.9923950000002</v>
      </c>
      <c r="R422">
        <v>8181.4212170000001</v>
      </c>
    </row>
    <row r="423" spans="2:18" x14ac:dyDescent="0.25">
      <c r="B423" s="2">
        <v>44255</v>
      </c>
      <c r="C423">
        <v>7727.01559</v>
      </c>
      <c r="D423">
        <v>7727.0204080000003</v>
      </c>
      <c r="E423">
        <v>8700.8593020000008</v>
      </c>
      <c r="F423">
        <v>10813.94325</v>
      </c>
      <c r="G423">
        <v>9214.8275630000007</v>
      </c>
      <c r="H423">
        <v>10454.99338</v>
      </c>
      <c r="I423">
        <v>9090.9959020000006</v>
      </c>
      <c r="J423">
        <v>8818.0283689999997</v>
      </c>
      <c r="K423">
        <v>8795.9496120000003</v>
      </c>
      <c r="L423">
        <v>8545.0222470000008</v>
      </c>
      <c r="M423">
        <v>13181.99826</v>
      </c>
      <c r="N423">
        <v>13181.99559</v>
      </c>
      <c r="O423">
        <v>7563.9952020000001</v>
      </c>
      <c r="P423">
        <v>6908.8190109999996</v>
      </c>
      <c r="Q423">
        <v>7272.9979919999996</v>
      </c>
      <c r="R423">
        <v>8181.4346079999996</v>
      </c>
    </row>
    <row r="424" spans="2:18" x14ac:dyDescent="0.25">
      <c r="B424" s="2">
        <v>44256</v>
      </c>
      <c r="C424">
        <v>8158.5277779999997</v>
      </c>
      <c r="D424">
        <v>8973.4791669999995</v>
      </c>
      <c r="E424">
        <v>8700.8448719999997</v>
      </c>
      <c r="F424">
        <v>11802.446669999999</v>
      </c>
      <c r="G424">
        <v>9214.81</v>
      </c>
      <c r="H424">
        <v>10454.988369999999</v>
      </c>
      <c r="I424">
        <v>9091</v>
      </c>
      <c r="J424">
        <v>8818.0189040000005</v>
      </c>
      <c r="K424">
        <v>8795.9650000000001</v>
      </c>
      <c r="L424">
        <v>8545.0219089999991</v>
      </c>
      <c r="M424">
        <v>13181.99791</v>
      </c>
      <c r="N424">
        <v>13181.992700000001</v>
      </c>
      <c r="O424">
        <v>7581.9987300000003</v>
      </c>
      <c r="P424">
        <v>6908.6953370000001</v>
      </c>
      <c r="Q424">
        <v>7316.8793100000003</v>
      </c>
      <c r="R424">
        <v>8181.3842699999996</v>
      </c>
    </row>
    <row r="425" spans="2:18" x14ac:dyDescent="0.25">
      <c r="B425" s="2">
        <v>44257</v>
      </c>
      <c r="C425">
        <v>8164.9375</v>
      </c>
      <c r="D425">
        <v>9000</v>
      </c>
      <c r="E425">
        <v>8700.9870589999991</v>
      </c>
      <c r="F425">
        <v>11810.39544</v>
      </c>
      <c r="G425">
        <v>9214.8366239999996</v>
      </c>
      <c r="H425">
        <v>10454.976559999999</v>
      </c>
      <c r="I425">
        <v>9091</v>
      </c>
      <c r="J425">
        <v>8818.0196400000004</v>
      </c>
      <c r="K425">
        <v>8795.9937499999996</v>
      </c>
      <c r="L425">
        <v>8545.0070589999996</v>
      </c>
      <c r="M425">
        <v>13182</v>
      </c>
      <c r="N425">
        <v>13181.984619999999</v>
      </c>
      <c r="O425">
        <v>9440.7999999999993</v>
      </c>
      <c r="P425">
        <v>6908.6478260000004</v>
      </c>
      <c r="Q425">
        <v>9080.2426039999991</v>
      </c>
      <c r="R425">
        <v>8181.2558140000001</v>
      </c>
    </row>
    <row r="426" spans="2:18" x14ac:dyDescent="0.25">
      <c r="B426" s="2">
        <v>44258</v>
      </c>
      <c r="C426">
        <v>8179.3942859999997</v>
      </c>
      <c r="D426">
        <v>8971.7111110000005</v>
      </c>
      <c r="E426">
        <v>8700.9426089999997</v>
      </c>
      <c r="F426">
        <v>11818</v>
      </c>
      <c r="G426">
        <v>9214.8255969999991</v>
      </c>
      <c r="H426">
        <v>10454.9902</v>
      </c>
      <c r="I426">
        <v>9091</v>
      </c>
      <c r="J426">
        <v>8818.0071680000001</v>
      </c>
      <c r="K426">
        <v>8795.9936969999999</v>
      </c>
      <c r="L426">
        <v>8545.0167060000003</v>
      </c>
      <c r="M426">
        <v>13181.99598</v>
      </c>
      <c r="N426">
        <v>10818</v>
      </c>
      <c r="O426">
        <v>8924.8225349999993</v>
      </c>
      <c r="P426">
        <v>6908.5961289999996</v>
      </c>
      <c r="Q426">
        <v>8324.2544379999999</v>
      </c>
      <c r="R426">
        <v>8181.2310809999999</v>
      </c>
    </row>
    <row r="427" spans="2:18" x14ac:dyDescent="0.25">
      <c r="B427" s="2">
        <v>44259</v>
      </c>
      <c r="C427">
        <v>8179.3699420000003</v>
      </c>
      <c r="D427">
        <v>9000</v>
      </c>
      <c r="E427">
        <v>8701</v>
      </c>
      <c r="F427">
        <v>11818.00813</v>
      </c>
      <c r="G427">
        <v>9214.81</v>
      </c>
      <c r="H427">
        <v>10455</v>
      </c>
      <c r="I427">
        <v>9091</v>
      </c>
      <c r="J427">
        <v>8818.0162600000003</v>
      </c>
      <c r="K427">
        <v>8795.9680850000004</v>
      </c>
      <c r="L427">
        <v>8545.0075570000008</v>
      </c>
      <c r="M427">
        <v>13181.986269999999</v>
      </c>
      <c r="N427">
        <v>10818.00633</v>
      </c>
      <c r="O427">
        <v>7563.9827340000002</v>
      </c>
      <c r="P427">
        <v>6908.6125869999996</v>
      </c>
      <c r="Q427">
        <v>7280.4506579999997</v>
      </c>
      <c r="R427">
        <v>8181.2415250000004</v>
      </c>
    </row>
    <row r="428" spans="2:18" x14ac:dyDescent="0.25">
      <c r="B428" s="2">
        <v>44260</v>
      </c>
      <c r="C428">
        <v>7558.1439689999997</v>
      </c>
      <c r="D428">
        <v>7482.5081970000001</v>
      </c>
      <c r="E428">
        <v>8700.8796880000009</v>
      </c>
      <c r="F428">
        <v>10211.83085</v>
      </c>
      <c r="G428">
        <v>9214.81</v>
      </c>
      <c r="H428">
        <v>10454.987950000001</v>
      </c>
      <c r="I428">
        <v>9091</v>
      </c>
      <c r="J428">
        <v>8818.0205129999995</v>
      </c>
      <c r="K428">
        <v>8795.9545450000005</v>
      </c>
      <c r="L428">
        <v>8545.0187889999997</v>
      </c>
      <c r="M428">
        <v>13181.991969999999</v>
      </c>
      <c r="N428">
        <v>10818</v>
      </c>
      <c r="O428">
        <v>7563.9876919999997</v>
      </c>
      <c r="P428">
        <v>6908.6010580000002</v>
      </c>
      <c r="Q428">
        <v>7153.6812499999996</v>
      </c>
      <c r="R428">
        <v>8181.3162160000002</v>
      </c>
    </row>
    <row r="429" spans="2:18" x14ac:dyDescent="0.25">
      <c r="B429" s="2">
        <v>44261</v>
      </c>
      <c r="C429">
        <v>7536.5904760000003</v>
      </c>
      <c r="D429">
        <v>7520.2828280000003</v>
      </c>
      <c r="E429">
        <v>8700.9650789999996</v>
      </c>
      <c r="F429">
        <v>10196.719090000001</v>
      </c>
      <c r="G429">
        <v>9214.8402900000001</v>
      </c>
      <c r="H429">
        <v>10454.989009999999</v>
      </c>
      <c r="I429">
        <v>9091</v>
      </c>
      <c r="J429">
        <v>8818.0401149999998</v>
      </c>
      <c r="K429">
        <v>8795.9957259999992</v>
      </c>
      <c r="L429">
        <v>8545.0467979999994</v>
      </c>
      <c r="M429">
        <v>13181.996580000001</v>
      </c>
      <c r="N429">
        <v>10818</v>
      </c>
      <c r="O429">
        <v>7563.9863830000004</v>
      </c>
      <c r="P429">
        <v>6908.7196260000001</v>
      </c>
      <c r="Q429">
        <v>7107.2028689999997</v>
      </c>
      <c r="R429">
        <v>8181.4271189999999</v>
      </c>
    </row>
    <row r="430" spans="2:18" x14ac:dyDescent="0.25">
      <c r="B430" s="2">
        <v>44262</v>
      </c>
      <c r="C430">
        <v>7538.2994509999999</v>
      </c>
      <c r="D430">
        <v>7517.8</v>
      </c>
      <c r="E430">
        <v>8700.9147290000001</v>
      </c>
      <c r="F430">
        <v>10181.9977</v>
      </c>
      <c r="G430">
        <v>9214.8299050000005</v>
      </c>
      <c r="H430">
        <v>10454.991840000001</v>
      </c>
      <c r="I430">
        <v>9091</v>
      </c>
      <c r="J430">
        <v>8818.0178890000007</v>
      </c>
      <c r="K430">
        <v>8795.9620790000008</v>
      </c>
      <c r="L430">
        <v>8545.0099750000008</v>
      </c>
      <c r="M430">
        <v>13181.99785</v>
      </c>
      <c r="N430">
        <v>10818.00567</v>
      </c>
      <c r="O430">
        <v>7563.992295</v>
      </c>
      <c r="P430">
        <v>6908.5927540000002</v>
      </c>
      <c r="Q430">
        <v>7127.6255060000003</v>
      </c>
      <c r="R430">
        <v>8181.4109589999998</v>
      </c>
    </row>
    <row r="431" spans="2:18" x14ac:dyDescent="0.25">
      <c r="B431" s="2">
        <v>44263</v>
      </c>
      <c r="C431">
        <v>8172.1162789999998</v>
      </c>
      <c r="D431">
        <v>9000</v>
      </c>
      <c r="E431">
        <v>8700.8942310000002</v>
      </c>
      <c r="F431">
        <v>11793.597009999999</v>
      </c>
      <c r="G431">
        <v>9214.8454239999992</v>
      </c>
      <c r="H431">
        <v>10454.99048</v>
      </c>
      <c r="I431">
        <v>9091</v>
      </c>
      <c r="J431">
        <v>8818.0046949999996</v>
      </c>
      <c r="K431">
        <v>8795.953125</v>
      </c>
      <c r="L431">
        <v>8545.006061</v>
      </c>
      <c r="M431">
        <v>13181.995290000001</v>
      </c>
      <c r="N431">
        <v>10818</v>
      </c>
      <c r="O431">
        <v>7563.9795919999997</v>
      </c>
      <c r="P431">
        <v>6908.7105769999998</v>
      </c>
      <c r="Q431">
        <v>7132.7257140000002</v>
      </c>
      <c r="R431">
        <v>8181.3222219999998</v>
      </c>
    </row>
    <row r="432" spans="2:18" x14ac:dyDescent="0.25">
      <c r="B432" s="2">
        <v>44264</v>
      </c>
      <c r="C432">
        <v>8181.9882349999998</v>
      </c>
      <c r="D432">
        <v>9000</v>
      </c>
      <c r="E432">
        <v>8700.9371429999992</v>
      </c>
      <c r="F432">
        <v>11818.01</v>
      </c>
      <c r="G432">
        <v>9214.81</v>
      </c>
      <c r="H432">
        <v>10454.95968</v>
      </c>
      <c r="I432">
        <v>9091</v>
      </c>
      <c r="J432">
        <v>8818.0248449999999</v>
      </c>
      <c r="K432">
        <v>8795.9943399999993</v>
      </c>
      <c r="L432">
        <v>8545.0058140000001</v>
      </c>
      <c r="M432">
        <v>13182</v>
      </c>
      <c r="N432">
        <v>10818</v>
      </c>
      <c r="O432">
        <v>7618.7689499999997</v>
      </c>
      <c r="P432">
        <v>6908.6798449999997</v>
      </c>
      <c r="Q432">
        <v>7211.900498</v>
      </c>
      <c r="R432">
        <v>8181.4049999999997</v>
      </c>
    </row>
    <row r="433" spans="2:18" x14ac:dyDescent="0.25">
      <c r="B433" s="2">
        <v>44265</v>
      </c>
      <c r="C433">
        <v>8181.9935059999998</v>
      </c>
      <c r="D433">
        <v>9000</v>
      </c>
      <c r="E433">
        <v>8700.6883330000001</v>
      </c>
      <c r="F433">
        <v>11818.020920000001</v>
      </c>
      <c r="G433">
        <v>9214.8760000000002</v>
      </c>
      <c r="H433">
        <v>10454.980579999999</v>
      </c>
      <c r="I433">
        <v>9091</v>
      </c>
      <c r="J433">
        <v>8818.0183820000002</v>
      </c>
      <c r="K433">
        <v>8795.9802629999995</v>
      </c>
      <c r="L433">
        <v>8545.0084029999998</v>
      </c>
      <c r="M433">
        <v>13181.998009999999</v>
      </c>
      <c r="N433">
        <v>10818.015149999999</v>
      </c>
      <c r="O433">
        <v>7579.1444439999996</v>
      </c>
      <c r="P433">
        <v>6908.6319249999997</v>
      </c>
      <c r="Q433">
        <v>7220.5048079999997</v>
      </c>
      <c r="R433">
        <v>8181.3805499999999</v>
      </c>
    </row>
    <row r="434" spans="2:18" x14ac:dyDescent="0.25">
      <c r="B434" s="2">
        <v>44266</v>
      </c>
      <c r="C434">
        <v>7729.1913880000002</v>
      </c>
      <c r="D434">
        <v>9000</v>
      </c>
      <c r="E434">
        <v>8700.8482760000006</v>
      </c>
      <c r="F434">
        <v>10821.3289</v>
      </c>
      <c r="G434">
        <v>9214.8322339999995</v>
      </c>
      <c r="H434">
        <v>10454.99099</v>
      </c>
      <c r="I434">
        <v>9090.9948980000008</v>
      </c>
      <c r="J434">
        <v>8818.0119279999999</v>
      </c>
      <c r="K434">
        <v>8795.9278350000004</v>
      </c>
      <c r="L434">
        <v>8545.0071769999995</v>
      </c>
      <c r="M434">
        <v>13181.997939999999</v>
      </c>
      <c r="N434">
        <v>10818.01626</v>
      </c>
      <c r="O434">
        <v>7597.1405409999998</v>
      </c>
      <c r="P434">
        <v>6908.6748939999998</v>
      </c>
      <c r="Q434">
        <v>7182.8847930000002</v>
      </c>
      <c r="R434">
        <v>8181.3667400000004</v>
      </c>
    </row>
    <row r="435" spans="2:18" x14ac:dyDescent="0.25">
      <c r="B435" s="2">
        <v>44267</v>
      </c>
      <c r="C435">
        <v>7727.0190839999996</v>
      </c>
      <c r="D435">
        <v>9000</v>
      </c>
      <c r="E435">
        <v>8700.8482760000006</v>
      </c>
      <c r="F435">
        <v>10818.002329999999</v>
      </c>
      <c r="G435">
        <v>9214.8426560000007</v>
      </c>
      <c r="H435">
        <v>10454.975119999999</v>
      </c>
      <c r="I435">
        <v>9091</v>
      </c>
      <c r="J435">
        <v>8818.0294599999997</v>
      </c>
      <c r="K435">
        <v>8795.9666670000006</v>
      </c>
      <c r="L435">
        <v>8545.0134450000005</v>
      </c>
      <c r="M435">
        <v>13181.9961</v>
      </c>
      <c r="N435">
        <v>10818</v>
      </c>
      <c r="O435">
        <v>7613.5529409999999</v>
      </c>
      <c r="P435">
        <v>6908.7191999999995</v>
      </c>
      <c r="Q435">
        <v>7150.8102769999996</v>
      </c>
      <c r="R435">
        <v>8181.4458199999999</v>
      </c>
    </row>
    <row r="436" spans="2:18" x14ac:dyDescent="0.25">
      <c r="B436" s="2">
        <v>44268</v>
      </c>
      <c r="C436">
        <v>7727.0050510000001</v>
      </c>
      <c r="D436">
        <v>9000</v>
      </c>
      <c r="E436">
        <v>8700.9535209999995</v>
      </c>
      <c r="F436">
        <v>10818.00315</v>
      </c>
      <c r="G436">
        <v>9214.8255969999991</v>
      </c>
      <c r="H436">
        <v>10454.99026</v>
      </c>
      <c r="I436">
        <v>9091</v>
      </c>
      <c r="J436">
        <v>8818.0341659999995</v>
      </c>
      <c r="K436">
        <v>8795.9842929999995</v>
      </c>
      <c r="L436">
        <v>8545.0145100000009</v>
      </c>
      <c r="M436">
        <v>13181.99509</v>
      </c>
      <c r="N436">
        <v>10818</v>
      </c>
      <c r="O436">
        <v>7598.4168419999996</v>
      </c>
      <c r="P436">
        <v>6908.6082189999997</v>
      </c>
      <c r="Q436">
        <v>7154.2711440000003</v>
      </c>
      <c r="R436">
        <v>8181.4552020000001</v>
      </c>
    </row>
    <row r="437" spans="2:18" x14ac:dyDescent="0.25">
      <c r="B437" s="2">
        <v>44269</v>
      </c>
      <c r="C437">
        <v>7727.0190929999999</v>
      </c>
      <c r="D437">
        <v>9000</v>
      </c>
      <c r="E437">
        <v>8700.9207210000004</v>
      </c>
      <c r="F437">
        <v>10818.004510000001</v>
      </c>
      <c r="G437">
        <v>9214.81</v>
      </c>
      <c r="H437">
        <v>10454.996209999999</v>
      </c>
      <c r="I437">
        <v>9091</v>
      </c>
      <c r="J437">
        <v>8818.0169779999997</v>
      </c>
      <c r="K437">
        <v>8795.9795080000004</v>
      </c>
      <c r="L437">
        <v>8545.0129369999995</v>
      </c>
      <c r="M437">
        <v>13182</v>
      </c>
      <c r="N437">
        <v>10818</v>
      </c>
      <c r="O437">
        <v>7585.2579390000001</v>
      </c>
      <c r="P437">
        <v>6908.7257140000002</v>
      </c>
      <c r="Q437">
        <v>7193.2796209999997</v>
      </c>
      <c r="R437">
        <v>8181.3997719999998</v>
      </c>
    </row>
    <row r="438" spans="2:18" x14ac:dyDescent="0.25">
      <c r="B438" s="2">
        <v>44270</v>
      </c>
      <c r="C438">
        <v>8176.2405060000001</v>
      </c>
      <c r="D438">
        <v>9000</v>
      </c>
      <c r="E438">
        <v>8700.92605</v>
      </c>
      <c r="F438">
        <v>11813.475109999999</v>
      </c>
      <c r="G438">
        <v>9214.8448329999992</v>
      </c>
      <c r="H438">
        <v>10455</v>
      </c>
      <c r="I438">
        <v>9091</v>
      </c>
      <c r="J438">
        <v>8818.0152959999996</v>
      </c>
      <c r="K438">
        <v>8795.9760960000003</v>
      </c>
      <c r="L438">
        <v>8545.0080429999998</v>
      </c>
      <c r="M438">
        <v>13181.997660000001</v>
      </c>
      <c r="N438">
        <v>10818.01282</v>
      </c>
      <c r="O438">
        <v>7598.5492960000001</v>
      </c>
      <c r="P438">
        <v>6908.7153529999996</v>
      </c>
      <c r="Q438">
        <v>7187.3632289999996</v>
      </c>
      <c r="R438">
        <v>8181.3412699999999</v>
      </c>
    </row>
    <row r="439" spans="2:18" x14ac:dyDescent="0.25">
      <c r="B439" s="2">
        <v>44271</v>
      </c>
      <c r="C439">
        <v>8182</v>
      </c>
      <c r="D439">
        <v>9000</v>
      </c>
      <c r="E439">
        <v>8700.863566</v>
      </c>
      <c r="F439">
        <v>11818.003720000001</v>
      </c>
      <c r="G439">
        <v>9214.81</v>
      </c>
      <c r="H439">
        <v>10454.976000000001</v>
      </c>
      <c r="I439">
        <v>9091</v>
      </c>
      <c r="J439">
        <v>8818.0068030000002</v>
      </c>
      <c r="K439">
        <v>8795.9661649999998</v>
      </c>
      <c r="L439">
        <v>8545.0212260000008</v>
      </c>
      <c r="M439">
        <v>13181.997880000001</v>
      </c>
      <c r="N439">
        <v>10818</v>
      </c>
      <c r="O439">
        <v>8654.4</v>
      </c>
      <c r="P439">
        <v>6908.6935620000004</v>
      </c>
      <c r="Q439">
        <v>7596.8541670000004</v>
      </c>
      <c r="R439">
        <v>8181.3370450000002</v>
      </c>
    </row>
    <row r="440" spans="2:18" x14ac:dyDescent="0.25">
      <c r="B440" s="2">
        <v>44272</v>
      </c>
      <c r="C440">
        <v>8181.9943499999999</v>
      </c>
      <c r="D440">
        <v>9000</v>
      </c>
      <c r="E440">
        <v>8701</v>
      </c>
      <c r="F440">
        <v>11818</v>
      </c>
      <c r="G440">
        <v>9214.8539999999994</v>
      </c>
      <c r="H440">
        <v>10455</v>
      </c>
      <c r="I440">
        <v>9090.9917359999999</v>
      </c>
      <c r="J440">
        <v>8818.0159999999996</v>
      </c>
      <c r="K440">
        <v>8795.9804349999995</v>
      </c>
      <c r="L440">
        <v>8545.0055560000001</v>
      </c>
      <c r="M440">
        <v>13182</v>
      </c>
      <c r="N440">
        <v>10818</v>
      </c>
      <c r="O440">
        <v>8654.4</v>
      </c>
      <c r="P440">
        <v>6908.6872089999997</v>
      </c>
      <c r="Q440">
        <v>7660.7430560000003</v>
      </c>
      <c r="R440">
        <v>8181.4212770000004</v>
      </c>
    </row>
    <row r="441" spans="2:18" x14ac:dyDescent="0.25">
      <c r="B441" s="2">
        <v>44273</v>
      </c>
      <c r="C441">
        <v>7731.8770050000003</v>
      </c>
      <c r="D441">
        <v>7273</v>
      </c>
      <c r="E441">
        <v>8700.9765960000004</v>
      </c>
      <c r="F441">
        <v>10818.007019999999</v>
      </c>
      <c r="G441">
        <v>9214.8311109999995</v>
      </c>
      <c r="H441">
        <v>10454.963299999999</v>
      </c>
      <c r="I441">
        <v>9091</v>
      </c>
      <c r="J441">
        <v>8818.0192310000002</v>
      </c>
      <c r="K441">
        <v>8795.9775000000009</v>
      </c>
      <c r="L441">
        <v>8545.0084989999996</v>
      </c>
      <c r="M441">
        <v>13182</v>
      </c>
      <c r="N441">
        <v>10818</v>
      </c>
      <c r="O441">
        <v>8555.6848480000008</v>
      </c>
      <c r="P441">
        <v>6908.7555560000001</v>
      </c>
      <c r="Q441">
        <v>7617.6358019999998</v>
      </c>
      <c r="R441">
        <v>8181.387342</v>
      </c>
    </row>
    <row r="442" spans="2:18" x14ac:dyDescent="0.25">
      <c r="B442" s="2">
        <v>44274</v>
      </c>
      <c r="C442">
        <v>7727.0215049999997</v>
      </c>
      <c r="D442">
        <v>7272.9770109999999</v>
      </c>
      <c r="E442">
        <v>8700.8233579999996</v>
      </c>
      <c r="F442">
        <v>10818</v>
      </c>
      <c r="G442">
        <v>9214.8265869999996</v>
      </c>
      <c r="H442">
        <v>10454.95333</v>
      </c>
      <c r="I442">
        <v>9091</v>
      </c>
      <c r="J442">
        <v>8818.0129870000001</v>
      </c>
      <c r="K442">
        <v>8795.9771860000001</v>
      </c>
      <c r="L442">
        <v>8545.0185569999994</v>
      </c>
      <c r="M442">
        <v>13181.99727</v>
      </c>
      <c r="N442">
        <v>10818</v>
      </c>
      <c r="O442">
        <v>8564.6779659999993</v>
      </c>
      <c r="P442">
        <v>6908.68</v>
      </c>
      <c r="Q442">
        <v>7727.0047850000001</v>
      </c>
      <c r="R442">
        <v>8181.3909089999997</v>
      </c>
    </row>
    <row r="443" spans="2:18" x14ac:dyDescent="0.25">
      <c r="B443" s="2">
        <v>44275</v>
      </c>
      <c r="C443">
        <v>7697.0439560000004</v>
      </c>
      <c r="D443">
        <v>7273</v>
      </c>
      <c r="E443">
        <v>8700.7800000000007</v>
      </c>
      <c r="F443">
        <v>10743.83682</v>
      </c>
      <c r="G443">
        <v>9214.8320000000003</v>
      </c>
      <c r="H443">
        <v>10454.98193</v>
      </c>
      <c r="I443">
        <v>9091</v>
      </c>
      <c r="J443">
        <v>8818.0266219999994</v>
      </c>
      <c r="K443">
        <v>8795.9755239999995</v>
      </c>
      <c r="L443">
        <v>8545.0123459999995</v>
      </c>
      <c r="M443">
        <v>13181.99783</v>
      </c>
      <c r="N443">
        <v>10818.00239</v>
      </c>
      <c r="O443">
        <v>8592.2004070000003</v>
      </c>
      <c r="P443">
        <v>6908.671429</v>
      </c>
      <c r="Q443">
        <v>7727.002778</v>
      </c>
      <c r="R443">
        <v>8181.4624229999999</v>
      </c>
    </row>
    <row r="444" spans="2:18" x14ac:dyDescent="0.25">
      <c r="B444" s="2">
        <v>44276</v>
      </c>
      <c r="C444">
        <v>7691.0099010000004</v>
      </c>
      <c r="D444">
        <v>7273</v>
      </c>
      <c r="E444">
        <v>8700.9792450000004</v>
      </c>
      <c r="F444">
        <v>10713.167369999999</v>
      </c>
      <c r="G444">
        <v>9214.8306929999999</v>
      </c>
      <c r="H444">
        <v>10454.99495</v>
      </c>
      <c r="I444">
        <v>9091</v>
      </c>
      <c r="J444">
        <v>8818.0289159999993</v>
      </c>
      <c r="K444">
        <v>8795.980818</v>
      </c>
      <c r="L444">
        <v>8545.0078130000002</v>
      </c>
      <c r="M444">
        <v>13181.9959</v>
      </c>
      <c r="N444">
        <v>10818</v>
      </c>
      <c r="O444">
        <v>8628.0950900000007</v>
      </c>
      <c r="P444">
        <v>6908.6992129999999</v>
      </c>
      <c r="Q444">
        <v>7727</v>
      </c>
      <c r="R444">
        <v>8181.4059280000001</v>
      </c>
    </row>
    <row r="445" spans="2:18" x14ac:dyDescent="0.25">
      <c r="B445" s="2">
        <v>44277</v>
      </c>
      <c r="C445">
        <v>7672.46</v>
      </c>
      <c r="D445">
        <v>7272.9655169999996</v>
      </c>
      <c r="E445">
        <v>8700.8981480000002</v>
      </c>
      <c r="F445">
        <v>10509.44954</v>
      </c>
      <c r="G445">
        <v>9214.8544679999995</v>
      </c>
      <c r="H445">
        <v>10454.96629</v>
      </c>
      <c r="I445">
        <v>9091</v>
      </c>
      <c r="J445">
        <v>8818.0151129999995</v>
      </c>
      <c r="K445">
        <v>8795.96875</v>
      </c>
      <c r="L445">
        <v>8545.0147059999999</v>
      </c>
      <c r="M445">
        <v>13181.997079999999</v>
      </c>
      <c r="N445">
        <v>10818</v>
      </c>
      <c r="O445">
        <v>8610.1391299999996</v>
      </c>
      <c r="P445">
        <v>6908.6198350000004</v>
      </c>
      <c r="Q445">
        <v>7727.0070420000002</v>
      </c>
      <c r="R445">
        <v>8181.3684860000003</v>
      </c>
    </row>
    <row r="446" spans="2:18" x14ac:dyDescent="0.25">
      <c r="B446" s="2">
        <v>44278</v>
      </c>
      <c r="C446">
        <v>7670.4818649999997</v>
      </c>
      <c r="D446">
        <v>7273</v>
      </c>
      <c r="E446">
        <v>8700.8865979999991</v>
      </c>
      <c r="F446">
        <v>10571.611720000001</v>
      </c>
      <c r="G446">
        <v>9214.81</v>
      </c>
      <c r="H446">
        <v>10454.948050000001</v>
      </c>
      <c r="I446">
        <v>9091</v>
      </c>
      <c r="J446">
        <v>8818.0303029999995</v>
      </c>
      <c r="K446">
        <v>8795.9932430000008</v>
      </c>
      <c r="L446">
        <v>8545.0080209999996</v>
      </c>
      <c r="M446">
        <v>13181.994909999999</v>
      </c>
      <c r="N446">
        <v>10818</v>
      </c>
      <c r="O446">
        <v>8592.7030300000006</v>
      </c>
      <c r="P446">
        <v>6908.5955880000001</v>
      </c>
      <c r="Q446">
        <v>7727.0298510000002</v>
      </c>
      <c r="R446">
        <v>8181.4280209999997</v>
      </c>
    </row>
    <row r="447" spans="2:18" x14ac:dyDescent="0.25">
      <c r="B447" s="2">
        <v>44279</v>
      </c>
      <c r="C447">
        <v>7646.0526319999999</v>
      </c>
      <c r="D447">
        <v>7272.9545449999996</v>
      </c>
      <c r="E447">
        <v>8700.957692</v>
      </c>
      <c r="F447">
        <v>10568.59928</v>
      </c>
      <c r="G447">
        <v>9214.8302910000002</v>
      </c>
      <c r="H447">
        <v>10454.973679999999</v>
      </c>
      <c r="I447">
        <v>9091</v>
      </c>
      <c r="J447">
        <v>8818.0186479999993</v>
      </c>
      <c r="K447">
        <v>8795.9589840000008</v>
      </c>
      <c r="L447">
        <v>8545.0261630000005</v>
      </c>
      <c r="M447">
        <v>13181.995220000001</v>
      </c>
      <c r="N447">
        <v>10818</v>
      </c>
      <c r="O447">
        <v>8593.1669170000005</v>
      </c>
      <c r="P447">
        <v>6908.6040270000003</v>
      </c>
      <c r="Q447">
        <v>7727.0116280000002</v>
      </c>
      <c r="R447">
        <v>8181.3613139999998</v>
      </c>
    </row>
    <row r="448" spans="2:18" x14ac:dyDescent="0.25">
      <c r="B448" s="2">
        <v>44280</v>
      </c>
      <c r="C448">
        <v>7666.2207360000002</v>
      </c>
      <c r="D448">
        <v>7272.9857140000004</v>
      </c>
      <c r="E448">
        <v>8700.9752810000009</v>
      </c>
      <c r="F448">
        <v>10588.927610000001</v>
      </c>
      <c r="G448">
        <v>9214.8376819999994</v>
      </c>
      <c r="H448">
        <v>10454.96947</v>
      </c>
      <c r="I448">
        <v>9091</v>
      </c>
      <c r="J448">
        <v>8818.0239039999997</v>
      </c>
      <c r="K448">
        <v>8795.9733099999994</v>
      </c>
      <c r="L448">
        <v>8545.0186049999993</v>
      </c>
      <c r="M448">
        <v>13181.99446</v>
      </c>
      <c r="N448">
        <v>10818.012119999999</v>
      </c>
      <c r="O448">
        <v>8621.2043479999993</v>
      </c>
      <c r="P448">
        <v>6908.7711630000003</v>
      </c>
      <c r="Q448">
        <v>7727.0051020000001</v>
      </c>
      <c r="R448">
        <v>8181.445361</v>
      </c>
    </row>
    <row r="449" spans="2:18" x14ac:dyDescent="0.25">
      <c r="B449" s="2">
        <v>44281</v>
      </c>
      <c r="C449">
        <v>7727.0173910000003</v>
      </c>
      <c r="D449">
        <v>7272.9866670000001</v>
      </c>
      <c r="E449">
        <v>8700.9169810000003</v>
      </c>
      <c r="F449">
        <v>10818.00375</v>
      </c>
      <c r="G449">
        <v>9214.8366239999996</v>
      </c>
      <c r="H449">
        <v>10454.99482</v>
      </c>
      <c r="I449">
        <v>9091</v>
      </c>
      <c r="J449">
        <v>8818.0187499999993</v>
      </c>
      <c r="K449">
        <v>8795.9633250000006</v>
      </c>
      <c r="L449">
        <v>8545.0394510000006</v>
      </c>
      <c r="M449">
        <v>13181.99763</v>
      </c>
      <c r="N449">
        <v>10818.004070000001</v>
      </c>
      <c r="O449">
        <v>8606.2224850000002</v>
      </c>
      <c r="P449">
        <v>6908.7111109999996</v>
      </c>
      <c r="Q449">
        <v>7727.018051</v>
      </c>
      <c r="R449">
        <v>8181.4272730000002</v>
      </c>
    </row>
    <row r="450" spans="2:18" x14ac:dyDescent="0.25">
      <c r="B450" s="2">
        <v>44282</v>
      </c>
      <c r="C450">
        <v>7727.0308530000002</v>
      </c>
      <c r="D450">
        <v>7272.955696</v>
      </c>
      <c r="E450">
        <v>8700.7489129999994</v>
      </c>
      <c r="F450">
        <v>10818.003419999999</v>
      </c>
      <c r="G450">
        <v>9214.9033039999995</v>
      </c>
      <c r="H450">
        <v>10454.936110000001</v>
      </c>
      <c r="I450">
        <v>9091</v>
      </c>
      <c r="J450">
        <v>8818.0574710000001</v>
      </c>
      <c r="K450">
        <v>8795.9521280000008</v>
      </c>
      <c r="L450">
        <v>8545.0343250000005</v>
      </c>
      <c r="M450">
        <v>13181.994500000001</v>
      </c>
      <c r="N450">
        <v>10818.00237</v>
      </c>
      <c r="O450">
        <v>8620.1111579999997</v>
      </c>
      <c r="P450">
        <v>6908.7749999999996</v>
      </c>
      <c r="Q450">
        <v>7727.0107239999998</v>
      </c>
      <c r="R450">
        <v>8181.421875</v>
      </c>
    </row>
    <row r="451" spans="2:18" x14ac:dyDescent="0.25">
      <c r="B451" s="2">
        <v>44283</v>
      </c>
      <c r="C451">
        <v>7727.0023199999996</v>
      </c>
      <c r="D451">
        <v>7272.9863009999999</v>
      </c>
      <c r="E451">
        <v>8701</v>
      </c>
      <c r="F451">
        <v>10818.0065</v>
      </c>
      <c r="G451">
        <v>9214.8364560000009</v>
      </c>
      <c r="H451">
        <v>10454.995629999999</v>
      </c>
      <c r="I451">
        <v>9091</v>
      </c>
      <c r="J451">
        <v>8818.0065790000008</v>
      </c>
      <c r="K451">
        <v>8795.9791669999995</v>
      </c>
      <c r="L451">
        <v>8545.0014790000005</v>
      </c>
      <c r="M451">
        <v>13181.99819</v>
      </c>
      <c r="N451">
        <v>10818.00398</v>
      </c>
      <c r="O451">
        <v>8643.1513809999997</v>
      </c>
      <c r="P451">
        <v>6908.8222219999998</v>
      </c>
      <c r="Q451">
        <v>7727</v>
      </c>
      <c r="R451">
        <v>8181.3862660000004</v>
      </c>
    </row>
    <row r="452" spans="2:18" x14ac:dyDescent="0.25">
      <c r="B452" s="2">
        <v>44284</v>
      </c>
      <c r="C452">
        <v>7727.0045870000004</v>
      </c>
      <c r="D452">
        <v>7272.9756100000004</v>
      </c>
      <c r="E452">
        <v>8700.9752810000009</v>
      </c>
      <c r="F452">
        <v>10818</v>
      </c>
      <c r="G452">
        <v>9214.81</v>
      </c>
      <c r="H452">
        <v>10454.989799999999</v>
      </c>
      <c r="I452">
        <v>9091</v>
      </c>
      <c r="J452">
        <v>8818.0155639999994</v>
      </c>
      <c r="K452">
        <v>8795.988636</v>
      </c>
      <c r="L452">
        <v>8545.0316459999995</v>
      </c>
      <c r="M452">
        <v>13181.997530000001</v>
      </c>
      <c r="N452">
        <v>10818</v>
      </c>
      <c r="O452">
        <v>8654.4</v>
      </c>
      <c r="P452">
        <v>6908.574713</v>
      </c>
      <c r="Q452">
        <v>7727.0120479999996</v>
      </c>
      <c r="R452">
        <v>8181.385714</v>
      </c>
    </row>
    <row r="453" spans="2:18" x14ac:dyDescent="0.25">
      <c r="B453" s="2">
        <v>44285</v>
      </c>
      <c r="C453">
        <v>7727.0192310000002</v>
      </c>
      <c r="D453">
        <v>7272.9565220000004</v>
      </c>
      <c r="E453">
        <v>8700.9067799999993</v>
      </c>
      <c r="F453">
        <v>10818.0044</v>
      </c>
      <c r="G453">
        <v>9214.81</v>
      </c>
      <c r="H453">
        <v>10454.992539999999</v>
      </c>
      <c r="I453">
        <v>9091</v>
      </c>
      <c r="J453">
        <v>8818.0047510000004</v>
      </c>
      <c r="K453">
        <v>8795.9864859999998</v>
      </c>
      <c r="L453">
        <v>8545.0126049999999</v>
      </c>
      <c r="M453">
        <v>13181.98251</v>
      </c>
      <c r="N453">
        <v>10818.00524</v>
      </c>
      <c r="O453">
        <v>8654.4</v>
      </c>
      <c r="P453">
        <v>6908.6111110000002</v>
      </c>
      <c r="Q453">
        <v>7727.0266670000001</v>
      </c>
      <c r="R453">
        <v>8181.4280740000004</v>
      </c>
    </row>
    <row r="454" spans="2:18" x14ac:dyDescent="0.25">
      <c r="B454" s="2">
        <v>44286</v>
      </c>
      <c r="C454">
        <v>7727.0123970000004</v>
      </c>
      <c r="D454">
        <v>7272.9479170000004</v>
      </c>
      <c r="E454">
        <v>8700.9850339999994</v>
      </c>
      <c r="F454">
        <v>10818.008980000001</v>
      </c>
      <c r="G454">
        <v>9214.81</v>
      </c>
      <c r="H454">
        <v>10455</v>
      </c>
      <c r="I454">
        <v>9090.9950250000002</v>
      </c>
      <c r="J454">
        <v>8818.0141339999991</v>
      </c>
      <c r="K454">
        <v>8795.979405</v>
      </c>
      <c r="L454">
        <v>8545.0169249999999</v>
      </c>
      <c r="M454">
        <v>13181.99387</v>
      </c>
      <c r="N454">
        <v>10818.00532</v>
      </c>
      <c r="O454">
        <v>8654.4016809999994</v>
      </c>
      <c r="P454">
        <v>6908.6814809999996</v>
      </c>
      <c r="Q454">
        <v>7727</v>
      </c>
      <c r="R454">
        <v>8181.3715599999996</v>
      </c>
    </row>
    <row r="455" spans="2:18" x14ac:dyDescent="0.25">
      <c r="B455" s="2">
        <v>44287</v>
      </c>
      <c r="C455">
        <v>7727.0062989999997</v>
      </c>
      <c r="D455">
        <v>7272.9809519999999</v>
      </c>
      <c r="E455">
        <v>8700.9254239999991</v>
      </c>
      <c r="F455">
        <v>10818.00366</v>
      </c>
      <c r="G455">
        <v>9214.8280169999998</v>
      </c>
      <c r="H455">
        <v>10455</v>
      </c>
      <c r="I455">
        <v>9091</v>
      </c>
      <c r="J455">
        <v>8818.0101009999998</v>
      </c>
      <c r="K455">
        <v>8795.9715369999994</v>
      </c>
      <c r="L455">
        <v>8545.0098720000005</v>
      </c>
      <c r="M455">
        <v>13182</v>
      </c>
      <c r="N455">
        <v>13171.766229999999</v>
      </c>
      <c r="O455">
        <v>8654.4011699999992</v>
      </c>
      <c r="P455">
        <v>6908.7689319999999</v>
      </c>
      <c r="Q455">
        <v>7727.0062109999999</v>
      </c>
      <c r="R455">
        <v>8181.4300700000003</v>
      </c>
    </row>
    <row r="456" spans="2:18" x14ac:dyDescent="0.25">
      <c r="B456" s="2">
        <v>44288</v>
      </c>
      <c r="C456">
        <v>7727.0058820000004</v>
      </c>
      <c r="D456">
        <v>7273</v>
      </c>
      <c r="E456">
        <v>8701</v>
      </c>
      <c r="F456">
        <v>10818</v>
      </c>
      <c r="G456">
        <v>9214.81</v>
      </c>
      <c r="H456">
        <v>10455</v>
      </c>
      <c r="I456">
        <v>9091</v>
      </c>
      <c r="J456">
        <v>8818.0285710000007</v>
      </c>
      <c r="K456">
        <v>8795.9921049999994</v>
      </c>
      <c r="L456">
        <v>8545.0147059999999</v>
      </c>
      <c r="M456">
        <v>13182</v>
      </c>
      <c r="N456">
        <v>13182</v>
      </c>
      <c r="O456">
        <v>8654.4</v>
      </c>
      <c r="P456">
        <v>6908.6814809999996</v>
      </c>
      <c r="Q456">
        <v>7727</v>
      </c>
      <c r="R456">
        <v>8181.0978260000002</v>
      </c>
    </row>
    <row r="457" spans="2:18" x14ac:dyDescent="0.25">
      <c r="B457" s="2">
        <v>44289</v>
      </c>
      <c r="C457">
        <v>7727.0201790000001</v>
      </c>
      <c r="D457">
        <v>7272.9888890000002</v>
      </c>
      <c r="E457">
        <v>8700.9426089999997</v>
      </c>
      <c r="F457">
        <v>10818.00268</v>
      </c>
      <c r="G457">
        <v>9214.81</v>
      </c>
      <c r="H457">
        <v>10454.984130000001</v>
      </c>
      <c r="I457">
        <v>9091</v>
      </c>
      <c r="J457">
        <v>8818.0122200000005</v>
      </c>
      <c r="K457">
        <v>8795.9868420000003</v>
      </c>
      <c r="L457">
        <v>8545.0110499999992</v>
      </c>
      <c r="M457">
        <v>13182</v>
      </c>
      <c r="N457">
        <v>13181.995070000001</v>
      </c>
      <c r="O457">
        <v>8654.4024919999993</v>
      </c>
      <c r="P457">
        <v>6908.6867920000004</v>
      </c>
      <c r="Q457">
        <v>7727</v>
      </c>
      <c r="R457">
        <v>8181.4115849999998</v>
      </c>
    </row>
    <row r="458" spans="2:18" x14ac:dyDescent="0.25">
      <c r="B458" s="2">
        <v>44290</v>
      </c>
      <c r="C458">
        <v>7727.014553</v>
      </c>
      <c r="D458">
        <v>7272.9885059999997</v>
      </c>
      <c r="E458">
        <v>8700.9830770000008</v>
      </c>
      <c r="F458">
        <v>10818.00137</v>
      </c>
      <c r="G458">
        <v>9214.81</v>
      </c>
      <c r="H458">
        <v>10454.991599999999</v>
      </c>
      <c r="I458">
        <v>9091</v>
      </c>
      <c r="J458">
        <v>8818.0179779999999</v>
      </c>
      <c r="K458">
        <v>8795.9733919999999</v>
      </c>
      <c r="L458">
        <v>8545.0117989999999</v>
      </c>
      <c r="M458">
        <v>13181.999239999999</v>
      </c>
      <c r="N458">
        <v>13182</v>
      </c>
      <c r="O458">
        <v>8654.4</v>
      </c>
      <c r="P458">
        <v>6908.6923079999997</v>
      </c>
      <c r="Q458">
        <v>7727.0032789999996</v>
      </c>
      <c r="R458">
        <v>8181.438776</v>
      </c>
    </row>
    <row r="459" spans="2:18" x14ac:dyDescent="0.25">
      <c r="B459" s="2">
        <v>44291</v>
      </c>
      <c r="C459">
        <v>7727.0236969999996</v>
      </c>
      <c r="D459">
        <v>7272.9629629999999</v>
      </c>
      <c r="E459">
        <v>8700.9328239999995</v>
      </c>
      <c r="F459">
        <v>10818.004129999999</v>
      </c>
      <c r="G459">
        <v>9214.81</v>
      </c>
      <c r="H459">
        <v>10454.987499999999</v>
      </c>
      <c r="I459">
        <v>9091</v>
      </c>
      <c r="J459">
        <v>8818.0088109999997</v>
      </c>
      <c r="K459">
        <v>8795.9945260000004</v>
      </c>
      <c r="L459">
        <v>8545.0201340000003</v>
      </c>
      <c r="M459">
        <v>13181.991760000001</v>
      </c>
      <c r="N459">
        <v>13182</v>
      </c>
      <c r="O459">
        <v>8654.4058389999991</v>
      </c>
      <c r="P459">
        <v>6908.59</v>
      </c>
      <c r="Q459">
        <v>7727</v>
      </c>
      <c r="R459">
        <v>8181.3842699999996</v>
      </c>
    </row>
    <row r="460" spans="2:18" x14ac:dyDescent="0.25">
      <c r="B460" s="2">
        <v>44292</v>
      </c>
      <c r="C460">
        <v>8179.2958580000004</v>
      </c>
      <c r="D460">
        <v>9000</v>
      </c>
      <c r="E460">
        <v>8700.9770829999998</v>
      </c>
      <c r="F460">
        <v>11818</v>
      </c>
      <c r="G460">
        <v>9214.81</v>
      </c>
      <c r="H460">
        <v>10455</v>
      </c>
      <c r="I460">
        <v>9091</v>
      </c>
      <c r="J460">
        <v>8818.0088300000007</v>
      </c>
      <c r="K460">
        <v>8795.9866469999997</v>
      </c>
      <c r="L460">
        <v>8545.0033330000006</v>
      </c>
      <c r="M460">
        <v>13181.99761</v>
      </c>
      <c r="N460">
        <v>13182</v>
      </c>
      <c r="O460">
        <v>8654.4</v>
      </c>
      <c r="P460">
        <v>6908.72948</v>
      </c>
      <c r="Q460">
        <v>7727</v>
      </c>
      <c r="R460">
        <v>8181.3662789999998</v>
      </c>
    </row>
    <row r="461" spans="2:18" x14ac:dyDescent="0.25">
      <c r="B461" s="2">
        <v>44293</v>
      </c>
      <c r="C461">
        <v>8182</v>
      </c>
      <c r="D461">
        <v>9000</v>
      </c>
      <c r="E461">
        <v>8700.7772150000001</v>
      </c>
      <c r="F461">
        <v>11818</v>
      </c>
      <c r="G461">
        <v>9214.8361249999998</v>
      </c>
      <c r="H461">
        <v>10455</v>
      </c>
      <c r="I461">
        <v>9091</v>
      </c>
      <c r="J461">
        <v>8818.0197630000002</v>
      </c>
      <c r="K461">
        <v>8795.9861959999998</v>
      </c>
      <c r="L461">
        <v>8545.0193909999998</v>
      </c>
      <c r="M461">
        <v>13182</v>
      </c>
      <c r="N461">
        <v>13181.98438</v>
      </c>
      <c r="O461">
        <v>8654.4</v>
      </c>
      <c r="P461">
        <v>6908.6923079999997</v>
      </c>
      <c r="Q461">
        <v>7727.0105819999999</v>
      </c>
      <c r="R461">
        <v>8181.3619570000001</v>
      </c>
    </row>
    <row r="462" spans="2:18" x14ac:dyDescent="0.25">
      <c r="B462" s="2">
        <v>44294</v>
      </c>
      <c r="C462">
        <v>8182</v>
      </c>
      <c r="D462">
        <v>9000</v>
      </c>
      <c r="E462">
        <v>8701</v>
      </c>
      <c r="F462">
        <v>11818.010420000001</v>
      </c>
      <c r="G462">
        <v>9214.81</v>
      </c>
      <c r="H462">
        <v>10455</v>
      </c>
      <c r="I462">
        <v>9091</v>
      </c>
      <c r="J462">
        <v>8818.0163269999994</v>
      </c>
      <c r="K462">
        <v>8795.9719999999998</v>
      </c>
      <c r="L462">
        <v>8545.0079370000003</v>
      </c>
      <c r="M462">
        <v>13181.995999999999</v>
      </c>
      <c r="N462">
        <v>13182</v>
      </c>
      <c r="O462">
        <v>8654.4</v>
      </c>
      <c r="P462">
        <v>6908.6279999999997</v>
      </c>
      <c r="Q462">
        <v>7727.0092169999998</v>
      </c>
      <c r="R462">
        <v>8181.4173389999996</v>
      </c>
    </row>
    <row r="463" spans="2:18" x14ac:dyDescent="0.25">
      <c r="B463" s="2">
        <v>44295</v>
      </c>
      <c r="C463">
        <v>8181.9956709999997</v>
      </c>
      <c r="D463">
        <v>9000</v>
      </c>
      <c r="E463">
        <v>8700.851208</v>
      </c>
      <c r="F463">
        <v>11818</v>
      </c>
      <c r="G463">
        <v>9214.81</v>
      </c>
      <c r="H463">
        <v>10454.98101</v>
      </c>
      <c r="I463">
        <v>9091</v>
      </c>
      <c r="J463">
        <v>8818.0150379999995</v>
      </c>
      <c r="K463">
        <v>8795.9596409999995</v>
      </c>
      <c r="L463">
        <v>8545.0174420000003</v>
      </c>
      <c r="M463">
        <v>13181.99865</v>
      </c>
      <c r="N463">
        <v>13182</v>
      </c>
      <c r="O463">
        <v>8654.4091950000002</v>
      </c>
      <c r="P463">
        <v>6908.849201</v>
      </c>
      <c r="Q463">
        <v>7727.0066450000004</v>
      </c>
      <c r="R463">
        <v>8181.4136289999997</v>
      </c>
    </row>
    <row r="464" spans="2:18" x14ac:dyDescent="0.25">
      <c r="B464" s="2">
        <v>44296</v>
      </c>
      <c r="C464">
        <v>8182</v>
      </c>
      <c r="D464">
        <v>9000</v>
      </c>
      <c r="E464">
        <v>8700.9027619999997</v>
      </c>
      <c r="F464">
        <v>11818</v>
      </c>
      <c r="G464">
        <v>9214.8424030000006</v>
      </c>
      <c r="H464">
        <v>10455</v>
      </c>
      <c r="I464">
        <v>11314.02198</v>
      </c>
      <c r="J464">
        <v>8818.0226170000005</v>
      </c>
      <c r="K464">
        <v>8795.9787450000003</v>
      </c>
      <c r="L464">
        <v>8545.0223389999992</v>
      </c>
      <c r="M464">
        <v>13181.99703</v>
      </c>
      <c r="N464">
        <v>13182</v>
      </c>
      <c r="O464">
        <v>8654.4030590000002</v>
      </c>
      <c r="P464">
        <v>6908.8167739999999</v>
      </c>
      <c r="Q464">
        <v>7727.0086959999999</v>
      </c>
      <c r="R464">
        <v>8181.453947</v>
      </c>
    </row>
    <row r="465" spans="2:18" x14ac:dyDescent="0.25">
      <c r="B465" s="2">
        <v>44297</v>
      </c>
      <c r="C465">
        <v>8181.983819</v>
      </c>
      <c r="D465">
        <v>9000</v>
      </c>
      <c r="E465">
        <v>8700.8981480000002</v>
      </c>
      <c r="F465">
        <v>11818</v>
      </c>
      <c r="G465">
        <v>9214.81</v>
      </c>
      <c r="H465">
        <v>10454.99545</v>
      </c>
      <c r="I465">
        <v>11364</v>
      </c>
      <c r="J465">
        <v>8818.0152670000007</v>
      </c>
      <c r="K465">
        <v>8795.9712089999994</v>
      </c>
      <c r="L465">
        <v>8545.0123970000004</v>
      </c>
      <c r="M465">
        <v>13182</v>
      </c>
      <c r="N465">
        <v>13182</v>
      </c>
      <c r="O465">
        <v>8654.4</v>
      </c>
      <c r="P465">
        <v>6908.8451880000002</v>
      </c>
      <c r="Q465">
        <v>7727.0023529999999</v>
      </c>
      <c r="R465">
        <v>8181.3923080000004</v>
      </c>
    </row>
    <row r="466" spans="2:18" x14ac:dyDescent="0.25">
      <c r="B466" s="2">
        <v>44298</v>
      </c>
      <c r="C466">
        <v>8181.9814809999998</v>
      </c>
      <c r="D466">
        <v>9000</v>
      </c>
      <c r="E466">
        <v>8700.9</v>
      </c>
      <c r="F466">
        <v>11818</v>
      </c>
      <c r="G466">
        <v>9214.8580459999994</v>
      </c>
      <c r="H466">
        <v>10454.96053</v>
      </c>
      <c r="I466">
        <v>11363.972970000001</v>
      </c>
      <c r="J466">
        <v>8818.0074069999991</v>
      </c>
      <c r="K466">
        <v>8795.9865470000004</v>
      </c>
      <c r="L466">
        <v>8545.0108299999993</v>
      </c>
      <c r="M466">
        <v>13182</v>
      </c>
      <c r="N466">
        <v>13182</v>
      </c>
      <c r="O466">
        <v>8654.4</v>
      </c>
      <c r="P466">
        <v>6908.8104000000003</v>
      </c>
      <c r="Q466">
        <v>7727.02</v>
      </c>
      <c r="R466">
        <v>8181.3762059999999</v>
      </c>
    </row>
    <row r="467" spans="2:18" x14ac:dyDescent="0.25">
      <c r="B467" s="2">
        <v>44299</v>
      </c>
      <c r="C467">
        <v>8181.9861110000002</v>
      </c>
      <c r="D467">
        <v>9000</v>
      </c>
      <c r="E467">
        <v>8700.978846</v>
      </c>
      <c r="F467">
        <v>11818</v>
      </c>
      <c r="G467">
        <v>9214.8332219999993</v>
      </c>
      <c r="H467">
        <v>10454.96875</v>
      </c>
      <c r="I467">
        <v>11363.980390000001</v>
      </c>
      <c r="J467">
        <v>8818</v>
      </c>
      <c r="K467">
        <v>8795.9892089999994</v>
      </c>
      <c r="L467">
        <v>8545.0139280000003</v>
      </c>
      <c r="M467">
        <v>13181.99777</v>
      </c>
      <c r="N467">
        <v>13182</v>
      </c>
      <c r="O467">
        <v>8654.4</v>
      </c>
      <c r="P467">
        <v>6908.7183249999998</v>
      </c>
      <c r="Q467">
        <v>7727</v>
      </c>
      <c r="R467">
        <v>8181.3970589999999</v>
      </c>
    </row>
    <row r="468" spans="2:18" x14ac:dyDescent="0.25">
      <c r="B468" s="2">
        <v>44300</v>
      </c>
      <c r="C468">
        <v>8181.9938270000002</v>
      </c>
      <c r="D468">
        <v>9000</v>
      </c>
      <c r="E468">
        <v>8701</v>
      </c>
      <c r="F468">
        <v>11818</v>
      </c>
      <c r="G468">
        <v>9214.8469910000003</v>
      </c>
      <c r="H468">
        <v>10455</v>
      </c>
      <c r="I468">
        <v>11363.96667</v>
      </c>
      <c r="J468">
        <v>8818.0050379999993</v>
      </c>
      <c r="K468">
        <v>8795.9812500000007</v>
      </c>
      <c r="L468">
        <v>8545.0520359999991</v>
      </c>
      <c r="M468">
        <v>13182</v>
      </c>
      <c r="N468">
        <v>13182</v>
      </c>
      <c r="O468">
        <v>8654.4049379999997</v>
      </c>
      <c r="P468">
        <v>6908.7830649999996</v>
      </c>
      <c r="Q468">
        <v>7727.0046730000004</v>
      </c>
      <c r="R468">
        <v>8181.454874</v>
      </c>
    </row>
    <row r="469" spans="2:18" x14ac:dyDescent="0.25">
      <c r="B469" s="2">
        <v>44301</v>
      </c>
      <c r="C469">
        <v>7856.7196260000001</v>
      </c>
      <c r="D469">
        <v>7577.7450980000003</v>
      </c>
      <c r="E469">
        <v>8701</v>
      </c>
      <c r="F469">
        <v>11134.04717</v>
      </c>
      <c r="G469">
        <v>9214.8483489999999</v>
      </c>
      <c r="H469">
        <v>10454.990379999999</v>
      </c>
      <c r="I469">
        <v>11364</v>
      </c>
      <c r="J469">
        <v>8818.0132450000001</v>
      </c>
      <c r="K469">
        <v>8795.9890510000005</v>
      </c>
      <c r="L469">
        <v>8545.0243360000004</v>
      </c>
      <c r="M469">
        <v>13181.99791</v>
      </c>
      <c r="N469">
        <v>13182</v>
      </c>
      <c r="O469">
        <v>8654.4039410000005</v>
      </c>
      <c r="P469">
        <v>6908.7841159999998</v>
      </c>
      <c r="Q469">
        <v>7727.0119519999998</v>
      </c>
      <c r="R469">
        <v>8181.410828</v>
      </c>
    </row>
    <row r="470" spans="2:18" x14ac:dyDescent="0.25">
      <c r="B470" s="2">
        <v>44302</v>
      </c>
      <c r="C470">
        <v>7727.0079679999999</v>
      </c>
      <c r="D470">
        <v>7272.9827590000004</v>
      </c>
      <c r="E470">
        <v>8701</v>
      </c>
      <c r="F470">
        <v>10818.006429999999</v>
      </c>
      <c r="G470">
        <v>9214.8622500000001</v>
      </c>
      <c r="H470">
        <v>10455</v>
      </c>
      <c r="I470">
        <v>11363.98387</v>
      </c>
      <c r="J470">
        <v>8818.0249999999996</v>
      </c>
      <c r="K470">
        <v>8795.9706700000006</v>
      </c>
      <c r="L470">
        <v>8545.0157340000005</v>
      </c>
      <c r="M470">
        <v>13181.99856</v>
      </c>
      <c r="N470">
        <v>13182</v>
      </c>
      <c r="O470">
        <v>8654.4</v>
      </c>
      <c r="P470">
        <v>6908.8547870000002</v>
      </c>
      <c r="Q470">
        <v>7727.0040159999999</v>
      </c>
      <c r="R470">
        <v>8181.4440789999999</v>
      </c>
    </row>
    <row r="471" spans="2:18" x14ac:dyDescent="0.25">
      <c r="B471" s="2">
        <v>44303</v>
      </c>
      <c r="C471">
        <v>7727.0122549999996</v>
      </c>
      <c r="D471">
        <v>7272.9440560000003</v>
      </c>
      <c r="E471">
        <v>8700.8970759999993</v>
      </c>
      <c r="F471">
        <v>10820.814350000001</v>
      </c>
      <c r="G471">
        <v>9214.8398570000008</v>
      </c>
      <c r="H471">
        <v>10454.988590000001</v>
      </c>
      <c r="I471">
        <v>11363.95652</v>
      </c>
      <c r="J471">
        <v>8818.0163670000002</v>
      </c>
      <c r="K471">
        <v>8795.9741869999998</v>
      </c>
      <c r="L471">
        <v>8545.0203560000009</v>
      </c>
      <c r="M471">
        <v>13181.995929999999</v>
      </c>
      <c r="N471">
        <v>13182</v>
      </c>
      <c r="O471">
        <v>8654.4016950000005</v>
      </c>
      <c r="P471">
        <v>6908.860248</v>
      </c>
      <c r="Q471">
        <v>7727.0027929999997</v>
      </c>
      <c r="R471">
        <v>8181.3944220000003</v>
      </c>
    </row>
    <row r="472" spans="2:18" x14ac:dyDescent="0.25">
      <c r="B472" s="2">
        <v>44304</v>
      </c>
      <c r="C472">
        <v>7727.0105540000004</v>
      </c>
      <c r="D472">
        <v>7273</v>
      </c>
      <c r="E472">
        <v>8700.9057140000004</v>
      </c>
      <c r="F472">
        <v>10819.535169999999</v>
      </c>
      <c r="G472">
        <v>9214.81</v>
      </c>
      <c r="H472">
        <v>10454.97797</v>
      </c>
      <c r="I472">
        <v>11364</v>
      </c>
      <c r="J472">
        <v>8818.0135439999995</v>
      </c>
      <c r="K472">
        <v>8795.9928230000005</v>
      </c>
      <c r="L472">
        <v>8545.0066760000009</v>
      </c>
      <c r="M472">
        <v>13181.996789999999</v>
      </c>
      <c r="N472">
        <v>13182</v>
      </c>
      <c r="O472">
        <v>8654.4035789999998</v>
      </c>
      <c r="P472">
        <v>6908.8530769999998</v>
      </c>
      <c r="Q472">
        <v>7727</v>
      </c>
      <c r="R472">
        <v>8181.4778759999999</v>
      </c>
    </row>
    <row r="473" spans="2:18" x14ac:dyDescent="0.25">
      <c r="B473" s="2">
        <v>44305</v>
      </c>
      <c r="C473">
        <v>7465.5309090000001</v>
      </c>
      <c r="D473">
        <v>7272.9487179999996</v>
      </c>
      <c r="E473">
        <v>8700.9492310000005</v>
      </c>
      <c r="F473">
        <v>11789.838030000001</v>
      </c>
      <c r="G473">
        <v>9214.81</v>
      </c>
      <c r="H473">
        <v>10454.985290000001</v>
      </c>
      <c r="I473">
        <v>11363.962960000001</v>
      </c>
      <c r="J473">
        <v>8818.0344829999995</v>
      </c>
      <c r="K473">
        <v>8795.9659090000005</v>
      </c>
      <c r="L473">
        <v>8545.0278639999997</v>
      </c>
      <c r="M473">
        <v>13182</v>
      </c>
      <c r="N473">
        <v>13182</v>
      </c>
      <c r="O473">
        <v>8654.4</v>
      </c>
      <c r="P473">
        <v>6908.7093020000002</v>
      </c>
      <c r="Q473">
        <v>7727.0220989999998</v>
      </c>
      <c r="R473">
        <v>8181.3637410000001</v>
      </c>
    </row>
    <row r="474" spans="2:18" x14ac:dyDescent="0.25">
      <c r="B474" s="2">
        <v>44306</v>
      </c>
      <c r="C474">
        <v>7467.9074730000002</v>
      </c>
      <c r="D474">
        <v>7273</v>
      </c>
      <c r="E474">
        <v>8700.9588789999998</v>
      </c>
      <c r="F474">
        <v>11818.00641</v>
      </c>
      <c r="G474">
        <v>9214.81</v>
      </c>
      <c r="H474">
        <v>10454.96809</v>
      </c>
      <c r="I474">
        <v>11364</v>
      </c>
      <c r="J474">
        <v>8818.035398</v>
      </c>
      <c r="K474">
        <v>8795.9720149999994</v>
      </c>
      <c r="L474">
        <v>8545.0077519999995</v>
      </c>
      <c r="M474">
        <v>13181.9951</v>
      </c>
      <c r="N474">
        <v>13182</v>
      </c>
      <c r="O474">
        <v>8654.4049379999997</v>
      </c>
      <c r="P474">
        <v>6908.7272730000004</v>
      </c>
      <c r="Q474">
        <v>7727.0054639999998</v>
      </c>
      <c r="R474">
        <v>8181.4627019999998</v>
      </c>
    </row>
    <row r="475" spans="2:18" x14ac:dyDescent="0.25">
      <c r="B475" s="2">
        <v>44307</v>
      </c>
      <c r="C475">
        <v>7466.5238099999997</v>
      </c>
      <c r="D475">
        <v>7272.9807689999998</v>
      </c>
      <c r="E475">
        <v>8700.958095</v>
      </c>
      <c r="F475">
        <v>11818</v>
      </c>
      <c r="G475">
        <v>9214.81</v>
      </c>
      <c r="H475">
        <v>10454.979170000001</v>
      </c>
      <c r="I475">
        <v>11364</v>
      </c>
      <c r="J475">
        <v>8818.0088689999993</v>
      </c>
      <c r="K475">
        <v>8795.9781019999991</v>
      </c>
      <c r="L475">
        <v>8545.0215050000006</v>
      </c>
      <c r="M475">
        <v>13181.99324</v>
      </c>
      <c r="N475">
        <v>13182</v>
      </c>
      <c r="O475">
        <v>8654.4</v>
      </c>
      <c r="P475">
        <v>6908.7767240000003</v>
      </c>
      <c r="Q475">
        <v>7727.0109890000003</v>
      </c>
      <c r="R475">
        <v>8181.4064520000002</v>
      </c>
    </row>
    <row r="476" spans="2:18" x14ac:dyDescent="0.25">
      <c r="B476" s="2">
        <v>44308</v>
      </c>
      <c r="C476">
        <v>7458.1921570000004</v>
      </c>
      <c r="D476">
        <v>7272.9827590000004</v>
      </c>
      <c r="E476">
        <v>8700.9469879999997</v>
      </c>
      <c r="F476">
        <v>10827.713589999999</v>
      </c>
      <c r="G476">
        <v>9214.81</v>
      </c>
      <c r="H476">
        <v>10454.987800000001</v>
      </c>
      <c r="I476">
        <v>11363.98077</v>
      </c>
      <c r="J476">
        <v>8818.0300000000007</v>
      </c>
      <c r="K476">
        <v>8795.9874999999993</v>
      </c>
      <c r="L476">
        <v>8545.0175949999993</v>
      </c>
      <c r="M476">
        <v>13181.99739</v>
      </c>
      <c r="N476">
        <v>13182</v>
      </c>
      <c r="O476">
        <v>8654.4</v>
      </c>
      <c r="P476">
        <v>6908.747429</v>
      </c>
      <c r="Q476">
        <v>7727.0117650000002</v>
      </c>
      <c r="R476">
        <v>8181.3710110000002</v>
      </c>
    </row>
    <row r="477" spans="2:18" x14ac:dyDescent="0.25">
      <c r="B477" s="2">
        <v>44309</v>
      </c>
      <c r="C477">
        <v>7463.4895829999996</v>
      </c>
      <c r="D477">
        <v>7272.9863009999999</v>
      </c>
      <c r="E477">
        <v>8700.9610620000003</v>
      </c>
      <c r="F477">
        <v>10818.003119999999</v>
      </c>
      <c r="G477">
        <v>9214.81</v>
      </c>
      <c r="H477">
        <v>10455</v>
      </c>
      <c r="I477">
        <v>11363.96667</v>
      </c>
      <c r="J477">
        <v>8818.0167710000005</v>
      </c>
      <c r="K477">
        <v>8795.9562330000008</v>
      </c>
      <c r="L477">
        <v>8545.0216959999998</v>
      </c>
      <c r="M477">
        <v>13181.99496</v>
      </c>
      <c r="N477">
        <v>13182</v>
      </c>
      <c r="O477">
        <v>8654.4</v>
      </c>
      <c r="P477">
        <v>6908.66</v>
      </c>
      <c r="Q477">
        <v>7727.0094339999996</v>
      </c>
      <c r="R477">
        <v>8181.3860290000002</v>
      </c>
    </row>
    <row r="478" spans="2:18" x14ac:dyDescent="0.25">
      <c r="B478" s="2">
        <v>44310</v>
      </c>
      <c r="C478">
        <v>7497.0239879999999</v>
      </c>
      <c r="D478">
        <v>7272.9856120000004</v>
      </c>
      <c r="E478">
        <v>8700.97732</v>
      </c>
      <c r="F478">
        <v>10822.29471</v>
      </c>
      <c r="G478">
        <v>9214.8606670000008</v>
      </c>
      <c r="H478">
        <v>10454.966329999999</v>
      </c>
      <c r="I478">
        <v>11364</v>
      </c>
      <c r="J478">
        <v>8818.0176210000009</v>
      </c>
      <c r="K478">
        <v>8795.9782159999995</v>
      </c>
      <c r="L478">
        <v>8545.0275550000006</v>
      </c>
      <c r="M478">
        <v>13181.99727</v>
      </c>
      <c r="N478">
        <v>13181.99359</v>
      </c>
      <c r="O478">
        <v>8654.4</v>
      </c>
      <c r="P478">
        <v>6908.7630570000001</v>
      </c>
      <c r="Q478">
        <v>7727.0110500000001</v>
      </c>
      <c r="R478">
        <v>8181.4070899999997</v>
      </c>
    </row>
    <row r="479" spans="2:18" x14ac:dyDescent="0.25">
      <c r="B479" s="2">
        <v>44311</v>
      </c>
      <c r="C479">
        <v>7461.7195879999999</v>
      </c>
      <c r="D479">
        <v>7272.9724770000003</v>
      </c>
      <c r="E479">
        <v>8700.9775509999999</v>
      </c>
      <c r="F479">
        <v>10818.0067</v>
      </c>
      <c r="G479">
        <v>9214.8348810000007</v>
      </c>
      <c r="H479">
        <v>10454.99502</v>
      </c>
      <c r="I479">
        <v>11363.977269999999</v>
      </c>
      <c r="J479">
        <v>8818.0230549999997</v>
      </c>
      <c r="K479">
        <v>8795.9924050000009</v>
      </c>
      <c r="L479">
        <v>8545.0049749999998</v>
      </c>
      <c r="M479">
        <v>13181.99683</v>
      </c>
      <c r="N479">
        <v>13182</v>
      </c>
      <c r="O479">
        <v>8654.4025000000001</v>
      </c>
      <c r="P479">
        <v>6908.872961</v>
      </c>
      <c r="Q479">
        <v>7727.0076920000001</v>
      </c>
      <c r="R479">
        <v>8181.4757140000002</v>
      </c>
    </row>
    <row r="480" spans="2:18" x14ac:dyDescent="0.25">
      <c r="B480" s="2">
        <v>44312</v>
      </c>
      <c r="C480">
        <v>7457.2893620000004</v>
      </c>
      <c r="D480">
        <v>7273</v>
      </c>
      <c r="E480">
        <v>8700.9488369999999</v>
      </c>
      <c r="F480">
        <v>11794.5625</v>
      </c>
      <c r="G480">
        <v>9214.81</v>
      </c>
      <c r="H480">
        <v>10455</v>
      </c>
      <c r="I480">
        <v>11364</v>
      </c>
      <c r="J480">
        <v>8818.0066449999995</v>
      </c>
      <c r="K480">
        <v>8795.9804349999995</v>
      </c>
      <c r="L480">
        <v>8545.0153260000006</v>
      </c>
      <c r="M480">
        <v>13181.99338</v>
      </c>
      <c r="N480">
        <v>13181.972970000001</v>
      </c>
      <c r="O480">
        <v>8654.4074070000006</v>
      </c>
      <c r="P480">
        <v>6908.6941939999997</v>
      </c>
      <c r="Q480">
        <v>7727.007576</v>
      </c>
      <c r="R480">
        <v>8181.3633540000001</v>
      </c>
    </row>
    <row r="481" spans="2:18" x14ac:dyDescent="0.25">
      <c r="B481" s="2">
        <v>44313</v>
      </c>
      <c r="C481">
        <v>7456.107438</v>
      </c>
      <c r="D481">
        <v>7273</v>
      </c>
      <c r="E481">
        <v>8700.9784309999995</v>
      </c>
      <c r="F481">
        <v>11818.00901</v>
      </c>
      <c r="G481">
        <v>9214.8473209999993</v>
      </c>
      <c r="H481">
        <v>10455</v>
      </c>
      <c r="I481">
        <v>11363.96667</v>
      </c>
      <c r="J481">
        <v>8818.0196080000005</v>
      </c>
      <c r="K481">
        <v>8795.9824900000003</v>
      </c>
      <c r="L481">
        <v>8545.0271319999993</v>
      </c>
      <c r="M481">
        <v>13181.996779999999</v>
      </c>
      <c r="N481">
        <v>13182</v>
      </c>
      <c r="O481">
        <v>8654.4</v>
      </c>
      <c r="P481">
        <v>6908.7881719999996</v>
      </c>
      <c r="Q481">
        <v>7727.1308019999997</v>
      </c>
      <c r="R481">
        <v>8181.4067800000003</v>
      </c>
    </row>
    <row r="482" spans="2:18" x14ac:dyDescent="0.25">
      <c r="B482" s="2">
        <v>44314</v>
      </c>
      <c r="C482">
        <v>7626.6482759999999</v>
      </c>
      <c r="D482">
        <v>7273</v>
      </c>
      <c r="E482">
        <v>8700.958095</v>
      </c>
      <c r="F482">
        <v>11818</v>
      </c>
      <c r="G482">
        <v>9214.81</v>
      </c>
      <c r="H482">
        <v>10455</v>
      </c>
      <c r="I482">
        <v>11363.96875</v>
      </c>
      <c r="J482">
        <v>8818.0164380000006</v>
      </c>
      <c r="K482">
        <v>8795.9944240000004</v>
      </c>
      <c r="L482">
        <v>8545.0314139999991</v>
      </c>
      <c r="M482">
        <v>13181.99517</v>
      </c>
      <c r="N482">
        <v>13182</v>
      </c>
      <c r="O482">
        <v>8654.4</v>
      </c>
      <c r="P482">
        <v>6908.8269659999996</v>
      </c>
      <c r="Q482">
        <v>7727.0179639999997</v>
      </c>
      <c r="R482">
        <v>8181.4443039999996</v>
      </c>
    </row>
    <row r="483" spans="2:18" x14ac:dyDescent="0.25">
      <c r="B483" s="2">
        <v>44315</v>
      </c>
      <c r="C483">
        <v>7458.3954659999999</v>
      </c>
      <c r="D483">
        <v>7272.9655169999996</v>
      </c>
      <c r="E483">
        <v>8700.9359220000006</v>
      </c>
      <c r="F483">
        <v>10818.015939999999</v>
      </c>
      <c r="G483">
        <v>9214.81</v>
      </c>
      <c r="H483">
        <v>10455</v>
      </c>
      <c r="I483">
        <v>11363.97222</v>
      </c>
      <c r="J483">
        <v>8818.0229889999991</v>
      </c>
      <c r="K483">
        <v>8795.9807689999998</v>
      </c>
      <c r="L483">
        <v>8545.0160429999996</v>
      </c>
      <c r="M483">
        <v>13181.992990000001</v>
      </c>
      <c r="N483">
        <v>13182</v>
      </c>
      <c r="O483">
        <v>8654.4</v>
      </c>
      <c r="P483">
        <v>6908.7954749999999</v>
      </c>
      <c r="Q483">
        <v>7727.0106379999997</v>
      </c>
      <c r="R483">
        <v>8181.4259709999997</v>
      </c>
    </row>
    <row r="484" spans="2:18" x14ac:dyDescent="0.25">
      <c r="B484" s="2">
        <v>44316</v>
      </c>
      <c r="C484">
        <v>7459.544688</v>
      </c>
      <c r="D484">
        <v>7272.9772730000004</v>
      </c>
      <c r="E484">
        <v>8700.9873559999996</v>
      </c>
      <c r="F484">
        <v>10818.03017</v>
      </c>
      <c r="G484">
        <v>9214.81</v>
      </c>
      <c r="H484">
        <v>10454.9617</v>
      </c>
      <c r="I484">
        <v>11363.94118</v>
      </c>
      <c r="J484">
        <v>8818.0305599999992</v>
      </c>
      <c r="K484">
        <v>8795.9899330000007</v>
      </c>
      <c r="L484">
        <v>8545.0296739999994</v>
      </c>
      <c r="M484">
        <v>13181.990750000001</v>
      </c>
      <c r="N484">
        <v>13181.99474</v>
      </c>
      <c r="O484">
        <v>8654.4</v>
      </c>
      <c r="P484">
        <v>6908.7662650000002</v>
      </c>
      <c r="Q484">
        <v>7727.0144399999999</v>
      </c>
      <c r="R484">
        <v>8181.4392859999998</v>
      </c>
    </row>
    <row r="485" spans="2:18" x14ac:dyDescent="0.25">
      <c r="B485" s="2">
        <v>44317</v>
      </c>
      <c r="C485">
        <v>7459.0636699999995</v>
      </c>
      <c r="D485">
        <v>7272.9913040000001</v>
      </c>
      <c r="E485">
        <v>8700.9528570000002</v>
      </c>
      <c r="F485">
        <v>10818.003710000001</v>
      </c>
      <c r="G485">
        <v>9214.8252549999997</v>
      </c>
      <c r="H485">
        <v>10454.991620000001</v>
      </c>
      <c r="I485">
        <v>11363.984850000001</v>
      </c>
      <c r="J485">
        <v>8818.017452</v>
      </c>
      <c r="K485">
        <v>8795.9712089999994</v>
      </c>
      <c r="L485">
        <v>8545.0148079999999</v>
      </c>
      <c r="M485">
        <v>13181.99804</v>
      </c>
      <c r="N485">
        <v>13181.99669</v>
      </c>
      <c r="O485">
        <v>8654.4023319999997</v>
      </c>
      <c r="P485">
        <v>6908.8363639999998</v>
      </c>
      <c r="Q485">
        <v>7727.0020830000003</v>
      </c>
      <c r="R485">
        <v>8181.5613309999999</v>
      </c>
    </row>
    <row r="486" spans="2:18" x14ac:dyDescent="0.25">
      <c r="B486" s="2">
        <v>44318</v>
      </c>
      <c r="C486">
        <v>7460.8007120000002</v>
      </c>
      <c r="D486">
        <v>7272.9878049999998</v>
      </c>
      <c r="E486">
        <v>8700.9633329999997</v>
      </c>
      <c r="F486">
        <v>10818.00491</v>
      </c>
      <c r="G486">
        <v>9214.8251450000007</v>
      </c>
      <c r="H486">
        <v>10455.004849999999</v>
      </c>
      <c r="I486">
        <v>11363.98113</v>
      </c>
      <c r="J486">
        <v>8818.0168420000009</v>
      </c>
      <c r="K486">
        <v>8795.9844720000001</v>
      </c>
      <c r="L486">
        <v>8545.0082640000001</v>
      </c>
      <c r="M486">
        <v>13181.98179</v>
      </c>
      <c r="N486">
        <v>13182</v>
      </c>
      <c r="O486">
        <v>8654.4</v>
      </c>
      <c r="P486">
        <v>6908.8537310000002</v>
      </c>
      <c r="Q486">
        <v>7727.0032469999996</v>
      </c>
      <c r="R486">
        <v>8181.5268290000004</v>
      </c>
    </row>
    <row r="487" spans="2:18" x14ac:dyDescent="0.25">
      <c r="B487" s="2">
        <v>44319</v>
      </c>
      <c r="C487">
        <v>8164.2662339999997</v>
      </c>
      <c r="D487">
        <v>9000</v>
      </c>
      <c r="E487">
        <v>8700.9717949999995</v>
      </c>
      <c r="F487">
        <v>11818.014709999999</v>
      </c>
      <c r="G487">
        <v>9214.8505829999995</v>
      </c>
      <c r="H487">
        <v>10455</v>
      </c>
      <c r="I487">
        <v>11363.972970000001</v>
      </c>
      <c r="J487">
        <v>8818.0197040000003</v>
      </c>
      <c r="K487">
        <v>8795.975649</v>
      </c>
      <c r="L487">
        <v>8545.0340140000008</v>
      </c>
      <c r="M487">
        <v>13181.99488</v>
      </c>
      <c r="N487">
        <v>13182</v>
      </c>
      <c r="O487">
        <v>8654.4</v>
      </c>
      <c r="P487">
        <v>6908.7760420000004</v>
      </c>
      <c r="Q487">
        <v>7727.0161289999996</v>
      </c>
      <c r="R487">
        <v>8181.4148939999995</v>
      </c>
    </row>
    <row r="488" spans="2:18" x14ac:dyDescent="0.25">
      <c r="B488" s="2">
        <v>44320</v>
      </c>
      <c r="C488">
        <v>8181.9880240000002</v>
      </c>
      <c r="D488">
        <v>9000</v>
      </c>
      <c r="E488">
        <v>8700.9348150000005</v>
      </c>
      <c r="F488">
        <v>11818</v>
      </c>
      <c r="G488">
        <v>9214.8315459999994</v>
      </c>
      <c r="H488">
        <v>10454.988240000001</v>
      </c>
      <c r="I488">
        <v>11363.96429</v>
      </c>
      <c r="J488">
        <v>8818.0050379999993</v>
      </c>
      <c r="K488">
        <v>8795.9953420000002</v>
      </c>
      <c r="L488">
        <v>8545.0179640000006</v>
      </c>
      <c r="M488">
        <v>13182</v>
      </c>
      <c r="N488">
        <v>13182</v>
      </c>
      <c r="O488">
        <v>9454.4</v>
      </c>
      <c r="P488">
        <v>6908.6111110000002</v>
      </c>
      <c r="Q488">
        <v>9079.2413789999991</v>
      </c>
      <c r="R488">
        <v>8181.3690850000003</v>
      </c>
    </row>
    <row r="489" spans="2:18" x14ac:dyDescent="0.25">
      <c r="B489" s="2">
        <v>44321</v>
      </c>
      <c r="C489">
        <v>8181.9868420000003</v>
      </c>
      <c r="D489">
        <v>9000</v>
      </c>
      <c r="E489">
        <v>8701</v>
      </c>
      <c r="F489">
        <v>11818.00676</v>
      </c>
      <c r="G489">
        <v>9214.8635900000008</v>
      </c>
      <c r="H489">
        <v>10454.98</v>
      </c>
      <c r="I489">
        <v>11364</v>
      </c>
      <c r="J489">
        <v>8818.0526320000008</v>
      </c>
      <c r="K489">
        <v>8795.9755700000005</v>
      </c>
      <c r="L489">
        <v>8545.0294909999993</v>
      </c>
      <c r="M489">
        <v>13182</v>
      </c>
      <c r="N489">
        <v>13182</v>
      </c>
      <c r="O489">
        <v>9454.4</v>
      </c>
      <c r="P489">
        <v>6908.5561639999996</v>
      </c>
      <c r="Q489">
        <v>9091</v>
      </c>
      <c r="R489">
        <v>8181.4090910000004</v>
      </c>
    </row>
    <row r="490" spans="2:18" x14ac:dyDescent="0.25">
      <c r="B490" s="2">
        <v>44322</v>
      </c>
      <c r="C490">
        <v>8182</v>
      </c>
      <c r="D490">
        <v>9000</v>
      </c>
      <c r="E490">
        <v>8700.9763440000006</v>
      </c>
      <c r="F490">
        <v>11818</v>
      </c>
      <c r="G490">
        <v>9214.81</v>
      </c>
      <c r="H490">
        <v>10455</v>
      </c>
      <c r="I490">
        <v>11363.96552</v>
      </c>
      <c r="J490">
        <v>8818.0167359999996</v>
      </c>
      <c r="K490">
        <v>8795.9938270000002</v>
      </c>
      <c r="L490">
        <v>8545.0185189999993</v>
      </c>
      <c r="M490">
        <v>13182</v>
      </c>
      <c r="N490">
        <v>13182</v>
      </c>
      <c r="O490">
        <v>8654.4</v>
      </c>
      <c r="P490">
        <v>6908.6886080000004</v>
      </c>
      <c r="Q490">
        <v>7727.0090090000003</v>
      </c>
      <c r="R490">
        <v>8181.3340609999996</v>
      </c>
    </row>
    <row r="491" spans="2:18" x14ac:dyDescent="0.25">
      <c r="B491" s="2">
        <v>44323</v>
      </c>
      <c r="C491">
        <v>8181.9953919999998</v>
      </c>
      <c r="D491">
        <v>9000</v>
      </c>
      <c r="E491">
        <v>8700.8742860000002</v>
      </c>
      <c r="F491">
        <v>11813.504499999999</v>
      </c>
      <c r="G491">
        <v>9214.81</v>
      </c>
      <c r="H491">
        <v>10454.98551</v>
      </c>
      <c r="I491">
        <v>11363.978719999999</v>
      </c>
      <c r="J491">
        <v>8818.02</v>
      </c>
      <c r="K491">
        <v>8795.9594589999997</v>
      </c>
      <c r="L491">
        <v>8545.0239810000003</v>
      </c>
      <c r="M491">
        <v>13181.99821</v>
      </c>
      <c r="N491">
        <v>13182</v>
      </c>
      <c r="O491">
        <v>8654.4</v>
      </c>
      <c r="P491">
        <v>6908.6512400000001</v>
      </c>
      <c r="Q491">
        <v>7727.0064940000002</v>
      </c>
      <c r="R491">
        <v>8181.3192570000001</v>
      </c>
    </row>
    <row r="492" spans="2:18" x14ac:dyDescent="0.25">
      <c r="B492" s="2">
        <v>44324</v>
      </c>
      <c r="C492">
        <v>8181.997214</v>
      </c>
      <c r="D492">
        <v>9000</v>
      </c>
      <c r="E492">
        <v>8700.9854300000006</v>
      </c>
      <c r="F492">
        <v>11818.00474</v>
      </c>
      <c r="G492">
        <v>9214.81</v>
      </c>
      <c r="H492">
        <v>10454.99603</v>
      </c>
      <c r="I492">
        <v>11363.96</v>
      </c>
      <c r="J492">
        <v>8818.0136050000001</v>
      </c>
      <c r="K492">
        <v>8795.9750000000004</v>
      </c>
      <c r="L492">
        <v>8545.013062</v>
      </c>
      <c r="M492">
        <v>13181.99807</v>
      </c>
      <c r="N492">
        <v>13181.9871</v>
      </c>
      <c r="O492">
        <v>8654.4065570000002</v>
      </c>
      <c r="P492">
        <v>6908.662069</v>
      </c>
      <c r="Q492">
        <v>7727.009317</v>
      </c>
      <c r="R492">
        <v>8181.4126070000002</v>
      </c>
    </row>
    <row r="493" spans="2:18" x14ac:dyDescent="0.25">
      <c r="B493" s="2">
        <v>44325</v>
      </c>
      <c r="C493">
        <v>8182</v>
      </c>
      <c r="D493">
        <v>9000</v>
      </c>
      <c r="E493">
        <v>8700.946774</v>
      </c>
      <c r="F493">
        <v>11818.00224</v>
      </c>
      <c r="G493">
        <v>9214.81</v>
      </c>
      <c r="H493">
        <v>10454.99512</v>
      </c>
      <c r="I493">
        <v>11364</v>
      </c>
      <c r="J493">
        <v>8818.0129870000001</v>
      </c>
      <c r="K493">
        <v>8795.9834069999997</v>
      </c>
      <c r="L493">
        <v>8545.0171919999993</v>
      </c>
      <c r="M493">
        <v>13181.999169999999</v>
      </c>
      <c r="N493">
        <v>13182</v>
      </c>
      <c r="O493">
        <v>8654.4</v>
      </c>
      <c r="P493">
        <v>6908.6533330000002</v>
      </c>
      <c r="Q493">
        <v>7727</v>
      </c>
      <c r="R493">
        <v>8181.3010560000002</v>
      </c>
    </row>
    <row r="494" spans="2:18" x14ac:dyDescent="0.25">
      <c r="B494" s="2">
        <v>44326</v>
      </c>
      <c r="C494">
        <v>8181.9920629999997</v>
      </c>
      <c r="D494">
        <v>9000</v>
      </c>
      <c r="E494">
        <v>8700.9228070000008</v>
      </c>
      <c r="F494">
        <v>11818</v>
      </c>
      <c r="G494">
        <v>9214.8442620000005</v>
      </c>
      <c r="H494">
        <v>10455</v>
      </c>
      <c r="I494">
        <v>11364</v>
      </c>
      <c r="J494">
        <v>8818</v>
      </c>
      <c r="K494">
        <v>8795.9429070000006</v>
      </c>
      <c r="L494">
        <v>8545.0232560000004</v>
      </c>
      <c r="M494">
        <v>13181.99676</v>
      </c>
      <c r="N494">
        <v>13182</v>
      </c>
      <c r="O494">
        <v>8654.407921</v>
      </c>
      <c r="P494">
        <v>6908.690278</v>
      </c>
      <c r="Q494">
        <v>7727.0175440000003</v>
      </c>
      <c r="R494">
        <v>8181.2525509999996</v>
      </c>
    </row>
    <row r="495" spans="2:18" x14ac:dyDescent="0.25">
      <c r="B495" s="2">
        <v>44327</v>
      </c>
      <c r="C495">
        <v>8181.9934640000001</v>
      </c>
      <c r="D495">
        <v>9000</v>
      </c>
      <c r="E495">
        <v>8700.5313609999994</v>
      </c>
      <c r="F495">
        <v>11818</v>
      </c>
      <c r="G495">
        <v>9214.8591759999999</v>
      </c>
      <c r="H495">
        <v>10454.972599999999</v>
      </c>
      <c r="I495">
        <v>11363.913039999999</v>
      </c>
      <c r="J495">
        <v>8818.0411760000006</v>
      </c>
      <c r="K495">
        <v>8795.9841550000001</v>
      </c>
      <c r="L495">
        <v>8545.0167220000003</v>
      </c>
      <c r="M495">
        <v>13181.993710000001</v>
      </c>
      <c r="N495">
        <v>13182</v>
      </c>
      <c r="O495">
        <v>9454.4</v>
      </c>
      <c r="P495">
        <v>6908.6345680000004</v>
      </c>
      <c r="Q495">
        <v>9091</v>
      </c>
      <c r="R495">
        <v>8181.2934779999996</v>
      </c>
    </row>
    <row r="496" spans="2:18" x14ac:dyDescent="0.25">
      <c r="B496" s="2">
        <v>44328</v>
      </c>
      <c r="C496">
        <v>7729.4677419999998</v>
      </c>
      <c r="D496">
        <v>7344.9583329999996</v>
      </c>
      <c r="E496">
        <v>8700.958095</v>
      </c>
      <c r="F496">
        <v>10830.987010000001</v>
      </c>
      <c r="G496">
        <v>9214.81</v>
      </c>
      <c r="H496">
        <v>10455</v>
      </c>
      <c r="I496">
        <v>11363.958329999999</v>
      </c>
      <c r="J496">
        <v>8818.0227269999996</v>
      </c>
      <c r="K496">
        <v>8795.990033</v>
      </c>
      <c r="L496">
        <v>8545.0333329999994</v>
      </c>
      <c r="M496">
        <v>13181.993119999999</v>
      </c>
      <c r="N496">
        <v>13181.95652</v>
      </c>
      <c r="O496">
        <v>9454.4</v>
      </c>
      <c r="P496">
        <v>6908.7226419999997</v>
      </c>
      <c r="Q496">
        <v>9091</v>
      </c>
      <c r="R496">
        <v>8181.2680849999997</v>
      </c>
    </row>
    <row r="497" spans="2:18" x14ac:dyDescent="0.25">
      <c r="B497" s="2">
        <v>44329</v>
      </c>
      <c r="C497">
        <v>7727.0136519999996</v>
      </c>
      <c r="D497">
        <v>4754.8769229999998</v>
      </c>
      <c r="E497">
        <v>8700.9443040000006</v>
      </c>
      <c r="F497">
        <v>10818.006509999999</v>
      </c>
      <c r="G497">
        <v>9214.81</v>
      </c>
      <c r="H497">
        <v>10454.991599999999</v>
      </c>
      <c r="I497">
        <v>11363.94872</v>
      </c>
      <c r="J497">
        <v>8818</v>
      </c>
      <c r="K497">
        <v>8795.9918030000008</v>
      </c>
      <c r="L497">
        <v>8545.0129870000001</v>
      </c>
      <c r="M497">
        <v>13181.994989999999</v>
      </c>
      <c r="N497">
        <v>13182</v>
      </c>
      <c r="O497">
        <v>8659.2192770000001</v>
      </c>
      <c r="P497">
        <v>6908.7973860000002</v>
      </c>
      <c r="Q497">
        <v>7734.8448280000002</v>
      </c>
      <c r="R497">
        <v>8181.3042699999996</v>
      </c>
    </row>
    <row r="498" spans="2:18" x14ac:dyDescent="0.25">
      <c r="B498" s="2">
        <v>44330</v>
      </c>
      <c r="C498">
        <v>7727.0078739999999</v>
      </c>
      <c r="D498">
        <v>4545.0512820000004</v>
      </c>
      <c r="E498">
        <v>8700.9631279999994</v>
      </c>
      <c r="F498">
        <v>10818</v>
      </c>
      <c r="G498">
        <v>9214.81</v>
      </c>
      <c r="H498">
        <v>10455</v>
      </c>
      <c r="I498">
        <v>11363.977779999999</v>
      </c>
      <c r="J498">
        <v>8818.0348099999992</v>
      </c>
      <c r="K498">
        <v>8795.9831780000004</v>
      </c>
      <c r="L498">
        <v>8545.022078</v>
      </c>
      <c r="M498">
        <v>13181.99719</v>
      </c>
      <c r="N498">
        <v>13182</v>
      </c>
      <c r="O498">
        <v>8654.4</v>
      </c>
      <c r="P498">
        <v>6908.702655</v>
      </c>
      <c r="Q498">
        <v>7727.0084989999996</v>
      </c>
      <c r="R498">
        <v>8181.36</v>
      </c>
    </row>
    <row r="499" spans="2:18" x14ac:dyDescent="0.25">
      <c r="B499" s="2">
        <v>44331</v>
      </c>
      <c r="C499">
        <v>7727.0217789999997</v>
      </c>
      <c r="D499">
        <v>4545.0542370000003</v>
      </c>
      <c r="E499">
        <v>8700.9185190000007</v>
      </c>
      <c r="F499">
        <v>10818.00179</v>
      </c>
      <c r="G499">
        <v>9214.8860000000004</v>
      </c>
      <c r="H499">
        <v>10454.97465</v>
      </c>
      <c r="I499">
        <v>11363.944439999999</v>
      </c>
      <c r="J499">
        <v>8818.0189750000009</v>
      </c>
      <c r="K499">
        <v>8795.9854720000003</v>
      </c>
      <c r="L499">
        <v>8545.0131149999997</v>
      </c>
      <c r="M499">
        <v>13181.999250000001</v>
      </c>
      <c r="N499">
        <v>13181.99611</v>
      </c>
      <c r="O499">
        <v>8654.4026940000003</v>
      </c>
      <c r="P499">
        <v>6908.6923079999997</v>
      </c>
      <c r="Q499">
        <v>7727.0054499999997</v>
      </c>
      <c r="R499">
        <v>8181.3333329999996</v>
      </c>
    </row>
    <row r="500" spans="2:18" x14ac:dyDescent="0.25">
      <c r="B500" s="2">
        <v>44332</v>
      </c>
      <c r="C500">
        <v>7727.0094559999998</v>
      </c>
      <c r="D500">
        <v>4545.015789</v>
      </c>
      <c r="E500">
        <v>8701</v>
      </c>
      <c r="F500">
        <v>10818</v>
      </c>
      <c r="G500">
        <v>9214.8329670000003</v>
      </c>
      <c r="H500">
        <v>10454.99296</v>
      </c>
      <c r="I500">
        <v>11363.95455</v>
      </c>
      <c r="J500">
        <v>8818.0387929999997</v>
      </c>
      <c r="K500">
        <v>8795.9930719999993</v>
      </c>
      <c r="L500">
        <v>8545.0217389999998</v>
      </c>
      <c r="M500">
        <v>13181.997100000001</v>
      </c>
      <c r="N500">
        <v>13182</v>
      </c>
      <c r="O500">
        <v>8654.4052119999997</v>
      </c>
      <c r="P500">
        <v>6908.7906540000004</v>
      </c>
      <c r="Q500">
        <v>7727.008511</v>
      </c>
      <c r="R500">
        <v>8181.36</v>
      </c>
    </row>
    <row r="501" spans="2:18" x14ac:dyDescent="0.25">
      <c r="B501" s="2">
        <v>44333</v>
      </c>
      <c r="C501">
        <v>7727.0053189999999</v>
      </c>
      <c r="D501">
        <v>7273</v>
      </c>
      <c r="E501">
        <v>8700.9</v>
      </c>
      <c r="F501">
        <v>10818</v>
      </c>
      <c r="G501">
        <v>9214.81</v>
      </c>
      <c r="H501">
        <v>10454.985919999999</v>
      </c>
      <c r="I501">
        <v>11364</v>
      </c>
      <c r="J501">
        <v>8818.0047849999992</v>
      </c>
      <c r="K501">
        <v>8795.9901640000007</v>
      </c>
      <c r="L501">
        <v>8545</v>
      </c>
      <c r="M501">
        <v>13181.98652</v>
      </c>
      <c r="N501">
        <v>13182</v>
      </c>
      <c r="O501">
        <v>8654.4</v>
      </c>
      <c r="P501">
        <v>6908.6770829999996</v>
      </c>
      <c r="Q501">
        <v>7727.0090090000003</v>
      </c>
      <c r="R501">
        <v>8181.3269229999996</v>
      </c>
    </row>
    <row r="502" spans="2:18" x14ac:dyDescent="0.25">
      <c r="B502" s="2">
        <v>44334</v>
      </c>
      <c r="C502">
        <v>9000</v>
      </c>
      <c r="D502">
        <v>9000</v>
      </c>
      <c r="E502">
        <v>8701</v>
      </c>
      <c r="F502">
        <v>11818</v>
      </c>
      <c r="G502">
        <v>9214.81</v>
      </c>
      <c r="H502">
        <v>10454.96341</v>
      </c>
      <c r="I502">
        <v>11364</v>
      </c>
      <c r="J502">
        <v>8818.0253159999993</v>
      </c>
      <c r="K502">
        <v>8795.9534480000002</v>
      </c>
      <c r="L502">
        <v>8545.0027859999991</v>
      </c>
      <c r="M502">
        <v>13181.99388</v>
      </c>
      <c r="N502">
        <v>13181.98148</v>
      </c>
      <c r="O502">
        <v>9445.1069769999995</v>
      </c>
      <c r="P502">
        <v>6908.7315440000002</v>
      </c>
      <c r="Q502">
        <v>9091</v>
      </c>
      <c r="R502">
        <v>8181.3474900000001</v>
      </c>
    </row>
    <row r="503" spans="2:18" x14ac:dyDescent="0.25">
      <c r="B503" s="2">
        <v>44335</v>
      </c>
      <c r="C503">
        <v>9000</v>
      </c>
      <c r="D503">
        <v>9000</v>
      </c>
      <c r="E503">
        <v>8700.9346530000003</v>
      </c>
      <c r="F503">
        <v>11818.00671</v>
      </c>
      <c r="G503">
        <v>9214.81</v>
      </c>
      <c r="H503">
        <v>10455</v>
      </c>
      <c r="I503">
        <v>11363.93333</v>
      </c>
      <c r="J503">
        <v>8818.0108400000008</v>
      </c>
      <c r="K503">
        <v>8795.9555920000003</v>
      </c>
      <c r="L503">
        <v>8545.0136239999993</v>
      </c>
      <c r="M503">
        <v>13181.994909999999</v>
      </c>
      <c r="N503">
        <v>13182</v>
      </c>
      <c r="O503">
        <v>9454.4106670000001</v>
      </c>
      <c r="P503">
        <v>6908.6192309999997</v>
      </c>
      <c r="Q503">
        <v>9091</v>
      </c>
      <c r="R503">
        <v>8181.2751090000002</v>
      </c>
    </row>
    <row r="504" spans="2:18" x14ac:dyDescent="0.25">
      <c r="B504" s="2">
        <v>44336</v>
      </c>
      <c r="C504">
        <v>9000</v>
      </c>
      <c r="D504">
        <v>9000</v>
      </c>
      <c r="E504">
        <v>8700.9179100000001</v>
      </c>
      <c r="F504">
        <v>10818.014709999999</v>
      </c>
      <c r="G504">
        <v>9214.81</v>
      </c>
      <c r="H504">
        <v>10455</v>
      </c>
      <c r="I504">
        <v>11363.952380000001</v>
      </c>
      <c r="J504">
        <v>8818.0266670000001</v>
      </c>
      <c r="K504">
        <v>8795.9952979999998</v>
      </c>
      <c r="L504">
        <v>8545.0074440000008</v>
      </c>
      <c r="M504">
        <v>13182</v>
      </c>
      <c r="N504">
        <v>13182</v>
      </c>
      <c r="O504">
        <v>8654.4</v>
      </c>
      <c r="P504">
        <v>6908.7454550000002</v>
      </c>
      <c r="Q504">
        <v>7735.6942680000002</v>
      </c>
      <c r="R504">
        <v>8181.4177220000001</v>
      </c>
    </row>
    <row r="505" spans="2:18" x14ac:dyDescent="0.25">
      <c r="B505" s="2">
        <v>44337</v>
      </c>
      <c r="C505">
        <v>7727.0133329999999</v>
      </c>
      <c r="D505">
        <v>4545.0509549999997</v>
      </c>
      <c r="E505">
        <v>8700.9541669999999</v>
      </c>
      <c r="F505">
        <v>9919.5086709999996</v>
      </c>
      <c r="G505">
        <v>9214.8275630000007</v>
      </c>
      <c r="H505">
        <v>10454.98684</v>
      </c>
      <c r="I505">
        <v>11363.878790000001</v>
      </c>
      <c r="J505">
        <v>8818.0043569999998</v>
      </c>
      <c r="K505">
        <v>8795.9777450000001</v>
      </c>
      <c r="L505">
        <v>8545.0287470000003</v>
      </c>
      <c r="M505">
        <v>13181.998240000001</v>
      </c>
      <c r="N505">
        <v>13181.98667</v>
      </c>
      <c r="O505">
        <v>8654.4</v>
      </c>
      <c r="P505">
        <v>6908.62093</v>
      </c>
      <c r="Q505">
        <v>7727.0128210000003</v>
      </c>
      <c r="R505">
        <v>8181.2317599999997</v>
      </c>
    </row>
    <row r="506" spans="2:18" x14ac:dyDescent="0.25">
      <c r="B506" s="2">
        <v>44338</v>
      </c>
      <c r="C506">
        <v>7727.0051949999997</v>
      </c>
      <c r="D506">
        <v>4545.0294119999999</v>
      </c>
      <c r="E506">
        <v>8700.8804349999991</v>
      </c>
      <c r="F506">
        <v>9909.0014769999998</v>
      </c>
      <c r="G506">
        <v>9214.81</v>
      </c>
      <c r="H506">
        <v>10454.99598</v>
      </c>
      <c r="I506">
        <v>11364</v>
      </c>
      <c r="J506">
        <v>8818.0359279999993</v>
      </c>
      <c r="K506">
        <v>8795.964215</v>
      </c>
      <c r="L506">
        <v>8545.0203529999999</v>
      </c>
      <c r="M506">
        <v>13181.9962</v>
      </c>
      <c r="N506">
        <v>13182</v>
      </c>
      <c r="O506">
        <v>8654.4030770000008</v>
      </c>
      <c r="P506">
        <v>6908.6638890000004</v>
      </c>
      <c r="Q506">
        <v>7727</v>
      </c>
      <c r="R506">
        <v>8181.36</v>
      </c>
    </row>
    <row r="507" spans="2:18" x14ac:dyDescent="0.25">
      <c r="B507" s="2">
        <v>44339</v>
      </c>
      <c r="C507">
        <v>7727.0031749999998</v>
      </c>
      <c r="D507">
        <v>4545.044586</v>
      </c>
      <c r="E507">
        <v>8700.9449999999997</v>
      </c>
      <c r="F507">
        <v>9909</v>
      </c>
      <c r="G507">
        <v>9214.81</v>
      </c>
      <c r="H507">
        <v>10454.983700000001</v>
      </c>
      <c r="I507">
        <v>11363.95349</v>
      </c>
      <c r="J507">
        <v>8818.0166200000003</v>
      </c>
      <c r="K507">
        <v>8795.9764570000007</v>
      </c>
      <c r="L507">
        <v>8545.0314839999992</v>
      </c>
      <c r="M507">
        <v>13181.99777</v>
      </c>
      <c r="N507">
        <v>13182</v>
      </c>
      <c r="O507">
        <v>8654.4</v>
      </c>
      <c r="P507">
        <v>6908.801923</v>
      </c>
      <c r="Q507">
        <v>7727.0087720000001</v>
      </c>
      <c r="R507">
        <v>8181.3040540000002</v>
      </c>
    </row>
    <row r="508" spans="2:18" x14ac:dyDescent="0.25">
      <c r="B508" s="2">
        <v>44340</v>
      </c>
      <c r="C508">
        <v>7727.0078739999999</v>
      </c>
      <c r="D508">
        <v>4545.0188680000001</v>
      </c>
      <c r="E508">
        <v>8701</v>
      </c>
      <c r="F508">
        <v>9909</v>
      </c>
      <c r="G508">
        <v>9214.81</v>
      </c>
      <c r="H508">
        <v>10454.98438</v>
      </c>
      <c r="I508">
        <v>11364</v>
      </c>
      <c r="J508">
        <v>8818.0075190000007</v>
      </c>
      <c r="K508">
        <v>8795.9947919999995</v>
      </c>
      <c r="L508">
        <v>8545.0082989999992</v>
      </c>
      <c r="M508">
        <v>13181.99259</v>
      </c>
      <c r="N508">
        <v>13181.973679999999</v>
      </c>
      <c r="O508">
        <v>8654.4</v>
      </c>
      <c r="P508">
        <v>6908.6150939999998</v>
      </c>
      <c r="Q508">
        <v>7727</v>
      </c>
      <c r="R508">
        <v>8181.2734810000002</v>
      </c>
    </row>
    <row r="509" spans="2:18" x14ac:dyDescent="0.25">
      <c r="B509" s="2">
        <v>44341</v>
      </c>
      <c r="C509">
        <v>7727.0125790000002</v>
      </c>
      <c r="D509">
        <v>4545</v>
      </c>
      <c r="E509">
        <v>8700.9449999999997</v>
      </c>
      <c r="F509">
        <v>9909</v>
      </c>
      <c r="G509">
        <v>9214.8586049999994</v>
      </c>
      <c r="H509">
        <v>10454.973330000001</v>
      </c>
      <c r="I509">
        <v>11364.03846</v>
      </c>
      <c r="J509">
        <v>8818.0119400000003</v>
      </c>
      <c r="K509">
        <v>8795.983209</v>
      </c>
      <c r="L509">
        <v>8545.02</v>
      </c>
      <c r="M509">
        <v>13181.9941</v>
      </c>
      <c r="N509">
        <v>13182</v>
      </c>
      <c r="O509">
        <v>9454.4</v>
      </c>
      <c r="P509">
        <v>6908.5390239999997</v>
      </c>
      <c r="Q509">
        <v>9091</v>
      </c>
      <c r="R509">
        <v>8181.242647</v>
      </c>
    </row>
    <row r="510" spans="2:18" x14ac:dyDescent="0.25">
      <c r="B510" s="2">
        <v>44342</v>
      </c>
      <c r="C510">
        <v>7727.0108700000001</v>
      </c>
      <c r="D510">
        <v>4545.0408159999997</v>
      </c>
      <c r="E510">
        <v>8701</v>
      </c>
      <c r="F510">
        <v>9909</v>
      </c>
      <c r="G510">
        <v>9214.8364560000009</v>
      </c>
      <c r="H510">
        <v>10455</v>
      </c>
      <c r="I510">
        <v>11363.95</v>
      </c>
      <c r="J510">
        <v>8818.0333329999994</v>
      </c>
      <c r="K510">
        <v>8795.9902280000006</v>
      </c>
      <c r="L510">
        <v>8545.0119759999998</v>
      </c>
      <c r="M510">
        <v>13181.99713</v>
      </c>
      <c r="N510">
        <v>13182</v>
      </c>
      <c r="O510">
        <v>9454.4</v>
      </c>
      <c r="P510">
        <v>6908.5373490000002</v>
      </c>
      <c r="Q510">
        <v>9091</v>
      </c>
      <c r="R510">
        <v>8181.2008930000002</v>
      </c>
    </row>
    <row r="511" spans="2:18" x14ac:dyDescent="0.25">
      <c r="B511" s="2">
        <v>44343</v>
      </c>
      <c r="C511">
        <v>7727.0215520000002</v>
      </c>
      <c r="D511">
        <v>4545.0403230000002</v>
      </c>
      <c r="E511">
        <v>8700.9572819999994</v>
      </c>
      <c r="F511">
        <v>10550.44528</v>
      </c>
      <c r="G511">
        <v>9214.81</v>
      </c>
      <c r="H511">
        <v>10454.990379999999</v>
      </c>
      <c r="I511">
        <v>11363.851849999999</v>
      </c>
      <c r="J511">
        <v>8818.0058649999992</v>
      </c>
      <c r="K511">
        <v>8795.9821960000008</v>
      </c>
      <c r="L511">
        <v>8545.0112040000004</v>
      </c>
      <c r="M511">
        <v>13181.99548</v>
      </c>
      <c r="N511">
        <v>13181.97826</v>
      </c>
      <c r="O511">
        <v>7651.9508770000002</v>
      </c>
      <c r="P511">
        <v>6908.671429</v>
      </c>
      <c r="Q511">
        <v>7739.2882879999997</v>
      </c>
      <c r="R511">
        <v>8181.2510730000004</v>
      </c>
    </row>
    <row r="512" spans="2:18" x14ac:dyDescent="0.25">
      <c r="B512" s="2">
        <v>44344</v>
      </c>
      <c r="C512">
        <v>7727.019284</v>
      </c>
      <c r="D512">
        <v>4545.0821919999998</v>
      </c>
      <c r="E512">
        <v>8700.9383180000004</v>
      </c>
      <c r="F512">
        <v>10312.49626</v>
      </c>
      <c r="G512">
        <v>9214.8605650000009</v>
      </c>
      <c r="H512">
        <v>10454.969880000001</v>
      </c>
      <c r="I512">
        <v>11363.979590000001</v>
      </c>
      <c r="J512">
        <v>8818.0158730000003</v>
      </c>
      <c r="K512">
        <v>8795.9840430000004</v>
      </c>
      <c r="L512">
        <v>8545.0211639999998</v>
      </c>
      <c r="M512">
        <v>13181.998600000001</v>
      </c>
      <c r="N512">
        <v>13182</v>
      </c>
      <c r="O512">
        <v>7636.0068380000002</v>
      </c>
      <c r="P512">
        <v>6908.6451610000004</v>
      </c>
      <c r="Q512">
        <v>7727</v>
      </c>
      <c r="R512">
        <v>8181.3403360000002</v>
      </c>
    </row>
    <row r="513" spans="2:18" x14ac:dyDescent="0.25">
      <c r="B513" s="2">
        <v>44345</v>
      </c>
      <c r="C513">
        <v>7727.0113380000003</v>
      </c>
      <c r="D513">
        <v>4545.0166669999999</v>
      </c>
      <c r="E513">
        <v>8700.9266669999997</v>
      </c>
      <c r="F513">
        <v>9909</v>
      </c>
      <c r="G513">
        <v>9214.81</v>
      </c>
      <c r="H513">
        <v>10454.991739999999</v>
      </c>
      <c r="I513">
        <v>11363.979590000001</v>
      </c>
      <c r="J513">
        <v>8818.0426289999996</v>
      </c>
      <c r="K513">
        <v>8795.9622980000004</v>
      </c>
      <c r="L513">
        <v>8545.0143879999996</v>
      </c>
      <c r="M513">
        <v>13182</v>
      </c>
      <c r="N513">
        <v>13182</v>
      </c>
      <c r="O513">
        <v>7636.0060299999996</v>
      </c>
      <c r="P513">
        <v>6908.5519999999997</v>
      </c>
      <c r="Q513">
        <v>7727.0086209999999</v>
      </c>
      <c r="R513">
        <v>8181.418216</v>
      </c>
    </row>
    <row r="514" spans="2:18" x14ac:dyDescent="0.25">
      <c r="B514" s="2">
        <v>44346</v>
      </c>
      <c r="C514">
        <v>7727.0071090000001</v>
      </c>
      <c r="D514">
        <v>4545.0441989999999</v>
      </c>
      <c r="E514">
        <v>8700.9728400000004</v>
      </c>
      <c r="F514">
        <v>9909</v>
      </c>
      <c r="G514">
        <v>9214.81</v>
      </c>
      <c r="H514">
        <v>10454.995000000001</v>
      </c>
      <c r="I514">
        <v>11364</v>
      </c>
      <c r="J514">
        <v>8818.0105820000008</v>
      </c>
      <c r="K514">
        <v>8795.9906250000004</v>
      </c>
      <c r="L514">
        <v>8545.0101140000006</v>
      </c>
      <c r="M514">
        <v>13181.99908</v>
      </c>
      <c r="N514">
        <v>13182</v>
      </c>
      <c r="O514">
        <v>7636.0020940000004</v>
      </c>
      <c r="P514">
        <v>6908.6770829999996</v>
      </c>
      <c r="Q514">
        <v>7727.0086579999997</v>
      </c>
      <c r="R514">
        <v>8181.4224489999997</v>
      </c>
    </row>
    <row r="515" spans="2:18" x14ac:dyDescent="0.25">
      <c r="B515" s="2">
        <v>44347</v>
      </c>
      <c r="C515">
        <v>7749.8862280000003</v>
      </c>
      <c r="D515">
        <v>4545.0198019999998</v>
      </c>
      <c r="E515">
        <v>8701</v>
      </c>
      <c r="F515">
        <v>9917.8379629999999</v>
      </c>
      <c r="G515">
        <v>9214.81</v>
      </c>
      <c r="H515">
        <v>10454.984850000001</v>
      </c>
      <c r="I515">
        <v>11363.962960000001</v>
      </c>
      <c r="J515">
        <v>8818.0103089999993</v>
      </c>
      <c r="K515">
        <v>8795.9825579999997</v>
      </c>
      <c r="L515">
        <v>8545.0061729999998</v>
      </c>
      <c r="M515">
        <v>13181.994710000001</v>
      </c>
      <c r="N515">
        <v>13182</v>
      </c>
      <c r="O515">
        <v>7689.4823530000003</v>
      </c>
      <c r="P515">
        <v>6908.588119</v>
      </c>
      <c r="Q515">
        <v>7727.0173910000003</v>
      </c>
      <c r="R515">
        <v>8181.2634150000004</v>
      </c>
    </row>
    <row r="516" spans="2:18" x14ac:dyDescent="0.25">
      <c r="B516" s="2">
        <v>44348</v>
      </c>
      <c r="C516">
        <v>8953.9879519999995</v>
      </c>
      <c r="D516">
        <v>8846.3793100000003</v>
      </c>
      <c r="E516">
        <v>8700.9650789999996</v>
      </c>
      <c r="F516">
        <v>11705.70588</v>
      </c>
      <c r="G516">
        <v>9214.8559339999993</v>
      </c>
      <c r="H516">
        <v>10454.977779999999</v>
      </c>
      <c r="I516">
        <v>9718.0344829999995</v>
      </c>
      <c r="J516">
        <v>8818.0325869999997</v>
      </c>
      <c r="K516">
        <v>8795.9872159999995</v>
      </c>
      <c r="L516">
        <v>8545.0123459999995</v>
      </c>
      <c r="M516">
        <v>13182</v>
      </c>
      <c r="N516">
        <v>13182</v>
      </c>
      <c r="O516">
        <v>9345.2960000000003</v>
      </c>
      <c r="P516">
        <v>6908.6948279999997</v>
      </c>
      <c r="Q516">
        <v>9012.3076920000003</v>
      </c>
      <c r="R516">
        <v>8181.2291670000004</v>
      </c>
    </row>
    <row r="517" spans="2:18" x14ac:dyDescent="0.25">
      <c r="B517" s="2">
        <v>44349</v>
      </c>
      <c r="C517">
        <v>8994.1064810000007</v>
      </c>
      <c r="D517">
        <v>9000</v>
      </c>
      <c r="E517">
        <v>8700.936232</v>
      </c>
      <c r="F517">
        <v>11818</v>
      </c>
      <c r="G517">
        <v>9214.8513860000003</v>
      </c>
      <c r="H517">
        <v>10455</v>
      </c>
      <c r="I517">
        <v>9090.9827590000004</v>
      </c>
      <c r="J517">
        <v>8818.0132450000001</v>
      </c>
      <c r="K517">
        <v>8795.9798929999997</v>
      </c>
      <c r="L517">
        <v>8545.0131930000007</v>
      </c>
      <c r="M517">
        <v>13182</v>
      </c>
      <c r="N517">
        <v>13181.94118</v>
      </c>
      <c r="O517">
        <v>9454.4</v>
      </c>
      <c r="P517">
        <v>6908.5178290000003</v>
      </c>
      <c r="Q517">
        <v>9091</v>
      </c>
      <c r="R517">
        <v>8181.238636</v>
      </c>
    </row>
    <row r="518" spans="2:18" x14ac:dyDescent="0.25">
      <c r="B518" s="2">
        <v>44350</v>
      </c>
      <c r="C518">
        <v>8047.9914529999996</v>
      </c>
      <c r="D518">
        <v>7681.9736839999996</v>
      </c>
      <c r="E518">
        <v>8700.9541669999999</v>
      </c>
      <c r="F518">
        <v>11030.24898</v>
      </c>
      <c r="G518">
        <v>9214.8586049999994</v>
      </c>
      <c r="H518">
        <v>10455</v>
      </c>
      <c r="I518">
        <v>9090.9787230000002</v>
      </c>
      <c r="J518">
        <v>8818.0173539999996</v>
      </c>
      <c r="K518">
        <v>8795.9836070000001</v>
      </c>
      <c r="L518">
        <v>8545.0055350000002</v>
      </c>
      <c r="M518">
        <v>13181.99646</v>
      </c>
      <c r="N518">
        <v>13181.98214</v>
      </c>
      <c r="O518">
        <v>7988.8358209999997</v>
      </c>
      <c r="P518">
        <v>6908.5299150000001</v>
      </c>
      <c r="Q518">
        <v>8192.2403099999992</v>
      </c>
      <c r="R518">
        <v>8181.27</v>
      </c>
    </row>
    <row r="519" spans="2:18" x14ac:dyDescent="0.25">
      <c r="B519" s="2">
        <v>44351</v>
      </c>
      <c r="C519">
        <v>7727.010714</v>
      </c>
      <c r="D519">
        <v>7273</v>
      </c>
      <c r="E519">
        <v>8700.861261</v>
      </c>
      <c r="F519">
        <v>10818.00272</v>
      </c>
      <c r="G519">
        <v>9214.8405110000003</v>
      </c>
      <c r="H519">
        <v>10454.994049999999</v>
      </c>
      <c r="I519">
        <v>9091</v>
      </c>
      <c r="J519">
        <v>8818.0072729999993</v>
      </c>
      <c r="K519">
        <v>8795.9753519999995</v>
      </c>
      <c r="L519">
        <v>8545.0195440000007</v>
      </c>
      <c r="M519">
        <v>13181.995870000001</v>
      </c>
      <c r="N519">
        <v>13182</v>
      </c>
      <c r="O519">
        <v>7636.0060380000004</v>
      </c>
      <c r="P519">
        <v>6908.6478260000004</v>
      </c>
      <c r="Q519">
        <v>7727.0136990000001</v>
      </c>
      <c r="R519">
        <v>8181.4198249999999</v>
      </c>
    </row>
    <row r="520" spans="2:18" x14ac:dyDescent="0.25">
      <c r="B520" s="2">
        <v>44352</v>
      </c>
      <c r="C520">
        <v>7727.0041840000004</v>
      </c>
      <c r="D520">
        <v>7272.9807689999998</v>
      </c>
      <c r="E520">
        <v>8701</v>
      </c>
      <c r="F520">
        <v>10818.00152</v>
      </c>
      <c r="G520">
        <v>9214.8253679999998</v>
      </c>
      <c r="H520">
        <v>10454.989170000001</v>
      </c>
      <c r="I520">
        <v>9091</v>
      </c>
      <c r="J520">
        <v>8818.0283689999997</v>
      </c>
      <c r="K520">
        <v>8795.9611110000005</v>
      </c>
      <c r="L520">
        <v>8545.0164320000003</v>
      </c>
      <c r="M520">
        <v>13181.99755</v>
      </c>
      <c r="N520">
        <v>13181.993979999999</v>
      </c>
      <c r="O520">
        <v>7636.0074629999999</v>
      </c>
      <c r="P520">
        <v>6908.72948</v>
      </c>
      <c r="Q520">
        <v>7727</v>
      </c>
      <c r="R520">
        <v>8181.4533170000004</v>
      </c>
    </row>
    <row r="521" spans="2:18" x14ac:dyDescent="0.25">
      <c r="B521" s="2">
        <v>44353</v>
      </c>
      <c r="C521">
        <v>7727.0026529999996</v>
      </c>
      <c r="D521">
        <v>7273</v>
      </c>
      <c r="E521">
        <v>8700.9694440000003</v>
      </c>
      <c r="F521">
        <v>10818.005579999999</v>
      </c>
      <c r="G521">
        <v>9214.81</v>
      </c>
      <c r="H521">
        <v>10454.991379999999</v>
      </c>
      <c r="I521">
        <v>9091</v>
      </c>
      <c r="J521">
        <v>8818.0259179999994</v>
      </c>
      <c r="K521">
        <v>8795.9816699999992</v>
      </c>
      <c r="L521">
        <v>8545.0192769999994</v>
      </c>
      <c r="M521">
        <v>13181.998299999999</v>
      </c>
      <c r="N521">
        <v>13182</v>
      </c>
      <c r="O521">
        <v>7636.0190480000001</v>
      </c>
      <c r="P521">
        <v>6908.7293330000002</v>
      </c>
      <c r="Q521">
        <v>7727</v>
      </c>
      <c r="R521">
        <v>8181.4581820000003</v>
      </c>
    </row>
    <row r="522" spans="2:18" x14ac:dyDescent="0.25">
      <c r="B522" s="2">
        <v>44354</v>
      </c>
      <c r="C522">
        <v>8990.4285710000004</v>
      </c>
      <c r="D522">
        <v>9000</v>
      </c>
      <c r="E522">
        <v>8701</v>
      </c>
      <c r="F522">
        <v>11792.789919999999</v>
      </c>
      <c r="G522">
        <v>9214.859762</v>
      </c>
      <c r="H522">
        <v>10454.97183</v>
      </c>
      <c r="I522">
        <v>9091</v>
      </c>
      <c r="J522">
        <v>8818.0178039999992</v>
      </c>
      <c r="K522">
        <v>8795.9852460000002</v>
      </c>
      <c r="L522">
        <v>8545.0288459999992</v>
      </c>
      <c r="M522">
        <v>13181.994479999999</v>
      </c>
      <c r="N522">
        <v>13182</v>
      </c>
      <c r="O522">
        <v>7636.0181819999998</v>
      </c>
      <c r="P522">
        <v>6908.4558820000002</v>
      </c>
      <c r="Q522">
        <v>7727.0165290000004</v>
      </c>
      <c r="R522">
        <v>8181.3956040000003</v>
      </c>
    </row>
    <row r="523" spans="2:18" x14ac:dyDescent="0.25">
      <c r="B523" s="2">
        <v>44355</v>
      </c>
      <c r="C523">
        <v>9000</v>
      </c>
      <c r="D523">
        <v>9000</v>
      </c>
      <c r="E523">
        <v>8700.9614039999997</v>
      </c>
      <c r="F523">
        <v>11818</v>
      </c>
      <c r="G523">
        <v>9214.8544679999995</v>
      </c>
      <c r="H523">
        <v>10454.991739999999</v>
      </c>
      <c r="I523">
        <v>9091</v>
      </c>
      <c r="J523">
        <v>8818.0257070000007</v>
      </c>
      <c r="K523">
        <v>8795.9822270000004</v>
      </c>
      <c r="L523">
        <v>8545.0019530000009</v>
      </c>
      <c r="M523">
        <v>13181.9967</v>
      </c>
      <c r="N523">
        <v>13181.983050000001</v>
      </c>
      <c r="O523">
        <v>9417.2897959999991</v>
      </c>
      <c r="P523">
        <v>6908.5979170000001</v>
      </c>
      <c r="Q523">
        <v>9080.8208959999993</v>
      </c>
      <c r="R523">
        <v>8181.3879310000002</v>
      </c>
    </row>
    <row r="524" spans="2:18" x14ac:dyDescent="0.25">
      <c r="B524" s="2">
        <v>44356</v>
      </c>
      <c r="C524">
        <v>9000</v>
      </c>
      <c r="D524">
        <v>9000</v>
      </c>
      <c r="E524">
        <v>8701</v>
      </c>
      <c r="F524">
        <v>11818.008330000001</v>
      </c>
      <c r="G524">
        <v>9214.8340229999994</v>
      </c>
      <c r="H524">
        <v>10454.989250000001</v>
      </c>
      <c r="I524">
        <v>9091</v>
      </c>
      <c r="J524">
        <v>8818.0115270000006</v>
      </c>
      <c r="K524">
        <v>8795.9663459999992</v>
      </c>
      <c r="L524">
        <v>8545.0216799999998</v>
      </c>
      <c r="M524">
        <v>13181.99747</v>
      </c>
      <c r="N524">
        <v>13182</v>
      </c>
      <c r="O524">
        <v>9454.4</v>
      </c>
      <c r="P524">
        <v>6908.7897439999997</v>
      </c>
      <c r="Q524">
        <v>9091</v>
      </c>
      <c r="R524">
        <v>8181.4240120000004</v>
      </c>
    </row>
    <row r="525" spans="2:18" x14ac:dyDescent="0.25">
      <c r="B525" s="2">
        <v>44357</v>
      </c>
      <c r="C525">
        <v>7756.9529409999996</v>
      </c>
      <c r="D525">
        <v>7272.9729729999999</v>
      </c>
      <c r="E525">
        <v>8700.9710529999993</v>
      </c>
      <c r="F525">
        <v>10841.529409999999</v>
      </c>
      <c r="G525">
        <v>9214.81</v>
      </c>
      <c r="H525">
        <v>10455</v>
      </c>
      <c r="I525">
        <v>9091</v>
      </c>
      <c r="J525">
        <v>8818.0357139999996</v>
      </c>
      <c r="K525">
        <v>8795.9948810000005</v>
      </c>
      <c r="L525">
        <v>8545.0121070000005</v>
      </c>
      <c r="M525">
        <v>13181.99517</v>
      </c>
      <c r="N525">
        <v>13182</v>
      </c>
      <c r="O525">
        <v>7635.9929199999997</v>
      </c>
      <c r="P525">
        <v>6908.7737699999998</v>
      </c>
      <c r="Q525">
        <v>7727.0090090000003</v>
      </c>
      <c r="R525">
        <v>8181.3333329999996</v>
      </c>
    </row>
    <row r="526" spans="2:18" x14ac:dyDescent="0.25">
      <c r="B526" s="2">
        <v>44358</v>
      </c>
      <c r="C526">
        <v>7727.011673</v>
      </c>
      <c r="D526">
        <v>7272.9607839999999</v>
      </c>
      <c r="E526">
        <v>8701</v>
      </c>
      <c r="F526">
        <v>10800.56849</v>
      </c>
      <c r="G526">
        <v>9214.81</v>
      </c>
      <c r="H526">
        <v>10454.985919999999</v>
      </c>
      <c r="I526">
        <v>9091</v>
      </c>
      <c r="J526">
        <v>8818.0134529999996</v>
      </c>
      <c r="K526">
        <v>8795.9672329999994</v>
      </c>
      <c r="L526">
        <v>8545.0210330000009</v>
      </c>
      <c r="M526">
        <v>13181.996880000001</v>
      </c>
      <c r="N526">
        <v>13182</v>
      </c>
      <c r="O526">
        <v>7636.0181819999998</v>
      </c>
      <c r="P526">
        <v>6908.7820110000002</v>
      </c>
      <c r="Q526">
        <v>7727.0115610000003</v>
      </c>
      <c r="R526">
        <v>8181.4549180000004</v>
      </c>
    </row>
    <row r="527" spans="2:18" x14ac:dyDescent="0.25">
      <c r="B527" s="2">
        <v>44359</v>
      </c>
      <c r="C527">
        <v>7727.0187669999996</v>
      </c>
      <c r="D527">
        <v>7272.9764709999999</v>
      </c>
      <c r="E527">
        <v>8700.9710529999993</v>
      </c>
      <c r="F527">
        <v>10769.81546</v>
      </c>
      <c r="G527">
        <v>9214.81</v>
      </c>
      <c r="H527">
        <v>10454.982760000001</v>
      </c>
      <c r="I527">
        <v>9091</v>
      </c>
      <c r="J527">
        <v>8818.0243410000003</v>
      </c>
      <c r="K527">
        <v>8795.9741379999996</v>
      </c>
      <c r="L527">
        <v>8545.0226989999992</v>
      </c>
      <c r="M527">
        <v>13181.9967</v>
      </c>
      <c r="N527">
        <v>13182</v>
      </c>
      <c r="O527">
        <v>7636.0039509999997</v>
      </c>
      <c r="P527">
        <v>6908.7147930000001</v>
      </c>
      <c r="Q527">
        <v>7727.0032890000002</v>
      </c>
      <c r="R527">
        <v>8181.4475810000004</v>
      </c>
    </row>
    <row r="528" spans="2:18" x14ac:dyDescent="0.25">
      <c r="B528" s="2">
        <v>44360</v>
      </c>
      <c r="C528">
        <v>7727.0118339999999</v>
      </c>
      <c r="D528">
        <v>7273</v>
      </c>
      <c r="E528">
        <v>8700.9676469999995</v>
      </c>
      <c r="F528">
        <v>10789.95593</v>
      </c>
      <c r="G528">
        <v>9214.8351810000004</v>
      </c>
      <c r="H528">
        <v>10455</v>
      </c>
      <c r="I528">
        <v>9091</v>
      </c>
      <c r="J528">
        <v>8818.0444439999992</v>
      </c>
      <c r="K528">
        <v>8795.9778010000009</v>
      </c>
      <c r="L528">
        <v>8545.0090560000008</v>
      </c>
      <c r="M528">
        <v>13181.99906</v>
      </c>
      <c r="N528">
        <v>13182</v>
      </c>
      <c r="O528">
        <v>7636.0025400000004</v>
      </c>
      <c r="P528">
        <v>6908.8313509999998</v>
      </c>
      <c r="Q528">
        <v>7727.0070180000002</v>
      </c>
      <c r="R528">
        <v>8181.4189660000002</v>
      </c>
    </row>
    <row r="529" spans="2:18" x14ac:dyDescent="0.25">
      <c r="B529" s="2">
        <v>44361</v>
      </c>
      <c r="C529">
        <v>8978.6050419999992</v>
      </c>
      <c r="D529">
        <v>9000</v>
      </c>
      <c r="E529">
        <v>8700.9195120000004</v>
      </c>
      <c r="F529">
        <v>11818.0082</v>
      </c>
      <c r="G529">
        <v>9214.81</v>
      </c>
      <c r="H529">
        <v>10454.973330000001</v>
      </c>
      <c r="I529">
        <v>9091</v>
      </c>
      <c r="J529">
        <v>8818.0259740000001</v>
      </c>
      <c r="K529">
        <v>8795.9896910000007</v>
      </c>
      <c r="L529">
        <v>8545.0217389999998</v>
      </c>
      <c r="M529">
        <v>13181.99215</v>
      </c>
      <c r="N529">
        <v>13182</v>
      </c>
      <c r="O529">
        <v>7636</v>
      </c>
      <c r="P529">
        <v>6908.5407409999998</v>
      </c>
      <c r="Q529">
        <v>7727.0254240000004</v>
      </c>
      <c r="R529">
        <v>8181.3448909999997</v>
      </c>
    </row>
    <row r="530" spans="2:18" x14ac:dyDescent="0.25">
      <c r="B530" s="2">
        <v>44362</v>
      </c>
      <c r="C530">
        <v>9000</v>
      </c>
      <c r="D530">
        <v>9000</v>
      </c>
      <c r="E530">
        <v>8701</v>
      </c>
      <c r="F530">
        <v>11818.006579999999</v>
      </c>
      <c r="G530">
        <v>9214.81</v>
      </c>
      <c r="H530">
        <v>10454.96053</v>
      </c>
      <c r="I530">
        <v>9091</v>
      </c>
      <c r="J530">
        <v>8818.0158310000006</v>
      </c>
      <c r="K530">
        <v>8795.9820359999994</v>
      </c>
      <c r="L530">
        <v>8545.0080209999996</v>
      </c>
      <c r="M530">
        <v>13182</v>
      </c>
      <c r="N530">
        <v>13182</v>
      </c>
      <c r="O530">
        <v>9269.9246380000004</v>
      </c>
      <c r="P530">
        <v>6908.7283950000001</v>
      </c>
      <c r="Q530">
        <v>9064.5145630000006</v>
      </c>
      <c r="R530">
        <v>8181.412722</v>
      </c>
    </row>
    <row r="531" spans="2:18" x14ac:dyDescent="0.25">
      <c r="B531" s="2">
        <v>44363</v>
      </c>
      <c r="C531">
        <v>8135.8613139999998</v>
      </c>
      <c r="D531">
        <v>7587</v>
      </c>
      <c r="E531">
        <v>8701</v>
      </c>
      <c r="F531">
        <v>11156.129499999999</v>
      </c>
      <c r="G531">
        <v>9214.81</v>
      </c>
      <c r="H531">
        <v>10455</v>
      </c>
      <c r="I531">
        <v>9091</v>
      </c>
      <c r="J531">
        <v>8818</v>
      </c>
      <c r="K531">
        <v>8795.9889710000007</v>
      </c>
      <c r="L531">
        <v>8545.0098039999993</v>
      </c>
      <c r="M531">
        <v>13181.997139999999</v>
      </c>
      <c r="N531">
        <v>13182</v>
      </c>
      <c r="O531">
        <v>9454.4</v>
      </c>
      <c r="P531">
        <v>6908.6651160000001</v>
      </c>
      <c r="Q531">
        <v>9091</v>
      </c>
      <c r="R531">
        <v>8181.3810480000002</v>
      </c>
    </row>
    <row r="532" spans="2:18" x14ac:dyDescent="0.25">
      <c r="B532" s="2">
        <v>44364</v>
      </c>
      <c r="C532">
        <v>7733.0094339999996</v>
      </c>
      <c r="D532">
        <v>7273</v>
      </c>
      <c r="E532">
        <v>8700.8666670000002</v>
      </c>
      <c r="F532">
        <v>10824.944439999999</v>
      </c>
      <c r="G532">
        <v>9214.81</v>
      </c>
      <c r="H532">
        <v>10454.9881</v>
      </c>
      <c r="I532">
        <v>9091</v>
      </c>
      <c r="J532">
        <v>8818.0175949999993</v>
      </c>
      <c r="K532">
        <v>8795.9607840000008</v>
      </c>
      <c r="L532">
        <v>8545.0156659999993</v>
      </c>
      <c r="M532">
        <v>13181.99446</v>
      </c>
      <c r="N532">
        <v>13182</v>
      </c>
      <c r="O532">
        <v>7654.7546389999998</v>
      </c>
      <c r="P532">
        <v>6908.7</v>
      </c>
      <c r="Q532">
        <v>7741.8260870000004</v>
      </c>
      <c r="R532">
        <v>8181.3445949999996</v>
      </c>
    </row>
    <row r="533" spans="2:18" x14ac:dyDescent="0.25">
      <c r="B533" s="2">
        <v>44365</v>
      </c>
      <c r="C533">
        <v>7727.0034249999999</v>
      </c>
      <c r="D533">
        <v>7272.9821430000002</v>
      </c>
      <c r="E533">
        <v>8700.8804349999991</v>
      </c>
      <c r="F533">
        <v>10818.003339999999</v>
      </c>
      <c r="G533">
        <v>9214.81</v>
      </c>
      <c r="H533">
        <v>10454.98013</v>
      </c>
      <c r="I533">
        <v>9090.9909090000001</v>
      </c>
      <c r="J533">
        <v>8818.0149999999994</v>
      </c>
      <c r="K533">
        <v>8795.9756099999995</v>
      </c>
      <c r="L533">
        <v>8545.0160140000007</v>
      </c>
      <c r="M533">
        <v>13181.997069999999</v>
      </c>
      <c r="N533">
        <v>13182</v>
      </c>
      <c r="O533">
        <v>7636.0074420000001</v>
      </c>
      <c r="P533">
        <v>6908.7089429999996</v>
      </c>
      <c r="Q533">
        <v>7727</v>
      </c>
      <c r="R533">
        <v>8181.4647359999999</v>
      </c>
    </row>
    <row r="534" spans="2:18" x14ac:dyDescent="0.25">
      <c r="B534" s="2">
        <v>44366</v>
      </c>
      <c r="C534">
        <v>7727.0119519999998</v>
      </c>
      <c r="D534">
        <v>7272.9770109999999</v>
      </c>
      <c r="E534">
        <v>8700.9482349999998</v>
      </c>
      <c r="F534">
        <v>10818.005709999999</v>
      </c>
      <c r="G534">
        <v>9214.8265869999996</v>
      </c>
      <c r="H534">
        <v>10454.98905</v>
      </c>
      <c r="I534">
        <v>9091</v>
      </c>
      <c r="J534">
        <v>8818.0334029999995</v>
      </c>
      <c r="K534">
        <v>8795.9804829999994</v>
      </c>
      <c r="L534">
        <v>8545.0087239999993</v>
      </c>
      <c r="M534">
        <v>13181.995989999999</v>
      </c>
      <c r="N534">
        <v>13182</v>
      </c>
      <c r="O534">
        <v>7636.0065709999999</v>
      </c>
      <c r="P534">
        <v>6908.8272189999998</v>
      </c>
      <c r="Q534">
        <v>7726.9965519999996</v>
      </c>
      <c r="R534">
        <v>8181.5374330000004</v>
      </c>
    </row>
    <row r="535" spans="2:18" x14ac:dyDescent="0.25">
      <c r="B535" s="2">
        <v>44367</v>
      </c>
      <c r="C535">
        <v>7727.0095469999997</v>
      </c>
      <c r="D535">
        <v>7272.9859150000002</v>
      </c>
      <c r="E535">
        <v>8701</v>
      </c>
      <c r="F535">
        <v>10818.005929999999</v>
      </c>
      <c r="G535">
        <v>9214.81</v>
      </c>
      <c r="H535">
        <v>10454.9918</v>
      </c>
      <c r="I535">
        <v>9091</v>
      </c>
      <c r="J535">
        <v>8818.0172789999997</v>
      </c>
      <c r="K535">
        <v>8795.9725400000007</v>
      </c>
      <c r="L535">
        <v>8545.0225989999999</v>
      </c>
      <c r="M535">
        <v>13181.998939999999</v>
      </c>
      <c r="N535">
        <v>13181.99432</v>
      </c>
      <c r="O535">
        <v>7636.0097169999999</v>
      </c>
      <c r="P535">
        <v>6908.8272189999998</v>
      </c>
      <c r="Q535">
        <v>7727</v>
      </c>
      <c r="R535">
        <v>8181.5294119999999</v>
      </c>
    </row>
    <row r="536" spans="2:18" x14ac:dyDescent="0.25">
      <c r="B536" s="2">
        <v>44368</v>
      </c>
      <c r="C536">
        <v>7727.0057800000004</v>
      </c>
      <c r="D536">
        <v>7273</v>
      </c>
      <c r="E536">
        <v>8700.872464</v>
      </c>
      <c r="F536">
        <v>10818.00662</v>
      </c>
      <c r="G536">
        <v>9214.8382430000001</v>
      </c>
      <c r="H536">
        <v>10455</v>
      </c>
      <c r="I536">
        <v>9091</v>
      </c>
      <c r="J536">
        <v>8818.0119049999994</v>
      </c>
      <c r="K536">
        <v>8795.9903849999992</v>
      </c>
      <c r="L536">
        <v>8545</v>
      </c>
      <c r="M536">
        <v>13181.997579999999</v>
      </c>
      <c r="N536">
        <v>13182</v>
      </c>
      <c r="O536">
        <v>7636.0129029999998</v>
      </c>
      <c r="P536">
        <v>6908.7402990000001</v>
      </c>
      <c r="Q536">
        <v>7727</v>
      </c>
      <c r="R536">
        <v>8181.4723759999997</v>
      </c>
    </row>
    <row r="537" spans="2:18" x14ac:dyDescent="0.25">
      <c r="B537" s="2">
        <v>44369</v>
      </c>
      <c r="C537">
        <v>8989.1196579999996</v>
      </c>
      <c r="D537">
        <v>8940.4482759999992</v>
      </c>
      <c r="E537">
        <v>8700.9388889999991</v>
      </c>
      <c r="F537">
        <v>11818</v>
      </c>
      <c r="G537">
        <v>9214.81</v>
      </c>
      <c r="H537">
        <v>10454.985919999999</v>
      </c>
      <c r="I537">
        <v>9091</v>
      </c>
      <c r="J537">
        <v>8818.0311529999999</v>
      </c>
      <c r="K537">
        <v>8795.9891700000007</v>
      </c>
      <c r="L537">
        <v>8545.0104530000008</v>
      </c>
      <c r="M537">
        <v>13181.99408</v>
      </c>
      <c r="N537">
        <v>13182</v>
      </c>
      <c r="O537">
        <v>9425.070968</v>
      </c>
      <c r="P537">
        <v>6908.7683669999997</v>
      </c>
      <c r="Q537">
        <v>9039.5377360000002</v>
      </c>
      <c r="R537">
        <v>8181.4875000000002</v>
      </c>
    </row>
    <row r="538" spans="2:18" x14ac:dyDescent="0.25">
      <c r="B538" s="2">
        <v>44370</v>
      </c>
      <c r="C538">
        <v>9000</v>
      </c>
      <c r="D538">
        <v>9000</v>
      </c>
      <c r="E538">
        <v>8700.9388889999991</v>
      </c>
      <c r="F538">
        <v>11818.01504</v>
      </c>
      <c r="G538">
        <v>9214.859762</v>
      </c>
      <c r="H538">
        <v>10454.988369999999</v>
      </c>
      <c r="I538">
        <v>9091</v>
      </c>
      <c r="J538">
        <v>8818.0209969999996</v>
      </c>
      <c r="K538">
        <v>8795.9595960000006</v>
      </c>
      <c r="L538">
        <v>8545.0172910000001</v>
      </c>
      <c r="M538">
        <v>13181.99726</v>
      </c>
      <c r="N538">
        <v>13182</v>
      </c>
      <c r="O538">
        <v>9454.4</v>
      </c>
      <c r="P538">
        <v>6908.81592</v>
      </c>
      <c r="Q538">
        <v>9091</v>
      </c>
      <c r="R538">
        <v>8181.49568</v>
      </c>
    </row>
    <row r="539" spans="2:18" x14ac:dyDescent="0.25">
      <c r="B539" s="2">
        <v>44371</v>
      </c>
      <c r="C539">
        <v>8147.1625620000004</v>
      </c>
      <c r="D539">
        <v>8115.4390240000002</v>
      </c>
      <c r="E539">
        <v>8700.8842110000005</v>
      </c>
      <c r="F539">
        <v>11206.15789</v>
      </c>
      <c r="G539">
        <v>9214.81</v>
      </c>
      <c r="H539">
        <v>10454.97647</v>
      </c>
      <c r="I539">
        <v>9091</v>
      </c>
      <c r="J539">
        <v>8818.0246910000005</v>
      </c>
      <c r="K539">
        <v>8795.9724769999993</v>
      </c>
      <c r="L539">
        <v>8545.0245099999993</v>
      </c>
      <c r="M539">
        <v>13181.99793</v>
      </c>
      <c r="N539">
        <v>13182</v>
      </c>
      <c r="O539">
        <v>7649.5701490000001</v>
      </c>
      <c r="P539">
        <v>6908.7662650000002</v>
      </c>
      <c r="Q539">
        <v>7727</v>
      </c>
      <c r="R539">
        <v>8181.4795080000004</v>
      </c>
    </row>
    <row r="540" spans="2:18" x14ac:dyDescent="0.25">
      <c r="B540" s="2">
        <v>44372</v>
      </c>
      <c r="C540">
        <v>7727.02</v>
      </c>
      <c r="D540">
        <v>7273</v>
      </c>
      <c r="E540">
        <v>8700.9108109999997</v>
      </c>
      <c r="F540">
        <v>10818.00373</v>
      </c>
      <c r="G540">
        <v>9214.8309000000008</v>
      </c>
      <c r="H540">
        <v>10455</v>
      </c>
      <c r="I540">
        <v>9091</v>
      </c>
      <c r="J540">
        <v>8818.0245699999996</v>
      </c>
      <c r="K540">
        <v>8795.9734179999996</v>
      </c>
      <c r="L540">
        <v>8545.0068489999994</v>
      </c>
      <c r="M540">
        <v>13181.998299999999</v>
      </c>
      <c r="N540">
        <v>13182</v>
      </c>
      <c r="O540">
        <v>7636.0108600000003</v>
      </c>
      <c r="P540">
        <v>6908.7352940000001</v>
      </c>
      <c r="Q540">
        <v>7727</v>
      </c>
      <c r="R540">
        <v>8181.4888890000002</v>
      </c>
    </row>
    <row r="541" spans="2:18" x14ac:dyDescent="0.25">
      <c r="B541" s="2">
        <v>44373</v>
      </c>
      <c r="C541">
        <v>7727.0106610000003</v>
      </c>
      <c r="D541">
        <v>7272.9557519999998</v>
      </c>
      <c r="E541">
        <v>8700.94</v>
      </c>
      <c r="F541">
        <v>10818.005080000001</v>
      </c>
      <c r="G541">
        <v>9214.8289999999997</v>
      </c>
      <c r="H541">
        <v>10455</v>
      </c>
      <c r="I541">
        <v>9091</v>
      </c>
      <c r="J541">
        <v>8818.008065</v>
      </c>
      <c r="K541">
        <v>8795.9803740000007</v>
      </c>
      <c r="L541">
        <v>8545.0153200000004</v>
      </c>
      <c r="M541">
        <v>13181.99569</v>
      </c>
      <c r="N541">
        <v>13181.99281</v>
      </c>
      <c r="O541">
        <v>7636.003471</v>
      </c>
      <c r="P541">
        <v>6908.8681159999996</v>
      </c>
      <c r="Q541">
        <v>7727.0112779999999</v>
      </c>
      <c r="R541">
        <v>8181.5475290000004</v>
      </c>
    </row>
    <row r="542" spans="2:18" x14ac:dyDescent="0.25">
      <c r="B542" s="2">
        <v>44374</v>
      </c>
      <c r="C542">
        <v>7727.0126899999996</v>
      </c>
      <c r="D542">
        <v>7273</v>
      </c>
      <c r="E542">
        <v>8701</v>
      </c>
      <c r="F542">
        <v>10818</v>
      </c>
      <c r="G542">
        <v>9214.8649999999998</v>
      </c>
      <c r="H542">
        <v>10455</v>
      </c>
      <c r="I542">
        <v>9091</v>
      </c>
      <c r="J542">
        <v>8818.0057639999995</v>
      </c>
      <c r="K542">
        <v>8795.977707</v>
      </c>
      <c r="L542">
        <v>8545.0103089999993</v>
      </c>
      <c r="M542">
        <v>13181.99898</v>
      </c>
      <c r="N542">
        <v>13182</v>
      </c>
      <c r="O542">
        <v>7636.0049079999999</v>
      </c>
      <c r="P542">
        <v>6908.8222219999998</v>
      </c>
      <c r="Q542">
        <v>7727.0037739999998</v>
      </c>
      <c r="R542">
        <v>8181.5582709999999</v>
      </c>
    </row>
    <row r="543" spans="2:18" x14ac:dyDescent="0.25">
      <c r="B543" s="2">
        <v>44375</v>
      </c>
      <c r="C543">
        <v>7727.00641</v>
      </c>
      <c r="D543">
        <v>7273</v>
      </c>
      <c r="E543">
        <v>8701</v>
      </c>
      <c r="F543">
        <v>10818</v>
      </c>
      <c r="G543">
        <v>9214.8411940000005</v>
      </c>
      <c r="H543">
        <v>10454.98611</v>
      </c>
      <c r="I543">
        <v>9091</v>
      </c>
      <c r="J543">
        <v>8818.0299630000009</v>
      </c>
      <c r="K543">
        <v>8795.9833330000001</v>
      </c>
      <c r="L543">
        <v>8545.0212769999998</v>
      </c>
      <c r="M543">
        <v>13181.996940000001</v>
      </c>
      <c r="N543">
        <v>13182</v>
      </c>
      <c r="O543">
        <v>7636</v>
      </c>
      <c r="P543">
        <v>6908.705747</v>
      </c>
      <c r="Q543">
        <v>7727</v>
      </c>
      <c r="R543">
        <v>8181.4941179999996</v>
      </c>
    </row>
    <row r="544" spans="2:18" x14ac:dyDescent="0.25">
      <c r="B544" s="2">
        <v>44376</v>
      </c>
      <c r="C544">
        <v>7727</v>
      </c>
      <c r="D544">
        <v>7273</v>
      </c>
      <c r="E544">
        <v>8700.9343279999994</v>
      </c>
      <c r="F544">
        <v>10818.006579999999</v>
      </c>
      <c r="G544">
        <v>9214.8603609999991</v>
      </c>
      <c r="H544">
        <v>10454.987499999999</v>
      </c>
      <c r="I544">
        <v>9091</v>
      </c>
      <c r="J544">
        <v>8818.0068730000003</v>
      </c>
      <c r="K544">
        <v>8795.9477349999997</v>
      </c>
      <c r="L544">
        <v>8545.0387809999993</v>
      </c>
      <c r="M544">
        <v>13181.99732</v>
      </c>
      <c r="N544">
        <v>13182</v>
      </c>
      <c r="O544">
        <v>9454.4</v>
      </c>
      <c r="P544">
        <v>6908.7920629999999</v>
      </c>
      <c r="Q544">
        <v>9077.6274510000003</v>
      </c>
      <c r="R544">
        <v>8181.4251969999996</v>
      </c>
    </row>
    <row r="545" spans="2:18" x14ac:dyDescent="0.25">
      <c r="B545" s="2">
        <v>44377</v>
      </c>
      <c r="C545">
        <v>7727.0165290000004</v>
      </c>
      <c r="D545">
        <v>7272.8958329999996</v>
      </c>
      <c r="E545">
        <v>8700.8253970000005</v>
      </c>
      <c r="F545">
        <v>10818</v>
      </c>
      <c r="G545">
        <v>9214.9214670000001</v>
      </c>
      <c r="H545">
        <v>10454.95745</v>
      </c>
      <c r="I545">
        <v>11364</v>
      </c>
      <c r="J545">
        <v>8818.0718340000003</v>
      </c>
      <c r="K545">
        <v>8795.9457359999997</v>
      </c>
      <c r="L545">
        <v>8545.0366599999998</v>
      </c>
      <c r="M545">
        <v>13181.991669999999</v>
      </c>
      <c r="N545">
        <v>13181.96429</v>
      </c>
      <c r="O545">
        <v>9454.4</v>
      </c>
      <c r="P545">
        <v>6908.7619050000003</v>
      </c>
      <c r="Q545">
        <v>9080.2598429999998</v>
      </c>
      <c r="R545">
        <v>8181.538278</v>
      </c>
    </row>
    <row r="546" spans="2:18" x14ac:dyDescent="0.25">
      <c r="B546" s="2">
        <v>44378</v>
      </c>
      <c r="C546">
        <v>7727.0073259999999</v>
      </c>
      <c r="D546">
        <v>7273</v>
      </c>
      <c r="E546">
        <v>8700.8533329999991</v>
      </c>
      <c r="F546">
        <v>10818</v>
      </c>
      <c r="G546">
        <v>9214.81</v>
      </c>
      <c r="H546">
        <v>10454.98734</v>
      </c>
      <c r="I546">
        <v>11363.94643</v>
      </c>
      <c r="J546">
        <v>8818.0056339999992</v>
      </c>
      <c r="K546">
        <v>8796</v>
      </c>
      <c r="L546">
        <v>8545.0133929999993</v>
      </c>
      <c r="M546">
        <v>13181.99575</v>
      </c>
      <c r="N546">
        <v>13182</v>
      </c>
      <c r="O546">
        <v>8104.6680409999999</v>
      </c>
      <c r="P546">
        <v>6908.6333329999998</v>
      </c>
      <c r="Q546">
        <v>8013.1538460000002</v>
      </c>
      <c r="R546">
        <v>8181.2803279999998</v>
      </c>
    </row>
    <row r="547" spans="2:18" x14ac:dyDescent="0.25">
      <c r="B547" s="2">
        <v>44379</v>
      </c>
      <c r="C547">
        <v>7727.0142859999996</v>
      </c>
      <c r="D547">
        <v>7273</v>
      </c>
      <c r="E547">
        <v>8700.929032</v>
      </c>
      <c r="F547">
        <v>10818</v>
      </c>
      <c r="G547">
        <v>9214.8329670000003</v>
      </c>
      <c r="H547">
        <v>10454.98684</v>
      </c>
      <c r="I547">
        <v>11363.962960000001</v>
      </c>
      <c r="J547">
        <v>8818.0151800000003</v>
      </c>
      <c r="K547">
        <v>8795.9729119999993</v>
      </c>
      <c r="L547">
        <v>8545.0318260000004</v>
      </c>
      <c r="M547">
        <v>13181.99345</v>
      </c>
      <c r="N547">
        <v>13181.985070000001</v>
      </c>
      <c r="O547">
        <v>7636</v>
      </c>
      <c r="P547">
        <v>6908.7749999999996</v>
      </c>
      <c r="Q547">
        <v>7727.01</v>
      </c>
      <c r="R547">
        <v>8181.3995329999998</v>
      </c>
    </row>
    <row r="548" spans="2:18" x14ac:dyDescent="0.25">
      <c r="B548" s="2">
        <v>44380</v>
      </c>
      <c r="C548">
        <v>7727.0064940000002</v>
      </c>
      <c r="D548">
        <v>7272.9827590000004</v>
      </c>
      <c r="E548">
        <v>8700.9410709999993</v>
      </c>
      <c r="F548">
        <v>10818.010399999999</v>
      </c>
      <c r="G548">
        <v>9214.8378670000002</v>
      </c>
      <c r="H548">
        <v>10454.98734</v>
      </c>
      <c r="I548">
        <v>11363.973330000001</v>
      </c>
      <c r="J548">
        <v>8818.0156740000002</v>
      </c>
      <c r="K548">
        <v>8795.9701089999999</v>
      </c>
      <c r="L548">
        <v>8545.0275779999993</v>
      </c>
      <c r="M548">
        <v>13181.99843</v>
      </c>
      <c r="N548">
        <v>13182</v>
      </c>
      <c r="O548">
        <v>7636.0092809999996</v>
      </c>
      <c r="P548">
        <v>6908.76973</v>
      </c>
      <c r="Q548">
        <v>7727.0094040000004</v>
      </c>
      <c r="R548">
        <v>8181.4897330000003</v>
      </c>
    </row>
    <row r="549" spans="2:18" x14ac:dyDescent="0.25">
      <c r="B549" s="2">
        <v>44381</v>
      </c>
      <c r="C549">
        <v>7727.0042830000002</v>
      </c>
      <c r="D549">
        <v>7272.9797980000003</v>
      </c>
      <c r="E549">
        <v>8700.82</v>
      </c>
      <c r="F549">
        <v>10818.00533</v>
      </c>
      <c r="G549">
        <v>9214.81</v>
      </c>
      <c r="H549">
        <v>10455</v>
      </c>
      <c r="I549">
        <v>11364</v>
      </c>
      <c r="J549">
        <v>8818.0181819999998</v>
      </c>
      <c r="K549">
        <v>8795.9780219999993</v>
      </c>
      <c r="L549">
        <v>8545.0121949999993</v>
      </c>
      <c r="M549">
        <v>13181.99842</v>
      </c>
      <c r="N549">
        <v>13182</v>
      </c>
      <c r="O549">
        <v>7636</v>
      </c>
      <c r="P549">
        <v>6908.8919640000004</v>
      </c>
      <c r="Q549">
        <v>7727.0067799999997</v>
      </c>
      <c r="R549">
        <v>8181.520047</v>
      </c>
    </row>
    <row r="550" spans="2:18" x14ac:dyDescent="0.25">
      <c r="B550" s="2">
        <v>44382</v>
      </c>
      <c r="C550">
        <v>7727.0109890000003</v>
      </c>
      <c r="D550">
        <v>7272.930233</v>
      </c>
      <c r="E550">
        <v>8700.9731709999996</v>
      </c>
      <c r="F550">
        <v>10818.00585</v>
      </c>
      <c r="G550">
        <v>9214.8334830000003</v>
      </c>
      <c r="H550">
        <v>10455</v>
      </c>
      <c r="I550">
        <v>11363.978719999999</v>
      </c>
      <c r="J550">
        <v>8818.0049999999992</v>
      </c>
      <c r="K550">
        <v>8795.9774099999995</v>
      </c>
      <c r="L550">
        <v>8545.0095239999991</v>
      </c>
      <c r="M550">
        <v>13181.995059999999</v>
      </c>
      <c r="N550">
        <v>13182</v>
      </c>
      <c r="O550">
        <v>7636.0072069999997</v>
      </c>
      <c r="P550">
        <v>6908.7891570000002</v>
      </c>
      <c r="Q550">
        <v>7727</v>
      </c>
      <c r="R550">
        <v>8181.3590430000004</v>
      </c>
    </row>
    <row r="551" spans="2:18" x14ac:dyDescent="0.25">
      <c r="B551" s="2">
        <v>44383</v>
      </c>
      <c r="C551">
        <v>8993.2287230000002</v>
      </c>
      <c r="D551">
        <v>9000</v>
      </c>
      <c r="E551">
        <v>8700.8469569999997</v>
      </c>
      <c r="F551">
        <v>11812.191860000001</v>
      </c>
      <c r="G551">
        <v>9214.8483489999999</v>
      </c>
      <c r="H551">
        <v>10455</v>
      </c>
      <c r="I551">
        <v>11363.97143</v>
      </c>
      <c r="J551">
        <v>8818.0102299999999</v>
      </c>
      <c r="K551">
        <v>8795.9616370000003</v>
      </c>
      <c r="L551">
        <v>8545.0029149999991</v>
      </c>
      <c r="M551">
        <v>13182</v>
      </c>
      <c r="N551">
        <v>13182</v>
      </c>
      <c r="O551">
        <v>9454.4</v>
      </c>
      <c r="P551">
        <v>6908.827706</v>
      </c>
      <c r="Q551">
        <v>9068.4545450000005</v>
      </c>
      <c r="R551">
        <v>8181.5027470000005</v>
      </c>
    </row>
    <row r="552" spans="2:18" x14ac:dyDescent="0.25">
      <c r="B552" s="2">
        <v>44384</v>
      </c>
      <c r="C552">
        <v>9000</v>
      </c>
      <c r="D552">
        <v>9000</v>
      </c>
      <c r="E552">
        <v>8701</v>
      </c>
      <c r="F552">
        <v>11818.011490000001</v>
      </c>
      <c r="G552">
        <v>9214.81</v>
      </c>
      <c r="H552">
        <v>10454.9899</v>
      </c>
      <c r="I552">
        <v>11364</v>
      </c>
      <c r="J552">
        <v>8818.0099009999994</v>
      </c>
      <c r="K552">
        <v>8795.9682780000003</v>
      </c>
      <c r="L552">
        <v>8545.0169490000007</v>
      </c>
      <c r="M552">
        <v>13182</v>
      </c>
      <c r="N552">
        <v>13182</v>
      </c>
      <c r="O552">
        <v>9454.4</v>
      </c>
      <c r="P552">
        <v>6908.9118369999997</v>
      </c>
      <c r="Q552">
        <v>9091</v>
      </c>
      <c r="R552">
        <v>8181.4808220000004</v>
      </c>
    </row>
    <row r="553" spans="2:18" x14ac:dyDescent="0.25">
      <c r="B553" s="2">
        <v>44385</v>
      </c>
      <c r="C553">
        <v>9000</v>
      </c>
      <c r="D553">
        <v>9000</v>
      </c>
      <c r="E553">
        <v>8700.7999999999993</v>
      </c>
      <c r="F553">
        <v>11818.01744</v>
      </c>
      <c r="G553">
        <v>9214.81</v>
      </c>
      <c r="H553">
        <v>10455</v>
      </c>
      <c r="I553">
        <v>11364</v>
      </c>
      <c r="J553">
        <v>8818.0148879999997</v>
      </c>
      <c r="K553">
        <v>8795.9534160000003</v>
      </c>
      <c r="L553">
        <v>8545.0184329999993</v>
      </c>
      <c r="M553">
        <v>13181.99797</v>
      </c>
      <c r="N553">
        <v>13182</v>
      </c>
      <c r="O553">
        <v>7636.0108110000001</v>
      </c>
      <c r="P553">
        <v>6908.8173409999999</v>
      </c>
      <c r="Q553">
        <v>7737.0294119999999</v>
      </c>
      <c r="R553">
        <v>8201.5087719999992</v>
      </c>
    </row>
    <row r="554" spans="2:18" x14ac:dyDescent="0.25">
      <c r="B554" s="2">
        <v>44386</v>
      </c>
      <c r="C554">
        <v>9000</v>
      </c>
      <c r="D554">
        <v>9000</v>
      </c>
      <c r="E554">
        <v>8700.9717949999995</v>
      </c>
      <c r="F554">
        <v>11818.003699999999</v>
      </c>
      <c r="G554">
        <v>9214.8291740000004</v>
      </c>
      <c r="H554">
        <v>10454.98352</v>
      </c>
      <c r="I554">
        <v>11364</v>
      </c>
      <c r="J554">
        <v>8818.0136359999997</v>
      </c>
      <c r="K554">
        <v>8795.9852580000006</v>
      </c>
      <c r="L554">
        <v>8545.0201830000005</v>
      </c>
      <c r="M554">
        <v>13181.997100000001</v>
      </c>
      <c r="N554">
        <v>13181.987950000001</v>
      </c>
      <c r="O554">
        <v>7636.0155340000001</v>
      </c>
      <c r="P554">
        <v>6908.9036139999998</v>
      </c>
      <c r="Q554">
        <v>7727</v>
      </c>
      <c r="R554">
        <v>8181.5265209999998</v>
      </c>
    </row>
    <row r="555" spans="2:18" x14ac:dyDescent="0.25">
      <c r="B555" s="2">
        <v>44387</v>
      </c>
      <c r="C555">
        <v>7742.5696820000003</v>
      </c>
      <c r="D555">
        <v>7287.2644630000004</v>
      </c>
      <c r="E555">
        <v>8700.9760869999991</v>
      </c>
      <c r="F555">
        <v>10819.746090000001</v>
      </c>
      <c r="G555">
        <v>9214.81</v>
      </c>
      <c r="H555">
        <v>10454.987499999999</v>
      </c>
      <c r="I555">
        <v>11363.983050000001</v>
      </c>
      <c r="J555">
        <v>8818.0108299999993</v>
      </c>
      <c r="K555">
        <v>8795.9909819999993</v>
      </c>
      <c r="L555">
        <v>8545.0176890000002</v>
      </c>
      <c r="M555">
        <v>13181.999229999999</v>
      </c>
      <c r="N555">
        <v>13181.98876</v>
      </c>
      <c r="O555">
        <v>7636.0173910000003</v>
      </c>
      <c r="P555">
        <v>6908.8559999999998</v>
      </c>
      <c r="Q555">
        <v>7727.0031449999997</v>
      </c>
      <c r="R555">
        <v>8181.6142710000004</v>
      </c>
    </row>
    <row r="556" spans="2:18" x14ac:dyDescent="0.25">
      <c r="B556" s="2">
        <v>44388</v>
      </c>
      <c r="C556">
        <v>7727.0077520000004</v>
      </c>
      <c r="D556">
        <v>7272.9673910000001</v>
      </c>
      <c r="E556">
        <v>8700.7879520000006</v>
      </c>
      <c r="F556">
        <v>10818.005450000001</v>
      </c>
      <c r="G556">
        <v>9214.81</v>
      </c>
      <c r="H556">
        <v>10454.99583</v>
      </c>
      <c r="I556">
        <v>11364</v>
      </c>
      <c r="J556">
        <v>8818.0124739999992</v>
      </c>
      <c r="K556">
        <v>8795.9796509999996</v>
      </c>
      <c r="L556">
        <v>8545.0071630000002</v>
      </c>
      <c r="M556">
        <v>13181.997579999999</v>
      </c>
      <c r="N556">
        <v>13182</v>
      </c>
      <c r="O556">
        <v>7636.0074249999998</v>
      </c>
      <c r="P556">
        <v>6908.9613639999998</v>
      </c>
      <c r="Q556">
        <v>7727.0064519999996</v>
      </c>
      <c r="R556">
        <v>8181.6646490000003</v>
      </c>
    </row>
    <row r="557" spans="2:18" x14ac:dyDescent="0.25">
      <c r="B557" s="2">
        <v>44389</v>
      </c>
      <c r="C557">
        <v>8967.9075630000007</v>
      </c>
      <c r="D557">
        <v>8930.92</v>
      </c>
      <c r="E557">
        <v>8700.8549449999991</v>
      </c>
      <c r="F557">
        <v>11800.16964</v>
      </c>
      <c r="G557">
        <v>9214.81</v>
      </c>
      <c r="H557">
        <v>10454.984619999999</v>
      </c>
      <c r="I557">
        <v>11363.979170000001</v>
      </c>
      <c r="J557">
        <v>8818.0145630000006</v>
      </c>
      <c r="K557">
        <v>8795.9683729999997</v>
      </c>
      <c r="L557">
        <v>8545.0121209999998</v>
      </c>
      <c r="M557">
        <v>13182</v>
      </c>
      <c r="N557">
        <v>13182</v>
      </c>
      <c r="O557">
        <v>7636</v>
      </c>
      <c r="P557">
        <v>6908.8675080000003</v>
      </c>
      <c r="Q557">
        <v>7727.0070420000002</v>
      </c>
      <c r="R557">
        <v>8181.6147890000002</v>
      </c>
    </row>
    <row r="558" spans="2:18" x14ac:dyDescent="0.25">
      <c r="B558" s="2">
        <v>44390</v>
      </c>
      <c r="C558">
        <v>9000</v>
      </c>
      <c r="D558">
        <v>9000</v>
      </c>
      <c r="E558">
        <v>8700.882979</v>
      </c>
      <c r="F558">
        <v>11729.04211</v>
      </c>
      <c r="G558">
        <v>9214.8343019999993</v>
      </c>
      <c r="H558">
        <v>10454.979380000001</v>
      </c>
      <c r="I558">
        <v>11363.97826</v>
      </c>
      <c r="J558">
        <v>8818.0187499999993</v>
      </c>
      <c r="K558">
        <v>8795.9834250000004</v>
      </c>
      <c r="L558">
        <v>8545.0125790000002</v>
      </c>
      <c r="M558">
        <v>13181.99502</v>
      </c>
      <c r="N558">
        <v>13182</v>
      </c>
      <c r="O558">
        <v>9433.0070589999996</v>
      </c>
      <c r="P558">
        <v>6908.942857</v>
      </c>
      <c r="Q558">
        <v>9056.9</v>
      </c>
      <c r="R558">
        <v>8181.6385810000002</v>
      </c>
    </row>
    <row r="559" spans="2:18" x14ac:dyDescent="0.25">
      <c r="B559" s="2">
        <v>44391</v>
      </c>
      <c r="C559">
        <v>8895.9473679999992</v>
      </c>
      <c r="D559">
        <v>9000</v>
      </c>
      <c r="E559">
        <v>8700.8842110000005</v>
      </c>
      <c r="F559">
        <v>11818.02312</v>
      </c>
      <c r="G559">
        <v>9214.8518000000004</v>
      </c>
      <c r="H559">
        <v>10454.95652</v>
      </c>
      <c r="I559">
        <v>11364</v>
      </c>
      <c r="J559">
        <v>8818.0058310000004</v>
      </c>
      <c r="K559">
        <v>8795.9841269999997</v>
      </c>
      <c r="L559">
        <v>8545.0029500000001</v>
      </c>
      <c r="M559">
        <v>13181.995279999999</v>
      </c>
      <c r="N559">
        <v>13182</v>
      </c>
      <c r="O559">
        <v>9454.4</v>
      </c>
      <c r="P559">
        <v>6908.9131390000002</v>
      </c>
      <c r="Q559">
        <v>9091</v>
      </c>
      <c r="R559">
        <v>8181.613636</v>
      </c>
    </row>
    <row r="560" spans="2:18" x14ac:dyDescent="0.25">
      <c r="B560" s="2">
        <v>44392</v>
      </c>
      <c r="C560">
        <v>7739.4195120000004</v>
      </c>
      <c r="D560">
        <v>7273</v>
      </c>
      <c r="E560">
        <v>8700.8580650000004</v>
      </c>
      <c r="F560">
        <v>10823.49451</v>
      </c>
      <c r="G560">
        <v>9214.81</v>
      </c>
      <c r="H560">
        <v>10454.9863</v>
      </c>
      <c r="I560">
        <v>11364</v>
      </c>
      <c r="J560">
        <v>8818</v>
      </c>
      <c r="K560">
        <v>8795.9831460000005</v>
      </c>
      <c r="L560">
        <v>8545.0099009999994</v>
      </c>
      <c r="M560">
        <v>13182</v>
      </c>
      <c r="N560">
        <v>13182</v>
      </c>
      <c r="O560">
        <v>7636</v>
      </c>
      <c r="P560">
        <v>6908.9447550000004</v>
      </c>
      <c r="Q560">
        <v>7736.5384620000004</v>
      </c>
      <c r="R560">
        <v>8181.5763889999998</v>
      </c>
    </row>
    <row r="561" spans="2:18" x14ac:dyDescent="0.25">
      <c r="B561" s="2">
        <v>44393</v>
      </c>
      <c r="C561">
        <v>7727.01476</v>
      </c>
      <c r="D561">
        <v>7272.953125</v>
      </c>
      <c r="E561">
        <v>8700.9714289999993</v>
      </c>
      <c r="F561">
        <v>10818</v>
      </c>
      <c r="G561">
        <v>9214.81</v>
      </c>
      <c r="H561">
        <v>10455</v>
      </c>
      <c r="I561">
        <v>11363.958329999999</v>
      </c>
      <c r="J561">
        <v>8818.0114290000001</v>
      </c>
      <c r="K561">
        <v>8795.9888059999994</v>
      </c>
      <c r="L561">
        <v>8545.0162039999996</v>
      </c>
      <c r="M561">
        <v>13181.9985</v>
      </c>
      <c r="N561">
        <v>13182</v>
      </c>
      <c r="O561">
        <v>7636.0067230000004</v>
      </c>
      <c r="P561">
        <v>6908.9023729999999</v>
      </c>
      <c r="Q561">
        <v>7727.0128210000003</v>
      </c>
      <c r="R561">
        <v>8181.6018400000003</v>
      </c>
    </row>
    <row r="562" spans="2:18" x14ac:dyDescent="0.25">
      <c r="B562" s="2">
        <v>44394</v>
      </c>
      <c r="C562">
        <v>7727.0066820000002</v>
      </c>
      <c r="D562">
        <v>7273</v>
      </c>
      <c r="E562">
        <v>8700.9551019999999</v>
      </c>
      <c r="F562">
        <v>10818.005579999999</v>
      </c>
      <c r="G562">
        <v>9214.81</v>
      </c>
      <c r="H562">
        <v>10454.996230000001</v>
      </c>
      <c r="I562">
        <v>11363.9697</v>
      </c>
      <c r="J562">
        <v>8818.0083159999995</v>
      </c>
      <c r="K562">
        <v>8795.9736379999995</v>
      </c>
      <c r="L562">
        <v>8545.0054270000001</v>
      </c>
      <c r="M562">
        <v>13181.999169999999</v>
      </c>
      <c r="N562">
        <v>13182</v>
      </c>
      <c r="O562">
        <v>7636.0016189999997</v>
      </c>
      <c r="P562">
        <v>6908.9186099999997</v>
      </c>
      <c r="Q562">
        <v>7726.9957260000001</v>
      </c>
      <c r="R562">
        <v>8181.6373389999999</v>
      </c>
    </row>
    <row r="563" spans="2:18" x14ac:dyDescent="0.25">
      <c r="B563" s="2">
        <v>44395</v>
      </c>
      <c r="C563">
        <v>7727.0028650000004</v>
      </c>
      <c r="D563">
        <v>7272.9891299999999</v>
      </c>
      <c r="E563">
        <v>8701</v>
      </c>
      <c r="F563">
        <v>10818.0044</v>
      </c>
      <c r="G563">
        <v>9214.8315459999994</v>
      </c>
      <c r="H563">
        <v>10454.99517</v>
      </c>
      <c r="I563">
        <v>11364</v>
      </c>
      <c r="J563">
        <v>8818.0294840000006</v>
      </c>
      <c r="K563">
        <v>8795.9691010000006</v>
      </c>
      <c r="L563">
        <v>8545.0105579999999</v>
      </c>
      <c r="M563">
        <v>13181.997219999999</v>
      </c>
      <c r="N563">
        <v>13182</v>
      </c>
      <c r="O563">
        <v>7636.0037910000001</v>
      </c>
      <c r="P563">
        <v>6908.9347310000003</v>
      </c>
      <c r="Q563">
        <v>7727.0035090000001</v>
      </c>
      <c r="R563">
        <v>8181.6323709999997</v>
      </c>
    </row>
    <row r="564" spans="2:18" x14ac:dyDescent="0.25">
      <c r="B564" s="2">
        <v>44396</v>
      </c>
      <c r="C564">
        <v>8806.5321100000001</v>
      </c>
      <c r="D564">
        <v>9000</v>
      </c>
      <c r="E564">
        <v>8700.9531910000005</v>
      </c>
      <c r="F564">
        <v>11806.235290000001</v>
      </c>
      <c r="G564">
        <v>9214.8559339999993</v>
      </c>
      <c r="H564">
        <v>10454.985290000001</v>
      </c>
      <c r="I564">
        <v>11363.96774</v>
      </c>
      <c r="J564">
        <v>8818.0132450000001</v>
      </c>
      <c r="K564">
        <v>8795.9801979999993</v>
      </c>
      <c r="L564">
        <v>8545.0245900000009</v>
      </c>
      <c r="M564">
        <v>13181.9966</v>
      </c>
      <c r="N564">
        <v>13182</v>
      </c>
      <c r="O564">
        <v>7636.0078430000003</v>
      </c>
      <c r="P564">
        <v>6908.9032429999997</v>
      </c>
      <c r="Q564">
        <v>7727.0098040000003</v>
      </c>
      <c r="R564">
        <v>8181.6022059999996</v>
      </c>
    </row>
    <row r="565" spans="2:18" x14ac:dyDescent="0.25">
      <c r="B565" s="2">
        <v>44397</v>
      </c>
      <c r="C565">
        <v>8898.6153849999992</v>
      </c>
      <c r="D565">
        <v>9000</v>
      </c>
      <c r="E565">
        <v>8700.92</v>
      </c>
      <c r="F565">
        <v>11818.00909</v>
      </c>
      <c r="G565">
        <v>9214.8437099999992</v>
      </c>
      <c r="H565">
        <v>10454.975899999999</v>
      </c>
      <c r="I565">
        <v>11363.93333</v>
      </c>
      <c r="J565">
        <v>8818.0126180000007</v>
      </c>
      <c r="K565">
        <v>8795.9757279999994</v>
      </c>
      <c r="L565">
        <v>8545.0326800000003</v>
      </c>
      <c r="M565">
        <v>13181.994570000001</v>
      </c>
      <c r="N565">
        <v>13182</v>
      </c>
      <c r="O565">
        <v>9454.4</v>
      </c>
      <c r="P565">
        <v>6908.8785189999999</v>
      </c>
      <c r="Q565">
        <v>9072.5675680000004</v>
      </c>
      <c r="R565">
        <v>8181.6159939999998</v>
      </c>
    </row>
    <row r="566" spans="2:18" x14ac:dyDescent="0.25">
      <c r="B566" s="2">
        <v>44398</v>
      </c>
      <c r="C566">
        <v>8781.4047620000001</v>
      </c>
      <c r="D566">
        <v>9000</v>
      </c>
      <c r="E566">
        <v>8700.9607140000007</v>
      </c>
      <c r="F566">
        <v>11790.736360000001</v>
      </c>
      <c r="G566">
        <v>9214.81</v>
      </c>
      <c r="H566">
        <v>10454.965120000001</v>
      </c>
      <c r="I566">
        <v>11363.913039999999</v>
      </c>
      <c r="J566">
        <v>8818.0103359999994</v>
      </c>
      <c r="K566">
        <v>8795.9589039999992</v>
      </c>
      <c r="L566">
        <v>8545.0083099999993</v>
      </c>
      <c r="M566">
        <v>13181.992539999999</v>
      </c>
      <c r="N566">
        <v>13181.94872</v>
      </c>
      <c r="O566">
        <v>9429.8270269999994</v>
      </c>
      <c r="P566">
        <v>6908.8032649999996</v>
      </c>
      <c r="Q566">
        <v>9077.4950499999995</v>
      </c>
      <c r="R566">
        <v>8181.5761750000001</v>
      </c>
    </row>
    <row r="567" spans="2:18" x14ac:dyDescent="0.25">
      <c r="B567" s="2">
        <v>44399</v>
      </c>
      <c r="C567">
        <v>7775.7320570000002</v>
      </c>
      <c r="D567">
        <v>7273</v>
      </c>
      <c r="E567">
        <v>8700.6770639999995</v>
      </c>
      <c r="F567">
        <v>10828.587299999999</v>
      </c>
      <c r="G567">
        <v>9214.81</v>
      </c>
      <c r="H567">
        <v>10454.991529999999</v>
      </c>
      <c r="I567">
        <v>11363.916670000001</v>
      </c>
      <c r="J567">
        <v>8818.0120000000006</v>
      </c>
      <c r="K567">
        <v>8795.9672129999999</v>
      </c>
      <c r="L567">
        <v>8545.0108230000005</v>
      </c>
      <c r="M567">
        <v>13182</v>
      </c>
      <c r="N567">
        <v>13182</v>
      </c>
      <c r="O567">
        <v>7648.9078010000003</v>
      </c>
      <c r="P567">
        <v>6908.8478569999997</v>
      </c>
      <c r="Q567">
        <v>7736.0933329999998</v>
      </c>
      <c r="R567">
        <v>8181.5694100000001</v>
      </c>
    </row>
    <row r="568" spans="2:18" x14ac:dyDescent="0.25">
      <c r="B568" s="2">
        <v>44400</v>
      </c>
      <c r="C568">
        <v>7736</v>
      </c>
      <c r="D568">
        <v>7272.9882349999998</v>
      </c>
      <c r="E568">
        <v>8700.9120000000003</v>
      </c>
      <c r="F568">
        <v>10821.781129999999</v>
      </c>
      <c r="G568">
        <v>9214.8411940000005</v>
      </c>
      <c r="H568">
        <v>10454.987499999999</v>
      </c>
      <c r="I568">
        <v>11363.97222</v>
      </c>
      <c r="J568">
        <v>8818.0072990000008</v>
      </c>
      <c r="K568">
        <v>8795.9778330000008</v>
      </c>
      <c r="L568">
        <v>8545.0116730000009</v>
      </c>
      <c r="M568">
        <v>13181.991099999999</v>
      </c>
      <c r="N568">
        <v>13182</v>
      </c>
      <c r="O568">
        <v>7636.0159999999996</v>
      </c>
      <c r="P568">
        <v>6908.9089290000002</v>
      </c>
      <c r="Q568">
        <v>7727.0050250000004</v>
      </c>
      <c r="R568">
        <v>8181.568773</v>
      </c>
    </row>
    <row r="569" spans="2:18" x14ac:dyDescent="0.25">
      <c r="B569" s="2">
        <v>44401</v>
      </c>
      <c r="C569">
        <v>7727.0196079999996</v>
      </c>
      <c r="D569">
        <v>7272.9765630000002</v>
      </c>
      <c r="E569">
        <v>8700.9476190000005</v>
      </c>
      <c r="F569">
        <v>10819.83181</v>
      </c>
      <c r="G569">
        <v>9214.81</v>
      </c>
      <c r="H569">
        <v>10454.989799999999</v>
      </c>
      <c r="I569">
        <v>11363.98077</v>
      </c>
      <c r="J569">
        <v>8818.0082820000007</v>
      </c>
      <c r="K569">
        <v>8795.9709509999993</v>
      </c>
      <c r="L569">
        <v>8545.0192569999999</v>
      </c>
      <c r="M569">
        <v>13181.996719999999</v>
      </c>
      <c r="N569">
        <v>13182</v>
      </c>
      <c r="O569">
        <v>7636.0079519999999</v>
      </c>
      <c r="P569">
        <v>6908.8906589999997</v>
      </c>
      <c r="Q569">
        <v>7727</v>
      </c>
      <c r="R569">
        <v>8181.6155019999997</v>
      </c>
    </row>
    <row r="570" spans="2:18" x14ac:dyDescent="0.25">
      <c r="B570" s="2">
        <v>44402</v>
      </c>
      <c r="C570">
        <v>7736.9557290000002</v>
      </c>
      <c r="D570">
        <v>7272.9893620000003</v>
      </c>
      <c r="E570">
        <v>8700.9731709999996</v>
      </c>
      <c r="F570">
        <v>10818.00649</v>
      </c>
      <c r="G570">
        <v>9214.81</v>
      </c>
      <c r="H570">
        <v>10454.986730000001</v>
      </c>
      <c r="I570">
        <v>11364</v>
      </c>
      <c r="J570">
        <v>8818.0073940000002</v>
      </c>
      <c r="K570">
        <v>8795.9747659999994</v>
      </c>
      <c r="L570">
        <v>8545.0167309999997</v>
      </c>
      <c r="M570">
        <v>13181.99761</v>
      </c>
      <c r="N570">
        <v>13182</v>
      </c>
      <c r="O570">
        <v>7636.0020409999997</v>
      </c>
      <c r="P570">
        <v>6908.9104479999996</v>
      </c>
      <c r="Q570">
        <v>7727.0028819999998</v>
      </c>
      <c r="R570">
        <v>8181.6099590000003</v>
      </c>
    </row>
    <row r="571" spans="2:18" x14ac:dyDescent="0.25">
      <c r="B571" s="2">
        <v>44403</v>
      </c>
      <c r="C571">
        <v>8991.0979019999995</v>
      </c>
      <c r="D571">
        <v>8949.2058820000002</v>
      </c>
      <c r="E571">
        <v>8700.9671639999997</v>
      </c>
      <c r="F571">
        <v>11800.473679999999</v>
      </c>
      <c r="G571">
        <v>9214.8402900000001</v>
      </c>
      <c r="H571">
        <v>10454.97826</v>
      </c>
      <c r="I571">
        <v>11364</v>
      </c>
      <c r="J571">
        <v>8818</v>
      </c>
      <c r="K571">
        <v>8795.9685630000004</v>
      </c>
      <c r="L571">
        <v>8545.0253520000006</v>
      </c>
      <c r="M571">
        <v>13182</v>
      </c>
      <c r="N571">
        <v>13182</v>
      </c>
      <c r="O571">
        <v>7636.0057550000001</v>
      </c>
      <c r="P571">
        <v>6908.8996020000004</v>
      </c>
      <c r="Q571">
        <v>7727.0151519999999</v>
      </c>
      <c r="R571">
        <v>8181.5634149999996</v>
      </c>
    </row>
    <row r="572" spans="2:18" x14ac:dyDescent="0.25">
      <c r="B572" s="2">
        <v>44404</v>
      </c>
      <c r="C572">
        <v>9000</v>
      </c>
      <c r="D572">
        <v>9000</v>
      </c>
      <c r="E572">
        <v>8701</v>
      </c>
      <c r="F572">
        <v>11818</v>
      </c>
      <c r="G572">
        <v>9214.8382430000001</v>
      </c>
      <c r="H572">
        <v>10455</v>
      </c>
      <c r="I572">
        <v>11363.97222</v>
      </c>
      <c r="J572">
        <v>8818.0178570000007</v>
      </c>
      <c r="K572">
        <v>8795.9859809999998</v>
      </c>
      <c r="L572">
        <v>8545.0065149999991</v>
      </c>
      <c r="M572">
        <v>13182</v>
      </c>
      <c r="N572">
        <v>13182</v>
      </c>
      <c r="O572">
        <v>7636</v>
      </c>
      <c r="P572">
        <v>6908.9174469999998</v>
      </c>
      <c r="Q572">
        <v>7727</v>
      </c>
      <c r="R572">
        <v>8181.532064</v>
      </c>
    </row>
    <row r="573" spans="2:18" x14ac:dyDescent="0.25">
      <c r="B573" s="2">
        <v>44405</v>
      </c>
      <c r="C573">
        <v>9000</v>
      </c>
      <c r="D573">
        <v>9000</v>
      </c>
      <c r="E573">
        <v>8700.964516</v>
      </c>
      <c r="F573">
        <v>11818</v>
      </c>
      <c r="G573">
        <v>9214.81</v>
      </c>
      <c r="H573">
        <v>10454.981820000001</v>
      </c>
      <c r="I573">
        <v>11363.97436</v>
      </c>
      <c r="J573">
        <v>8818.016807</v>
      </c>
      <c r="K573">
        <v>8795.9707519999993</v>
      </c>
      <c r="L573">
        <v>8545.0119400000003</v>
      </c>
      <c r="M573">
        <v>13181.99495</v>
      </c>
      <c r="N573">
        <v>13181.97436</v>
      </c>
      <c r="O573">
        <v>7636.0063490000002</v>
      </c>
      <c r="P573">
        <v>6908.9131390000002</v>
      </c>
      <c r="Q573">
        <v>7727</v>
      </c>
      <c r="R573">
        <v>8181.5594149999997</v>
      </c>
    </row>
    <row r="574" spans="2:18" x14ac:dyDescent="0.25">
      <c r="B574" s="2">
        <v>44406</v>
      </c>
      <c r="C574">
        <v>8095.880682</v>
      </c>
      <c r="D574">
        <v>7711.1343280000001</v>
      </c>
      <c r="E574">
        <v>8700.9741180000001</v>
      </c>
      <c r="F574">
        <v>11206.084580000001</v>
      </c>
      <c r="G574">
        <v>9214.8411940000005</v>
      </c>
      <c r="H574">
        <v>10455</v>
      </c>
      <c r="I574">
        <v>11363.909089999999</v>
      </c>
      <c r="J574">
        <v>8818.0150749999993</v>
      </c>
      <c r="K574">
        <v>8795.995868</v>
      </c>
      <c r="L574">
        <v>8545.007732</v>
      </c>
      <c r="M574">
        <v>13181.99807</v>
      </c>
      <c r="N574">
        <v>13181.98077</v>
      </c>
      <c r="O574">
        <v>7636</v>
      </c>
      <c r="P574">
        <v>6908.8829429999996</v>
      </c>
      <c r="Q574">
        <v>7727.0053760000001</v>
      </c>
      <c r="R574">
        <v>8181.577241</v>
      </c>
    </row>
    <row r="575" spans="2:18" x14ac:dyDescent="0.25">
      <c r="B575" s="2">
        <v>44407</v>
      </c>
      <c r="C575">
        <v>7727.0167789999996</v>
      </c>
      <c r="D575">
        <v>7272.9868420000003</v>
      </c>
      <c r="E575">
        <v>8707.6</v>
      </c>
      <c r="F575">
        <v>10818.009239999999</v>
      </c>
      <c r="G575">
        <v>9214.8348810000007</v>
      </c>
      <c r="H575">
        <v>10454.996520000001</v>
      </c>
      <c r="I575">
        <v>11363.92308</v>
      </c>
      <c r="J575">
        <v>8818.0244330000005</v>
      </c>
      <c r="K575">
        <v>8795.9899100000002</v>
      </c>
      <c r="L575">
        <v>8545.0232560000004</v>
      </c>
      <c r="M575">
        <v>13181.991459999999</v>
      </c>
      <c r="N575">
        <v>13181.994710000001</v>
      </c>
      <c r="O575">
        <v>7636.004457</v>
      </c>
      <c r="P575">
        <v>6908.8988419999996</v>
      </c>
      <c r="Q575">
        <v>7727</v>
      </c>
      <c r="R575">
        <v>8181.561745</v>
      </c>
    </row>
    <row r="576" spans="2:18" x14ac:dyDescent="0.25">
      <c r="B576" s="2">
        <v>44408</v>
      </c>
      <c r="C576">
        <v>7727.0101269999996</v>
      </c>
      <c r="D576">
        <v>7272.9745759999996</v>
      </c>
      <c r="E576">
        <v>8700.7411759999995</v>
      </c>
      <c r="F576">
        <v>10818.00353</v>
      </c>
      <c r="G576">
        <v>9214.8512499999997</v>
      </c>
      <c r="H576">
        <v>10454.95226</v>
      </c>
      <c r="I576">
        <v>11363.925370000001</v>
      </c>
      <c r="J576">
        <v>8818.0286230000002</v>
      </c>
      <c r="K576">
        <v>8795.9577109999991</v>
      </c>
      <c r="L576">
        <v>8545.0244989999992</v>
      </c>
      <c r="M576">
        <v>13181.993179999999</v>
      </c>
      <c r="N576">
        <v>13181.995650000001</v>
      </c>
      <c r="O576">
        <v>7636.0122000000001</v>
      </c>
      <c r="P576">
        <v>6908.9307259999996</v>
      </c>
      <c r="Q576">
        <v>7727</v>
      </c>
      <c r="R576">
        <v>8181.6155019999997</v>
      </c>
    </row>
    <row r="577" spans="2:18" x14ac:dyDescent="0.25">
      <c r="B577" s="2">
        <v>44409</v>
      </c>
      <c r="C577">
        <v>7727.0087979999998</v>
      </c>
      <c r="D577">
        <v>7272.9906540000002</v>
      </c>
      <c r="E577">
        <v>8700.9482349999998</v>
      </c>
      <c r="F577">
        <v>10818.00866</v>
      </c>
      <c r="G577">
        <v>9214.81</v>
      </c>
      <c r="H577">
        <v>10454.995709999999</v>
      </c>
      <c r="I577">
        <v>11363.976189999999</v>
      </c>
      <c r="J577">
        <v>8818.0294119999999</v>
      </c>
      <c r="K577">
        <v>8795.9859290000004</v>
      </c>
      <c r="L577">
        <v>8545.0064770000008</v>
      </c>
      <c r="M577">
        <v>13181.997820000001</v>
      </c>
      <c r="N577">
        <v>13182</v>
      </c>
      <c r="O577">
        <v>7636.0037910000001</v>
      </c>
      <c r="P577">
        <v>6908.9003130000001</v>
      </c>
      <c r="Q577">
        <v>7727</v>
      </c>
      <c r="R577">
        <v>8181.5793990000002</v>
      </c>
    </row>
    <row r="578" spans="2:18" x14ac:dyDescent="0.25">
      <c r="B578" s="2">
        <v>44410</v>
      </c>
      <c r="C578">
        <v>7727.0076920000001</v>
      </c>
      <c r="D578">
        <v>7273</v>
      </c>
      <c r="E578">
        <v>8701</v>
      </c>
      <c r="F578">
        <v>10818.0146</v>
      </c>
      <c r="G578">
        <v>9214.81</v>
      </c>
      <c r="H578">
        <v>10454.9881</v>
      </c>
      <c r="I578">
        <v>11364</v>
      </c>
      <c r="J578">
        <v>8818.0192310000002</v>
      </c>
      <c r="K578">
        <v>8795.9870320000009</v>
      </c>
      <c r="L578">
        <v>8545</v>
      </c>
      <c r="M578">
        <v>13181.997530000001</v>
      </c>
      <c r="N578">
        <v>13182</v>
      </c>
      <c r="O578">
        <v>7636.0173910000003</v>
      </c>
      <c r="P578">
        <v>6908.8831620000001</v>
      </c>
      <c r="Q578">
        <v>7727</v>
      </c>
      <c r="R578">
        <v>8181.5362690000002</v>
      </c>
    </row>
    <row r="579" spans="2:18" x14ac:dyDescent="0.25">
      <c r="B579" s="2">
        <v>44411</v>
      </c>
      <c r="C579">
        <v>8971.7111110000005</v>
      </c>
      <c r="D579">
        <v>9000</v>
      </c>
      <c r="E579">
        <v>8701</v>
      </c>
      <c r="F579">
        <v>11810.805759999999</v>
      </c>
      <c r="G579">
        <v>9214.81</v>
      </c>
      <c r="H579">
        <v>10455</v>
      </c>
      <c r="I579">
        <v>11364</v>
      </c>
      <c r="J579">
        <v>8818.0166200000003</v>
      </c>
      <c r="K579">
        <v>8795.9792820000002</v>
      </c>
      <c r="L579">
        <v>8545.060367</v>
      </c>
      <c r="M579">
        <v>13181.99559</v>
      </c>
      <c r="N579">
        <v>13182</v>
      </c>
      <c r="O579">
        <v>9454.4</v>
      </c>
      <c r="P579">
        <v>6908.7860959999998</v>
      </c>
      <c r="Q579">
        <v>9080.4263570000003</v>
      </c>
      <c r="R579">
        <v>8181.4433959999997</v>
      </c>
    </row>
    <row r="580" spans="2:18" x14ac:dyDescent="0.25">
      <c r="B580" s="2">
        <v>44412</v>
      </c>
      <c r="C580">
        <v>9000</v>
      </c>
      <c r="D580">
        <v>9000</v>
      </c>
      <c r="E580">
        <v>8700.9666670000006</v>
      </c>
      <c r="F580">
        <v>11818</v>
      </c>
      <c r="G580">
        <v>9214.81</v>
      </c>
      <c r="H580">
        <v>10454.98734</v>
      </c>
      <c r="I580">
        <v>11363.9697</v>
      </c>
      <c r="J580">
        <v>8818.0053759999992</v>
      </c>
      <c r="K580">
        <v>8795.9885200000008</v>
      </c>
      <c r="L580">
        <v>8545.0155840000007</v>
      </c>
      <c r="M580">
        <v>13181.99603</v>
      </c>
      <c r="N580">
        <v>13182</v>
      </c>
      <c r="O580">
        <v>9454.4</v>
      </c>
      <c r="P580">
        <v>6908.8425699999998</v>
      </c>
      <c r="Q580">
        <v>9091</v>
      </c>
      <c r="R580">
        <v>8181.4818180000002</v>
      </c>
    </row>
    <row r="581" spans="2:18" x14ac:dyDescent="0.25">
      <c r="B581" s="2">
        <v>44413</v>
      </c>
      <c r="C581">
        <v>7752.1447369999996</v>
      </c>
      <c r="D581">
        <v>7272.9836070000001</v>
      </c>
      <c r="E581">
        <v>8700.7386139999999</v>
      </c>
      <c r="F581">
        <v>10836.985780000001</v>
      </c>
      <c r="G581">
        <v>9214.8714710000004</v>
      </c>
      <c r="H581">
        <v>10455</v>
      </c>
      <c r="I581">
        <v>11363.97436</v>
      </c>
      <c r="J581">
        <v>8818.0052360000009</v>
      </c>
      <c r="K581">
        <v>8795.9920629999997</v>
      </c>
      <c r="L581">
        <v>8545.0147419999994</v>
      </c>
      <c r="M581">
        <v>13181.99604</v>
      </c>
      <c r="N581">
        <v>13182</v>
      </c>
      <c r="O581">
        <v>7647.4364779999996</v>
      </c>
      <c r="P581">
        <v>6908.8348260000002</v>
      </c>
      <c r="Q581">
        <v>7727</v>
      </c>
      <c r="R581">
        <v>8181.5606310000003</v>
      </c>
    </row>
    <row r="582" spans="2:18" x14ac:dyDescent="0.25">
      <c r="B582" s="2">
        <v>44414</v>
      </c>
      <c r="C582">
        <v>7733.1844659999997</v>
      </c>
      <c r="D582">
        <v>7272.99</v>
      </c>
      <c r="E582">
        <v>8700.9410709999993</v>
      </c>
      <c r="F582">
        <v>10818.005810000001</v>
      </c>
      <c r="G582">
        <v>9214.8490650000003</v>
      </c>
      <c r="H582">
        <v>10454.994189999999</v>
      </c>
      <c r="I582">
        <v>11364</v>
      </c>
      <c r="J582">
        <v>8818.0341559999997</v>
      </c>
      <c r="K582">
        <v>8795.9864560000005</v>
      </c>
      <c r="L582">
        <v>8545.0241640000004</v>
      </c>
      <c r="M582">
        <v>13181.994769999999</v>
      </c>
      <c r="N582">
        <v>13182</v>
      </c>
      <c r="O582">
        <v>7642.219795</v>
      </c>
      <c r="P582">
        <v>6908.8307690000001</v>
      </c>
      <c r="Q582">
        <v>7727</v>
      </c>
      <c r="R582">
        <v>8181.5582960000002</v>
      </c>
    </row>
    <row r="583" spans="2:18" x14ac:dyDescent="0.25">
      <c r="B583" s="2">
        <v>44415</v>
      </c>
      <c r="C583">
        <v>7727.0054049999999</v>
      </c>
      <c r="D583">
        <v>7272.96</v>
      </c>
      <c r="E583">
        <v>8700.6285709999993</v>
      </c>
      <c r="F583">
        <v>10818.00671</v>
      </c>
      <c r="G583">
        <v>9214.8254809999999</v>
      </c>
      <c r="H583">
        <v>10454.98438</v>
      </c>
      <c r="I583">
        <v>11364</v>
      </c>
      <c r="J583">
        <v>8818.0200289999993</v>
      </c>
      <c r="K583">
        <v>8795.9893809999994</v>
      </c>
      <c r="L583">
        <v>8545.0263159999995</v>
      </c>
      <c r="M583">
        <v>13181.99778</v>
      </c>
      <c r="N583">
        <v>13182</v>
      </c>
      <c r="O583">
        <v>7636.0072600000003</v>
      </c>
      <c r="P583">
        <v>6908.9022990000003</v>
      </c>
      <c r="Q583">
        <v>7727</v>
      </c>
      <c r="R583">
        <v>8181.5898880000004</v>
      </c>
    </row>
    <row r="584" spans="2:18" x14ac:dyDescent="0.25">
      <c r="B584" s="2">
        <v>44416</v>
      </c>
      <c r="C584">
        <v>7742.0710060000001</v>
      </c>
      <c r="D584">
        <v>7273</v>
      </c>
      <c r="E584">
        <v>8700.97732</v>
      </c>
      <c r="F584">
        <v>10822.06897</v>
      </c>
      <c r="G584">
        <v>9214.81</v>
      </c>
      <c r="H584">
        <v>10455</v>
      </c>
      <c r="I584">
        <v>11364</v>
      </c>
      <c r="J584">
        <v>8818.0287540000008</v>
      </c>
      <c r="K584">
        <v>8795.9944849999993</v>
      </c>
      <c r="L584">
        <v>8545.0074719999993</v>
      </c>
      <c r="M584">
        <v>13181.996859999999</v>
      </c>
      <c r="N584">
        <v>13182</v>
      </c>
      <c r="O584">
        <v>7636.0029629999999</v>
      </c>
      <c r="P584">
        <v>6908.9091500000004</v>
      </c>
      <c r="Q584">
        <v>7727.005666</v>
      </c>
      <c r="R584">
        <v>8181.5901640000002</v>
      </c>
    </row>
    <row r="585" spans="2:18" x14ac:dyDescent="0.25">
      <c r="B585" s="2">
        <v>44417</v>
      </c>
      <c r="C585">
        <v>7727.0084749999996</v>
      </c>
      <c r="D585">
        <v>7272.9677419999998</v>
      </c>
      <c r="E585">
        <v>8701</v>
      </c>
      <c r="F585">
        <v>10833.880950000001</v>
      </c>
      <c r="G585">
        <v>9214.81</v>
      </c>
      <c r="H585">
        <v>10455</v>
      </c>
      <c r="I585">
        <v>11363.975</v>
      </c>
      <c r="J585">
        <v>8818.0110189999996</v>
      </c>
      <c r="K585">
        <v>8795.9684679999991</v>
      </c>
      <c r="L585">
        <v>8545.0060420000009</v>
      </c>
      <c r="M585">
        <v>13181.997100000001</v>
      </c>
      <c r="N585">
        <v>13182</v>
      </c>
      <c r="O585">
        <v>7636.0144140000002</v>
      </c>
      <c r="P585">
        <v>6908.8222219999998</v>
      </c>
      <c r="Q585">
        <v>7727.0249999999996</v>
      </c>
      <c r="R585">
        <v>8181.5313059999999</v>
      </c>
    </row>
    <row r="586" spans="2:18" x14ac:dyDescent="0.25">
      <c r="B586" s="2">
        <v>44418</v>
      </c>
      <c r="C586">
        <v>9000</v>
      </c>
      <c r="D586">
        <v>9000</v>
      </c>
      <c r="E586">
        <v>8700.952174</v>
      </c>
      <c r="F586">
        <v>11818</v>
      </c>
      <c r="G586">
        <v>9214.8378670000002</v>
      </c>
      <c r="H586">
        <v>10455</v>
      </c>
      <c r="I586">
        <v>11364</v>
      </c>
      <c r="J586">
        <v>8818.02</v>
      </c>
      <c r="K586">
        <v>8795.9822490000006</v>
      </c>
      <c r="L586">
        <v>8545.0139280000003</v>
      </c>
      <c r="M586">
        <v>13181.99741</v>
      </c>
      <c r="N586">
        <v>13182</v>
      </c>
      <c r="O586">
        <v>9454.4</v>
      </c>
      <c r="P586">
        <v>6908.7945360000003</v>
      </c>
      <c r="Q586">
        <v>9035.8888889999998</v>
      </c>
      <c r="R586">
        <v>8181.4855260000004</v>
      </c>
    </row>
    <row r="587" spans="2:18" x14ac:dyDescent="0.25">
      <c r="B587" s="2">
        <v>44419</v>
      </c>
      <c r="C587">
        <v>9000</v>
      </c>
      <c r="D587">
        <v>9000</v>
      </c>
      <c r="E587">
        <v>8700.9599999999991</v>
      </c>
      <c r="F587">
        <v>11818.00877</v>
      </c>
      <c r="G587">
        <v>9214.81</v>
      </c>
      <c r="H587">
        <v>10455</v>
      </c>
      <c r="I587">
        <v>11363.92308</v>
      </c>
      <c r="J587">
        <v>8818.0336700000007</v>
      </c>
      <c r="K587">
        <v>8795.9906539999993</v>
      </c>
      <c r="L587">
        <v>8545.0140850000007</v>
      </c>
      <c r="M587">
        <v>13181.997300000001</v>
      </c>
      <c r="N587">
        <v>13182</v>
      </c>
      <c r="O587">
        <v>9454.4</v>
      </c>
      <c r="P587">
        <v>6908.8138609999996</v>
      </c>
      <c r="Q587">
        <v>9091</v>
      </c>
      <c r="R587">
        <v>8181.5668599999999</v>
      </c>
    </row>
    <row r="588" spans="2:18" x14ac:dyDescent="0.25">
      <c r="B588" s="2">
        <v>44420</v>
      </c>
      <c r="C588">
        <v>7738.7962960000004</v>
      </c>
      <c r="D588">
        <v>7304.4</v>
      </c>
      <c r="E588">
        <v>8700.7836069999994</v>
      </c>
      <c r="F588">
        <v>10855.04444</v>
      </c>
      <c r="G588">
        <v>9214.8398570000008</v>
      </c>
      <c r="H588">
        <v>10454.979590000001</v>
      </c>
      <c r="I588">
        <v>11363.962960000001</v>
      </c>
      <c r="J588">
        <v>8818.0171429999991</v>
      </c>
      <c r="K588">
        <v>8795.9958449999995</v>
      </c>
      <c r="L588">
        <v>8544.9968750000007</v>
      </c>
      <c r="M588">
        <v>13181.989970000001</v>
      </c>
      <c r="N588">
        <v>13182</v>
      </c>
      <c r="O588">
        <v>7649.4755560000003</v>
      </c>
      <c r="P588">
        <v>6908.88</v>
      </c>
      <c r="Q588">
        <v>7750.7217389999996</v>
      </c>
      <c r="R588">
        <v>8181.5887849999999</v>
      </c>
    </row>
    <row r="589" spans="2:18" x14ac:dyDescent="0.25">
      <c r="B589" s="2">
        <v>44421</v>
      </c>
      <c r="C589">
        <v>7727.0173910000003</v>
      </c>
      <c r="D589">
        <v>7272.9876539999996</v>
      </c>
      <c r="E589">
        <v>8700.9482349999998</v>
      </c>
      <c r="F589">
        <v>10818.007089999999</v>
      </c>
      <c r="G589">
        <v>9214.81</v>
      </c>
      <c r="H589">
        <v>10454.97452</v>
      </c>
      <c r="I589">
        <v>11363.92</v>
      </c>
      <c r="J589">
        <v>8818.0044739999994</v>
      </c>
      <c r="K589">
        <v>8795.9828770000004</v>
      </c>
      <c r="L589">
        <v>8545.0187499999993</v>
      </c>
      <c r="M589">
        <v>13181.99566</v>
      </c>
      <c r="N589">
        <v>13182</v>
      </c>
      <c r="O589">
        <v>7636.0155640000003</v>
      </c>
      <c r="P589">
        <v>6908.8628209999997</v>
      </c>
      <c r="Q589">
        <v>7727</v>
      </c>
      <c r="R589">
        <v>8181.5240169999997</v>
      </c>
    </row>
    <row r="590" spans="2:18" x14ac:dyDescent="0.25">
      <c r="B590" s="2">
        <v>44422</v>
      </c>
      <c r="C590">
        <v>7727.0084029999998</v>
      </c>
      <c r="D590">
        <v>7272.9827590000004</v>
      </c>
      <c r="E590">
        <v>8700.9145630000003</v>
      </c>
      <c r="F590">
        <v>10818.00684</v>
      </c>
      <c r="G590">
        <v>9214.81</v>
      </c>
      <c r="H590">
        <v>10454.987649999999</v>
      </c>
      <c r="I590">
        <v>11363.97183</v>
      </c>
      <c r="J590">
        <v>8818.0105449999992</v>
      </c>
      <c r="K590">
        <v>8795.984402</v>
      </c>
      <c r="L590">
        <v>8545.0111250000009</v>
      </c>
      <c r="M590">
        <v>13181.9992</v>
      </c>
      <c r="N590">
        <v>13182</v>
      </c>
      <c r="O590">
        <v>7636.0181469999998</v>
      </c>
      <c r="P590">
        <v>6908.8705879999998</v>
      </c>
      <c r="Q590">
        <v>7727.0039370000004</v>
      </c>
      <c r="R590">
        <v>8181.5863769999996</v>
      </c>
    </row>
    <row r="591" spans="2:18" x14ac:dyDescent="0.25">
      <c r="B591" s="2">
        <v>44423</v>
      </c>
      <c r="C591">
        <v>7727.0078530000001</v>
      </c>
      <c r="D591">
        <v>7272.9791670000004</v>
      </c>
      <c r="E591">
        <v>8700.8766360000009</v>
      </c>
      <c r="F591">
        <v>10818.003500000001</v>
      </c>
      <c r="G591">
        <v>9214.8293520000007</v>
      </c>
      <c r="H591">
        <v>10454.99057</v>
      </c>
      <c r="I591">
        <v>11363.92683</v>
      </c>
      <c r="J591">
        <v>8818.0126319999999</v>
      </c>
      <c r="K591">
        <v>8795.9947740000007</v>
      </c>
      <c r="L591">
        <v>8545.0245040000009</v>
      </c>
      <c r="M591">
        <v>13181.99692</v>
      </c>
      <c r="N591">
        <v>13182</v>
      </c>
      <c r="O591">
        <v>7636.0107280000002</v>
      </c>
      <c r="P591">
        <v>6908.941589</v>
      </c>
      <c r="Q591">
        <v>7727.0059700000002</v>
      </c>
      <c r="R591">
        <v>8181.6027240000003</v>
      </c>
    </row>
    <row r="592" spans="2:18" x14ac:dyDescent="0.25">
      <c r="B592" s="2">
        <v>44424</v>
      </c>
      <c r="C592">
        <v>7727.0048079999997</v>
      </c>
      <c r="D592">
        <v>7272.9846150000003</v>
      </c>
      <c r="E592">
        <v>8700.8263160000006</v>
      </c>
      <c r="F592">
        <v>10818.004349999999</v>
      </c>
      <c r="G592">
        <v>9214.81</v>
      </c>
      <c r="H592">
        <v>10454.98936</v>
      </c>
      <c r="I592">
        <v>11363.94872</v>
      </c>
      <c r="J592">
        <v>8818.004739</v>
      </c>
      <c r="K592">
        <v>8795.9759360000007</v>
      </c>
      <c r="L592">
        <v>8545.0196560000004</v>
      </c>
      <c r="M592">
        <v>13181.998250000001</v>
      </c>
      <c r="N592">
        <v>13182</v>
      </c>
      <c r="O592">
        <v>7636.0173910000003</v>
      </c>
      <c r="P592">
        <v>6908.8961419999996</v>
      </c>
      <c r="Q592">
        <v>7727</v>
      </c>
      <c r="R592">
        <v>8181.5951420000001</v>
      </c>
    </row>
    <row r="593" spans="2:18" x14ac:dyDescent="0.25">
      <c r="B593" s="2">
        <v>44425</v>
      </c>
      <c r="C593">
        <v>9000</v>
      </c>
      <c r="D593">
        <v>9000</v>
      </c>
      <c r="E593">
        <v>8700.8624999999993</v>
      </c>
      <c r="F593">
        <v>11791.333329999999</v>
      </c>
      <c r="G593">
        <v>9214.8833329999998</v>
      </c>
      <c r="H593">
        <v>10454.98113</v>
      </c>
      <c r="I593">
        <v>11363.96774</v>
      </c>
      <c r="J593">
        <v>8818.0170579999995</v>
      </c>
      <c r="K593">
        <v>8795.9846149999994</v>
      </c>
      <c r="L593">
        <v>8545.0181819999998</v>
      </c>
      <c r="M593">
        <v>13182</v>
      </c>
      <c r="N593">
        <v>13182</v>
      </c>
      <c r="O593">
        <v>9357.8477879999991</v>
      </c>
      <c r="P593">
        <v>6908.7454550000002</v>
      </c>
      <c r="Q593">
        <v>9058.2639999999992</v>
      </c>
      <c r="R593">
        <v>8181.4939969999996</v>
      </c>
    </row>
    <row r="594" spans="2:18" x14ac:dyDescent="0.25">
      <c r="B594" s="2">
        <v>44426</v>
      </c>
      <c r="C594">
        <v>9000</v>
      </c>
      <c r="D594">
        <v>9000</v>
      </c>
      <c r="E594">
        <v>8700.9551019999999</v>
      </c>
      <c r="F594">
        <v>11818.00671</v>
      </c>
      <c r="G594">
        <v>9214.8743080000004</v>
      </c>
      <c r="H594">
        <v>10454.980949999999</v>
      </c>
      <c r="I594">
        <v>11363.911760000001</v>
      </c>
      <c r="J594">
        <v>8818.0248229999997</v>
      </c>
      <c r="K594">
        <v>8795.9851120000003</v>
      </c>
      <c r="L594">
        <v>8545.0408160000006</v>
      </c>
      <c r="M594">
        <v>13181.9956</v>
      </c>
      <c r="N594">
        <v>13182</v>
      </c>
      <c r="O594">
        <v>9454.4</v>
      </c>
      <c r="P594">
        <v>6908.8288400000001</v>
      </c>
      <c r="Q594">
        <v>9091</v>
      </c>
      <c r="R594">
        <v>8181.5445380000001</v>
      </c>
    </row>
    <row r="595" spans="2:18" x14ac:dyDescent="0.25">
      <c r="B595" s="2">
        <v>44427</v>
      </c>
      <c r="C595">
        <v>9000</v>
      </c>
      <c r="D595">
        <v>9000</v>
      </c>
      <c r="E595">
        <v>8700.8096150000001</v>
      </c>
      <c r="F595">
        <v>11818.005590000001</v>
      </c>
      <c r="G595">
        <v>9214.81</v>
      </c>
      <c r="H595">
        <v>10454.976919999999</v>
      </c>
      <c r="I595">
        <v>11364</v>
      </c>
      <c r="J595">
        <v>8818.0232560000004</v>
      </c>
      <c r="K595">
        <v>8795.9790209999992</v>
      </c>
      <c r="L595">
        <v>8545.0069280000007</v>
      </c>
      <c r="M595">
        <v>13181.996090000001</v>
      </c>
      <c r="N595">
        <v>13182</v>
      </c>
      <c r="O595">
        <v>8048.1813330000004</v>
      </c>
      <c r="P595">
        <v>6908.8332250000003</v>
      </c>
      <c r="Q595">
        <v>8137.0368099999996</v>
      </c>
      <c r="R595">
        <v>8181.5664340000003</v>
      </c>
    </row>
    <row r="596" spans="2:18" x14ac:dyDescent="0.25">
      <c r="B596" s="2">
        <v>44428</v>
      </c>
      <c r="C596">
        <v>9000</v>
      </c>
      <c r="D596">
        <v>7272.9801980000002</v>
      </c>
      <c r="E596">
        <v>8700.8039599999993</v>
      </c>
      <c r="F596">
        <v>9567.9747470000002</v>
      </c>
      <c r="G596">
        <v>9214.8442620000005</v>
      </c>
      <c r="H596">
        <v>10454.98969</v>
      </c>
      <c r="I596">
        <v>11363.942859999999</v>
      </c>
      <c r="J596">
        <v>8818.0269229999994</v>
      </c>
      <c r="K596">
        <v>8795.9866959999999</v>
      </c>
      <c r="L596">
        <v>8545.0223459999997</v>
      </c>
      <c r="M596">
        <v>13181.997289999999</v>
      </c>
      <c r="N596">
        <v>13182</v>
      </c>
      <c r="O596">
        <v>7636.0053690000004</v>
      </c>
      <c r="P596">
        <v>6908.8448159999998</v>
      </c>
      <c r="Q596">
        <v>7733.18552</v>
      </c>
      <c r="R596">
        <v>8181.5667940000003</v>
      </c>
    </row>
    <row r="597" spans="2:18" x14ac:dyDescent="0.25">
      <c r="B597" s="2">
        <v>44429</v>
      </c>
      <c r="C597">
        <v>9000</v>
      </c>
      <c r="D597">
        <v>7272.9729729999999</v>
      </c>
      <c r="E597">
        <v>8700.9153850000002</v>
      </c>
      <c r="F597">
        <v>9545.0180650000002</v>
      </c>
      <c r="G597">
        <v>9214.81</v>
      </c>
      <c r="H597">
        <v>10454.98962</v>
      </c>
      <c r="I597">
        <v>11363.978719999999</v>
      </c>
      <c r="J597">
        <v>8818.0124219999998</v>
      </c>
      <c r="K597">
        <v>8795.9783650000008</v>
      </c>
      <c r="L597">
        <v>8545.0224999999991</v>
      </c>
      <c r="M597">
        <v>13181.995999999999</v>
      </c>
      <c r="N597">
        <v>13181.99438</v>
      </c>
      <c r="O597">
        <v>7636.0060839999996</v>
      </c>
      <c r="P597">
        <v>6908.8463089999996</v>
      </c>
      <c r="Q597">
        <v>7727.0088500000002</v>
      </c>
      <c r="R597">
        <v>8181.5996189999996</v>
      </c>
    </row>
    <row r="598" spans="2:18" x14ac:dyDescent="0.25">
      <c r="B598" s="2">
        <v>44430</v>
      </c>
      <c r="C598">
        <v>9000</v>
      </c>
      <c r="D598">
        <v>7272.9685040000004</v>
      </c>
      <c r="E598">
        <v>8701</v>
      </c>
      <c r="F598">
        <v>9545.0192310000002</v>
      </c>
      <c r="G598">
        <v>9214.81</v>
      </c>
      <c r="H598">
        <v>10454.996300000001</v>
      </c>
      <c r="I598">
        <v>11364</v>
      </c>
      <c r="J598">
        <v>8818.0286890000007</v>
      </c>
      <c r="K598">
        <v>8795.9821119999997</v>
      </c>
      <c r="L598">
        <v>8545.0069060000005</v>
      </c>
      <c r="M598">
        <v>13181.99764</v>
      </c>
      <c r="N598">
        <v>13182</v>
      </c>
      <c r="O598">
        <v>7636.0047619999996</v>
      </c>
      <c r="P598">
        <v>6908.9249250000003</v>
      </c>
      <c r="Q598">
        <v>7727.0056180000001</v>
      </c>
      <c r="R598">
        <v>8181.6330600000001</v>
      </c>
    </row>
    <row r="599" spans="2:18" x14ac:dyDescent="0.25">
      <c r="B599" s="2">
        <v>44431</v>
      </c>
      <c r="C599">
        <v>9000</v>
      </c>
      <c r="D599">
        <v>7273</v>
      </c>
      <c r="E599">
        <v>8700.9765960000004</v>
      </c>
      <c r="F599">
        <v>9545.010601</v>
      </c>
      <c r="G599">
        <v>9214.8494339999997</v>
      </c>
      <c r="H599">
        <v>10455</v>
      </c>
      <c r="I599">
        <v>11364</v>
      </c>
      <c r="J599">
        <v>8818</v>
      </c>
      <c r="K599">
        <v>8795.9873599999992</v>
      </c>
      <c r="L599">
        <v>8545.0161810000009</v>
      </c>
      <c r="M599">
        <v>13181.991910000001</v>
      </c>
      <c r="N599">
        <v>13182</v>
      </c>
      <c r="O599">
        <v>7636.0063490000002</v>
      </c>
      <c r="P599">
        <v>6908.7765769999996</v>
      </c>
      <c r="Q599">
        <v>7727.0074629999999</v>
      </c>
      <c r="R599">
        <v>8181.5809090000002</v>
      </c>
    </row>
    <row r="600" spans="2:18" x14ac:dyDescent="0.25">
      <c r="B600" s="2">
        <v>44432</v>
      </c>
      <c r="C600">
        <v>9000</v>
      </c>
      <c r="D600">
        <v>9000</v>
      </c>
      <c r="E600">
        <v>8700.9380280000005</v>
      </c>
      <c r="F600">
        <v>9545.0086210000009</v>
      </c>
      <c r="G600">
        <v>9214.8337499999998</v>
      </c>
      <c r="H600">
        <v>10454.99091</v>
      </c>
      <c r="I600">
        <v>11364</v>
      </c>
      <c r="J600">
        <v>8818.0188089999992</v>
      </c>
      <c r="K600">
        <v>8795.9862799999992</v>
      </c>
      <c r="L600">
        <v>8545.0196720000004</v>
      </c>
      <c r="M600">
        <v>13181.991120000001</v>
      </c>
      <c r="N600">
        <v>13182</v>
      </c>
      <c r="O600">
        <v>9408.3645570000008</v>
      </c>
      <c r="P600">
        <v>6908.855372</v>
      </c>
      <c r="Q600">
        <v>9051.2718449999993</v>
      </c>
      <c r="R600">
        <v>8181.585</v>
      </c>
    </row>
    <row r="601" spans="2:18" x14ac:dyDescent="0.25">
      <c r="B601" s="2">
        <v>44433</v>
      </c>
      <c r="C601">
        <v>9000</v>
      </c>
      <c r="D601">
        <v>9000</v>
      </c>
      <c r="E601">
        <v>8700.9014929999994</v>
      </c>
      <c r="F601">
        <v>9545.0395260000005</v>
      </c>
      <c r="G601">
        <v>9214.8903850000006</v>
      </c>
      <c r="H601">
        <v>10455</v>
      </c>
      <c r="I601">
        <v>11363.952380000001</v>
      </c>
      <c r="J601">
        <v>8818.0171919999993</v>
      </c>
      <c r="K601">
        <v>8795.9758060000004</v>
      </c>
      <c r="L601">
        <v>8545.0215050000006</v>
      </c>
      <c r="M601">
        <v>13182</v>
      </c>
      <c r="N601">
        <v>13182</v>
      </c>
      <c r="O601">
        <v>9454.4</v>
      </c>
      <c r="P601">
        <v>6908.8103289999999</v>
      </c>
      <c r="Q601">
        <v>9091</v>
      </c>
      <c r="R601">
        <v>8181.4945049999997</v>
      </c>
    </row>
    <row r="602" spans="2:18" x14ac:dyDescent="0.25">
      <c r="B602" s="2">
        <v>44434</v>
      </c>
      <c r="C602">
        <v>9000</v>
      </c>
      <c r="D602">
        <v>9000</v>
      </c>
      <c r="E602">
        <v>8700.9241380000003</v>
      </c>
      <c r="F602">
        <v>9545.0132450000001</v>
      </c>
      <c r="G602">
        <v>9214.81</v>
      </c>
      <c r="H602">
        <v>10454.989250000001</v>
      </c>
      <c r="I602">
        <v>11364</v>
      </c>
      <c r="J602">
        <v>8818</v>
      </c>
      <c r="K602">
        <v>8795.978873</v>
      </c>
      <c r="L602">
        <v>8545.0030399999996</v>
      </c>
      <c r="M602">
        <v>13182</v>
      </c>
      <c r="N602">
        <v>13182</v>
      </c>
      <c r="O602">
        <v>7636.0050629999996</v>
      </c>
      <c r="P602">
        <v>6908.811823</v>
      </c>
      <c r="Q602">
        <v>7727</v>
      </c>
      <c r="R602">
        <v>8181.5856160000003</v>
      </c>
    </row>
    <row r="603" spans="2:18" x14ac:dyDescent="0.25">
      <c r="B603" s="2">
        <v>44435</v>
      </c>
      <c r="C603">
        <v>9000</v>
      </c>
      <c r="D603">
        <v>7292.8390799999997</v>
      </c>
      <c r="E603">
        <v>8700.8788989999994</v>
      </c>
      <c r="F603">
        <v>9545.0223879999994</v>
      </c>
      <c r="G603">
        <v>9214.81</v>
      </c>
      <c r="H603">
        <v>10454.97487</v>
      </c>
      <c r="I603">
        <v>11364</v>
      </c>
      <c r="J603">
        <v>8818.0293579999998</v>
      </c>
      <c r="K603">
        <v>8795.9699330000003</v>
      </c>
      <c r="L603">
        <v>8545.0178570000007</v>
      </c>
      <c r="M603">
        <v>13181.99855</v>
      </c>
      <c r="N603">
        <v>13182</v>
      </c>
      <c r="O603">
        <v>7636.0053509999998</v>
      </c>
      <c r="P603">
        <v>6908.884564</v>
      </c>
      <c r="Q603">
        <v>7727</v>
      </c>
      <c r="R603">
        <v>8181.534009</v>
      </c>
    </row>
    <row r="604" spans="2:18" x14ac:dyDescent="0.25">
      <c r="B604" s="2">
        <v>44436</v>
      </c>
      <c r="C604">
        <v>9000</v>
      </c>
      <c r="D604">
        <v>7272.9779410000001</v>
      </c>
      <c r="E604">
        <v>8700.9221240000006</v>
      </c>
      <c r="F604">
        <v>9545.012745</v>
      </c>
      <c r="G604">
        <v>9214.81</v>
      </c>
      <c r="H604">
        <v>10454.99634</v>
      </c>
      <c r="I604">
        <v>11363.98214</v>
      </c>
      <c r="J604">
        <v>8818.0041070000007</v>
      </c>
      <c r="K604">
        <v>8795.9828710000002</v>
      </c>
      <c r="L604">
        <v>8545.0118270000003</v>
      </c>
      <c r="M604">
        <v>13181.99532</v>
      </c>
      <c r="N604">
        <v>13182</v>
      </c>
      <c r="O604">
        <v>7636.0108529999998</v>
      </c>
      <c r="P604">
        <v>6908.930233</v>
      </c>
      <c r="Q604">
        <v>7727.006472</v>
      </c>
      <c r="R604">
        <v>8181.6168969999999</v>
      </c>
    </row>
    <row r="605" spans="2:18" x14ac:dyDescent="0.25">
      <c r="B605" s="2">
        <v>44437</v>
      </c>
      <c r="C605">
        <v>9000</v>
      </c>
      <c r="D605">
        <v>7272.957746</v>
      </c>
      <c r="E605">
        <v>8701</v>
      </c>
      <c r="F605">
        <v>9545.0204300000005</v>
      </c>
      <c r="G605">
        <v>9214.8299050000005</v>
      </c>
      <c r="H605">
        <v>10454.98206</v>
      </c>
      <c r="I605">
        <v>11364</v>
      </c>
      <c r="J605">
        <v>8818.0290910000003</v>
      </c>
      <c r="K605">
        <v>8795.98135</v>
      </c>
      <c r="L605">
        <v>8545.0191159999995</v>
      </c>
      <c r="M605">
        <v>13181.99761</v>
      </c>
      <c r="N605">
        <v>13182</v>
      </c>
      <c r="O605">
        <v>7636.0061660000001</v>
      </c>
      <c r="P605">
        <v>6908.905882</v>
      </c>
      <c r="Q605">
        <v>7727.0027099999998</v>
      </c>
      <c r="R605">
        <v>8181.6081080000004</v>
      </c>
    </row>
    <row r="606" spans="2:18" x14ac:dyDescent="0.25">
      <c r="B606" s="2">
        <v>44438</v>
      </c>
      <c r="C606">
        <v>9000</v>
      </c>
      <c r="D606">
        <v>7273</v>
      </c>
      <c r="E606">
        <v>8700.8666670000002</v>
      </c>
      <c r="F606">
        <v>9545.0270270000001</v>
      </c>
      <c r="G606">
        <v>9214.8463479999991</v>
      </c>
      <c r="H606">
        <v>10454.988369999999</v>
      </c>
      <c r="I606">
        <v>11364</v>
      </c>
      <c r="J606">
        <v>8818.0220260000006</v>
      </c>
      <c r="K606">
        <v>8795.9841689999994</v>
      </c>
      <c r="L606">
        <v>8545.0103629999994</v>
      </c>
      <c r="M606">
        <v>13181.99582</v>
      </c>
      <c r="N606">
        <v>13182</v>
      </c>
      <c r="O606">
        <v>7636.0397519999997</v>
      </c>
      <c r="P606">
        <v>6908.8579490000002</v>
      </c>
      <c r="Q606">
        <v>7727</v>
      </c>
      <c r="R606">
        <v>8181.5412159999996</v>
      </c>
    </row>
    <row r="607" spans="2:18" x14ac:dyDescent="0.25">
      <c r="B607" s="2">
        <v>44439</v>
      </c>
      <c r="C607">
        <v>9000</v>
      </c>
      <c r="D607">
        <v>7272.9574469999998</v>
      </c>
      <c r="E607">
        <v>8700.7287670000005</v>
      </c>
      <c r="F607">
        <v>9545.0058310000004</v>
      </c>
      <c r="G607">
        <v>9214.8661069999998</v>
      </c>
      <c r="H607">
        <v>10454.919749999999</v>
      </c>
      <c r="I607">
        <v>11364</v>
      </c>
      <c r="J607">
        <v>8818.0077070000007</v>
      </c>
      <c r="K607">
        <v>8795.9662160000007</v>
      </c>
      <c r="L607">
        <v>8545.0189570000002</v>
      </c>
      <c r="M607">
        <v>13181.99071</v>
      </c>
      <c r="N607">
        <v>13181.97222</v>
      </c>
      <c r="O607">
        <v>9424.3504130000001</v>
      </c>
      <c r="P607">
        <v>6908.8670389999997</v>
      </c>
      <c r="Q607">
        <v>9063.7199999999993</v>
      </c>
      <c r="R607">
        <v>8181.5966850000004</v>
      </c>
    </row>
    <row r="608" spans="2:18" x14ac:dyDescent="0.25">
      <c r="B608" s="2">
        <v>44440</v>
      </c>
      <c r="C608">
        <v>9000</v>
      </c>
      <c r="D608">
        <v>8966.1372549999996</v>
      </c>
      <c r="E608">
        <v>8700.9383180000004</v>
      </c>
      <c r="F608">
        <v>11733.441860000001</v>
      </c>
      <c r="G608">
        <v>9214.81</v>
      </c>
      <c r="H608">
        <v>10455</v>
      </c>
      <c r="I608">
        <v>11363.94872</v>
      </c>
      <c r="J608">
        <v>8818.0220179999997</v>
      </c>
      <c r="K608">
        <v>8795.9965030000003</v>
      </c>
      <c r="L608">
        <v>8545.0190020000009</v>
      </c>
      <c r="M608">
        <v>13182</v>
      </c>
      <c r="N608">
        <v>13182</v>
      </c>
      <c r="O608">
        <v>9454.4</v>
      </c>
      <c r="P608">
        <v>6908.8415489999998</v>
      </c>
      <c r="Q608">
        <v>9091</v>
      </c>
      <c r="R608">
        <v>8181.5384620000004</v>
      </c>
    </row>
    <row r="609" spans="2:18" x14ac:dyDescent="0.25">
      <c r="B609" s="2">
        <v>44441</v>
      </c>
      <c r="C609">
        <v>9000</v>
      </c>
      <c r="D609">
        <v>9000</v>
      </c>
      <c r="E609">
        <v>8700.9295999999995</v>
      </c>
      <c r="F609">
        <v>11818.01345</v>
      </c>
      <c r="G609">
        <v>9214.8530929999997</v>
      </c>
      <c r="H609">
        <v>10454.985710000001</v>
      </c>
      <c r="I609">
        <v>11364</v>
      </c>
      <c r="J609">
        <v>8818.0186570000005</v>
      </c>
      <c r="K609">
        <v>8795.9902600000005</v>
      </c>
      <c r="L609">
        <v>8545.0132450000001</v>
      </c>
      <c r="M609">
        <v>13181.998159999999</v>
      </c>
      <c r="N609">
        <v>13182</v>
      </c>
      <c r="O609">
        <v>7643.940611</v>
      </c>
      <c r="P609">
        <v>6908.8207609999999</v>
      </c>
      <c r="Q609">
        <v>7740.3219509999999</v>
      </c>
      <c r="R609">
        <v>8181.5729439999996</v>
      </c>
    </row>
    <row r="610" spans="2:18" x14ac:dyDescent="0.25">
      <c r="B610" s="2">
        <v>44442</v>
      </c>
      <c r="C610">
        <v>9000</v>
      </c>
      <c r="D610">
        <v>7673.4782610000002</v>
      </c>
      <c r="E610">
        <v>8700.9075630000007</v>
      </c>
      <c r="F610">
        <v>10185.731540000001</v>
      </c>
      <c r="G610">
        <v>9214.81</v>
      </c>
      <c r="H610">
        <v>10454.99338</v>
      </c>
      <c r="I610">
        <v>11363.93103</v>
      </c>
      <c r="J610">
        <v>8818.0078279999998</v>
      </c>
      <c r="K610">
        <v>8795.9767179999999</v>
      </c>
      <c r="L610">
        <v>8545.0212769999998</v>
      </c>
      <c r="M610">
        <v>13181.997509999999</v>
      </c>
      <c r="N610">
        <v>13181.98969</v>
      </c>
      <c r="O610">
        <v>7636</v>
      </c>
      <c r="P610">
        <v>6908.8321569999998</v>
      </c>
      <c r="Q610">
        <v>7727.0043100000003</v>
      </c>
      <c r="R610">
        <v>8181.4891299999999</v>
      </c>
    </row>
    <row r="611" spans="2:18" x14ac:dyDescent="0.25">
      <c r="B611" s="2">
        <v>44443</v>
      </c>
      <c r="C611">
        <v>9000</v>
      </c>
      <c r="D611">
        <v>7272.9798659999997</v>
      </c>
      <c r="E611">
        <v>8700.7815599999994</v>
      </c>
      <c r="F611">
        <v>9545.0174029999998</v>
      </c>
      <c r="G611">
        <v>9214.81</v>
      </c>
      <c r="H611">
        <v>10455</v>
      </c>
      <c r="I611">
        <v>11363.929819999999</v>
      </c>
      <c r="J611">
        <v>8818.0142599999999</v>
      </c>
      <c r="K611">
        <v>8795.9716489999992</v>
      </c>
      <c r="L611">
        <v>8545.0221930000007</v>
      </c>
      <c r="M611">
        <v>13181.99555</v>
      </c>
      <c r="N611">
        <v>13182</v>
      </c>
      <c r="O611">
        <v>7636.0107740000003</v>
      </c>
      <c r="P611">
        <v>6908.8370000000004</v>
      </c>
      <c r="Q611">
        <v>7727.0054950000003</v>
      </c>
      <c r="R611">
        <v>8181.5665239999998</v>
      </c>
    </row>
    <row r="612" spans="2:18" x14ac:dyDescent="0.25">
      <c r="B612" s="2">
        <v>44444</v>
      </c>
      <c r="C612">
        <v>9000</v>
      </c>
      <c r="D612">
        <v>7272.9772730000004</v>
      </c>
      <c r="E612">
        <v>8700.5375000000004</v>
      </c>
      <c r="F612">
        <v>9545.0163489999995</v>
      </c>
      <c r="G612">
        <v>9214.81</v>
      </c>
      <c r="H612">
        <v>10454.99603</v>
      </c>
      <c r="I612">
        <v>11363.95349</v>
      </c>
      <c r="J612">
        <v>8818.0125260000004</v>
      </c>
      <c r="K612">
        <v>8795.975042</v>
      </c>
      <c r="L612">
        <v>8545.0124529999994</v>
      </c>
      <c r="M612">
        <v>13181.999250000001</v>
      </c>
      <c r="N612">
        <v>13182</v>
      </c>
      <c r="O612">
        <v>7636</v>
      </c>
      <c r="P612">
        <v>6908.8301890000002</v>
      </c>
      <c r="Q612">
        <v>7727</v>
      </c>
      <c r="R612">
        <v>8181.5683390000004</v>
      </c>
    </row>
    <row r="613" spans="2:18" x14ac:dyDescent="0.25">
      <c r="B613" s="2">
        <v>44445</v>
      </c>
      <c r="C613">
        <v>9000</v>
      </c>
      <c r="D613">
        <v>7273</v>
      </c>
      <c r="E613">
        <v>8701</v>
      </c>
      <c r="F613">
        <v>9545.0211859999999</v>
      </c>
      <c r="G613">
        <v>9214.8445449999999</v>
      </c>
      <c r="H613">
        <v>10455</v>
      </c>
      <c r="I613">
        <v>11363.952380000001</v>
      </c>
      <c r="J613">
        <v>8818.0248449999999</v>
      </c>
      <c r="K613">
        <v>8795.9775559999998</v>
      </c>
      <c r="L613">
        <v>8545.0105820000008</v>
      </c>
      <c r="M613">
        <v>13182</v>
      </c>
      <c r="N613">
        <v>13182</v>
      </c>
      <c r="O613">
        <v>7636.0046780000002</v>
      </c>
      <c r="P613">
        <v>6908.8369339999999</v>
      </c>
      <c r="Q613">
        <v>7727</v>
      </c>
      <c r="R613">
        <v>8181.511364</v>
      </c>
    </row>
    <row r="614" spans="2:18" x14ac:dyDescent="0.25">
      <c r="B614" s="2">
        <v>44446</v>
      </c>
      <c r="C614">
        <v>9000</v>
      </c>
      <c r="D614">
        <v>9000</v>
      </c>
      <c r="E614">
        <v>7627.4</v>
      </c>
      <c r="F614">
        <v>11794.445599999999</v>
      </c>
      <c r="G614">
        <v>9214.81</v>
      </c>
      <c r="H614">
        <v>10454.992480000001</v>
      </c>
      <c r="I614">
        <v>11364</v>
      </c>
      <c r="J614">
        <v>8818.0171229999996</v>
      </c>
      <c r="K614">
        <v>8795.9700670000002</v>
      </c>
      <c r="L614">
        <v>8545.0118480000001</v>
      </c>
      <c r="M614">
        <v>13181.996010000001</v>
      </c>
      <c r="N614">
        <v>13182</v>
      </c>
      <c r="O614">
        <v>9440.6242419999999</v>
      </c>
      <c r="P614">
        <v>6908.7781990000003</v>
      </c>
      <c r="Q614">
        <v>9075.8444440000003</v>
      </c>
      <c r="R614">
        <v>8181.3824109999996</v>
      </c>
    </row>
    <row r="615" spans="2:18" x14ac:dyDescent="0.25">
      <c r="B615" s="2">
        <v>44447</v>
      </c>
      <c r="C615">
        <v>9000</v>
      </c>
      <c r="D615">
        <v>8974.5400000000009</v>
      </c>
      <c r="E615">
        <v>8019.260526</v>
      </c>
      <c r="F615">
        <v>11818.00794</v>
      </c>
      <c r="G615">
        <v>9214.81</v>
      </c>
      <c r="H615">
        <v>10454.989799999999</v>
      </c>
      <c r="I615">
        <v>11363.96552</v>
      </c>
      <c r="J615">
        <v>8818.0243900000005</v>
      </c>
      <c r="K615">
        <v>8795.9727270000003</v>
      </c>
      <c r="L615">
        <v>8545.0132630000007</v>
      </c>
      <c r="M615">
        <v>13182</v>
      </c>
      <c r="N615">
        <v>13182</v>
      </c>
      <c r="O615">
        <v>9454.4</v>
      </c>
      <c r="P615">
        <v>6908.6692910000002</v>
      </c>
      <c r="Q615">
        <v>9091</v>
      </c>
      <c r="R615">
        <v>8181.3038589999996</v>
      </c>
    </row>
    <row r="616" spans="2:18" x14ac:dyDescent="0.25">
      <c r="B616" s="2">
        <v>44448</v>
      </c>
      <c r="C616">
        <v>9000</v>
      </c>
      <c r="D616">
        <v>7272.957746</v>
      </c>
      <c r="E616">
        <v>8038.6842109999998</v>
      </c>
      <c r="F616">
        <v>9581.5341370000006</v>
      </c>
      <c r="G616">
        <v>9214.8589840000004</v>
      </c>
      <c r="H616">
        <v>10454.97458</v>
      </c>
      <c r="I616">
        <v>11364</v>
      </c>
      <c r="J616">
        <v>8818.0165290000004</v>
      </c>
      <c r="K616">
        <v>8795.9702550000002</v>
      </c>
      <c r="L616">
        <v>8545.0072820000005</v>
      </c>
      <c r="M616">
        <v>13181.997810000001</v>
      </c>
      <c r="N616">
        <v>13182</v>
      </c>
      <c r="O616">
        <v>7636.0055940000002</v>
      </c>
      <c r="P616">
        <v>6908.6638890000004</v>
      </c>
      <c r="Q616">
        <v>7727</v>
      </c>
      <c r="R616">
        <v>8181.3835230000004</v>
      </c>
    </row>
    <row r="617" spans="2:18" x14ac:dyDescent="0.25">
      <c r="B617" s="2">
        <v>44449</v>
      </c>
      <c r="C617">
        <v>9000</v>
      </c>
      <c r="D617">
        <v>7278.6374999999998</v>
      </c>
      <c r="E617">
        <v>7855.0685709999998</v>
      </c>
      <c r="F617">
        <v>9566.4282349999994</v>
      </c>
      <c r="G617">
        <v>9214.8304900000003</v>
      </c>
      <c r="H617">
        <v>10454.99415</v>
      </c>
      <c r="I617">
        <v>11364</v>
      </c>
      <c r="J617">
        <v>8818.0088890000006</v>
      </c>
      <c r="K617">
        <v>8795.9785200000006</v>
      </c>
      <c r="L617">
        <v>8545.0107910000006</v>
      </c>
      <c r="M617">
        <v>13182</v>
      </c>
      <c r="N617">
        <v>13181.985710000001</v>
      </c>
      <c r="O617">
        <v>7636.0086959999999</v>
      </c>
      <c r="P617">
        <v>6908.6824319999996</v>
      </c>
      <c r="Q617">
        <v>7727.0042739999999</v>
      </c>
      <c r="R617">
        <v>8181.526253</v>
      </c>
    </row>
    <row r="618" spans="2:18" x14ac:dyDescent="0.25">
      <c r="B618" s="2">
        <v>44450</v>
      </c>
      <c r="C618">
        <v>9000</v>
      </c>
      <c r="D618">
        <v>7283.3587790000001</v>
      </c>
      <c r="E618">
        <v>6952.6883440000001</v>
      </c>
      <c r="F618">
        <v>9550.7696199999991</v>
      </c>
      <c r="G618">
        <v>9214.8398570000008</v>
      </c>
      <c r="H618">
        <v>10454.992620000001</v>
      </c>
      <c r="I618">
        <v>11363.977269999999</v>
      </c>
      <c r="J618">
        <v>8818.0153260000006</v>
      </c>
      <c r="K618">
        <v>8795.9774010000001</v>
      </c>
      <c r="L618">
        <v>8545.0335400000004</v>
      </c>
      <c r="M618">
        <v>13181.99221</v>
      </c>
      <c r="N618">
        <v>13182</v>
      </c>
      <c r="O618">
        <v>7636.0074770000001</v>
      </c>
      <c r="P618">
        <v>6908.8053330000002</v>
      </c>
      <c r="Q618">
        <v>7727</v>
      </c>
      <c r="R618">
        <v>8181.599287</v>
      </c>
    </row>
    <row r="619" spans="2:18" x14ac:dyDescent="0.25">
      <c r="B619" s="2">
        <v>44451</v>
      </c>
      <c r="C619">
        <v>9000</v>
      </c>
      <c r="D619">
        <v>7273</v>
      </c>
      <c r="E619">
        <v>7821.5227720000003</v>
      </c>
      <c r="F619">
        <v>9557.1522029999996</v>
      </c>
      <c r="G619">
        <v>9214.81</v>
      </c>
      <c r="H619">
        <v>10454.9962</v>
      </c>
      <c r="I619">
        <v>11363.95</v>
      </c>
      <c r="J619">
        <v>8818.0116959999996</v>
      </c>
      <c r="K619">
        <v>8795.9728259999993</v>
      </c>
      <c r="L619">
        <v>8545.0090560000008</v>
      </c>
      <c r="M619">
        <v>13181.99764</v>
      </c>
      <c r="N619">
        <v>13182</v>
      </c>
      <c r="O619">
        <v>7636.0043169999999</v>
      </c>
      <c r="P619">
        <v>6908.807143</v>
      </c>
      <c r="Q619">
        <v>7727.0026600000001</v>
      </c>
      <c r="R619">
        <v>8181.5601129999995</v>
      </c>
    </row>
    <row r="620" spans="2:18" x14ac:dyDescent="0.25">
      <c r="B620" s="2">
        <v>44452</v>
      </c>
      <c r="C620">
        <v>9000</v>
      </c>
      <c r="D620">
        <v>7272.9818180000002</v>
      </c>
      <c r="E620">
        <v>8661.0215050000006</v>
      </c>
      <c r="F620">
        <v>9566.0555559999993</v>
      </c>
      <c r="G620">
        <v>9214.81</v>
      </c>
      <c r="H620">
        <v>10454.98667</v>
      </c>
      <c r="I620">
        <v>11364</v>
      </c>
      <c r="J620">
        <v>8818.0123199999998</v>
      </c>
      <c r="K620">
        <v>8795.9831460000005</v>
      </c>
      <c r="L620">
        <v>8545.0116620000008</v>
      </c>
      <c r="M620">
        <v>13181.997450000001</v>
      </c>
      <c r="N620">
        <v>13182</v>
      </c>
      <c r="O620">
        <v>7636.0174859999997</v>
      </c>
      <c r="P620">
        <v>6908.7611569999999</v>
      </c>
      <c r="Q620">
        <v>7727</v>
      </c>
      <c r="R620">
        <v>8181.4636819999996</v>
      </c>
    </row>
    <row r="621" spans="2:18" x14ac:dyDescent="0.25">
      <c r="B621" s="2">
        <v>44453</v>
      </c>
      <c r="C621">
        <v>9000</v>
      </c>
      <c r="D621">
        <v>8920.4375</v>
      </c>
      <c r="E621">
        <v>8701</v>
      </c>
      <c r="F621">
        <v>11780.429749999999</v>
      </c>
      <c r="G621">
        <v>9214.8881309999997</v>
      </c>
      <c r="H621">
        <v>10454.979590000001</v>
      </c>
      <c r="I621">
        <v>11364</v>
      </c>
      <c r="J621">
        <v>8818.0114290000001</v>
      </c>
      <c r="K621">
        <v>8795.9878379999991</v>
      </c>
      <c r="L621">
        <v>8545.0137739999991</v>
      </c>
      <c r="M621">
        <v>13181.99494</v>
      </c>
      <c r="N621">
        <v>13182</v>
      </c>
      <c r="O621">
        <v>9436.5725490000004</v>
      </c>
      <c r="P621">
        <v>6908.6923079999997</v>
      </c>
      <c r="Q621">
        <v>9067.6837610000002</v>
      </c>
      <c r="R621">
        <v>8181.42</v>
      </c>
    </row>
    <row r="622" spans="2:18" x14ac:dyDescent="0.25">
      <c r="B622" s="2">
        <v>44454</v>
      </c>
      <c r="C622">
        <v>9000</v>
      </c>
      <c r="D622">
        <v>9000</v>
      </c>
      <c r="E622">
        <v>8658.8250000000007</v>
      </c>
      <c r="F622">
        <v>11818</v>
      </c>
      <c r="G622">
        <v>9214.8354880000006</v>
      </c>
      <c r="H622">
        <v>10454.99048</v>
      </c>
      <c r="I622">
        <v>11363.88889</v>
      </c>
      <c r="J622">
        <v>8818.0149249999995</v>
      </c>
      <c r="K622">
        <v>8796</v>
      </c>
      <c r="L622">
        <v>8545.0207250000003</v>
      </c>
      <c r="M622">
        <v>13181.993119999999</v>
      </c>
      <c r="N622">
        <v>13182</v>
      </c>
      <c r="O622">
        <v>9454.4</v>
      </c>
      <c r="P622">
        <v>6908.8565369999997</v>
      </c>
      <c r="Q622">
        <v>9091</v>
      </c>
      <c r="R622">
        <v>8181.4712529999997</v>
      </c>
    </row>
    <row r="623" spans="2:18" x14ac:dyDescent="0.25">
      <c r="B623" s="2">
        <v>44455</v>
      </c>
      <c r="C623">
        <v>8159.1975309999998</v>
      </c>
      <c r="D623">
        <v>7571.6428569999998</v>
      </c>
      <c r="E623">
        <v>8701</v>
      </c>
      <c r="F623">
        <v>10160.05882</v>
      </c>
      <c r="G623">
        <v>9214.81</v>
      </c>
      <c r="H623">
        <v>10454.99123</v>
      </c>
      <c r="I623">
        <v>11364</v>
      </c>
      <c r="J623">
        <v>8818.0139209999998</v>
      </c>
      <c r="K623">
        <v>8795.9880950000006</v>
      </c>
      <c r="L623">
        <v>8545.0146339999992</v>
      </c>
      <c r="M623">
        <v>13181.98978</v>
      </c>
      <c r="N623">
        <v>13182</v>
      </c>
      <c r="O623">
        <v>7636.0052290000003</v>
      </c>
      <c r="P623">
        <v>6908.8646289999997</v>
      </c>
      <c r="Q623">
        <v>7746.2183100000002</v>
      </c>
      <c r="R623">
        <v>8181.5422829999998</v>
      </c>
    </row>
    <row r="624" spans="2:18" x14ac:dyDescent="0.25">
      <c r="B624" s="2">
        <v>44456</v>
      </c>
      <c r="C624">
        <v>7727.0114940000003</v>
      </c>
      <c r="D624">
        <v>7272.9444439999997</v>
      </c>
      <c r="E624">
        <v>8700.8862069999996</v>
      </c>
      <c r="F624">
        <v>9545.036145</v>
      </c>
      <c r="G624">
        <v>9214.8402900000001</v>
      </c>
      <c r="H624">
        <v>10454.971750000001</v>
      </c>
      <c r="I624">
        <v>11364</v>
      </c>
      <c r="J624">
        <v>8818.0317460000006</v>
      </c>
      <c r="K624">
        <v>8795.946903</v>
      </c>
      <c r="L624">
        <v>8545.0036099999998</v>
      </c>
      <c r="M624">
        <v>13181.99467</v>
      </c>
      <c r="N624">
        <v>13182</v>
      </c>
      <c r="O624">
        <v>7636.017073</v>
      </c>
      <c r="P624">
        <v>6908.8065120000001</v>
      </c>
      <c r="Q624">
        <v>7727</v>
      </c>
      <c r="R624">
        <v>8181.494318</v>
      </c>
    </row>
    <row r="625" spans="2:18" x14ac:dyDescent="0.25">
      <c r="B625" s="2">
        <v>44457</v>
      </c>
      <c r="C625">
        <v>7727.0234739999996</v>
      </c>
      <c r="D625">
        <v>7272.9924810000002</v>
      </c>
      <c r="E625">
        <v>8700.9261740000002</v>
      </c>
      <c r="F625">
        <v>9545.0181200000006</v>
      </c>
      <c r="G625">
        <v>9214.81</v>
      </c>
      <c r="H625">
        <v>10454.989170000001</v>
      </c>
      <c r="I625">
        <v>11363.979170000001</v>
      </c>
      <c r="J625">
        <v>8818.0213089999997</v>
      </c>
      <c r="K625">
        <v>8795.9686500000007</v>
      </c>
      <c r="L625">
        <v>8545.0162500000006</v>
      </c>
      <c r="M625">
        <v>13181.994549999999</v>
      </c>
      <c r="N625">
        <v>13182</v>
      </c>
      <c r="O625">
        <v>7636.0135339999997</v>
      </c>
      <c r="P625">
        <v>6908.8843139999999</v>
      </c>
      <c r="Q625">
        <v>7727</v>
      </c>
      <c r="R625">
        <v>8181.5407459999997</v>
      </c>
    </row>
    <row r="626" spans="2:18" x14ac:dyDescent="0.25">
      <c r="B626" s="2">
        <v>44458</v>
      </c>
      <c r="C626">
        <v>7727.0025379999997</v>
      </c>
      <c r="D626">
        <v>7273</v>
      </c>
      <c r="E626">
        <v>8673.4429629999995</v>
      </c>
      <c r="F626">
        <v>9545.0197669999998</v>
      </c>
      <c r="G626">
        <v>9214.81</v>
      </c>
      <c r="H626">
        <v>10454.99639</v>
      </c>
      <c r="I626">
        <v>11364</v>
      </c>
      <c r="J626">
        <v>8818.0192310000002</v>
      </c>
      <c r="K626">
        <v>8795.9817910000002</v>
      </c>
      <c r="L626">
        <v>8545.0184379999992</v>
      </c>
      <c r="M626">
        <v>13181.99696</v>
      </c>
      <c r="N626">
        <v>13182</v>
      </c>
      <c r="O626">
        <v>7636.0043009999999</v>
      </c>
      <c r="P626">
        <v>6908.8715330000005</v>
      </c>
      <c r="Q626">
        <v>7727.0111729999999</v>
      </c>
      <c r="R626">
        <v>8181.5322580000002</v>
      </c>
    </row>
    <row r="627" spans="2:18" x14ac:dyDescent="0.25">
      <c r="B627" s="2">
        <v>44459</v>
      </c>
      <c r="C627">
        <v>7727.0128210000003</v>
      </c>
      <c r="D627">
        <v>7272.9827590000004</v>
      </c>
      <c r="E627">
        <v>8700.9459019999995</v>
      </c>
      <c r="F627">
        <v>9545.0498220000009</v>
      </c>
      <c r="G627">
        <v>9214.8255969999991</v>
      </c>
      <c r="H627">
        <v>10454.98148</v>
      </c>
      <c r="I627">
        <v>11364</v>
      </c>
      <c r="J627">
        <v>8818.0231789999998</v>
      </c>
      <c r="K627">
        <v>8795.9725130000006</v>
      </c>
      <c r="L627">
        <v>8545.0075190000007</v>
      </c>
      <c r="M627">
        <v>13181.995339999999</v>
      </c>
      <c r="N627">
        <v>13182</v>
      </c>
      <c r="O627">
        <v>7636</v>
      </c>
      <c r="P627">
        <v>6908.8595869999999</v>
      </c>
      <c r="Q627">
        <v>7727.016216</v>
      </c>
      <c r="R627">
        <v>8181.5224959999996</v>
      </c>
    </row>
    <row r="628" spans="2:18" x14ac:dyDescent="0.25">
      <c r="B628" s="2">
        <v>44460</v>
      </c>
      <c r="C628">
        <v>8981</v>
      </c>
      <c r="D628">
        <v>9000</v>
      </c>
      <c r="E628">
        <v>8700.8607589999992</v>
      </c>
      <c r="F628">
        <v>11768.597830000001</v>
      </c>
      <c r="G628">
        <v>9214.81</v>
      </c>
      <c r="H628">
        <v>10455</v>
      </c>
      <c r="I628">
        <v>11364</v>
      </c>
      <c r="J628">
        <v>8818.0220389999995</v>
      </c>
      <c r="K628">
        <v>8795.9960420000007</v>
      </c>
      <c r="L628">
        <v>8545.0197040000003</v>
      </c>
      <c r="M628">
        <v>13181.993119999999</v>
      </c>
      <c r="N628">
        <v>13182</v>
      </c>
      <c r="O628">
        <v>9421.6360359999999</v>
      </c>
      <c r="P628">
        <v>6908.8064169999998</v>
      </c>
      <c r="Q628">
        <v>9080.5</v>
      </c>
      <c r="R628">
        <v>8181.4580150000002</v>
      </c>
    </row>
    <row r="629" spans="2:18" x14ac:dyDescent="0.25">
      <c r="B629" s="2">
        <v>44461</v>
      </c>
      <c r="C629">
        <v>9000</v>
      </c>
      <c r="D629">
        <v>9000</v>
      </c>
      <c r="E629">
        <v>8700.8039599999993</v>
      </c>
      <c r="F629">
        <v>11802.751679999999</v>
      </c>
      <c r="G629">
        <v>9214.81</v>
      </c>
      <c r="H629">
        <v>10454.99029</v>
      </c>
      <c r="I629">
        <v>11363.952380000001</v>
      </c>
      <c r="J629">
        <v>8818.0104439999996</v>
      </c>
      <c r="K629">
        <v>8795.9871430000003</v>
      </c>
      <c r="L629">
        <v>8545.0112360000003</v>
      </c>
      <c r="M629">
        <v>13181.997600000001</v>
      </c>
      <c r="N629">
        <v>13182</v>
      </c>
      <c r="O629">
        <v>9436.3960399999996</v>
      </c>
      <c r="P629">
        <v>6908.7420000000002</v>
      </c>
      <c r="Q629">
        <v>9091</v>
      </c>
      <c r="R629">
        <v>8181.4488780000001</v>
      </c>
    </row>
    <row r="630" spans="2:18" x14ac:dyDescent="0.25">
      <c r="B630" s="2">
        <v>44462</v>
      </c>
      <c r="C630">
        <v>7744.1434980000004</v>
      </c>
      <c r="D630">
        <v>7272.9743589999998</v>
      </c>
      <c r="E630">
        <v>8700.7225230000004</v>
      </c>
      <c r="F630">
        <v>9545.0625</v>
      </c>
      <c r="G630">
        <v>9214.8451260000002</v>
      </c>
      <c r="H630">
        <v>10454.983050000001</v>
      </c>
      <c r="I630">
        <v>11363.893620000001</v>
      </c>
      <c r="J630">
        <v>8818.0242720000006</v>
      </c>
      <c r="K630">
        <v>8795.9958220000008</v>
      </c>
      <c r="L630">
        <v>8545.0403019999994</v>
      </c>
      <c r="M630">
        <v>13181.98943</v>
      </c>
      <c r="N630">
        <v>13181.979590000001</v>
      </c>
      <c r="O630">
        <v>7636.0201010000001</v>
      </c>
      <c r="P630">
        <v>6908.8791789999996</v>
      </c>
      <c r="Q630">
        <v>7727.0068490000003</v>
      </c>
      <c r="R630">
        <v>8181.5475820000001</v>
      </c>
    </row>
    <row r="631" spans="2:18" x14ac:dyDescent="0.25">
      <c r="B631" s="2">
        <v>44463</v>
      </c>
      <c r="C631">
        <v>7727.0162870000004</v>
      </c>
      <c r="D631">
        <v>7272.9304350000002</v>
      </c>
      <c r="E631">
        <v>8700.7403730000005</v>
      </c>
      <c r="F631">
        <v>9545.0297620000001</v>
      </c>
      <c r="G631">
        <v>9214.9283020000003</v>
      </c>
      <c r="H631">
        <v>10454.941699999999</v>
      </c>
      <c r="I631">
        <v>11363.945949999999</v>
      </c>
      <c r="J631">
        <v>8818.0650989999995</v>
      </c>
      <c r="K631">
        <v>8795.9673199999997</v>
      </c>
      <c r="L631">
        <v>8545.0130599999993</v>
      </c>
      <c r="M631">
        <v>13181.994549999999</v>
      </c>
      <c r="N631">
        <v>13181.96429</v>
      </c>
      <c r="O631">
        <v>7636.007818</v>
      </c>
      <c r="P631">
        <v>6908.9036139999998</v>
      </c>
      <c r="Q631">
        <v>7727.0128210000003</v>
      </c>
      <c r="R631">
        <v>8181.5266670000001</v>
      </c>
    </row>
    <row r="632" spans="2:18" x14ac:dyDescent="0.25">
      <c r="B632" s="2">
        <v>44464</v>
      </c>
      <c r="C632">
        <v>7727.0194810000003</v>
      </c>
      <c r="D632">
        <v>7272.9922479999996</v>
      </c>
      <c r="E632">
        <v>8700.877778</v>
      </c>
      <c r="F632">
        <v>9545.0214290000004</v>
      </c>
      <c r="G632">
        <v>9214.81</v>
      </c>
      <c r="H632">
        <v>10454.983920000001</v>
      </c>
      <c r="I632">
        <v>11363.92308</v>
      </c>
      <c r="J632">
        <v>8818.0180509999991</v>
      </c>
      <c r="K632">
        <v>8795.9895290000004</v>
      </c>
      <c r="L632">
        <v>8545.0334619999994</v>
      </c>
      <c r="M632">
        <v>13181.99242</v>
      </c>
      <c r="N632">
        <v>13182</v>
      </c>
      <c r="O632">
        <v>7636.0086330000004</v>
      </c>
      <c r="P632">
        <v>6908.8462630000004</v>
      </c>
      <c r="Q632">
        <v>7727.0058310000004</v>
      </c>
      <c r="R632">
        <v>8181.5718230000002</v>
      </c>
    </row>
    <row r="633" spans="2:18" x14ac:dyDescent="0.25">
      <c r="B633" s="2">
        <v>44465</v>
      </c>
      <c r="C633">
        <v>7727.0107529999996</v>
      </c>
      <c r="D633">
        <v>7272.9663870000004</v>
      </c>
      <c r="E633">
        <v>8700.9415929999996</v>
      </c>
      <c r="F633">
        <v>9545.0139579999995</v>
      </c>
      <c r="G633">
        <v>9214.81</v>
      </c>
      <c r="H633">
        <v>10454.99</v>
      </c>
      <c r="I633">
        <v>11364</v>
      </c>
      <c r="J633">
        <v>8818.0073659999998</v>
      </c>
      <c r="K633">
        <v>8795.9771569999994</v>
      </c>
      <c r="L633">
        <v>8545.0098280000002</v>
      </c>
      <c r="M633">
        <v>13181.99611</v>
      </c>
      <c r="N633">
        <v>13182</v>
      </c>
      <c r="O633">
        <v>7636.0058079999999</v>
      </c>
      <c r="P633">
        <v>6908.9362899999996</v>
      </c>
      <c r="Q633">
        <v>7727.0126259999997</v>
      </c>
      <c r="R633">
        <v>8181.5264900000002</v>
      </c>
    </row>
    <row r="634" spans="2:18" x14ac:dyDescent="0.25">
      <c r="B634" s="2">
        <v>44466</v>
      </c>
      <c r="C634">
        <v>7727.00738</v>
      </c>
      <c r="D634">
        <v>7273</v>
      </c>
      <c r="E634">
        <v>8700.8971959999999</v>
      </c>
      <c r="F634">
        <v>9545.0162930000006</v>
      </c>
      <c r="G634">
        <v>9214.81</v>
      </c>
      <c r="H634">
        <v>10454.99444</v>
      </c>
      <c r="I634">
        <v>11363.97561</v>
      </c>
      <c r="J634">
        <v>8818.0178570000007</v>
      </c>
      <c r="K634">
        <v>8795.9718159999993</v>
      </c>
      <c r="L634">
        <v>8545.0132580000009</v>
      </c>
      <c r="M634">
        <v>13182</v>
      </c>
      <c r="N634">
        <v>13182</v>
      </c>
      <c r="O634">
        <v>7636.008108</v>
      </c>
      <c r="P634">
        <v>6908.7915149999999</v>
      </c>
      <c r="Q634">
        <v>7727</v>
      </c>
      <c r="R634">
        <v>8181.4934210000001</v>
      </c>
    </row>
    <row r="635" spans="2:18" x14ac:dyDescent="0.25">
      <c r="B635" s="2">
        <v>44467</v>
      </c>
      <c r="C635">
        <v>7727.0065359999999</v>
      </c>
      <c r="D635">
        <v>7272.9830510000002</v>
      </c>
      <c r="E635">
        <v>8700.9752810000009</v>
      </c>
      <c r="F635">
        <v>9545.0278880000005</v>
      </c>
      <c r="G635">
        <v>9214.8343019999993</v>
      </c>
      <c r="H635">
        <v>10454.97826</v>
      </c>
      <c r="I635">
        <v>11363.952380000001</v>
      </c>
      <c r="J635">
        <v>8818.0174420000003</v>
      </c>
      <c r="K635">
        <v>8795.9956399999992</v>
      </c>
      <c r="L635">
        <v>8545.0185760000004</v>
      </c>
      <c r="M635">
        <v>13181.99461</v>
      </c>
      <c r="N635">
        <v>13182</v>
      </c>
      <c r="O635">
        <v>9454.4</v>
      </c>
      <c r="P635">
        <v>6908.7372779999996</v>
      </c>
      <c r="Q635">
        <v>9091</v>
      </c>
      <c r="R635">
        <v>8181.4903850000001</v>
      </c>
    </row>
    <row r="636" spans="2:18" x14ac:dyDescent="0.25">
      <c r="B636" s="2">
        <v>44468</v>
      </c>
      <c r="C636">
        <v>7727.0046949999996</v>
      </c>
      <c r="D636">
        <v>7272.9879520000004</v>
      </c>
      <c r="E636">
        <v>8700.9653539999999</v>
      </c>
      <c r="F636">
        <v>9545.0174129999996</v>
      </c>
      <c r="G636">
        <v>9214.81</v>
      </c>
      <c r="H636">
        <v>10454.983469999999</v>
      </c>
      <c r="I636">
        <v>11364</v>
      </c>
      <c r="J636">
        <v>8818.0048430000006</v>
      </c>
      <c r="K636">
        <v>8795.9804179999992</v>
      </c>
      <c r="L636">
        <v>8545.0132279999998</v>
      </c>
      <c r="M636">
        <v>13181.99437</v>
      </c>
      <c r="N636">
        <v>13182</v>
      </c>
      <c r="O636">
        <v>9454.4</v>
      </c>
      <c r="P636">
        <v>6908.9085500000001</v>
      </c>
      <c r="Q636">
        <v>9091</v>
      </c>
      <c r="R636">
        <v>8181.5039290000004</v>
      </c>
    </row>
    <row r="637" spans="2:18" x14ac:dyDescent="0.25">
      <c r="B637" s="2">
        <v>44469</v>
      </c>
      <c r="C637">
        <v>7727.012146</v>
      </c>
      <c r="D637">
        <v>7272.9761900000003</v>
      </c>
      <c r="E637">
        <v>8700.9610620000003</v>
      </c>
      <c r="F637">
        <v>9545.0419290000009</v>
      </c>
      <c r="G637">
        <v>9214.81</v>
      </c>
      <c r="H637">
        <v>10455</v>
      </c>
      <c r="I637">
        <v>11364</v>
      </c>
      <c r="J637">
        <v>8818.0146789999999</v>
      </c>
      <c r="K637">
        <v>8795.9903639999993</v>
      </c>
      <c r="L637">
        <v>8545.0105930000009</v>
      </c>
      <c r="M637">
        <v>13181.996289999999</v>
      </c>
      <c r="N637">
        <v>13182</v>
      </c>
      <c r="O637">
        <v>7636.0031870000003</v>
      </c>
      <c r="P637">
        <v>6908.8875470000003</v>
      </c>
      <c r="Q637">
        <v>7732.135338</v>
      </c>
      <c r="R637">
        <v>8181.435246</v>
      </c>
    </row>
    <row r="638" spans="2:18" x14ac:dyDescent="0.25">
      <c r="B638" s="2">
        <v>44470</v>
      </c>
      <c r="C638">
        <v>7727.0118579999998</v>
      </c>
      <c r="D638">
        <v>7272.9775280000003</v>
      </c>
      <c r="E638">
        <v>8701</v>
      </c>
      <c r="F638">
        <v>9545.014228</v>
      </c>
      <c r="G638">
        <v>9214.8262020000002</v>
      </c>
      <c r="H638">
        <v>10454.950000000001</v>
      </c>
      <c r="I638">
        <v>11363.93103</v>
      </c>
      <c r="J638">
        <v>8818.0080969999999</v>
      </c>
      <c r="K638">
        <v>8795.9849090000007</v>
      </c>
      <c r="L638">
        <v>8545.0122699999993</v>
      </c>
      <c r="M638">
        <v>13181.998740000001</v>
      </c>
      <c r="N638">
        <v>13182</v>
      </c>
      <c r="O638">
        <v>7636.0025400000004</v>
      </c>
      <c r="P638">
        <v>6908.734066</v>
      </c>
      <c r="Q638">
        <v>7727.0102740000002</v>
      </c>
      <c r="R638">
        <v>8181.4696389999999</v>
      </c>
    </row>
    <row r="639" spans="2:18" x14ac:dyDescent="0.25">
      <c r="B639" s="2">
        <v>44471</v>
      </c>
      <c r="C639">
        <v>7727.0159999999996</v>
      </c>
      <c r="D639">
        <v>7272.9794519999996</v>
      </c>
      <c r="E639">
        <v>8700.8662160000003</v>
      </c>
      <c r="F639">
        <v>9545.0191009999999</v>
      </c>
      <c r="G639">
        <v>9214.8421539999999</v>
      </c>
      <c r="H639">
        <v>10454.992980000001</v>
      </c>
      <c r="I639">
        <v>11363.95385</v>
      </c>
      <c r="J639">
        <v>8818.0289329999996</v>
      </c>
      <c r="K639">
        <v>8795.9874999999993</v>
      </c>
      <c r="L639">
        <v>8545.0134770000004</v>
      </c>
      <c r="M639">
        <v>13181.98942</v>
      </c>
      <c r="N639">
        <v>13182</v>
      </c>
      <c r="O639">
        <v>7636.0139259999996</v>
      </c>
      <c r="P639">
        <v>6908.8390440000003</v>
      </c>
      <c r="Q639">
        <v>7727.0081300000002</v>
      </c>
      <c r="R639">
        <v>8181.4731760000004</v>
      </c>
    </row>
    <row r="640" spans="2:18" x14ac:dyDescent="0.25">
      <c r="B640" s="2">
        <v>44472</v>
      </c>
      <c r="C640">
        <v>7727.0082190000003</v>
      </c>
      <c r="D640">
        <v>7272.9818180000002</v>
      </c>
      <c r="E640">
        <v>8700.7724139999991</v>
      </c>
      <c r="F640">
        <v>9545.0133330000008</v>
      </c>
      <c r="G640">
        <v>9214.8267199999991</v>
      </c>
      <c r="H640">
        <v>10455</v>
      </c>
      <c r="I640">
        <v>11363.979590000001</v>
      </c>
      <c r="J640">
        <v>8818.0089690000004</v>
      </c>
      <c r="K640">
        <v>8795.9899330000007</v>
      </c>
      <c r="L640">
        <v>8545.0134679999992</v>
      </c>
      <c r="M640">
        <v>13181.982830000001</v>
      </c>
      <c r="N640">
        <v>13182</v>
      </c>
      <c r="O640">
        <v>7636.0038000000004</v>
      </c>
      <c r="P640">
        <v>6908.8026490000002</v>
      </c>
      <c r="Q640">
        <v>7727.007595</v>
      </c>
      <c r="R640">
        <v>8181.554228</v>
      </c>
    </row>
    <row r="641" spans="2:18" x14ac:dyDescent="0.25">
      <c r="B641" s="2">
        <v>44473</v>
      </c>
      <c r="C641">
        <v>7727</v>
      </c>
      <c r="D641">
        <v>7272.9767439999996</v>
      </c>
      <c r="E641">
        <v>8700.8607589999992</v>
      </c>
      <c r="F641">
        <v>9545.0371749999995</v>
      </c>
      <c r="G641">
        <v>9214.8530929999997</v>
      </c>
      <c r="H641">
        <v>10455</v>
      </c>
      <c r="I641">
        <v>11364</v>
      </c>
      <c r="J641">
        <v>8818.0261100000007</v>
      </c>
      <c r="K641">
        <v>8795.9949149999993</v>
      </c>
      <c r="L641">
        <v>8545.0231879999992</v>
      </c>
      <c r="M641">
        <v>13181.99504</v>
      </c>
      <c r="N641">
        <v>13182</v>
      </c>
      <c r="O641">
        <v>9454.4</v>
      </c>
      <c r="P641">
        <v>6908.7691430000004</v>
      </c>
      <c r="Q641">
        <v>9070.641791</v>
      </c>
      <c r="R641">
        <v>8181.4117649999998</v>
      </c>
    </row>
    <row r="642" spans="2:18" x14ac:dyDescent="0.25">
      <c r="B642" s="2">
        <v>44474</v>
      </c>
      <c r="C642">
        <v>8983.8860760000007</v>
      </c>
      <c r="D642">
        <v>8957.8780490000008</v>
      </c>
      <c r="E642">
        <v>8701</v>
      </c>
      <c r="F642">
        <v>11751.15294</v>
      </c>
      <c r="G642">
        <v>9214.81</v>
      </c>
      <c r="H642">
        <v>10454.983190000001</v>
      </c>
      <c r="I642">
        <v>11364</v>
      </c>
      <c r="J642">
        <v>8818.0262579999999</v>
      </c>
      <c r="K642">
        <v>8795.9920419999999</v>
      </c>
      <c r="L642">
        <v>8545.0186169999997</v>
      </c>
      <c r="M642">
        <v>13181.99517</v>
      </c>
      <c r="N642">
        <v>13182</v>
      </c>
      <c r="O642">
        <v>9454.4</v>
      </c>
      <c r="P642">
        <v>6908.7958330000001</v>
      </c>
      <c r="Q642">
        <v>9091</v>
      </c>
      <c r="R642">
        <v>8181.3513849999999</v>
      </c>
    </row>
    <row r="643" spans="2:18" x14ac:dyDescent="0.25">
      <c r="B643" s="2">
        <v>44475</v>
      </c>
      <c r="C643">
        <v>9000</v>
      </c>
      <c r="D643">
        <v>9000</v>
      </c>
      <c r="E643">
        <v>8700.828125</v>
      </c>
      <c r="F643">
        <v>11818</v>
      </c>
      <c r="G643">
        <v>9214.8554349999995</v>
      </c>
      <c r="H643">
        <v>10454.987950000001</v>
      </c>
      <c r="I643">
        <v>11364</v>
      </c>
      <c r="J643">
        <v>8818.0275590000001</v>
      </c>
      <c r="K643">
        <v>8795.9755430000005</v>
      </c>
      <c r="L643">
        <v>8545.0113899999997</v>
      </c>
      <c r="M643">
        <v>13181.99099</v>
      </c>
      <c r="N643">
        <v>13182</v>
      </c>
      <c r="O643">
        <v>9454.4</v>
      </c>
      <c r="P643">
        <v>6908.591367</v>
      </c>
      <c r="Q643">
        <v>9091</v>
      </c>
      <c r="R643">
        <v>8181.3204329999999</v>
      </c>
    </row>
    <row r="644" spans="2:18" x14ac:dyDescent="0.25">
      <c r="B644" s="2">
        <v>44476</v>
      </c>
      <c r="C644">
        <v>7727.0085840000002</v>
      </c>
      <c r="D644">
        <v>7272.9868420000003</v>
      </c>
      <c r="E644">
        <v>8700.9133860000002</v>
      </c>
      <c r="F644">
        <v>9551.6028989999995</v>
      </c>
      <c r="G644">
        <v>9214.81</v>
      </c>
      <c r="H644">
        <v>10454.99329</v>
      </c>
      <c r="I644">
        <v>11363.9697</v>
      </c>
      <c r="J644">
        <v>8818.0051810000004</v>
      </c>
      <c r="K644">
        <v>8795.9773299999997</v>
      </c>
      <c r="L644">
        <v>8545.0160639999995</v>
      </c>
      <c r="M644">
        <v>13181.992920000001</v>
      </c>
      <c r="N644">
        <v>13182</v>
      </c>
      <c r="O644">
        <v>7644.063717</v>
      </c>
      <c r="P644">
        <v>6908.782123</v>
      </c>
      <c r="Q644">
        <v>7742.0718230000002</v>
      </c>
      <c r="R644">
        <v>8181.4424689999996</v>
      </c>
    </row>
    <row r="645" spans="2:18" x14ac:dyDescent="0.25">
      <c r="B645" s="2">
        <v>44477</v>
      </c>
      <c r="C645">
        <v>7727.0097560000004</v>
      </c>
      <c r="D645">
        <v>7272.9634150000002</v>
      </c>
      <c r="E645">
        <v>8700.8086960000001</v>
      </c>
      <c r="F645">
        <v>9545.0179640000006</v>
      </c>
      <c r="G645">
        <v>9214.81</v>
      </c>
      <c r="H645">
        <v>10454.99394</v>
      </c>
      <c r="I645">
        <v>11363.93333</v>
      </c>
      <c r="J645">
        <v>8818.0233459999999</v>
      </c>
      <c r="K645">
        <v>8795.9700599999996</v>
      </c>
      <c r="L645">
        <v>8545.0139720000006</v>
      </c>
      <c r="M645">
        <v>13181.99099</v>
      </c>
      <c r="N645">
        <v>13181.985290000001</v>
      </c>
      <c r="O645">
        <v>7636.0048479999996</v>
      </c>
      <c r="P645">
        <v>6908.837168</v>
      </c>
      <c r="Q645">
        <v>7727</v>
      </c>
      <c r="R645">
        <v>8181.4630230000002</v>
      </c>
    </row>
    <row r="646" spans="2:18" x14ac:dyDescent="0.25">
      <c r="B646" s="2">
        <v>44478</v>
      </c>
      <c r="C646">
        <v>7727.006977</v>
      </c>
      <c r="D646">
        <v>7272.9602649999997</v>
      </c>
      <c r="E646">
        <v>8700.7888000000003</v>
      </c>
      <c r="F646">
        <v>9545.0280149999999</v>
      </c>
      <c r="G646">
        <v>9214.8286609999996</v>
      </c>
      <c r="H646">
        <v>10455</v>
      </c>
      <c r="I646">
        <v>11363.982459999999</v>
      </c>
      <c r="J646">
        <v>8818.0388349999994</v>
      </c>
      <c r="K646">
        <v>8795.9825000000001</v>
      </c>
      <c r="L646">
        <v>8545.0136989999992</v>
      </c>
      <c r="M646">
        <v>13181.99727</v>
      </c>
      <c r="N646">
        <v>13182</v>
      </c>
      <c r="O646">
        <v>7636.0120299999999</v>
      </c>
      <c r="P646">
        <v>6908.8222219999998</v>
      </c>
      <c r="Q646">
        <v>7727.025568</v>
      </c>
      <c r="R646">
        <v>8181.554795</v>
      </c>
    </row>
    <row r="647" spans="2:18" x14ac:dyDescent="0.25">
      <c r="B647" s="2">
        <v>44479</v>
      </c>
      <c r="C647">
        <v>7727.0026459999999</v>
      </c>
      <c r="D647">
        <v>7272.9895829999996</v>
      </c>
      <c r="E647">
        <v>8700.9095890000008</v>
      </c>
      <c r="F647">
        <v>9545.0250990000004</v>
      </c>
      <c r="G647">
        <v>9214.8433509999995</v>
      </c>
      <c r="H647">
        <v>10454.995559999999</v>
      </c>
      <c r="I647">
        <v>11363.96226</v>
      </c>
      <c r="J647">
        <v>8818.0337550000004</v>
      </c>
      <c r="K647">
        <v>8795.9852699999992</v>
      </c>
      <c r="L647">
        <v>8545.0154039999998</v>
      </c>
      <c r="M647">
        <v>13181.998390000001</v>
      </c>
      <c r="N647">
        <v>13182</v>
      </c>
      <c r="O647">
        <v>7636.0203270000002</v>
      </c>
      <c r="P647">
        <v>6908.8925929999996</v>
      </c>
      <c r="Q647">
        <v>7727</v>
      </c>
      <c r="R647">
        <v>8181.5458060000001</v>
      </c>
    </row>
    <row r="648" spans="2:18" x14ac:dyDescent="0.25">
      <c r="B648" s="2">
        <v>44480</v>
      </c>
      <c r="C648">
        <v>7727.0290699999996</v>
      </c>
      <c r="D648">
        <v>7272.9444439999997</v>
      </c>
      <c r="E648">
        <v>8700.92605</v>
      </c>
      <c r="F648">
        <v>9545.0128760000007</v>
      </c>
      <c r="G648">
        <v>9214.8439839999992</v>
      </c>
      <c r="H648">
        <v>10455</v>
      </c>
      <c r="I648">
        <v>11363.97561</v>
      </c>
      <c r="J648">
        <v>8818.0191849999992</v>
      </c>
      <c r="K648">
        <v>8795.9818840000007</v>
      </c>
      <c r="L648">
        <v>8545.0106099999994</v>
      </c>
      <c r="M648">
        <v>13182</v>
      </c>
      <c r="N648">
        <v>13182</v>
      </c>
      <c r="O648">
        <v>7636.0101910000003</v>
      </c>
      <c r="P648">
        <v>6908.793103</v>
      </c>
      <c r="Q648">
        <v>7727.018634</v>
      </c>
      <c r="R648">
        <v>8181.451368</v>
      </c>
    </row>
    <row r="649" spans="2:18" x14ac:dyDescent="0.25">
      <c r="B649" s="2">
        <v>44481</v>
      </c>
      <c r="C649">
        <v>8981.2794119999999</v>
      </c>
      <c r="D649">
        <v>9000</v>
      </c>
      <c r="E649">
        <v>8700.9647999999997</v>
      </c>
      <c r="F649">
        <v>11238.788570000001</v>
      </c>
      <c r="G649">
        <v>9214.81</v>
      </c>
      <c r="H649">
        <v>10454.99107</v>
      </c>
      <c r="I649">
        <v>11364</v>
      </c>
      <c r="J649">
        <v>8818.0232020000003</v>
      </c>
      <c r="K649">
        <v>8795.9889430000003</v>
      </c>
      <c r="L649">
        <v>8545.0148879999997</v>
      </c>
      <c r="M649">
        <v>13181.99567</v>
      </c>
      <c r="N649">
        <v>13182</v>
      </c>
      <c r="O649">
        <v>9438.5878260000009</v>
      </c>
      <c r="P649">
        <v>6908.7290039999998</v>
      </c>
      <c r="Q649">
        <v>9053.8843539999998</v>
      </c>
      <c r="R649">
        <v>8181.4606949999998</v>
      </c>
    </row>
    <row r="650" spans="2:18" x14ac:dyDescent="0.25">
      <c r="B650" s="2">
        <v>44482</v>
      </c>
      <c r="C650">
        <v>9000</v>
      </c>
      <c r="D650">
        <v>9000</v>
      </c>
      <c r="E650">
        <v>8701</v>
      </c>
      <c r="F650">
        <v>11507.021049999999</v>
      </c>
      <c r="G650">
        <v>9214.81</v>
      </c>
      <c r="H650">
        <v>10455</v>
      </c>
      <c r="I650">
        <v>11364</v>
      </c>
      <c r="J650">
        <v>8818.0275590000001</v>
      </c>
      <c r="K650">
        <v>8795.9898649999996</v>
      </c>
      <c r="L650">
        <v>8545.0114940000003</v>
      </c>
      <c r="M650">
        <v>13181.993200000001</v>
      </c>
      <c r="N650">
        <v>13182</v>
      </c>
      <c r="O650">
        <v>9454.4</v>
      </c>
      <c r="P650">
        <v>6908.6909089999999</v>
      </c>
      <c r="Q650">
        <v>9091</v>
      </c>
      <c r="R650">
        <v>8181.4845020000002</v>
      </c>
    </row>
    <row r="651" spans="2:18" x14ac:dyDescent="0.25">
      <c r="B651" s="2">
        <v>44483</v>
      </c>
      <c r="C651">
        <v>8148.9944750000004</v>
      </c>
      <c r="D651">
        <v>7848.6666670000004</v>
      </c>
      <c r="E651">
        <v>8700.85</v>
      </c>
      <c r="F651">
        <v>10015.200000000001</v>
      </c>
      <c r="G651">
        <v>9214.8295330000001</v>
      </c>
      <c r="H651">
        <v>10454.983329999999</v>
      </c>
      <c r="I651">
        <v>11363.962960000001</v>
      </c>
      <c r="J651">
        <v>8818.0135140000002</v>
      </c>
      <c r="K651">
        <v>8795.9926649999998</v>
      </c>
      <c r="L651">
        <v>8545.0132159999994</v>
      </c>
      <c r="M651">
        <v>13181.99374</v>
      </c>
      <c r="N651">
        <v>13182</v>
      </c>
      <c r="O651">
        <v>7657.5289940000002</v>
      </c>
      <c r="P651">
        <v>6908.8222219999998</v>
      </c>
      <c r="Q651">
        <v>7741.745946</v>
      </c>
      <c r="R651">
        <v>8181.5130289999997</v>
      </c>
    </row>
    <row r="652" spans="2:18" x14ac:dyDescent="0.25">
      <c r="B652" s="2">
        <v>44484</v>
      </c>
      <c r="C652">
        <v>7750.7537309999998</v>
      </c>
      <c r="D652">
        <v>7388.0857139999998</v>
      </c>
      <c r="E652">
        <v>8701</v>
      </c>
      <c r="F652">
        <v>9545.0479450000003</v>
      </c>
      <c r="G652">
        <v>9214.8332219999993</v>
      </c>
      <c r="H652">
        <v>10454.987499999999</v>
      </c>
      <c r="I652">
        <v>11363.96429</v>
      </c>
      <c r="J652">
        <v>8818.0184759999993</v>
      </c>
      <c r="K652">
        <v>8795.9492879999998</v>
      </c>
      <c r="L652">
        <v>8545.0165749999996</v>
      </c>
      <c r="M652">
        <v>13181.997020000001</v>
      </c>
      <c r="N652">
        <v>13182</v>
      </c>
      <c r="O652">
        <v>7636.0026319999997</v>
      </c>
      <c r="P652">
        <v>6908.747429</v>
      </c>
      <c r="Q652">
        <v>7727.0079999999998</v>
      </c>
      <c r="R652">
        <v>8181.404348</v>
      </c>
    </row>
    <row r="653" spans="2:18" x14ac:dyDescent="0.25">
      <c r="B653" s="2">
        <v>44485</v>
      </c>
      <c r="C653">
        <v>7766.176923</v>
      </c>
      <c r="D653">
        <v>7301.073171</v>
      </c>
      <c r="E653">
        <v>8700.9674070000001</v>
      </c>
      <c r="F653">
        <v>9545.0254550000009</v>
      </c>
      <c r="G653">
        <v>9214.81</v>
      </c>
      <c r="H653">
        <v>10454.99206</v>
      </c>
      <c r="I653">
        <v>11364</v>
      </c>
      <c r="J653">
        <v>8818.0236690000002</v>
      </c>
      <c r="K653">
        <v>8795.9630199999992</v>
      </c>
      <c r="L653">
        <v>8545.0098589999998</v>
      </c>
      <c r="M653">
        <v>13181.996300000001</v>
      </c>
      <c r="N653">
        <v>13182</v>
      </c>
      <c r="O653">
        <v>7636.0049589999999</v>
      </c>
      <c r="P653">
        <v>6908.8642529999997</v>
      </c>
      <c r="Q653">
        <v>7727.0119050000003</v>
      </c>
      <c r="R653">
        <v>8181.5562600000003</v>
      </c>
    </row>
    <row r="654" spans="2:18" x14ac:dyDescent="0.25">
      <c r="B654" s="2">
        <v>44486</v>
      </c>
      <c r="C654">
        <v>7754.6168669999997</v>
      </c>
      <c r="D654">
        <v>7389.3932580000001</v>
      </c>
      <c r="E654">
        <v>8700.9801800000005</v>
      </c>
      <c r="F654">
        <v>9545.0186250000006</v>
      </c>
      <c r="G654">
        <v>9214.81</v>
      </c>
      <c r="H654">
        <v>10454.98947</v>
      </c>
      <c r="I654">
        <v>11363.9697</v>
      </c>
      <c r="J654">
        <v>8818.0265650000001</v>
      </c>
      <c r="K654">
        <v>8795.9728919999998</v>
      </c>
      <c r="L654">
        <v>8545.0076919999992</v>
      </c>
      <c r="M654">
        <v>13181.99742</v>
      </c>
      <c r="N654">
        <v>13182</v>
      </c>
      <c r="O654">
        <v>7636.0014899999996</v>
      </c>
      <c r="P654">
        <v>6908.8284309999999</v>
      </c>
      <c r="Q654">
        <v>7727</v>
      </c>
      <c r="R654">
        <v>8181.5324680000003</v>
      </c>
    </row>
    <row r="655" spans="2:18" x14ac:dyDescent="0.25">
      <c r="B655" s="2">
        <v>44487</v>
      </c>
      <c r="C655">
        <v>7744.5586210000001</v>
      </c>
      <c r="D655">
        <v>7272.9444439999997</v>
      </c>
      <c r="E655">
        <v>8700.8962260000008</v>
      </c>
      <c r="F655">
        <v>9508.1116750000001</v>
      </c>
      <c r="G655">
        <v>9214.8554349999995</v>
      </c>
      <c r="H655">
        <v>10454.98969</v>
      </c>
      <c r="I655">
        <v>11363.96154</v>
      </c>
      <c r="J655">
        <v>8818.0160859999996</v>
      </c>
      <c r="K655">
        <v>8795.9918259999995</v>
      </c>
      <c r="L655">
        <v>8545.0102740000002</v>
      </c>
      <c r="M655">
        <v>13181.99725</v>
      </c>
      <c r="N655">
        <v>13182</v>
      </c>
      <c r="O655">
        <v>7636.0056340000001</v>
      </c>
      <c r="P655">
        <v>6908.833858</v>
      </c>
      <c r="Q655">
        <v>7727</v>
      </c>
      <c r="R655">
        <v>8181.442043</v>
      </c>
    </row>
    <row r="656" spans="2:18" x14ac:dyDescent="0.25">
      <c r="B656" s="2">
        <v>44488</v>
      </c>
      <c r="C656">
        <v>9000</v>
      </c>
      <c r="D656">
        <v>9000</v>
      </c>
      <c r="E656">
        <v>8700.9636360000004</v>
      </c>
      <c r="F656">
        <v>11656.61594</v>
      </c>
      <c r="G656">
        <v>9214.8645219999999</v>
      </c>
      <c r="H656">
        <v>10454.99029</v>
      </c>
      <c r="I656">
        <v>11363.970590000001</v>
      </c>
      <c r="J656">
        <v>8818.0260870000002</v>
      </c>
      <c r="K656">
        <v>8795.98855</v>
      </c>
      <c r="L656">
        <v>8545.0120480000005</v>
      </c>
      <c r="M656">
        <v>13182</v>
      </c>
      <c r="N656">
        <v>13182</v>
      </c>
      <c r="O656">
        <v>9454.4076189999996</v>
      </c>
      <c r="P656">
        <v>6908.7166669999997</v>
      </c>
      <c r="Q656">
        <v>9091</v>
      </c>
      <c r="R656">
        <v>8181.4824399999998</v>
      </c>
    </row>
    <row r="657" spans="2:18" x14ac:dyDescent="0.25">
      <c r="B657" s="2">
        <v>44489</v>
      </c>
      <c r="C657">
        <v>8946.5874129999993</v>
      </c>
      <c r="D657">
        <v>8923.2444439999999</v>
      </c>
      <c r="E657">
        <v>8701</v>
      </c>
      <c r="F657">
        <v>11780.84906</v>
      </c>
      <c r="G657">
        <v>9214.81</v>
      </c>
      <c r="H657">
        <v>10454.982760000001</v>
      </c>
      <c r="I657">
        <v>11364</v>
      </c>
      <c r="J657">
        <v>8818.0178570000007</v>
      </c>
      <c r="K657">
        <v>8795.9743280000002</v>
      </c>
      <c r="L657">
        <v>8545.0169010000009</v>
      </c>
      <c r="M657">
        <v>13182</v>
      </c>
      <c r="N657">
        <v>13182</v>
      </c>
      <c r="O657">
        <v>9417.6646459999993</v>
      </c>
      <c r="P657">
        <v>6908.7012199999999</v>
      </c>
      <c r="Q657">
        <v>9049.6666669999995</v>
      </c>
      <c r="R657">
        <v>8181.4247189999996</v>
      </c>
    </row>
    <row r="658" spans="2:18" x14ac:dyDescent="0.25">
      <c r="B658" s="2">
        <v>44490</v>
      </c>
      <c r="C658">
        <v>7744.1434980000004</v>
      </c>
      <c r="D658">
        <v>7273</v>
      </c>
      <c r="E658">
        <v>8700.9247859999996</v>
      </c>
      <c r="F658">
        <v>9583.8088740000003</v>
      </c>
      <c r="G658">
        <v>9214.8297170000005</v>
      </c>
      <c r="H658">
        <v>10454.9781</v>
      </c>
      <c r="I658">
        <v>11364</v>
      </c>
      <c r="J658">
        <v>8818.0047169999998</v>
      </c>
      <c r="K658">
        <v>8795.9740099999999</v>
      </c>
      <c r="L658">
        <v>8545.0242589999998</v>
      </c>
      <c r="M658">
        <v>13182</v>
      </c>
      <c r="N658">
        <v>13182</v>
      </c>
      <c r="O658">
        <v>7636.0092489999997</v>
      </c>
      <c r="P658">
        <v>6908.7437190000001</v>
      </c>
      <c r="Q658">
        <v>7735.1916170000004</v>
      </c>
      <c r="R658">
        <v>8181.521127</v>
      </c>
    </row>
    <row r="659" spans="2:18" x14ac:dyDescent="0.25">
      <c r="B659" s="2">
        <v>44491</v>
      </c>
      <c r="C659">
        <v>7727.0072200000004</v>
      </c>
      <c r="D659">
        <v>7272.9736839999996</v>
      </c>
      <c r="E659">
        <v>8700.9405409999999</v>
      </c>
      <c r="F659">
        <v>9545.0120000000006</v>
      </c>
      <c r="G659">
        <v>9214.8229009999995</v>
      </c>
      <c r="H659">
        <v>10454.994350000001</v>
      </c>
      <c r="I659">
        <v>11364</v>
      </c>
      <c r="J659">
        <v>8818.0249110000004</v>
      </c>
      <c r="K659">
        <v>8796</v>
      </c>
      <c r="L659">
        <v>8545.0184800000006</v>
      </c>
      <c r="M659">
        <v>13181.9956</v>
      </c>
      <c r="N659">
        <v>13182</v>
      </c>
      <c r="O659">
        <v>7636.0240800000001</v>
      </c>
      <c r="P659">
        <v>6908.6973909999997</v>
      </c>
      <c r="Q659">
        <v>7727.0084749999996</v>
      </c>
      <c r="R659">
        <v>8181.4208630000003</v>
      </c>
    </row>
    <row r="660" spans="2:18" x14ac:dyDescent="0.25">
      <c r="B660" s="2">
        <v>44492</v>
      </c>
      <c r="C660">
        <v>7727.0210280000001</v>
      </c>
      <c r="D660">
        <v>7272.991935</v>
      </c>
      <c r="E660">
        <v>8700.8274509999992</v>
      </c>
      <c r="F660">
        <v>9545.0192079999997</v>
      </c>
      <c r="G660">
        <v>9214.8265869999996</v>
      </c>
      <c r="H660">
        <v>10454.99661</v>
      </c>
      <c r="I660">
        <v>11364</v>
      </c>
      <c r="J660">
        <v>8818.0334569999995</v>
      </c>
      <c r="K660">
        <v>8795.9736840000005</v>
      </c>
      <c r="L660">
        <v>8545.0288579999997</v>
      </c>
      <c r="M660">
        <v>13181.99258</v>
      </c>
      <c r="N660">
        <v>13182</v>
      </c>
      <c r="O660">
        <v>7636.0076920000001</v>
      </c>
      <c r="P660">
        <v>6908.8222219999998</v>
      </c>
      <c r="Q660">
        <v>7727.0080429999998</v>
      </c>
      <c r="R660">
        <v>8181.5182580000001</v>
      </c>
    </row>
    <row r="661" spans="2:18" x14ac:dyDescent="0.25">
      <c r="B661" s="2">
        <v>44493</v>
      </c>
      <c r="C661">
        <v>7727.005013</v>
      </c>
      <c r="D661">
        <v>7272.9840000000004</v>
      </c>
      <c r="E661">
        <v>8700.9297869999991</v>
      </c>
      <c r="F661">
        <v>9545.0139949999993</v>
      </c>
      <c r="G661">
        <v>9214.81</v>
      </c>
      <c r="H661">
        <v>10454.995580000001</v>
      </c>
      <c r="I661">
        <v>11363.96552</v>
      </c>
      <c r="J661">
        <v>8818.0223210000004</v>
      </c>
      <c r="K661">
        <v>8795.9679720000004</v>
      </c>
      <c r="L661">
        <v>8545.0220210000007</v>
      </c>
      <c r="M661">
        <v>13181.99821</v>
      </c>
      <c r="N661">
        <v>13182</v>
      </c>
      <c r="O661">
        <v>7636.0052290000003</v>
      </c>
      <c r="P661">
        <v>6908.8963270000004</v>
      </c>
      <c r="Q661">
        <v>7727.0105540000004</v>
      </c>
      <c r="R661">
        <v>8181.5504129999999</v>
      </c>
    </row>
    <row r="662" spans="2:18" x14ac:dyDescent="0.25">
      <c r="B662" s="2">
        <v>44494</v>
      </c>
      <c r="C662">
        <v>7727.0124219999998</v>
      </c>
      <c r="D662">
        <v>7272.9411760000003</v>
      </c>
      <c r="E662">
        <v>8700.957692</v>
      </c>
      <c r="F662">
        <v>9545.0127659999998</v>
      </c>
      <c r="G662">
        <v>9214.81</v>
      </c>
      <c r="H662">
        <v>10454.987499999999</v>
      </c>
      <c r="I662">
        <v>11363.909089999999</v>
      </c>
      <c r="J662">
        <v>8818.0363639999996</v>
      </c>
      <c r="K662">
        <v>8795.9602940000004</v>
      </c>
      <c r="L662">
        <v>8545.0189869999995</v>
      </c>
      <c r="M662">
        <v>13181.99685</v>
      </c>
      <c r="N662">
        <v>13182</v>
      </c>
      <c r="O662">
        <v>7636.0130079999999</v>
      </c>
      <c r="P662">
        <v>6908.6875680000003</v>
      </c>
      <c r="Q662">
        <v>7727.0147059999999</v>
      </c>
      <c r="R662">
        <v>8181.3991939999996</v>
      </c>
    </row>
    <row r="663" spans="2:18" x14ac:dyDescent="0.25">
      <c r="B663" s="2">
        <v>44495</v>
      </c>
      <c r="C663">
        <v>8982.3194440000007</v>
      </c>
      <c r="D663">
        <v>8963.2553189999999</v>
      </c>
      <c r="E663">
        <v>8700.92</v>
      </c>
      <c r="F663">
        <v>9545.0181819999998</v>
      </c>
      <c r="G663">
        <v>9214.8263279999992</v>
      </c>
      <c r="H663">
        <v>10454.981820000001</v>
      </c>
      <c r="I663">
        <v>11364</v>
      </c>
      <c r="J663">
        <v>8818.0163929999999</v>
      </c>
      <c r="K663">
        <v>8795.9964870000003</v>
      </c>
      <c r="L663">
        <v>8545.0111419999994</v>
      </c>
      <c r="M663">
        <v>13181.99034</v>
      </c>
      <c r="N663">
        <v>13182</v>
      </c>
      <c r="O663">
        <v>9344.6827589999994</v>
      </c>
      <c r="P663">
        <v>6908.7909970000001</v>
      </c>
      <c r="Q663">
        <v>9068.6393439999993</v>
      </c>
      <c r="R663">
        <v>8181.4357540000001</v>
      </c>
    </row>
    <row r="664" spans="2:18" x14ac:dyDescent="0.25">
      <c r="B664" s="2">
        <v>44496</v>
      </c>
      <c r="C664">
        <v>9000</v>
      </c>
      <c r="D664">
        <v>9000</v>
      </c>
      <c r="E664">
        <v>8700.9366910000008</v>
      </c>
      <c r="F664">
        <v>9545.0285710000007</v>
      </c>
      <c r="G664">
        <v>9214.8299050000005</v>
      </c>
      <c r="H664">
        <v>10455</v>
      </c>
      <c r="I664">
        <v>11364</v>
      </c>
      <c r="J664">
        <v>8818.0087719999992</v>
      </c>
      <c r="K664">
        <v>8795.9760270000006</v>
      </c>
      <c r="L664">
        <v>8545.0133690000002</v>
      </c>
      <c r="M664">
        <v>13181.99057</v>
      </c>
      <c r="N664">
        <v>13181.977269999999</v>
      </c>
      <c r="O664">
        <v>9454.4</v>
      </c>
      <c r="P664">
        <v>6908.7166669999997</v>
      </c>
      <c r="Q664">
        <v>9091</v>
      </c>
      <c r="R664">
        <v>8181.4100989999997</v>
      </c>
    </row>
    <row r="665" spans="2:18" x14ac:dyDescent="0.25">
      <c r="B665" s="2">
        <v>44497</v>
      </c>
      <c r="C665">
        <v>8276.4700850000008</v>
      </c>
      <c r="D665">
        <v>7766.4107139999996</v>
      </c>
      <c r="E665">
        <v>8700.9790479999992</v>
      </c>
      <c r="F665">
        <v>9545.0202019999997</v>
      </c>
      <c r="G665">
        <v>9214.8254809999999</v>
      </c>
      <c r="H665">
        <v>10455</v>
      </c>
      <c r="I665">
        <v>11363.96429</v>
      </c>
      <c r="J665">
        <v>8818</v>
      </c>
      <c r="K665">
        <v>8795.9670729999998</v>
      </c>
      <c r="L665">
        <v>8545.0213270000004</v>
      </c>
      <c r="M665">
        <v>13181.99799</v>
      </c>
      <c r="N665">
        <v>13182</v>
      </c>
      <c r="O665">
        <v>7643.7480850000002</v>
      </c>
      <c r="P665">
        <v>6908.7692310000002</v>
      </c>
      <c r="Q665">
        <v>7739.1377780000003</v>
      </c>
      <c r="R665">
        <v>8181.4629960000002</v>
      </c>
    </row>
    <row r="666" spans="2:18" x14ac:dyDescent="0.25">
      <c r="B666" s="2">
        <v>44498</v>
      </c>
      <c r="C666">
        <v>7741.6321840000001</v>
      </c>
      <c r="D666">
        <v>7272.9636360000004</v>
      </c>
      <c r="E666">
        <v>8700.9607140000007</v>
      </c>
      <c r="F666">
        <v>9545.0118849999999</v>
      </c>
      <c r="G666">
        <v>9214.8330939999996</v>
      </c>
      <c r="H666">
        <v>10454.963470000001</v>
      </c>
      <c r="I666">
        <v>11363.95313</v>
      </c>
      <c r="J666">
        <v>8818.0142599999999</v>
      </c>
      <c r="K666">
        <v>8795.9765630000002</v>
      </c>
      <c r="L666">
        <v>8545.0145560000001</v>
      </c>
      <c r="M666">
        <v>13181.99748</v>
      </c>
      <c r="N666">
        <v>13181.98913</v>
      </c>
      <c r="O666">
        <v>7636</v>
      </c>
      <c r="P666">
        <v>6908.7166669999997</v>
      </c>
      <c r="Q666">
        <v>7727.0032259999998</v>
      </c>
      <c r="R666">
        <v>8181.5116010000002</v>
      </c>
    </row>
    <row r="667" spans="2:18" x14ac:dyDescent="0.25">
      <c r="B667" s="2">
        <v>44499</v>
      </c>
      <c r="C667">
        <v>7736.4653470000003</v>
      </c>
      <c r="D667">
        <v>7272.9738559999996</v>
      </c>
      <c r="E667">
        <v>8700.9009999999998</v>
      </c>
      <c r="F667">
        <v>9545.0237149999994</v>
      </c>
      <c r="G667">
        <v>9214.8254809999999</v>
      </c>
      <c r="H667">
        <v>10454.972030000001</v>
      </c>
      <c r="I667">
        <v>11364</v>
      </c>
      <c r="J667">
        <v>8818.0303490000006</v>
      </c>
      <c r="K667">
        <v>8795.9611870000008</v>
      </c>
      <c r="L667">
        <v>8545.0194649999994</v>
      </c>
      <c r="M667">
        <v>13181.996069999999</v>
      </c>
      <c r="N667">
        <v>13182</v>
      </c>
      <c r="O667">
        <v>7636.0125790000002</v>
      </c>
      <c r="P667">
        <v>6908.8491729999996</v>
      </c>
      <c r="Q667">
        <v>7727.0025379999997</v>
      </c>
      <c r="R667">
        <v>8181.5703050000002</v>
      </c>
    </row>
    <row r="668" spans="2:18" x14ac:dyDescent="0.25">
      <c r="B668" s="2">
        <v>44500</v>
      </c>
      <c r="C668">
        <v>7742.5672370000002</v>
      </c>
      <c r="D668">
        <v>7272.9913040000001</v>
      </c>
      <c r="E668">
        <v>8700.7989849999994</v>
      </c>
      <c r="F668">
        <v>9545.0100450000009</v>
      </c>
      <c r="G668">
        <v>9214.8532410000007</v>
      </c>
      <c r="H668">
        <v>10455</v>
      </c>
      <c r="I668">
        <v>11364</v>
      </c>
      <c r="J668">
        <v>8818.0361840000005</v>
      </c>
      <c r="K668">
        <v>8795.9822339999992</v>
      </c>
      <c r="L668">
        <v>8545.0195440000007</v>
      </c>
      <c r="M668">
        <v>13181.997100000001</v>
      </c>
      <c r="N668">
        <v>13182</v>
      </c>
      <c r="O668">
        <v>7636.0038830000003</v>
      </c>
      <c r="P668">
        <v>6908.8446809999996</v>
      </c>
      <c r="Q668">
        <v>7727.0070420000002</v>
      </c>
      <c r="R668">
        <v>8181.5484049999995</v>
      </c>
    </row>
    <row r="669" spans="2:18" x14ac:dyDescent="0.25">
      <c r="B669" s="2">
        <v>44501</v>
      </c>
      <c r="C669">
        <v>7733.9562839999999</v>
      </c>
      <c r="D669">
        <v>7272.9583329999996</v>
      </c>
      <c r="E669">
        <v>8700.964516</v>
      </c>
      <c r="F669">
        <v>9545.0238100000006</v>
      </c>
      <c r="G669">
        <v>9214.8240270000006</v>
      </c>
      <c r="H669">
        <v>10454.971960000001</v>
      </c>
      <c r="I669">
        <v>11363.976189999999</v>
      </c>
      <c r="J669">
        <v>8818.0179860000007</v>
      </c>
      <c r="K669">
        <v>8795.9672329999994</v>
      </c>
      <c r="L669">
        <v>8545.02</v>
      </c>
      <c r="M669">
        <v>13182</v>
      </c>
      <c r="N669">
        <v>13182</v>
      </c>
      <c r="O669">
        <v>7636.0086959999999</v>
      </c>
      <c r="P669">
        <v>6908.7721069999998</v>
      </c>
      <c r="Q669">
        <v>7727.0133930000002</v>
      </c>
      <c r="R669">
        <v>8181.4957160000004</v>
      </c>
    </row>
    <row r="670" spans="2:18" x14ac:dyDescent="0.25">
      <c r="B670" s="2">
        <v>44502</v>
      </c>
      <c r="C670">
        <v>8976.9939759999997</v>
      </c>
      <c r="D670">
        <v>8921.5</v>
      </c>
      <c r="E670">
        <v>8700.8114289999994</v>
      </c>
      <c r="F670">
        <v>11771.13402</v>
      </c>
      <c r="G670">
        <v>9214.81</v>
      </c>
      <c r="H670">
        <v>10454.983050000001</v>
      </c>
      <c r="I670">
        <v>11364</v>
      </c>
      <c r="J670">
        <v>8818.0239999999994</v>
      </c>
      <c r="K670">
        <v>8795.9740820000006</v>
      </c>
      <c r="L670">
        <v>8545.0210970000007</v>
      </c>
      <c r="M670">
        <v>13181.99804</v>
      </c>
      <c r="N670">
        <v>13182</v>
      </c>
      <c r="O670">
        <v>9429.6598639999993</v>
      </c>
      <c r="P670">
        <v>6908.7710440000001</v>
      </c>
      <c r="Q670">
        <v>9062.5833330000005</v>
      </c>
      <c r="R670">
        <v>8181.4432839999999</v>
      </c>
    </row>
    <row r="671" spans="2:18" x14ac:dyDescent="0.25">
      <c r="B671" s="2">
        <v>44503</v>
      </c>
      <c r="C671">
        <v>9000</v>
      </c>
      <c r="D671">
        <v>9000</v>
      </c>
      <c r="E671">
        <v>8700.9811969999992</v>
      </c>
      <c r="F671">
        <v>11818</v>
      </c>
      <c r="G671">
        <v>9214.81</v>
      </c>
      <c r="H671">
        <v>10454.98496</v>
      </c>
      <c r="I671">
        <v>11364</v>
      </c>
      <c r="J671">
        <v>8818.0043010000009</v>
      </c>
      <c r="K671">
        <v>8795.996341</v>
      </c>
      <c r="L671">
        <v>8545.0114680000006</v>
      </c>
      <c r="M671">
        <v>13181.99559</v>
      </c>
      <c r="N671">
        <v>13182</v>
      </c>
      <c r="O671">
        <v>9454.4</v>
      </c>
      <c r="P671">
        <v>6908.8125</v>
      </c>
      <c r="Q671">
        <v>9091</v>
      </c>
      <c r="R671">
        <v>8181.4690549999996</v>
      </c>
    </row>
    <row r="672" spans="2:18" x14ac:dyDescent="0.25">
      <c r="B672" s="2">
        <v>44504</v>
      </c>
      <c r="C672">
        <v>7737.8382979999997</v>
      </c>
      <c r="D672">
        <v>7312.238636</v>
      </c>
      <c r="E672">
        <v>8700.9633329999997</v>
      </c>
      <c r="F672">
        <v>9545.0118340000008</v>
      </c>
      <c r="G672">
        <v>9214.8297170000005</v>
      </c>
      <c r="H672">
        <v>10454.98582</v>
      </c>
      <c r="I672">
        <v>11363.916670000001</v>
      </c>
      <c r="J672">
        <v>8818.0214130000004</v>
      </c>
      <c r="K672">
        <v>8795.9702969999998</v>
      </c>
      <c r="L672">
        <v>8545.0247419999996</v>
      </c>
      <c r="M672">
        <v>13182</v>
      </c>
      <c r="N672">
        <v>13182</v>
      </c>
      <c r="O672">
        <v>7644.7461540000004</v>
      </c>
      <c r="P672">
        <v>6908.7523179999998</v>
      </c>
      <c r="Q672">
        <v>7733.6682929999997</v>
      </c>
      <c r="R672">
        <v>8181.4524680000004</v>
      </c>
    </row>
    <row r="673" spans="2:18" x14ac:dyDescent="0.25">
      <c r="B673" s="2">
        <v>44505</v>
      </c>
      <c r="C673">
        <v>7727.0101350000004</v>
      </c>
      <c r="D673">
        <v>7272.9670329999999</v>
      </c>
      <c r="E673">
        <v>8700.9153850000002</v>
      </c>
      <c r="F673">
        <v>9545.0169490000007</v>
      </c>
      <c r="G673">
        <v>9214.8529450000005</v>
      </c>
      <c r="H673">
        <v>10454.97826</v>
      </c>
      <c r="I673">
        <v>11363.901959999999</v>
      </c>
      <c r="J673">
        <v>8818.0400730000001</v>
      </c>
      <c r="K673">
        <v>8795.9618869999995</v>
      </c>
      <c r="L673">
        <v>8545.0128679999998</v>
      </c>
      <c r="M673">
        <v>13181.99135</v>
      </c>
      <c r="N673">
        <v>13181.989579999999</v>
      </c>
      <c r="O673">
        <v>7636.018497</v>
      </c>
      <c r="P673">
        <v>6908.7226419999997</v>
      </c>
      <c r="Q673">
        <v>7727.0038020000002</v>
      </c>
      <c r="R673">
        <v>8181.4710139999997</v>
      </c>
    </row>
    <row r="674" spans="2:18" x14ac:dyDescent="0.25">
      <c r="B674" s="2">
        <v>44506</v>
      </c>
      <c r="C674">
        <v>7730.0697120000004</v>
      </c>
      <c r="D674">
        <v>7272.9824559999997</v>
      </c>
      <c r="E674">
        <v>8700.7941520000004</v>
      </c>
      <c r="F674">
        <v>9545.0426200000002</v>
      </c>
      <c r="G674">
        <v>9214.81</v>
      </c>
      <c r="H674">
        <v>10454.99647</v>
      </c>
      <c r="I674">
        <v>11363.95455</v>
      </c>
      <c r="J674">
        <v>8818.0239999999994</v>
      </c>
      <c r="K674">
        <v>8795.9847200000004</v>
      </c>
      <c r="L674">
        <v>8545.0269540000008</v>
      </c>
      <c r="M674">
        <v>13181.996450000001</v>
      </c>
      <c r="N674">
        <v>13182</v>
      </c>
      <c r="O674">
        <v>7636.0087270000004</v>
      </c>
      <c r="P674">
        <v>6908.8261679999996</v>
      </c>
      <c r="Q674">
        <v>7727.0104439999996</v>
      </c>
      <c r="R674">
        <v>8181.5899740000004</v>
      </c>
    </row>
    <row r="675" spans="2:18" x14ac:dyDescent="0.25">
      <c r="B675" s="2">
        <v>44507</v>
      </c>
      <c r="C675">
        <v>7727.0091119999997</v>
      </c>
      <c r="D675">
        <v>7272.9867549999999</v>
      </c>
      <c r="E675">
        <v>8700.8907799999997</v>
      </c>
      <c r="F675">
        <v>9545.0193340000005</v>
      </c>
      <c r="G675">
        <v>9214.8247179999998</v>
      </c>
      <c r="H675">
        <v>10454.99251</v>
      </c>
      <c r="I675">
        <v>11364</v>
      </c>
      <c r="J675">
        <v>8818.0223459999997</v>
      </c>
      <c r="K675">
        <v>8795.9606559999993</v>
      </c>
      <c r="L675">
        <v>8545.0237249999991</v>
      </c>
      <c r="M675">
        <v>13181.98308</v>
      </c>
      <c r="N675">
        <v>13182</v>
      </c>
      <c r="O675">
        <v>7636.0074210000002</v>
      </c>
      <c r="P675">
        <v>6908.7603449999997</v>
      </c>
      <c r="Q675">
        <v>7727.0143200000002</v>
      </c>
      <c r="R675">
        <v>8181.5799690000003</v>
      </c>
    </row>
    <row r="676" spans="2:18" x14ac:dyDescent="0.25">
      <c r="B676" s="2">
        <v>44508</v>
      </c>
      <c r="C676">
        <v>7727.0062109999999</v>
      </c>
      <c r="D676">
        <v>7272.9411760000003</v>
      </c>
      <c r="E676">
        <v>8700.9440680000007</v>
      </c>
      <c r="F676">
        <v>9545.0204919999996</v>
      </c>
      <c r="G676">
        <v>9214.8476580000006</v>
      </c>
      <c r="H676">
        <v>10454.970590000001</v>
      </c>
      <c r="I676">
        <v>11364</v>
      </c>
      <c r="J676">
        <v>8818.0056659999991</v>
      </c>
      <c r="K676">
        <v>8795.9666670000006</v>
      </c>
      <c r="L676">
        <v>8545.0092879999993</v>
      </c>
      <c r="M676">
        <v>13181.997460000001</v>
      </c>
      <c r="N676">
        <v>13182</v>
      </c>
      <c r="O676">
        <v>7636.0067799999997</v>
      </c>
      <c r="P676">
        <v>6908.7336590000004</v>
      </c>
      <c r="Q676">
        <v>7727</v>
      </c>
      <c r="R676">
        <v>8181.5019229999998</v>
      </c>
    </row>
    <row r="677" spans="2:18" x14ac:dyDescent="0.25">
      <c r="B677" s="2">
        <v>44509</v>
      </c>
      <c r="C677">
        <v>8939.3809519999995</v>
      </c>
      <c r="D677">
        <v>9000</v>
      </c>
      <c r="E677">
        <v>8700.9371429999992</v>
      </c>
      <c r="F677">
        <v>11789.234179999999</v>
      </c>
      <c r="G677">
        <v>9214.8405110000003</v>
      </c>
      <c r="H677">
        <v>10454.991529999999</v>
      </c>
      <c r="I677">
        <v>11364</v>
      </c>
      <c r="J677">
        <v>8818.024641</v>
      </c>
      <c r="K677">
        <v>8795.9790209999992</v>
      </c>
      <c r="L677">
        <v>8545.0220389999995</v>
      </c>
      <c r="M677">
        <v>13182</v>
      </c>
      <c r="N677">
        <v>13182</v>
      </c>
      <c r="O677">
        <v>9439.3719010000004</v>
      </c>
      <c r="P677">
        <v>6908.8096649999998</v>
      </c>
      <c r="Q677">
        <v>9054.3825500000003</v>
      </c>
      <c r="R677">
        <v>8181.5232560000004</v>
      </c>
    </row>
    <row r="678" spans="2:18" x14ac:dyDescent="0.25">
      <c r="B678" s="2">
        <v>44510</v>
      </c>
      <c r="C678">
        <v>9000</v>
      </c>
      <c r="D678">
        <v>9000</v>
      </c>
      <c r="E678">
        <v>8701</v>
      </c>
      <c r="F678">
        <v>11818</v>
      </c>
      <c r="G678">
        <v>10165.393330000001</v>
      </c>
      <c r="H678">
        <v>10455</v>
      </c>
      <c r="I678">
        <v>11364</v>
      </c>
      <c r="J678">
        <v>9708.4693329999991</v>
      </c>
      <c r="K678">
        <v>9454.4196429999993</v>
      </c>
      <c r="L678">
        <v>8984.8333330000005</v>
      </c>
      <c r="M678">
        <v>13181.992770000001</v>
      </c>
      <c r="N678">
        <v>13182</v>
      </c>
      <c r="O678">
        <v>9454.4</v>
      </c>
      <c r="P678">
        <v>6908.7234040000003</v>
      </c>
      <c r="Q678">
        <v>9091</v>
      </c>
      <c r="R678">
        <v>8181.5274730000001</v>
      </c>
    </row>
    <row r="679" spans="2:18" x14ac:dyDescent="0.25">
      <c r="B679" s="2">
        <v>44511</v>
      </c>
      <c r="C679">
        <v>7739.4243900000001</v>
      </c>
      <c r="D679">
        <v>7294.5749999999998</v>
      </c>
      <c r="E679">
        <v>8700.9307090000002</v>
      </c>
      <c r="F679">
        <v>9551.52</v>
      </c>
      <c r="G679">
        <v>10165.721649999999</v>
      </c>
      <c r="H679">
        <v>10455</v>
      </c>
      <c r="I679">
        <v>11363.958329999999</v>
      </c>
      <c r="J679">
        <v>9727.9081630000001</v>
      </c>
      <c r="K679">
        <v>9477.0037499999999</v>
      </c>
      <c r="L679">
        <v>9000</v>
      </c>
      <c r="M679">
        <v>13181.992920000001</v>
      </c>
      <c r="N679">
        <v>13182</v>
      </c>
      <c r="O679">
        <v>7654.0935319999999</v>
      </c>
      <c r="P679">
        <v>6908.8572610000001</v>
      </c>
      <c r="Q679">
        <v>7742.0773479999998</v>
      </c>
      <c r="R679">
        <v>8181.471168</v>
      </c>
    </row>
    <row r="680" spans="2:18" x14ac:dyDescent="0.25">
      <c r="B680" s="2">
        <v>44512</v>
      </c>
      <c r="C680">
        <v>7727.0136990000001</v>
      </c>
      <c r="D680">
        <v>7272.9821430000002</v>
      </c>
      <c r="E680">
        <v>8700.9449999999997</v>
      </c>
      <c r="F680">
        <v>9545.0160969999997</v>
      </c>
      <c r="G680">
        <v>10165.604660000001</v>
      </c>
      <c r="H680">
        <v>10454.975759999999</v>
      </c>
      <c r="I680">
        <v>11363.958329999999</v>
      </c>
      <c r="J680">
        <v>9727.8706899999997</v>
      </c>
      <c r="K680">
        <v>9477.0159910000002</v>
      </c>
      <c r="L680">
        <v>9000</v>
      </c>
      <c r="M680">
        <v>13181.989869999999</v>
      </c>
      <c r="N680">
        <v>13182</v>
      </c>
      <c r="O680">
        <v>7636.0027120000004</v>
      </c>
      <c r="P680">
        <v>6908.7653849999997</v>
      </c>
      <c r="Q680">
        <v>7727.0118579999998</v>
      </c>
      <c r="R680">
        <v>8181.4245279999996</v>
      </c>
    </row>
    <row r="681" spans="2:18" x14ac:dyDescent="0.25">
      <c r="B681" s="2">
        <v>44513</v>
      </c>
      <c r="C681">
        <v>7727.0249309999999</v>
      </c>
      <c r="D681">
        <v>7272.9818180000002</v>
      </c>
      <c r="E681">
        <v>8700.9262569999992</v>
      </c>
      <c r="F681">
        <v>9545.0244189999994</v>
      </c>
      <c r="G681">
        <v>10165.69203</v>
      </c>
      <c r="H681">
        <v>10454.99322</v>
      </c>
      <c r="I681">
        <v>11363.983329999999</v>
      </c>
      <c r="J681">
        <v>9726.2608700000001</v>
      </c>
      <c r="K681">
        <v>9477.0095689999998</v>
      </c>
      <c r="L681">
        <v>9000</v>
      </c>
      <c r="M681">
        <v>12276.97198</v>
      </c>
      <c r="N681">
        <v>12287.12953</v>
      </c>
      <c r="O681">
        <v>7636.0096389999999</v>
      </c>
      <c r="P681">
        <v>6908.8350170000003</v>
      </c>
      <c r="Q681">
        <v>7727.0246909999996</v>
      </c>
      <c r="R681">
        <v>8181.533101</v>
      </c>
    </row>
    <row r="682" spans="2:18" x14ac:dyDescent="0.25">
      <c r="B682" s="2">
        <v>44514</v>
      </c>
      <c r="C682">
        <v>7727.0101269999996</v>
      </c>
      <c r="D682">
        <v>7272.9918029999999</v>
      </c>
      <c r="E682">
        <v>8700.8307690000001</v>
      </c>
      <c r="F682">
        <v>9545.0102619999998</v>
      </c>
      <c r="G682">
        <v>10165.699710000001</v>
      </c>
      <c r="H682">
        <v>10455</v>
      </c>
      <c r="I682">
        <v>11364</v>
      </c>
      <c r="J682">
        <v>9727.8649999999998</v>
      </c>
      <c r="K682">
        <v>9477.0120580000003</v>
      </c>
      <c r="L682">
        <v>9000</v>
      </c>
      <c r="M682">
        <v>12272.993759999999</v>
      </c>
      <c r="N682">
        <v>12273</v>
      </c>
      <c r="O682">
        <v>7636.0143429999998</v>
      </c>
      <c r="P682">
        <v>6908.8</v>
      </c>
      <c r="Q682">
        <v>7727.0081970000001</v>
      </c>
      <c r="R682">
        <v>8181.5428320000001</v>
      </c>
    </row>
    <row r="683" spans="2:18" x14ac:dyDescent="0.25">
      <c r="B683" s="2">
        <v>44515</v>
      </c>
      <c r="C683">
        <v>8974.3691280000003</v>
      </c>
      <c r="D683">
        <v>8941.4576269999998</v>
      </c>
      <c r="E683">
        <v>8700.9299360000005</v>
      </c>
      <c r="F683">
        <v>11770.661459999999</v>
      </c>
      <c r="G683">
        <v>10165.61933</v>
      </c>
      <c r="H683">
        <v>10454.979799999999</v>
      </c>
      <c r="I683">
        <v>11363.95</v>
      </c>
      <c r="J683">
        <v>9727.9093329999996</v>
      </c>
      <c r="K683">
        <v>9477.0120970000007</v>
      </c>
      <c r="L683">
        <v>9000</v>
      </c>
      <c r="M683">
        <v>12272.99301</v>
      </c>
      <c r="N683">
        <v>12273</v>
      </c>
      <c r="O683">
        <v>7636.0137139999997</v>
      </c>
      <c r="P683">
        <v>6908.793103</v>
      </c>
      <c r="Q683">
        <v>7727.0061729999998</v>
      </c>
      <c r="R683">
        <v>8181.4771719999999</v>
      </c>
    </row>
    <row r="684" spans="2:18" x14ac:dyDescent="0.25">
      <c r="B684" s="2">
        <v>44516</v>
      </c>
      <c r="C684">
        <v>9000</v>
      </c>
      <c r="D684">
        <v>9000</v>
      </c>
      <c r="E684">
        <v>8700.9808699999994</v>
      </c>
      <c r="F684">
        <v>11818</v>
      </c>
      <c r="G684">
        <v>10165.687089999999</v>
      </c>
      <c r="H684">
        <v>10455</v>
      </c>
      <c r="I684">
        <v>11363.93103</v>
      </c>
      <c r="J684">
        <v>9727.9624660000009</v>
      </c>
      <c r="K684">
        <v>9477.0096979999998</v>
      </c>
      <c r="L684">
        <v>9000</v>
      </c>
      <c r="M684">
        <v>13164.699790000001</v>
      </c>
      <c r="N684">
        <v>13182</v>
      </c>
      <c r="O684">
        <v>9454.4</v>
      </c>
      <c r="P684">
        <v>6908.7510869999996</v>
      </c>
      <c r="Q684">
        <v>9075.1395350000003</v>
      </c>
      <c r="R684">
        <v>8181.4413180000001</v>
      </c>
    </row>
    <row r="685" spans="2:18" x14ac:dyDescent="0.25">
      <c r="B685" s="2">
        <v>44517</v>
      </c>
      <c r="C685">
        <v>9000</v>
      </c>
      <c r="D685">
        <v>9000</v>
      </c>
      <c r="E685">
        <v>8700.9405409999999</v>
      </c>
      <c r="F685">
        <v>11818.00498</v>
      </c>
      <c r="G685">
        <v>10165.51698</v>
      </c>
      <c r="H685">
        <v>10455</v>
      </c>
      <c r="I685">
        <v>11363.942859999999</v>
      </c>
      <c r="J685">
        <v>9727.9216710000001</v>
      </c>
      <c r="K685">
        <v>9477.0221130000009</v>
      </c>
      <c r="L685">
        <v>9000</v>
      </c>
      <c r="M685">
        <v>13181.9977</v>
      </c>
      <c r="N685">
        <v>13182</v>
      </c>
      <c r="O685">
        <v>9454.4070179999999</v>
      </c>
      <c r="P685">
        <v>6908.7683669999997</v>
      </c>
      <c r="Q685">
        <v>9091</v>
      </c>
      <c r="R685">
        <v>8181.5402960000001</v>
      </c>
    </row>
    <row r="686" spans="2:18" x14ac:dyDescent="0.25">
      <c r="B686" s="2">
        <v>44518</v>
      </c>
      <c r="C686">
        <v>7734.622754</v>
      </c>
      <c r="D686">
        <v>7272.9846150000003</v>
      </c>
      <c r="E686">
        <v>8700.9388889999991</v>
      </c>
      <c r="F686">
        <v>9561.6204379999999</v>
      </c>
      <c r="G686">
        <v>10165.618780000001</v>
      </c>
      <c r="H686">
        <v>10454.962960000001</v>
      </c>
      <c r="I686">
        <v>11364</v>
      </c>
      <c r="J686">
        <v>9727.8997049999998</v>
      </c>
      <c r="K686">
        <v>9477.0125349999998</v>
      </c>
      <c r="L686">
        <v>9000</v>
      </c>
      <c r="M686">
        <v>13181.99307</v>
      </c>
      <c r="N686">
        <v>13182</v>
      </c>
      <c r="O686">
        <v>8030.3614459999999</v>
      </c>
      <c r="P686">
        <v>6908.7643840000001</v>
      </c>
      <c r="Q686">
        <v>8062.7615379999997</v>
      </c>
      <c r="R686">
        <v>8181.4250510000002</v>
      </c>
    </row>
    <row r="687" spans="2:18" x14ac:dyDescent="0.25">
      <c r="B687" s="2">
        <v>44519</v>
      </c>
      <c r="C687">
        <v>7727.0374529999999</v>
      </c>
      <c r="D687">
        <v>7272.9457359999997</v>
      </c>
      <c r="E687">
        <v>8700.9661539999997</v>
      </c>
      <c r="F687">
        <v>9545.0310680000002</v>
      </c>
      <c r="G687">
        <v>10165.4887</v>
      </c>
      <c r="H687">
        <v>10454.912700000001</v>
      </c>
      <c r="I687">
        <v>11363.96875</v>
      </c>
      <c r="J687">
        <v>9727.7420440000005</v>
      </c>
      <c r="K687">
        <v>9477.0269659999994</v>
      </c>
      <c r="L687">
        <v>9000</v>
      </c>
      <c r="M687">
        <v>13181.986629999999</v>
      </c>
      <c r="N687">
        <v>13181.989009999999</v>
      </c>
      <c r="O687">
        <v>7636.0140350000001</v>
      </c>
      <c r="P687">
        <v>6908.7732139999998</v>
      </c>
      <c r="Q687">
        <v>7733.6960779999999</v>
      </c>
      <c r="R687">
        <v>8181.4907929999999</v>
      </c>
    </row>
    <row r="688" spans="2:18" x14ac:dyDescent="0.25">
      <c r="B688" s="2">
        <v>44520</v>
      </c>
      <c r="C688">
        <v>7727.009685</v>
      </c>
      <c r="D688">
        <v>7272.9779410000001</v>
      </c>
      <c r="E688">
        <v>8700.8453129999998</v>
      </c>
      <c r="F688">
        <v>9545.023158</v>
      </c>
      <c r="G688">
        <v>10165.58583</v>
      </c>
      <c r="H688">
        <v>10454.996359999999</v>
      </c>
      <c r="I688">
        <v>11363.973679999999</v>
      </c>
      <c r="J688">
        <v>9727.9497909999991</v>
      </c>
      <c r="K688">
        <v>9477.0246310000002</v>
      </c>
      <c r="L688">
        <v>9000</v>
      </c>
      <c r="M688">
        <v>13181.99495</v>
      </c>
      <c r="N688">
        <v>13181.992749999999</v>
      </c>
      <c r="O688">
        <v>7636.0046689999999</v>
      </c>
      <c r="P688">
        <v>6908.885714</v>
      </c>
      <c r="Q688">
        <v>7727.005435</v>
      </c>
      <c r="R688">
        <v>8181.5648940000001</v>
      </c>
    </row>
    <row r="689" spans="2:18" x14ac:dyDescent="0.25">
      <c r="B689" s="2">
        <v>44521</v>
      </c>
      <c r="C689">
        <v>7727.0094120000003</v>
      </c>
      <c r="D689">
        <v>7273</v>
      </c>
      <c r="E689">
        <v>8700.9492310000005</v>
      </c>
      <c r="F689">
        <v>9545.0151019999994</v>
      </c>
      <c r="G689">
        <v>10165.66142</v>
      </c>
      <c r="H689">
        <v>10454.99322</v>
      </c>
      <c r="I689">
        <v>11363.958329999999</v>
      </c>
      <c r="J689">
        <v>9727.8840070000006</v>
      </c>
      <c r="K689">
        <v>9477.0071540000008</v>
      </c>
      <c r="L689">
        <v>9000</v>
      </c>
      <c r="M689">
        <v>13181.99843</v>
      </c>
      <c r="N689">
        <v>13181.991379999999</v>
      </c>
      <c r="O689">
        <v>7636.0079470000001</v>
      </c>
      <c r="P689">
        <v>6908.8470589999997</v>
      </c>
      <c r="Q689">
        <v>7727.0023579999997</v>
      </c>
      <c r="R689">
        <v>8181.5283149999996</v>
      </c>
    </row>
    <row r="690" spans="2:18" x14ac:dyDescent="0.25">
      <c r="B690" s="2">
        <v>44522</v>
      </c>
      <c r="C690">
        <v>8990.8417270000009</v>
      </c>
      <c r="D690">
        <v>8962.4565220000004</v>
      </c>
      <c r="E690">
        <v>8700.9633329999997</v>
      </c>
      <c r="F690">
        <v>9545.0049500000005</v>
      </c>
      <c r="G690">
        <v>10165.68259</v>
      </c>
      <c r="H690">
        <v>10454.99048</v>
      </c>
      <c r="I690">
        <v>11364</v>
      </c>
      <c r="J690">
        <v>9727.9533800000008</v>
      </c>
      <c r="K690">
        <v>9477.0239999999994</v>
      </c>
      <c r="L690">
        <v>9000</v>
      </c>
      <c r="M690">
        <v>13181.99756</v>
      </c>
      <c r="N690">
        <v>13182</v>
      </c>
      <c r="O690">
        <v>7636.0048779999997</v>
      </c>
      <c r="P690">
        <v>6908.8032149999999</v>
      </c>
      <c r="Q690">
        <v>7727</v>
      </c>
      <c r="R690">
        <v>8181.4404260000001</v>
      </c>
    </row>
    <row r="691" spans="2:18" x14ac:dyDescent="0.25">
      <c r="B691" s="2">
        <v>44523</v>
      </c>
      <c r="C691">
        <v>9000</v>
      </c>
      <c r="D691">
        <v>9000</v>
      </c>
      <c r="E691">
        <v>8701</v>
      </c>
      <c r="F691">
        <v>9545.0182289999993</v>
      </c>
      <c r="G691">
        <v>10165.62772</v>
      </c>
      <c r="H691">
        <v>10454.93478</v>
      </c>
      <c r="I691">
        <v>11364</v>
      </c>
      <c r="J691">
        <v>9727.8917380000003</v>
      </c>
      <c r="K691">
        <v>9477.0119360000008</v>
      </c>
      <c r="L691">
        <v>9000</v>
      </c>
      <c r="M691">
        <v>13181.99274</v>
      </c>
      <c r="N691">
        <v>13182</v>
      </c>
      <c r="O691">
        <v>9454.4</v>
      </c>
      <c r="P691">
        <v>6908.84</v>
      </c>
      <c r="Q691">
        <v>9080</v>
      </c>
      <c r="R691">
        <v>8181.4977580000004</v>
      </c>
    </row>
    <row r="692" spans="2:18" x14ac:dyDescent="0.25">
      <c r="B692" s="2">
        <v>44524</v>
      </c>
      <c r="C692">
        <v>9000</v>
      </c>
      <c r="D692">
        <v>9000</v>
      </c>
      <c r="E692">
        <v>8700.9161899999999</v>
      </c>
      <c r="F692">
        <v>9545.0183489999999</v>
      </c>
      <c r="G692">
        <v>10165.62067</v>
      </c>
      <c r="H692">
        <v>10455</v>
      </c>
      <c r="I692">
        <v>11364</v>
      </c>
      <c r="J692">
        <v>9727.9061029999993</v>
      </c>
      <c r="K692">
        <v>9477.0039680000009</v>
      </c>
      <c r="L692">
        <v>9000</v>
      </c>
      <c r="M692">
        <v>13181.995370000001</v>
      </c>
      <c r="N692">
        <v>13182</v>
      </c>
      <c r="O692">
        <v>9454.4</v>
      </c>
      <c r="P692">
        <v>6908.827706</v>
      </c>
      <c r="Q692">
        <v>9091</v>
      </c>
      <c r="R692">
        <v>8193.296875</v>
      </c>
    </row>
    <row r="693" spans="2:18" x14ac:dyDescent="0.25">
      <c r="B693" s="2">
        <v>44525</v>
      </c>
      <c r="C693">
        <v>7880.5873019999999</v>
      </c>
      <c r="D693">
        <v>7663.8666670000002</v>
      </c>
      <c r="E693">
        <v>8700.9415929999996</v>
      </c>
      <c r="F693">
        <v>9545.0281030000006</v>
      </c>
      <c r="G693">
        <v>10165.663909999999</v>
      </c>
      <c r="H693">
        <v>10455</v>
      </c>
      <c r="I693">
        <v>11363.96154</v>
      </c>
      <c r="J693">
        <v>9727.9315399999996</v>
      </c>
      <c r="K693">
        <v>9477</v>
      </c>
      <c r="L693">
        <v>9000</v>
      </c>
      <c r="M693">
        <v>12277.272440000001</v>
      </c>
      <c r="N693">
        <v>12288.929819999999</v>
      </c>
      <c r="O693">
        <v>7655.9912089999998</v>
      </c>
      <c r="P693">
        <v>6908.8425699999998</v>
      </c>
      <c r="Q693">
        <v>7734.1197920000004</v>
      </c>
      <c r="R693">
        <v>8181.4725360000002</v>
      </c>
    </row>
    <row r="694" spans="2:18" x14ac:dyDescent="0.25">
      <c r="B694" s="2">
        <v>44526</v>
      </c>
      <c r="C694">
        <v>7727.0187969999997</v>
      </c>
      <c r="D694">
        <v>7272.9791670000004</v>
      </c>
      <c r="E694">
        <v>8700.9172930000004</v>
      </c>
      <c r="F694">
        <v>9092.9825330000003</v>
      </c>
      <c r="G694">
        <v>10165.655500000001</v>
      </c>
      <c r="H694">
        <v>10454.96859</v>
      </c>
      <c r="I694">
        <v>11364</v>
      </c>
      <c r="J694">
        <v>9727.8859470000007</v>
      </c>
      <c r="K694">
        <v>9477.0167600000004</v>
      </c>
      <c r="L694">
        <v>9000</v>
      </c>
      <c r="M694">
        <v>12272.992840000001</v>
      </c>
      <c r="N694">
        <v>12272.99091</v>
      </c>
      <c r="O694">
        <v>7626.8666670000002</v>
      </c>
      <c r="P694">
        <v>6908.8120479999998</v>
      </c>
      <c r="Q694">
        <v>7727.0039839999999</v>
      </c>
      <c r="R694">
        <v>8181.5418579999996</v>
      </c>
    </row>
    <row r="695" spans="2:18" x14ac:dyDescent="0.25">
      <c r="B695" s="2">
        <v>44527</v>
      </c>
      <c r="C695">
        <v>7727.0054950000003</v>
      </c>
      <c r="D695">
        <v>7272.9694659999996</v>
      </c>
      <c r="E695">
        <v>8700.9627120000005</v>
      </c>
      <c r="F695">
        <v>9090.9990699999998</v>
      </c>
      <c r="G695">
        <v>10165.70861</v>
      </c>
      <c r="H695">
        <v>10454.97241</v>
      </c>
      <c r="I695">
        <v>11363.978719999999</v>
      </c>
      <c r="J695">
        <v>9727.850993</v>
      </c>
      <c r="K695">
        <v>9477.0142410000008</v>
      </c>
      <c r="L695">
        <v>9000</v>
      </c>
      <c r="M695">
        <v>12272.99109</v>
      </c>
      <c r="N695">
        <v>12272.9907</v>
      </c>
      <c r="O695">
        <v>7623.3758239999997</v>
      </c>
      <c r="P695">
        <v>6908.8515939999997</v>
      </c>
      <c r="Q695">
        <v>7746.1685390000002</v>
      </c>
      <c r="R695">
        <v>8181.4449759999998</v>
      </c>
    </row>
    <row r="696" spans="2:18" x14ac:dyDescent="0.25">
      <c r="B696" s="2">
        <v>44528</v>
      </c>
      <c r="C696">
        <v>7727.0123759999997</v>
      </c>
      <c r="D696">
        <v>7272.9850749999996</v>
      </c>
      <c r="E696">
        <v>8700.929032</v>
      </c>
      <c r="F696">
        <v>9091</v>
      </c>
      <c r="G696">
        <v>10165.608</v>
      </c>
      <c r="H696">
        <v>10455</v>
      </c>
      <c r="I696">
        <v>11364</v>
      </c>
      <c r="J696">
        <v>9727.9189189999997</v>
      </c>
      <c r="K696">
        <v>9477.0118669999993</v>
      </c>
      <c r="L696">
        <v>9000</v>
      </c>
      <c r="M696">
        <v>12272.991410000001</v>
      </c>
      <c r="N696">
        <v>12272.983469999999</v>
      </c>
      <c r="O696">
        <v>7622.7685220000003</v>
      </c>
      <c r="P696">
        <v>6908.826341</v>
      </c>
      <c r="Q696">
        <v>7745.3413979999996</v>
      </c>
      <c r="R696">
        <v>8181.5741630000002</v>
      </c>
    </row>
    <row r="697" spans="2:18" x14ac:dyDescent="0.25">
      <c r="B697" s="2">
        <v>44529</v>
      </c>
      <c r="C697">
        <v>8177.45</v>
      </c>
      <c r="D697">
        <v>8167.539683</v>
      </c>
      <c r="E697">
        <v>8700.9147290000001</v>
      </c>
      <c r="F697">
        <v>9830.807143</v>
      </c>
      <c r="G697">
        <v>10165.60519</v>
      </c>
      <c r="H697">
        <v>10455</v>
      </c>
      <c r="I697">
        <v>11363.916670000001</v>
      </c>
      <c r="J697">
        <v>9727.8823530000009</v>
      </c>
      <c r="K697">
        <v>9477.0106639999995</v>
      </c>
      <c r="L697">
        <v>9000</v>
      </c>
      <c r="M697">
        <v>13174.076660000001</v>
      </c>
      <c r="N697">
        <v>13128.529409999999</v>
      </c>
      <c r="O697">
        <v>7618.8165680000002</v>
      </c>
      <c r="P697">
        <v>6908.7347149999996</v>
      </c>
      <c r="Q697">
        <v>7734.5414360000004</v>
      </c>
      <c r="R697">
        <v>8181.5181389999998</v>
      </c>
    </row>
    <row r="698" spans="2:18" x14ac:dyDescent="0.25">
      <c r="B698" s="2">
        <v>44530</v>
      </c>
      <c r="C698">
        <v>8181.9956140000004</v>
      </c>
      <c r="D698">
        <v>8181.9833330000001</v>
      </c>
      <c r="E698">
        <v>8700.9792450000004</v>
      </c>
      <c r="F698">
        <v>9545.0374329999995</v>
      </c>
      <c r="G698">
        <v>10165.637059999999</v>
      </c>
      <c r="H698">
        <v>10454.98026</v>
      </c>
      <c r="I698">
        <v>11363.97561</v>
      </c>
      <c r="J698">
        <v>9727.9121759999998</v>
      </c>
      <c r="K698">
        <v>9477.0182929999992</v>
      </c>
      <c r="L698">
        <v>9000</v>
      </c>
      <c r="M698">
        <v>13181.996880000001</v>
      </c>
      <c r="N698">
        <v>13182</v>
      </c>
      <c r="O698">
        <v>9276.4083919999994</v>
      </c>
      <c r="P698">
        <v>6908.7426230000001</v>
      </c>
      <c r="Q698">
        <v>9083.7830689999992</v>
      </c>
      <c r="R698">
        <v>8181.4991470000004</v>
      </c>
    </row>
    <row r="699" spans="2:18" x14ac:dyDescent="0.25">
      <c r="B699" s="2">
        <v>44531</v>
      </c>
      <c r="C699">
        <v>8182</v>
      </c>
      <c r="D699">
        <v>8181.9848480000001</v>
      </c>
      <c r="E699">
        <v>8700.9473049999997</v>
      </c>
      <c r="F699">
        <v>10877.03125</v>
      </c>
      <c r="G699">
        <v>10165.654619999999</v>
      </c>
      <c r="H699">
        <v>10454.97345</v>
      </c>
      <c r="I699">
        <v>11363.9697</v>
      </c>
      <c r="J699">
        <v>9727.8877759999996</v>
      </c>
      <c r="K699">
        <v>9477.0031190000009</v>
      </c>
      <c r="L699">
        <v>9000</v>
      </c>
      <c r="M699">
        <v>13182</v>
      </c>
      <c r="N699">
        <v>13182</v>
      </c>
      <c r="O699">
        <v>9437.8727269999999</v>
      </c>
      <c r="P699">
        <v>6908.7179919999999</v>
      </c>
      <c r="Q699">
        <v>9091</v>
      </c>
      <c r="R699">
        <v>8181.4773789999999</v>
      </c>
    </row>
    <row r="700" spans="2:18" x14ac:dyDescent="0.25">
      <c r="B700" s="2">
        <v>44532</v>
      </c>
      <c r="C700">
        <v>7732.9781659999999</v>
      </c>
      <c r="D700">
        <v>7272.9555559999999</v>
      </c>
      <c r="E700">
        <v>8700.8821430000007</v>
      </c>
      <c r="F700">
        <v>9567.1157409999996</v>
      </c>
      <c r="G700">
        <v>10165.696669999999</v>
      </c>
      <c r="H700">
        <v>10455</v>
      </c>
      <c r="I700">
        <v>11363.93023</v>
      </c>
      <c r="J700">
        <v>9727.8300180000006</v>
      </c>
      <c r="K700">
        <v>9477.0094140000001</v>
      </c>
      <c r="L700">
        <v>9000</v>
      </c>
      <c r="M700">
        <v>13181.991819999999</v>
      </c>
      <c r="N700">
        <v>13182</v>
      </c>
      <c r="O700">
        <v>8012.9857140000004</v>
      </c>
      <c r="P700">
        <v>6908.7658389999997</v>
      </c>
      <c r="Q700">
        <v>7752.9857140000004</v>
      </c>
      <c r="R700">
        <v>8181.4831459999996</v>
      </c>
    </row>
    <row r="701" spans="2:18" x14ac:dyDescent="0.25">
      <c r="B701" s="2">
        <v>44533</v>
      </c>
      <c r="C701">
        <v>7727.0117300000002</v>
      </c>
      <c r="D701">
        <v>7272.9922479999996</v>
      </c>
      <c r="E701">
        <v>8700.9270720000004</v>
      </c>
      <c r="F701">
        <v>9545.0458859999999</v>
      </c>
      <c r="G701">
        <v>10165.679620000001</v>
      </c>
      <c r="H701">
        <v>10454.95261</v>
      </c>
      <c r="I701">
        <v>11363.951220000001</v>
      </c>
      <c r="J701">
        <v>9727.9059670000006</v>
      </c>
      <c r="K701">
        <v>9477.0307840000005</v>
      </c>
      <c r="L701">
        <v>9000</v>
      </c>
      <c r="M701">
        <v>13181.99107</v>
      </c>
      <c r="N701">
        <v>13182</v>
      </c>
      <c r="O701">
        <v>8000</v>
      </c>
      <c r="P701">
        <v>6908.6485979999998</v>
      </c>
      <c r="Q701">
        <v>7727.0219779999998</v>
      </c>
      <c r="R701">
        <v>8181.4411760000003</v>
      </c>
    </row>
    <row r="702" spans="2:18" x14ac:dyDescent="0.25">
      <c r="B702" s="2">
        <v>44534</v>
      </c>
      <c r="C702">
        <v>7727.0063030000001</v>
      </c>
      <c r="D702">
        <v>7272.9300700000003</v>
      </c>
      <c r="E702">
        <v>8700.9203620000008</v>
      </c>
      <c r="F702">
        <v>9545.0297119999996</v>
      </c>
      <c r="G702">
        <v>10165.700290000001</v>
      </c>
      <c r="H702">
        <v>10454.99091</v>
      </c>
      <c r="I702">
        <v>11363.9661</v>
      </c>
      <c r="J702">
        <v>9727.885714</v>
      </c>
      <c r="K702">
        <v>9477.0113459999993</v>
      </c>
      <c r="L702">
        <v>9000</v>
      </c>
      <c r="M702">
        <v>13181.99575</v>
      </c>
      <c r="N702">
        <v>13181.988170000001</v>
      </c>
      <c r="O702">
        <v>8000</v>
      </c>
      <c r="P702">
        <v>6908.7386139999999</v>
      </c>
      <c r="Q702">
        <v>7727.0168270000004</v>
      </c>
      <c r="R702">
        <v>8181.4945049999997</v>
      </c>
    </row>
    <row r="703" spans="2:18" x14ac:dyDescent="0.25">
      <c r="B703" s="2">
        <v>44535</v>
      </c>
      <c r="C703">
        <v>7727.0036970000001</v>
      </c>
      <c r="D703">
        <v>7272.9795919999997</v>
      </c>
      <c r="E703">
        <v>8700.8957890000001</v>
      </c>
      <c r="F703">
        <v>9545.0093980000001</v>
      </c>
      <c r="G703">
        <v>10165.61586</v>
      </c>
      <c r="H703">
        <v>10454.991599999999</v>
      </c>
      <c r="I703">
        <v>11364</v>
      </c>
      <c r="J703">
        <v>9727.90128</v>
      </c>
      <c r="K703">
        <v>9477.0147890000007</v>
      </c>
      <c r="L703">
        <v>9000</v>
      </c>
      <c r="M703">
        <v>13181.980219999999</v>
      </c>
      <c r="N703">
        <v>13181.993060000001</v>
      </c>
      <c r="O703">
        <v>8000</v>
      </c>
      <c r="P703">
        <v>6908.8352420000001</v>
      </c>
      <c r="Q703">
        <v>7727.0019609999999</v>
      </c>
      <c r="R703">
        <v>8181.4723759999997</v>
      </c>
    </row>
    <row r="704" spans="2:18" x14ac:dyDescent="0.25">
      <c r="B704" s="2">
        <v>44536</v>
      </c>
      <c r="C704">
        <v>8150.1604939999997</v>
      </c>
      <c r="D704">
        <v>8170.0131579999997</v>
      </c>
      <c r="E704">
        <v>8700.9337350000005</v>
      </c>
      <c r="F704">
        <v>10814.73984</v>
      </c>
      <c r="G704">
        <v>10165.66142</v>
      </c>
      <c r="H704">
        <v>10454.979450000001</v>
      </c>
      <c r="I704">
        <v>11363.96774</v>
      </c>
      <c r="J704">
        <v>9727.8664119999994</v>
      </c>
      <c r="K704">
        <v>9477.0136989999992</v>
      </c>
      <c r="L704">
        <v>9000</v>
      </c>
      <c r="M704">
        <v>13181.991319999999</v>
      </c>
      <c r="N704">
        <v>13182</v>
      </c>
      <c r="O704">
        <v>8000</v>
      </c>
      <c r="P704">
        <v>6908.7398370000001</v>
      </c>
      <c r="Q704">
        <v>7727.0140849999998</v>
      </c>
      <c r="R704">
        <v>8181.4365189999999</v>
      </c>
    </row>
    <row r="705" spans="2:18" x14ac:dyDescent="0.25">
      <c r="B705" s="2">
        <v>44537</v>
      </c>
      <c r="C705">
        <v>8181.9943020000001</v>
      </c>
      <c r="D705">
        <v>8182</v>
      </c>
      <c r="E705">
        <v>8700.9278689999992</v>
      </c>
      <c r="F705">
        <v>10909</v>
      </c>
      <c r="G705">
        <v>10165.67352</v>
      </c>
      <c r="H705">
        <v>10454.995629999999</v>
      </c>
      <c r="I705">
        <v>11363.95918</v>
      </c>
      <c r="J705">
        <v>9727.8835980000003</v>
      </c>
      <c r="K705">
        <v>9477.0124379999997</v>
      </c>
      <c r="L705">
        <v>9000</v>
      </c>
      <c r="M705">
        <v>13181.99323</v>
      </c>
      <c r="N705">
        <v>13181.98374</v>
      </c>
      <c r="O705">
        <v>9448.3433330000007</v>
      </c>
      <c r="P705">
        <v>6908.7227800000001</v>
      </c>
      <c r="Q705">
        <v>9065.4569289999999</v>
      </c>
      <c r="R705">
        <v>8181.4622790000003</v>
      </c>
    </row>
    <row r="706" spans="2:18" x14ac:dyDescent="0.25">
      <c r="B706" s="2">
        <v>44538</v>
      </c>
      <c r="C706">
        <v>8182</v>
      </c>
      <c r="D706">
        <v>8182</v>
      </c>
      <c r="E706">
        <v>8700.8374999999996</v>
      </c>
      <c r="F706">
        <v>10909</v>
      </c>
      <c r="G706">
        <v>10165.60403</v>
      </c>
      <c r="H706">
        <v>10454.99063</v>
      </c>
      <c r="I706">
        <v>11363.868850000001</v>
      </c>
      <c r="J706">
        <v>9727.8367999999991</v>
      </c>
      <c r="K706">
        <v>9477.0082870000006</v>
      </c>
      <c r="L706">
        <v>9000</v>
      </c>
      <c r="M706">
        <v>13181.997880000001</v>
      </c>
      <c r="N706">
        <v>13182</v>
      </c>
      <c r="O706">
        <v>9094.8489979999995</v>
      </c>
      <c r="P706">
        <v>6908.9027990000004</v>
      </c>
      <c r="Q706">
        <v>8716.1316399999996</v>
      </c>
      <c r="R706">
        <v>8181.5676199999998</v>
      </c>
    </row>
    <row r="707" spans="2:18" x14ac:dyDescent="0.25">
      <c r="B707" s="2">
        <v>44539</v>
      </c>
      <c r="C707">
        <v>7732.3604649999997</v>
      </c>
      <c r="D707">
        <v>7282.1717170000002</v>
      </c>
      <c r="E707">
        <v>8700.9274729999997</v>
      </c>
      <c r="F707">
        <v>9559.1528500000004</v>
      </c>
      <c r="G707">
        <v>10165.645479999999</v>
      </c>
      <c r="H707">
        <v>10454.98639</v>
      </c>
      <c r="I707">
        <v>11363.944439999999</v>
      </c>
      <c r="J707">
        <v>9727.9037800000006</v>
      </c>
      <c r="K707">
        <v>9477.0276639999993</v>
      </c>
      <c r="L707">
        <v>9000</v>
      </c>
      <c r="M707">
        <v>13181.996660000001</v>
      </c>
      <c r="N707">
        <v>13182</v>
      </c>
      <c r="O707">
        <v>8000</v>
      </c>
      <c r="P707">
        <v>6908.7482069999996</v>
      </c>
      <c r="Q707">
        <v>7727.0144929999997</v>
      </c>
      <c r="R707">
        <v>8181.3805149999998</v>
      </c>
    </row>
    <row r="708" spans="2:18" x14ac:dyDescent="0.25">
      <c r="B708" s="2">
        <v>44540</v>
      </c>
      <c r="C708">
        <v>7727.0426440000001</v>
      </c>
      <c r="D708">
        <v>7272.9718309999998</v>
      </c>
      <c r="E708">
        <v>8700.7870970000004</v>
      </c>
      <c r="F708">
        <v>9545.0193660000004</v>
      </c>
      <c r="G708">
        <v>10165.665000000001</v>
      </c>
      <c r="H708">
        <v>10454.984920000001</v>
      </c>
      <c r="I708">
        <v>11363.92308</v>
      </c>
      <c r="J708">
        <v>9727.8907560000007</v>
      </c>
      <c r="K708">
        <v>9477.0105449999992</v>
      </c>
      <c r="L708">
        <v>9000</v>
      </c>
      <c r="M708">
        <v>12568.26858</v>
      </c>
      <c r="N708">
        <v>12500.23864</v>
      </c>
      <c r="O708">
        <v>8000</v>
      </c>
      <c r="P708">
        <v>6908.6933820000004</v>
      </c>
      <c r="Q708">
        <v>7727.0246580000003</v>
      </c>
      <c r="R708">
        <v>8181.425569</v>
      </c>
    </row>
    <row r="709" spans="2:18" x14ac:dyDescent="0.25">
      <c r="B709" s="2">
        <v>44541</v>
      </c>
      <c r="C709">
        <v>7727.0134230000003</v>
      </c>
      <c r="D709">
        <v>7272.9683539999996</v>
      </c>
      <c r="E709">
        <v>8700.9094120000009</v>
      </c>
      <c r="F709">
        <v>9545.0401610000008</v>
      </c>
      <c r="G709">
        <v>10165.633760000001</v>
      </c>
      <c r="H709">
        <v>10454.994070000001</v>
      </c>
      <c r="I709">
        <v>11363.958329999999</v>
      </c>
      <c r="J709">
        <v>9727.8529409999992</v>
      </c>
      <c r="K709">
        <v>9477.0193409999993</v>
      </c>
      <c r="L709">
        <v>9000</v>
      </c>
      <c r="M709">
        <v>12287.48703</v>
      </c>
      <c r="N709">
        <v>12289.220240000001</v>
      </c>
      <c r="O709">
        <v>8000</v>
      </c>
      <c r="P709">
        <v>6908.7262629999996</v>
      </c>
      <c r="Q709">
        <v>7727.0092809999996</v>
      </c>
      <c r="R709">
        <v>8181.4326920000003</v>
      </c>
    </row>
    <row r="710" spans="2:18" x14ac:dyDescent="0.25">
      <c r="B710" s="2">
        <v>44542</v>
      </c>
      <c r="C710">
        <v>7727.0088649999998</v>
      </c>
      <c r="D710">
        <v>7272.9650350000002</v>
      </c>
      <c r="E710">
        <v>8700.8605630000002</v>
      </c>
      <c r="F710">
        <v>9545.0101119999999</v>
      </c>
      <c r="G710">
        <v>10165.59798</v>
      </c>
      <c r="H710">
        <v>10455</v>
      </c>
      <c r="I710">
        <v>11363.978719999999</v>
      </c>
      <c r="J710">
        <v>9727.8514680000008</v>
      </c>
      <c r="K710">
        <v>9477.0256609999997</v>
      </c>
      <c r="L710">
        <v>9000</v>
      </c>
      <c r="M710">
        <v>12284.58099</v>
      </c>
      <c r="N710">
        <v>12279.291670000001</v>
      </c>
      <c r="O710">
        <v>8000</v>
      </c>
      <c r="P710">
        <v>6908.8646289999997</v>
      </c>
      <c r="Q710">
        <v>7727.0114940000003</v>
      </c>
      <c r="R710">
        <v>8181.477594</v>
      </c>
    </row>
    <row r="711" spans="2:18" x14ac:dyDescent="0.25">
      <c r="B711" s="2">
        <v>44543</v>
      </c>
      <c r="C711">
        <v>8163.3772730000001</v>
      </c>
      <c r="D711">
        <v>8182</v>
      </c>
      <c r="E711">
        <v>8701</v>
      </c>
      <c r="F711">
        <v>10882.51456</v>
      </c>
      <c r="G711">
        <v>10165.610710000001</v>
      </c>
      <c r="H711">
        <v>10455</v>
      </c>
      <c r="I711">
        <v>11363.97143</v>
      </c>
      <c r="J711">
        <v>9727.9090909999995</v>
      </c>
      <c r="K711">
        <v>9477.0145630000006</v>
      </c>
      <c r="L711">
        <v>9000</v>
      </c>
      <c r="M711">
        <v>12295.763010000001</v>
      </c>
      <c r="N711">
        <v>12273</v>
      </c>
      <c r="O711">
        <v>8000</v>
      </c>
      <c r="P711">
        <v>6908.6805370000002</v>
      </c>
      <c r="Q711">
        <v>7727.0150000000003</v>
      </c>
      <c r="R711">
        <v>8181.3982299999998</v>
      </c>
    </row>
    <row r="712" spans="2:18" x14ac:dyDescent="0.25">
      <c r="B712" s="2">
        <v>44544</v>
      </c>
      <c r="C712">
        <v>8181.9918699999998</v>
      </c>
      <c r="D712">
        <v>8181.9733329999999</v>
      </c>
      <c r="E712">
        <v>8700.9694440000003</v>
      </c>
      <c r="F712">
        <v>10909</v>
      </c>
      <c r="G712">
        <v>10165.58086</v>
      </c>
      <c r="H712">
        <v>10454.977779999999</v>
      </c>
      <c r="I712">
        <v>11364</v>
      </c>
      <c r="J712">
        <v>9727.8527130000002</v>
      </c>
      <c r="K712">
        <v>9477.0156580000003</v>
      </c>
      <c r="L712">
        <v>9000</v>
      </c>
      <c r="M712">
        <v>12287.80435</v>
      </c>
      <c r="N712">
        <v>12286.772730000001</v>
      </c>
      <c r="O712">
        <v>9445.9976879999995</v>
      </c>
      <c r="P712">
        <v>6908.6699449999996</v>
      </c>
      <c r="Q712">
        <v>9083.0697670000009</v>
      </c>
      <c r="R712">
        <v>8181.4014079999997</v>
      </c>
    </row>
    <row r="713" spans="2:18" x14ac:dyDescent="0.25">
      <c r="B713" s="2">
        <v>44545</v>
      </c>
      <c r="C713">
        <v>8176.7015499999998</v>
      </c>
      <c r="D713">
        <v>8182</v>
      </c>
      <c r="E713">
        <v>8700.9329269999998</v>
      </c>
      <c r="F713">
        <v>10896.76094</v>
      </c>
      <c r="G713">
        <v>10165.58869</v>
      </c>
      <c r="H713">
        <v>10454.9645</v>
      </c>
      <c r="I713">
        <v>11363.970590000001</v>
      </c>
      <c r="J713">
        <v>9727.8622950000008</v>
      </c>
      <c r="K713">
        <v>9477.0145069999999</v>
      </c>
      <c r="L713">
        <v>9000</v>
      </c>
      <c r="M713">
        <v>12282.23416</v>
      </c>
      <c r="N713">
        <v>12282.536840000001</v>
      </c>
      <c r="O713">
        <v>9421.7213479999991</v>
      </c>
      <c r="P713">
        <v>6908.672646</v>
      </c>
      <c r="Q713">
        <v>9070.8423650000004</v>
      </c>
      <c r="R713">
        <v>8181.4492120000004</v>
      </c>
    </row>
    <row r="714" spans="2:18" x14ac:dyDescent="0.25">
      <c r="B714" s="2">
        <v>44546</v>
      </c>
      <c r="C714">
        <v>7740.0178569999998</v>
      </c>
      <c r="D714">
        <v>7297.8904110000003</v>
      </c>
      <c r="E714">
        <v>8700.9700680000005</v>
      </c>
      <c r="F714">
        <v>9101.2867920000008</v>
      </c>
      <c r="G714">
        <v>10165.63278</v>
      </c>
      <c r="H714">
        <v>10455</v>
      </c>
      <c r="I714">
        <v>11363.96429</v>
      </c>
      <c r="J714">
        <v>9727.8936780000004</v>
      </c>
      <c r="K714">
        <v>9477.0317070000001</v>
      </c>
      <c r="L714">
        <v>9000</v>
      </c>
      <c r="M714">
        <v>12281.38027</v>
      </c>
      <c r="N714">
        <v>12283.939759999999</v>
      </c>
      <c r="O714">
        <v>8017.6290909999998</v>
      </c>
      <c r="P714">
        <v>6908.7454550000002</v>
      </c>
      <c r="Q714">
        <v>7747.2899630000002</v>
      </c>
      <c r="R714">
        <v>8181.4404569999997</v>
      </c>
    </row>
    <row r="715" spans="2:18" x14ac:dyDescent="0.25">
      <c r="B715" s="2">
        <v>44547</v>
      </c>
      <c r="C715">
        <v>7727.0549449999999</v>
      </c>
      <c r="D715">
        <v>7272.9495800000004</v>
      </c>
      <c r="E715">
        <v>8700.9181399999998</v>
      </c>
      <c r="F715">
        <v>9090.9945590000007</v>
      </c>
      <c r="G715">
        <v>10165.664269999999</v>
      </c>
      <c r="H715">
        <v>10454.98206</v>
      </c>
      <c r="I715">
        <v>11363.981820000001</v>
      </c>
      <c r="J715">
        <v>9727.8800520000004</v>
      </c>
      <c r="K715">
        <v>9477.0218339999992</v>
      </c>
      <c r="L715">
        <v>9000</v>
      </c>
      <c r="M715">
        <v>12282.137860000001</v>
      </c>
      <c r="N715">
        <v>12290.03125</v>
      </c>
      <c r="O715">
        <v>8000</v>
      </c>
      <c r="P715">
        <v>6908.7410259999997</v>
      </c>
      <c r="Q715">
        <v>7727.0317070000001</v>
      </c>
      <c r="R715">
        <v>8181.4125640000002</v>
      </c>
    </row>
    <row r="716" spans="2:18" x14ac:dyDescent="0.25">
      <c r="B716" s="2">
        <v>44548</v>
      </c>
      <c r="C716">
        <v>7727.0139170000002</v>
      </c>
      <c r="D716">
        <v>7272.9627330000003</v>
      </c>
      <c r="E716">
        <v>8700.8609670000005</v>
      </c>
      <c r="F716">
        <v>9090.9942969999993</v>
      </c>
      <c r="G716">
        <v>10165.610710000001</v>
      </c>
      <c r="H716">
        <v>10454.96308</v>
      </c>
      <c r="I716">
        <v>11363.971009999999</v>
      </c>
      <c r="J716">
        <v>9727.8918919999996</v>
      </c>
      <c r="K716">
        <v>9477.0276319999994</v>
      </c>
      <c r="L716">
        <v>9000</v>
      </c>
      <c r="M716">
        <v>12285.90379</v>
      </c>
      <c r="N716">
        <v>12283.070369999999</v>
      </c>
      <c r="O716">
        <v>8000</v>
      </c>
      <c r="P716">
        <v>6908.8151260000004</v>
      </c>
      <c r="Q716">
        <v>7727.0282690000004</v>
      </c>
      <c r="R716">
        <v>8181.5406009999997</v>
      </c>
    </row>
    <row r="717" spans="2:18" x14ac:dyDescent="0.25">
      <c r="B717" s="2">
        <v>44549</v>
      </c>
      <c r="C717">
        <v>7727.0136519999996</v>
      </c>
      <c r="D717">
        <v>7272.9860140000001</v>
      </c>
      <c r="E717">
        <v>8700.9634850000002</v>
      </c>
      <c r="F717">
        <v>9090.9975950000007</v>
      </c>
      <c r="G717">
        <v>10165.589389999999</v>
      </c>
      <c r="H717">
        <v>10454.991379999999</v>
      </c>
      <c r="I717">
        <v>11363.95</v>
      </c>
      <c r="J717">
        <v>9727.8292440000005</v>
      </c>
      <c r="K717">
        <v>9477.0215050000006</v>
      </c>
      <c r="L717">
        <v>9000</v>
      </c>
      <c r="M717">
        <v>12290.24415</v>
      </c>
      <c r="N717">
        <v>12280.255999999999</v>
      </c>
      <c r="O717">
        <v>8000</v>
      </c>
      <c r="P717">
        <v>6908.78</v>
      </c>
      <c r="Q717">
        <v>7727.0112360000003</v>
      </c>
      <c r="R717">
        <v>8181.4882079999998</v>
      </c>
    </row>
    <row r="718" spans="2:18" x14ac:dyDescent="0.25">
      <c r="B718" s="2">
        <v>44550</v>
      </c>
      <c r="C718">
        <v>8166.6700339999998</v>
      </c>
      <c r="D718">
        <v>8174.0695649999998</v>
      </c>
      <c r="E718">
        <v>8700.817986</v>
      </c>
      <c r="F718">
        <v>9090.9977429999999</v>
      </c>
      <c r="G718">
        <v>10165.432779999999</v>
      </c>
      <c r="H718">
        <v>10454.95102</v>
      </c>
      <c r="I718">
        <v>11363.95556</v>
      </c>
      <c r="J718">
        <v>9727.7612270000009</v>
      </c>
      <c r="K718">
        <v>9477.035065</v>
      </c>
      <c r="L718">
        <v>9000</v>
      </c>
      <c r="M718">
        <v>12277.294959999999</v>
      </c>
      <c r="N718">
        <v>12282</v>
      </c>
      <c r="O718">
        <v>8000</v>
      </c>
      <c r="P718">
        <v>6908.7877550000003</v>
      </c>
      <c r="Q718">
        <v>7727.0303800000002</v>
      </c>
      <c r="R718">
        <v>8181.4350830000003</v>
      </c>
    </row>
    <row r="719" spans="2:18" x14ac:dyDescent="0.25">
      <c r="B719" s="2">
        <v>44551</v>
      </c>
      <c r="C719">
        <v>8181.986441</v>
      </c>
      <c r="D719">
        <v>8181.9782610000002</v>
      </c>
      <c r="E719">
        <v>8700.7420199999997</v>
      </c>
      <c r="F719">
        <v>9090.9989600000008</v>
      </c>
      <c r="G719">
        <v>10165.653990000001</v>
      </c>
      <c r="H719">
        <v>10454.977779999999</v>
      </c>
      <c r="I719">
        <v>11363.96154</v>
      </c>
      <c r="J719">
        <v>9727.8641810000008</v>
      </c>
      <c r="K719">
        <v>9477.0269709999993</v>
      </c>
      <c r="L719">
        <v>9000</v>
      </c>
      <c r="M719">
        <v>12280.10908</v>
      </c>
      <c r="N719">
        <v>12272.97561</v>
      </c>
      <c r="O719">
        <v>9444.0879430000005</v>
      </c>
      <c r="P719">
        <v>6908.7310100000004</v>
      </c>
      <c r="Q719">
        <v>9056.8937499999993</v>
      </c>
      <c r="R719">
        <v>8181.4581189999999</v>
      </c>
    </row>
    <row r="720" spans="2:18" x14ac:dyDescent="0.25">
      <c r="B720" s="2">
        <v>44552</v>
      </c>
      <c r="C720">
        <v>8181.9824559999997</v>
      </c>
      <c r="D720">
        <v>8181.9702969999998</v>
      </c>
      <c r="E720">
        <v>8700.6251850000008</v>
      </c>
      <c r="F720">
        <v>9090.9948590000004</v>
      </c>
      <c r="G720">
        <v>10165.50851</v>
      </c>
      <c r="H720">
        <v>10454.98897</v>
      </c>
      <c r="I720">
        <v>11363.94737</v>
      </c>
      <c r="J720">
        <v>9727.8307690000001</v>
      </c>
      <c r="K720">
        <v>9477.051195</v>
      </c>
      <c r="L720">
        <v>9000</v>
      </c>
      <c r="M720">
        <v>12277.540300000001</v>
      </c>
      <c r="N720">
        <v>12289.202380000001</v>
      </c>
      <c r="O720">
        <v>9450.2178669999994</v>
      </c>
      <c r="P720">
        <v>6908.7864410000002</v>
      </c>
      <c r="Q720">
        <v>9091</v>
      </c>
      <c r="R720">
        <v>8181.4674420000001</v>
      </c>
    </row>
    <row r="721" spans="2:18" x14ac:dyDescent="0.25">
      <c r="B721" s="2">
        <v>44553</v>
      </c>
      <c r="C721">
        <v>7729.4740609999999</v>
      </c>
      <c r="D721">
        <v>7272.9527029999999</v>
      </c>
      <c r="E721">
        <v>8700.8302010000007</v>
      </c>
      <c r="F721">
        <v>9090.9969600000004</v>
      </c>
      <c r="G721">
        <v>10165.59834</v>
      </c>
      <c r="H721">
        <v>10454.97442</v>
      </c>
      <c r="I721">
        <v>11363.95</v>
      </c>
      <c r="J721">
        <v>9727.9066989999992</v>
      </c>
      <c r="K721">
        <v>9477.0538460000007</v>
      </c>
      <c r="L721">
        <v>9000</v>
      </c>
      <c r="M721">
        <v>12286.676359999999</v>
      </c>
      <c r="N721">
        <v>12285.43151</v>
      </c>
      <c r="O721">
        <v>8012.0697099999998</v>
      </c>
      <c r="P721">
        <v>6908.7884979999999</v>
      </c>
      <c r="Q721">
        <v>7746.7890500000003</v>
      </c>
      <c r="R721">
        <v>8181.4304350000002</v>
      </c>
    </row>
    <row r="722" spans="2:18" x14ac:dyDescent="0.25">
      <c r="B722" s="2">
        <v>44554</v>
      </c>
      <c r="C722">
        <v>7728.8624829999999</v>
      </c>
      <c r="D722">
        <v>7272.9453780000003</v>
      </c>
      <c r="E722">
        <v>8700.9388889999991</v>
      </c>
      <c r="F722">
        <v>9090.9997249999997</v>
      </c>
      <c r="G722">
        <v>10165.606320000001</v>
      </c>
      <c r="H722">
        <v>10454.980600000001</v>
      </c>
      <c r="I722">
        <v>11364</v>
      </c>
      <c r="J722">
        <v>9727.8737729999993</v>
      </c>
      <c r="K722">
        <v>9477.0393839999997</v>
      </c>
      <c r="L722">
        <v>9000</v>
      </c>
      <c r="M722">
        <v>12287.0317</v>
      </c>
      <c r="N722">
        <v>12282.2444</v>
      </c>
      <c r="O722">
        <v>8000</v>
      </c>
      <c r="P722">
        <v>6908.8584129999999</v>
      </c>
      <c r="Q722">
        <v>7727.0098770000004</v>
      </c>
      <c r="R722">
        <v>8181.5753919999997</v>
      </c>
    </row>
    <row r="723" spans="2:18" x14ac:dyDescent="0.25">
      <c r="B723" s="2">
        <v>44555</v>
      </c>
      <c r="C723">
        <v>7727.0177510000003</v>
      </c>
      <c r="D723">
        <v>7273</v>
      </c>
      <c r="E723">
        <v>8700.4450450000004</v>
      </c>
      <c r="F723">
        <v>9091</v>
      </c>
      <c r="G723">
        <v>10165.76</v>
      </c>
      <c r="H723">
        <v>10455</v>
      </c>
      <c r="I723">
        <v>11364</v>
      </c>
      <c r="J723">
        <v>9727.8080000000009</v>
      </c>
      <c r="K723">
        <v>9477.0495050000009</v>
      </c>
      <c r="L723">
        <v>9000</v>
      </c>
      <c r="M723">
        <v>12289.96989</v>
      </c>
      <c r="N723">
        <v>12272.990100000001</v>
      </c>
      <c r="O723">
        <v>8000</v>
      </c>
      <c r="P723">
        <v>6908.9629629999999</v>
      </c>
      <c r="Q723">
        <v>7727.0143539999999</v>
      </c>
      <c r="R723">
        <v>8181.46875</v>
      </c>
    </row>
    <row r="724" spans="2:18" x14ac:dyDescent="0.25">
      <c r="B724" s="2">
        <v>44556</v>
      </c>
      <c r="C724">
        <v>7727.0081799999998</v>
      </c>
      <c r="D724">
        <v>7272.9922479999996</v>
      </c>
      <c r="E724">
        <v>8700.8574069999995</v>
      </c>
      <c r="F724">
        <v>9090.9987829999991</v>
      </c>
      <c r="G724">
        <v>10165.71063</v>
      </c>
      <c r="H724">
        <v>10454.984570000001</v>
      </c>
      <c r="I724">
        <v>11363.985710000001</v>
      </c>
      <c r="J724">
        <v>9727.8526320000001</v>
      </c>
      <c r="K724">
        <v>9477.0220590000008</v>
      </c>
      <c r="L724">
        <v>9000</v>
      </c>
      <c r="M724">
        <v>12285.19896</v>
      </c>
      <c r="N724">
        <v>12281.853660000001</v>
      </c>
      <c r="O724">
        <v>8000</v>
      </c>
      <c r="P724">
        <v>6908.7743840000003</v>
      </c>
      <c r="Q724">
        <v>7727.0145869999997</v>
      </c>
      <c r="R724">
        <v>8181.5309999999999</v>
      </c>
    </row>
    <row r="725" spans="2:18" x14ac:dyDescent="0.25">
      <c r="B725" s="2">
        <v>44557</v>
      </c>
      <c r="C725">
        <v>8169.5205480000004</v>
      </c>
      <c r="D725">
        <v>8168.632353</v>
      </c>
      <c r="E725">
        <v>8700.7546760000005</v>
      </c>
      <c r="F725">
        <v>9090.9988020000001</v>
      </c>
      <c r="G725">
        <v>10165.71063</v>
      </c>
      <c r="H725">
        <v>10454.95455</v>
      </c>
      <c r="I725">
        <v>11363.92857</v>
      </c>
      <c r="J725">
        <v>9727.8865249999999</v>
      </c>
      <c r="K725">
        <v>9477.0203390000006</v>
      </c>
      <c r="L725">
        <v>9000</v>
      </c>
      <c r="M725">
        <v>12278.127130000001</v>
      </c>
      <c r="N725">
        <v>12281.970300000001</v>
      </c>
      <c r="O725">
        <v>8000</v>
      </c>
      <c r="P725">
        <v>6908.7151219999996</v>
      </c>
      <c r="Q725">
        <v>7727.0036630000004</v>
      </c>
      <c r="R725">
        <v>8181.4484540000003</v>
      </c>
    </row>
    <row r="726" spans="2:18" x14ac:dyDescent="0.25">
      <c r="B726" s="2">
        <v>44558</v>
      </c>
      <c r="C726">
        <v>8181.9914159999998</v>
      </c>
      <c r="D726">
        <v>8182</v>
      </c>
      <c r="E726">
        <v>8700.8601689999996</v>
      </c>
      <c r="F726">
        <v>9090.9980969999997</v>
      </c>
      <c r="G726">
        <v>10165.652819999999</v>
      </c>
      <c r="H726">
        <v>10454.984850000001</v>
      </c>
      <c r="I726">
        <v>11363.98214</v>
      </c>
      <c r="J726">
        <v>9727.7943169999999</v>
      </c>
      <c r="K726">
        <v>9477.0224249999992</v>
      </c>
      <c r="L726">
        <v>9000</v>
      </c>
      <c r="M726">
        <v>12280.27353</v>
      </c>
      <c r="N726">
        <v>12272.97674</v>
      </c>
      <c r="O726">
        <v>9441.3081079999993</v>
      </c>
      <c r="P726">
        <v>6908.672646</v>
      </c>
      <c r="Q726">
        <v>9046.5217389999998</v>
      </c>
      <c r="R726">
        <v>8181.2906460000004</v>
      </c>
    </row>
    <row r="727" spans="2:18" x14ac:dyDescent="0.25">
      <c r="B727" s="2">
        <v>44559</v>
      </c>
      <c r="C727">
        <v>8181.9931969999998</v>
      </c>
      <c r="D727">
        <v>8181.9836070000001</v>
      </c>
      <c r="E727">
        <v>8700.8517730000003</v>
      </c>
      <c r="F727">
        <v>9090.9985560000005</v>
      </c>
      <c r="G727">
        <v>10165.617819999999</v>
      </c>
      <c r="H727">
        <v>10454.97899</v>
      </c>
      <c r="I727">
        <v>11363.984130000001</v>
      </c>
      <c r="J727">
        <v>9727.8771930000003</v>
      </c>
      <c r="K727">
        <v>9477.0307919999996</v>
      </c>
      <c r="L727">
        <v>9000</v>
      </c>
      <c r="M727">
        <v>12282.147080000001</v>
      </c>
      <c r="N727">
        <v>12279.654409999999</v>
      </c>
      <c r="O727">
        <v>9449.1112730000004</v>
      </c>
      <c r="P727">
        <v>6908.587192</v>
      </c>
      <c r="Q727">
        <v>9076.3333330000005</v>
      </c>
      <c r="R727">
        <v>8181.4195490000002</v>
      </c>
    </row>
    <row r="728" spans="2:18" x14ac:dyDescent="0.25">
      <c r="B728" s="2">
        <v>44560</v>
      </c>
      <c r="C728">
        <v>8181.9922280000001</v>
      </c>
      <c r="D728">
        <v>8181.9841269999997</v>
      </c>
      <c r="E728">
        <v>8700.9123189999991</v>
      </c>
      <c r="F728">
        <v>9090.9977720000006</v>
      </c>
      <c r="G728">
        <v>10165.55636</v>
      </c>
      <c r="H728">
        <v>10454.984130000001</v>
      </c>
      <c r="I728">
        <v>11363.989799999999</v>
      </c>
      <c r="J728">
        <v>9727.8561150000005</v>
      </c>
      <c r="K728">
        <v>9477.0275399999991</v>
      </c>
      <c r="L728">
        <v>9000</v>
      </c>
      <c r="M728">
        <v>12279.94167</v>
      </c>
      <c r="N728">
        <v>12292.197179999999</v>
      </c>
      <c r="O728">
        <v>8008.7720140000001</v>
      </c>
      <c r="P728">
        <v>6908.6845810000004</v>
      </c>
      <c r="Q728">
        <v>7734.7504730000001</v>
      </c>
      <c r="R728">
        <v>8181.3964759999999</v>
      </c>
    </row>
    <row r="729" spans="2:18" x14ac:dyDescent="0.25">
      <c r="B729" s="2">
        <v>44561</v>
      </c>
      <c r="C729">
        <v>8181.9908539999997</v>
      </c>
      <c r="D729">
        <v>8181.9702379999999</v>
      </c>
      <c r="E729">
        <v>8700.7697669999998</v>
      </c>
      <c r="F729">
        <v>9090.9995209999997</v>
      </c>
      <c r="G729">
        <v>10165.61247</v>
      </c>
      <c r="H729">
        <v>10454.976060000001</v>
      </c>
      <c r="I729">
        <v>11363.971149999999</v>
      </c>
      <c r="J729">
        <v>9727.9121169999999</v>
      </c>
      <c r="K729">
        <v>9477.0320969999993</v>
      </c>
      <c r="L729">
        <v>9000</v>
      </c>
      <c r="M729">
        <v>12282.727150000001</v>
      </c>
      <c r="N729">
        <v>12279.77239</v>
      </c>
      <c r="O729">
        <v>8000</v>
      </c>
      <c r="P729">
        <v>6908.7786939999996</v>
      </c>
      <c r="Q729">
        <v>7727.0123610000001</v>
      </c>
      <c r="R729">
        <v>8181.4482539999999</v>
      </c>
    </row>
    <row r="730" spans="2:18" x14ac:dyDescent="0.25">
      <c r="B730" s="2">
        <v>44562</v>
      </c>
      <c r="C730">
        <v>8181.9945049999997</v>
      </c>
      <c r="D730">
        <v>8182</v>
      </c>
      <c r="E730">
        <v>8700.8263160000006</v>
      </c>
      <c r="F730">
        <v>9090.9986320000007</v>
      </c>
      <c r="G730">
        <v>10165.726290000001</v>
      </c>
      <c r="H730">
        <v>10454.97436</v>
      </c>
      <c r="I730">
        <v>11363.97222</v>
      </c>
      <c r="J730">
        <v>9727.8351249999996</v>
      </c>
      <c r="K730">
        <v>9477.0203249999995</v>
      </c>
      <c r="L730">
        <v>9000</v>
      </c>
      <c r="M730">
        <v>12285.921710000001</v>
      </c>
      <c r="N730">
        <v>12272.98077</v>
      </c>
      <c r="O730">
        <v>8000</v>
      </c>
      <c r="P730">
        <v>6908.9241380000003</v>
      </c>
      <c r="Q730">
        <v>7727.0159240000003</v>
      </c>
      <c r="R730">
        <v>8181.4655169999996</v>
      </c>
    </row>
    <row r="731" spans="2:18" x14ac:dyDescent="0.25">
      <c r="B731" s="2">
        <v>44563</v>
      </c>
      <c r="C731">
        <v>8182</v>
      </c>
      <c r="D731">
        <v>8182</v>
      </c>
      <c r="E731">
        <v>8700.6786520000005</v>
      </c>
      <c r="F731">
        <v>9091</v>
      </c>
      <c r="G731">
        <v>10165.656789999999</v>
      </c>
      <c r="H731">
        <v>10454.984759999999</v>
      </c>
      <c r="I731">
        <v>11363.969230000001</v>
      </c>
      <c r="J731">
        <v>9727.8448279999993</v>
      </c>
      <c r="K731">
        <v>9477.0196589999996</v>
      </c>
      <c r="L731">
        <v>9000</v>
      </c>
      <c r="M731">
        <v>12278.491959999999</v>
      </c>
      <c r="N731">
        <v>12296.299150000001</v>
      </c>
      <c r="O731">
        <v>8000</v>
      </c>
      <c r="P731">
        <v>6908.8196319999997</v>
      </c>
      <c r="Q731">
        <v>7727.011321</v>
      </c>
      <c r="R731">
        <v>8181.4195609999997</v>
      </c>
    </row>
    <row r="732" spans="2:18" x14ac:dyDescent="0.25">
      <c r="B732" s="2">
        <v>44564</v>
      </c>
      <c r="C732">
        <v>8963.3361339999992</v>
      </c>
      <c r="D732">
        <v>9000</v>
      </c>
      <c r="E732">
        <v>8700.6689320000005</v>
      </c>
      <c r="F732">
        <v>11680.46053</v>
      </c>
      <c r="G732">
        <v>10165.600979999999</v>
      </c>
      <c r="H732">
        <v>10454.968500000001</v>
      </c>
      <c r="I732">
        <v>11363.952380000001</v>
      </c>
      <c r="J732">
        <v>9727.8881720000008</v>
      </c>
      <c r="K732">
        <v>9476.8245129999996</v>
      </c>
      <c r="L732">
        <v>8989.5345130000005</v>
      </c>
      <c r="M732">
        <v>13156.87219</v>
      </c>
      <c r="N732">
        <v>13182</v>
      </c>
      <c r="O732">
        <v>8000</v>
      </c>
      <c r="P732">
        <v>6908.7</v>
      </c>
      <c r="Q732">
        <v>7729.0073259999999</v>
      </c>
      <c r="R732">
        <v>8181.3214289999996</v>
      </c>
    </row>
    <row r="733" spans="2:18" x14ac:dyDescent="0.25">
      <c r="B733" s="2">
        <v>44565</v>
      </c>
      <c r="C733">
        <v>8964.9201520000006</v>
      </c>
      <c r="D733">
        <v>9000</v>
      </c>
      <c r="E733">
        <v>8700.9094120000009</v>
      </c>
      <c r="F733">
        <v>11795.545819999999</v>
      </c>
      <c r="G733">
        <v>10165.602860000001</v>
      </c>
      <c r="H733">
        <v>10454.992749999999</v>
      </c>
      <c r="I733">
        <v>11363.96226</v>
      </c>
      <c r="J733">
        <v>9727.8436939999992</v>
      </c>
      <c r="K733">
        <v>9476.4207590000005</v>
      </c>
      <c r="L733">
        <v>8960.4648830000006</v>
      </c>
      <c r="M733">
        <v>13160.92272</v>
      </c>
      <c r="N733">
        <v>13182</v>
      </c>
      <c r="O733">
        <v>9447.8852019999995</v>
      </c>
      <c r="P733">
        <v>6908.671429</v>
      </c>
      <c r="Q733">
        <v>9037.5952379999999</v>
      </c>
      <c r="R733">
        <v>8181.3776790000002</v>
      </c>
    </row>
    <row r="734" spans="2:18" x14ac:dyDescent="0.25">
      <c r="B734" s="2">
        <v>44566</v>
      </c>
      <c r="C734">
        <v>8959.789831</v>
      </c>
      <c r="D734">
        <v>9000</v>
      </c>
      <c r="E734">
        <v>8700.8986179999993</v>
      </c>
      <c r="F734">
        <v>11732.027120000001</v>
      </c>
      <c r="G734">
        <v>10165.57667</v>
      </c>
      <c r="H734">
        <v>10454.994650000001</v>
      </c>
      <c r="I734">
        <v>11363.95745</v>
      </c>
      <c r="J734">
        <v>9727.9010820000003</v>
      </c>
      <c r="K734">
        <v>9475.8413569999993</v>
      </c>
      <c r="L734">
        <v>8976.1500789999991</v>
      </c>
      <c r="M734">
        <v>13168.69548</v>
      </c>
      <c r="N734">
        <v>13160.61176</v>
      </c>
      <c r="O734">
        <v>9448.1579399999991</v>
      </c>
      <c r="P734">
        <v>6908.7523179999998</v>
      </c>
      <c r="Q734">
        <v>9068.2678570000007</v>
      </c>
      <c r="R734">
        <v>8181.3399280000003</v>
      </c>
    </row>
    <row r="735" spans="2:18" x14ac:dyDescent="0.25">
      <c r="B735" s="2">
        <v>44567</v>
      </c>
      <c r="C735">
        <v>8121.6109219999998</v>
      </c>
      <c r="D735">
        <v>7747.4285710000004</v>
      </c>
      <c r="E735">
        <v>8700.89</v>
      </c>
      <c r="F735">
        <v>10150.0663</v>
      </c>
      <c r="G735">
        <v>10165.6175</v>
      </c>
      <c r="H735">
        <v>10454.99468</v>
      </c>
      <c r="I735">
        <v>11363.960779999999</v>
      </c>
      <c r="J735">
        <v>9727.9097220000003</v>
      </c>
      <c r="K735">
        <v>9475.6324679999998</v>
      </c>
      <c r="L735">
        <v>8972.0587350000005</v>
      </c>
      <c r="M735">
        <v>13174.527</v>
      </c>
      <c r="N735">
        <v>13171.9</v>
      </c>
      <c r="O735">
        <v>8012.2561800000003</v>
      </c>
      <c r="P735">
        <v>6908.6763639999999</v>
      </c>
      <c r="Q735">
        <v>7757.8642529999997</v>
      </c>
      <c r="R735">
        <v>8181.4234450000004</v>
      </c>
    </row>
    <row r="736" spans="2:18" x14ac:dyDescent="0.25">
      <c r="B736" s="2">
        <v>44568</v>
      </c>
      <c r="C736">
        <v>7726.3668639999996</v>
      </c>
      <c r="D736">
        <v>7272.9696970000005</v>
      </c>
      <c r="E736">
        <v>8700.8865979999991</v>
      </c>
      <c r="F736">
        <v>9529.2495479999998</v>
      </c>
      <c r="G736">
        <v>10165.600350000001</v>
      </c>
      <c r="H736">
        <v>10454.97143</v>
      </c>
      <c r="I736">
        <v>11363.97561</v>
      </c>
      <c r="J736">
        <v>9727.8660440000003</v>
      </c>
      <c r="K736">
        <v>9473.5859149999997</v>
      </c>
      <c r="L736">
        <v>8961.7470969999995</v>
      </c>
      <c r="M736">
        <v>13169.571749999999</v>
      </c>
      <c r="N736">
        <v>13173.736360000001</v>
      </c>
      <c r="O736">
        <v>8000</v>
      </c>
      <c r="P736">
        <v>6908.6407239999999</v>
      </c>
      <c r="Q736">
        <v>7727.008734</v>
      </c>
      <c r="R736">
        <v>8181.3679249999996</v>
      </c>
    </row>
    <row r="737" spans="2:18" x14ac:dyDescent="0.25">
      <c r="B737" s="2">
        <v>44569</v>
      </c>
      <c r="C737">
        <v>7725.1471700000002</v>
      </c>
      <c r="D737">
        <v>7272.9629629999999</v>
      </c>
      <c r="E737">
        <v>8700.68</v>
      </c>
      <c r="F737">
        <v>9526.4713310000006</v>
      </c>
      <c r="G737">
        <v>10165.642019999999</v>
      </c>
      <c r="H737">
        <v>10454.988509999999</v>
      </c>
      <c r="I737">
        <v>11363.96552</v>
      </c>
      <c r="J737">
        <v>9727.8746360000005</v>
      </c>
      <c r="K737">
        <v>9474.7398649999996</v>
      </c>
      <c r="L737">
        <v>8974.8760259999999</v>
      </c>
      <c r="M737">
        <v>13168.049510000001</v>
      </c>
      <c r="N737">
        <v>13177.08649</v>
      </c>
      <c r="O737">
        <v>8000</v>
      </c>
      <c r="P737">
        <v>6908.7590550000004</v>
      </c>
      <c r="Q737">
        <v>7727.0105629999998</v>
      </c>
      <c r="R737">
        <v>8181.3764940000001</v>
      </c>
    </row>
    <row r="738" spans="2:18" x14ac:dyDescent="0.25">
      <c r="B738" s="2">
        <v>44570</v>
      </c>
      <c r="C738">
        <v>7726.3667260000002</v>
      </c>
      <c r="D738">
        <v>7272.9712229999996</v>
      </c>
      <c r="E738">
        <v>8700.7678390000001</v>
      </c>
      <c r="F738">
        <v>9535.0970679999991</v>
      </c>
      <c r="G738">
        <v>10165.7114</v>
      </c>
      <c r="H738">
        <v>10454.990320000001</v>
      </c>
      <c r="I738">
        <v>11363.92857</v>
      </c>
      <c r="J738">
        <v>9727.9019260000005</v>
      </c>
      <c r="K738">
        <v>9475.9624349999995</v>
      </c>
      <c r="L738">
        <v>8988.2022469999993</v>
      </c>
      <c r="M738">
        <v>13166.2641</v>
      </c>
      <c r="N738">
        <v>13175.59859</v>
      </c>
      <c r="O738">
        <v>8000</v>
      </c>
      <c r="P738">
        <v>6908.6156030000002</v>
      </c>
      <c r="Q738">
        <v>7727.0091739999998</v>
      </c>
      <c r="R738">
        <v>8181.396307</v>
      </c>
    </row>
    <row r="739" spans="2:18" x14ac:dyDescent="0.25">
      <c r="B739" s="2">
        <v>44571</v>
      </c>
      <c r="C739">
        <v>8917.7542369999992</v>
      </c>
      <c r="D739">
        <v>9000</v>
      </c>
      <c r="E739">
        <v>8700.9164560000008</v>
      </c>
      <c r="F739">
        <v>11736.014020000001</v>
      </c>
      <c r="G739">
        <v>10165.67469</v>
      </c>
      <c r="H739">
        <v>10450.450000000001</v>
      </c>
      <c r="I739">
        <v>11363.97674</v>
      </c>
      <c r="J739">
        <v>9727.9287050000003</v>
      </c>
      <c r="K739">
        <v>9477.018</v>
      </c>
      <c r="L739">
        <v>8983.0871019999995</v>
      </c>
      <c r="M739">
        <v>13140.26677</v>
      </c>
      <c r="N739">
        <v>13164.84906</v>
      </c>
      <c r="O739">
        <v>8000</v>
      </c>
      <c r="P739">
        <v>6908.6308410000001</v>
      </c>
      <c r="Q739">
        <v>7727.015504</v>
      </c>
      <c r="R739">
        <v>8181.3325640000003</v>
      </c>
    </row>
    <row r="740" spans="2:18" x14ac:dyDescent="0.25">
      <c r="B740" s="2">
        <v>44572</v>
      </c>
      <c r="C740">
        <v>8970.8191879999995</v>
      </c>
      <c r="D740">
        <v>9000</v>
      </c>
      <c r="E740">
        <v>8700.8640450000003</v>
      </c>
      <c r="F740">
        <v>11634.020619999999</v>
      </c>
      <c r="G740">
        <v>10165.643889999999</v>
      </c>
      <c r="H740">
        <v>10435.327160000001</v>
      </c>
      <c r="I740">
        <v>11363.97826</v>
      </c>
      <c r="J740">
        <v>9727.8926169999995</v>
      </c>
      <c r="K740">
        <v>9476.3972599999997</v>
      </c>
      <c r="L740">
        <v>8980.2614560000002</v>
      </c>
      <c r="M740">
        <v>13137.178889999999</v>
      </c>
      <c r="N740">
        <v>13141.298510000001</v>
      </c>
      <c r="O740">
        <v>9434.921429</v>
      </c>
      <c r="P740">
        <v>6908.659627</v>
      </c>
      <c r="Q740">
        <v>9025.8888889999998</v>
      </c>
      <c r="R740">
        <v>8181.4107510000003</v>
      </c>
    </row>
    <row r="741" spans="2:18" x14ac:dyDescent="0.25">
      <c r="B741" s="2">
        <v>44573</v>
      </c>
      <c r="C741">
        <v>8975.2875000000004</v>
      </c>
      <c r="D741">
        <v>9000</v>
      </c>
      <c r="E741">
        <v>8700.9736529999991</v>
      </c>
      <c r="F741">
        <v>11643.69759</v>
      </c>
      <c r="G741">
        <v>10165.66181</v>
      </c>
      <c r="H741">
        <v>10443.872090000001</v>
      </c>
      <c r="I741">
        <v>11363.97674</v>
      </c>
      <c r="J741">
        <v>9727.8751900000007</v>
      </c>
      <c r="K741">
        <v>9476.6860469999992</v>
      </c>
      <c r="L741">
        <v>8965.0137360000008</v>
      </c>
      <c r="M741">
        <v>13131.24777</v>
      </c>
      <c r="N741">
        <v>13170.49367</v>
      </c>
      <c r="O741">
        <v>9454.4029410000003</v>
      </c>
      <c r="P741">
        <v>6908.5848649999998</v>
      </c>
      <c r="Q741">
        <v>9059.2882559999998</v>
      </c>
      <c r="R741">
        <v>8181.4044940000003</v>
      </c>
    </row>
    <row r="742" spans="2:18" x14ac:dyDescent="0.25">
      <c r="B742" s="2">
        <v>44574</v>
      </c>
      <c r="C742">
        <v>6100.8584620000001</v>
      </c>
      <c r="D742">
        <v>7294.3333329999996</v>
      </c>
      <c r="E742">
        <v>8700.8009519999996</v>
      </c>
      <c r="F742">
        <v>9556.8219779999999</v>
      </c>
      <c r="G742">
        <v>10165.645699999999</v>
      </c>
      <c r="H742">
        <v>10451.588239999999</v>
      </c>
      <c r="I742">
        <v>11364</v>
      </c>
      <c r="J742">
        <v>9727.8870430000006</v>
      </c>
      <c r="K742">
        <v>9477.0164839999998</v>
      </c>
      <c r="L742">
        <v>8976.0997299999999</v>
      </c>
      <c r="M742">
        <v>13137.977500000001</v>
      </c>
      <c r="N742">
        <v>13181.977269999999</v>
      </c>
      <c r="O742">
        <v>8004.7067960000004</v>
      </c>
      <c r="P742">
        <v>6908.6405059999997</v>
      </c>
      <c r="Q742">
        <v>7741.0652920000002</v>
      </c>
      <c r="R742">
        <v>8181.304196</v>
      </c>
    </row>
    <row r="743" spans="2:18" x14ac:dyDescent="0.25">
      <c r="B743" s="2">
        <v>44575</v>
      </c>
      <c r="C743">
        <v>7710.3831330000003</v>
      </c>
      <c r="D743">
        <v>7272.9727270000003</v>
      </c>
      <c r="E743">
        <v>8700.8189299999995</v>
      </c>
      <c r="F743">
        <v>9531.9139909999994</v>
      </c>
      <c r="G743">
        <v>10165.65064</v>
      </c>
      <c r="H743">
        <v>10445.79061</v>
      </c>
      <c r="I743">
        <v>11364</v>
      </c>
      <c r="J743">
        <v>9727.9262670000007</v>
      </c>
      <c r="K743">
        <v>9477</v>
      </c>
      <c r="L743">
        <v>8958.3018429999993</v>
      </c>
      <c r="M743">
        <v>12279.48214</v>
      </c>
      <c r="N743">
        <v>12272.971009999999</v>
      </c>
      <c r="O743">
        <v>8000</v>
      </c>
      <c r="P743">
        <v>6908.5838709999998</v>
      </c>
      <c r="Q743">
        <v>7727.008065</v>
      </c>
      <c r="R743">
        <v>8181.3112650000003</v>
      </c>
    </row>
    <row r="744" spans="2:18" x14ac:dyDescent="0.25">
      <c r="B744" s="2">
        <v>44576</v>
      </c>
      <c r="C744">
        <v>7725.7569439999997</v>
      </c>
      <c r="D744">
        <v>7272.9565220000004</v>
      </c>
      <c r="E744">
        <v>8700.8790379999991</v>
      </c>
      <c r="F744">
        <v>9533.0187819999992</v>
      </c>
      <c r="G744">
        <v>10165.647849999999</v>
      </c>
      <c r="H744">
        <v>10443.64688</v>
      </c>
      <c r="I744">
        <v>11364</v>
      </c>
      <c r="J744">
        <v>9727.8976739999998</v>
      </c>
      <c r="K744">
        <v>9477.0249999999996</v>
      </c>
      <c r="L744">
        <v>8957.8806079999995</v>
      </c>
      <c r="M744">
        <v>12272.98645</v>
      </c>
      <c r="N744">
        <v>12272.98367</v>
      </c>
      <c r="O744">
        <v>8000</v>
      </c>
      <c r="P744">
        <v>6908.7059319999998</v>
      </c>
      <c r="Q744">
        <v>7727.0018019999998</v>
      </c>
      <c r="R744">
        <v>8181.4229580000001</v>
      </c>
    </row>
    <row r="745" spans="2:18" x14ac:dyDescent="0.25">
      <c r="B745" s="2">
        <v>44577</v>
      </c>
      <c r="C745">
        <v>7726.234837</v>
      </c>
      <c r="D745">
        <v>7272.9787230000002</v>
      </c>
      <c r="E745">
        <v>8700.91129</v>
      </c>
      <c r="F745">
        <v>9532.9720419999994</v>
      </c>
      <c r="G745">
        <v>10165.697609999999</v>
      </c>
      <c r="H745">
        <v>10441.720240000001</v>
      </c>
      <c r="I745">
        <v>11364</v>
      </c>
      <c r="J745">
        <v>9727.8503560000008</v>
      </c>
      <c r="K745">
        <v>9476.7634620000008</v>
      </c>
      <c r="L745">
        <v>8964.3703700000005</v>
      </c>
      <c r="M745">
        <v>12272.99157</v>
      </c>
      <c r="N745">
        <v>12273</v>
      </c>
      <c r="O745">
        <v>8000</v>
      </c>
      <c r="P745">
        <v>6908.6963299999998</v>
      </c>
      <c r="Q745">
        <v>7727.0084029999998</v>
      </c>
      <c r="R745">
        <v>8181.3795179999997</v>
      </c>
    </row>
    <row r="746" spans="2:18" x14ac:dyDescent="0.25">
      <c r="B746" s="2">
        <v>44578</v>
      </c>
      <c r="C746">
        <v>8872.2952380000006</v>
      </c>
      <c r="D746">
        <v>8975.6760560000002</v>
      </c>
      <c r="E746">
        <v>8700.8788989999994</v>
      </c>
      <c r="F746">
        <v>11683.32951</v>
      </c>
      <c r="G746">
        <v>10165.58583</v>
      </c>
      <c r="H746">
        <v>10437.85484</v>
      </c>
      <c r="I746">
        <v>11364</v>
      </c>
      <c r="J746">
        <v>9727.9130430000005</v>
      </c>
      <c r="K746">
        <v>9477.0179640000006</v>
      </c>
      <c r="L746">
        <v>8983.0956999999999</v>
      </c>
      <c r="M746">
        <v>12272.9941</v>
      </c>
      <c r="N746">
        <v>12272.97345</v>
      </c>
      <c r="O746">
        <v>8000</v>
      </c>
      <c r="P746">
        <v>6908.6120929999997</v>
      </c>
      <c r="Q746">
        <v>7727.0121950000002</v>
      </c>
      <c r="R746">
        <v>8181.4040249999998</v>
      </c>
    </row>
    <row r="747" spans="2:18" x14ac:dyDescent="0.25">
      <c r="B747" s="2">
        <v>44579</v>
      </c>
      <c r="C747">
        <v>8961.6116500000007</v>
      </c>
      <c r="D747">
        <v>9000</v>
      </c>
      <c r="E747">
        <v>8700.9191840000003</v>
      </c>
      <c r="F747">
        <v>11683.81746</v>
      </c>
      <c r="G747">
        <v>10165.587879999999</v>
      </c>
      <c r="H747">
        <v>10441.697920000001</v>
      </c>
      <c r="I747">
        <v>11363.945949999999</v>
      </c>
      <c r="J747">
        <v>9727.9114289999998</v>
      </c>
      <c r="K747">
        <v>9477.0104169999995</v>
      </c>
      <c r="L747">
        <v>8972.3270780000003</v>
      </c>
      <c r="M747">
        <v>13153.64026</v>
      </c>
      <c r="N747">
        <v>13173.17476</v>
      </c>
      <c r="O747">
        <v>9448.9731339999998</v>
      </c>
      <c r="P747">
        <v>6908.7127570000002</v>
      </c>
      <c r="Q747">
        <v>9036.3819440000007</v>
      </c>
      <c r="R747">
        <v>8181.45</v>
      </c>
    </row>
    <row r="748" spans="2:18" x14ac:dyDescent="0.25">
      <c r="B748" s="2">
        <v>44580</v>
      </c>
      <c r="C748">
        <v>8986.7315440000002</v>
      </c>
      <c r="D748">
        <v>9000</v>
      </c>
      <c r="E748">
        <v>8700.9083329999994</v>
      </c>
      <c r="F748">
        <v>11721.39429</v>
      </c>
      <c r="G748">
        <v>10165.692220000001</v>
      </c>
      <c r="H748">
        <v>10451.78894</v>
      </c>
      <c r="I748">
        <v>11363.977269999999</v>
      </c>
      <c r="J748">
        <v>9727.8642529999997</v>
      </c>
      <c r="K748">
        <v>9477</v>
      </c>
      <c r="L748">
        <v>8985.4606600000006</v>
      </c>
      <c r="M748">
        <v>13152.73595</v>
      </c>
      <c r="N748">
        <v>13182</v>
      </c>
      <c r="O748">
        <v>9454.409302</v>
      </c>
      <c r="P748">
        <v>6908.6776920000002</v>
      </c>
      <c r="Q748">
        <v>9065.0204080000003</v>
      </c>
      <c r="R748">
        <v>8181.3531190000003</v>
      </c>
    </row>
    <row r="749" spans="2:18" x14ac:dyDescent="0.25">
      <c r="B749" s="2">
        <v>44581</v>
      </c>
      <c r="C749">
        <v>7760.5632530000003</v>
      </c>
      <c r="D749">
        <v>7288</v>
      </c>
      <c r="E749">
        <v>8700.9786409999997</v>
      </c>
      <c r="F749">
        <v>9565.2971010000001</v>
      </c>
      <c r="G749">
        <v>10165.56558</v>
      </c>
      <c r="H749">
        <v>10452.18943</v>
      </c>
      <c r="I749">
        <v>11364</v>
      </c>
      <c r="J749">
        <v>9727.9162479999995</v>
      </c>
      <c r="K749">
        <v>9477.0170450000005</v>
      </c>
      <c r="L749">
        <v>8974.4763060000005</v>
      </c>
      <c r="M749">
        <v>13157.667100000001</v>
      </c>
      <c r="N749">
        <v>13182</v>
      </c>
      <c r="O749">
        <v>8029.339481</v>
      </c>
      <c r="P749">
        <v>6908.662069</v>
      </c>
      <c r="Q749">
        <v>7750.3914290000002</v>
      </c>
      <c r="R749">
        <v>8181.3424779999996</v>
      </c>
    </row>
    <row r="750" spans="2:18" x14ac:dyDescent="0.25">
      <c r="B750" s="2">
        <v>44582</v>
      </c>
      <c r="C750">
        <v>7726.3770949999998</v>
      </c>
      <c r="D750">
        <v>7272.9741379999996</v>
      </c>
      <c r="E750">
        <v>8700.9277000000002</v>
      </c>
      <c r="F750">
        <v>9535.67382</v>
      </c>
      <c r="G750">
        <v>10165.57626</v>
      </c>
      <c r="H750">
        <v>10447.494119999999</v>
      </c>
      <c r="I750">
        <v>11363.977779999999</v>
      </c>
      <c r="J750">
        <v>9727.8566040000005</v>
      </c>
      <c r="K750">
        <v>9477.0192310000002</v>
      </c>
      <c r="L750">
        <v>8973.1174050000009</v>
      </c>
      <c r="M750">
        <v>13157.58232</v>
      </c>
      <c r="N750">
        <v>13181.987010000001</v>
      </c>
      <c r="O750">
        <v>8000</v>
      </c>
      <c r="P750">
        <v>6908.7097180000001</v>
      </c>
      <c r="Q750">
        <v>7727.0070089999999</v>
      </c>
      <c r="R750">
        <v>8181.3895519999996</v>
      </c>
    </row>
    <row r="751" spans="2:18" x14ac:dyDescent="0.25">
      <c r="B751" s="2">
        <v>44583</v>
      </c>
      <c r="C751">
        <v>7726</v>
      </c>
      <c r="D751">
        <v>7272.9823530000003</v>
      </c>
      <c r="E751">
        <v>8700.8037170000007</v>
      </c>
      <c r="F751">
        <v>9534.0869569999995</v>
      </c>
      <c r="G751">
        <v>10165.692220000001</v>
      </c>
      <c r="H751">
        <v>10444.43972</v>
      </c>
      <c r="I751">
        <v>11363.967210000001</v>
      </c>
      <c r="J751">
        <v>9727.9006929999996</v>
      </c>
      <c r="K751">
        <v>9477.0394739999992</v>
      </c>
      <c r="L751">
        <v>8951.5092879999993</v>
      </c>
      <c r="M751">
        <v>13157.505380000001</v>
      </c>
      <c r="N751">
        <v>13182</v>
      </c>
      <c r="O751">
        <v>8000</v>
      </c>
      <c r="P751">
        <v>6908.6873949999999</v>
      </c>
      <c r="Q751">
        <v>7727.0050680000004</v>
      </c>
      <c r="R751">
        <v>8181.451368</v>
      </c>
    </row>
    <row r="752" spans="2:18" x14ac:dyDescent="0.25">
      <c r="B752" s="2">
        <v>44584</v>
      </c>
      <c r="C752">
        <v>7725.7714749999996</v>
      </c>
      <c r="D752">
        <v>7272.9829550000004</v>
      </c>
      <c r="E752">
        <v>8700.8828900000008</v>
      </c>
      <c r="F752">
        <v>9534.8611779999992</v>
      </c>
      <c r="G752">
        <v>10165.59196</v>
      </c>
      <c r="H752">
        <v>10435.186530000001</v>
      </c>
      <c r="I752">
        <v>11363.93333</v>
      </c>
      <c r="J752">
        <v>9727.8979589999999</v>
      </c>
      <c r="K752">
        <v>9477</v>
      </c>
      <c r="L752">
        <v>8963.2272400000002</v>
      </c>
      <c r="M752">
        <v>13152.01612</v>
      </c>
      <c r="N752">
        <v>13182</v>
      </c>
      <c r="O752">
        <v>8000</v>
      </c>
      <c r="P752">
        <v>6908.6579190000002</v>
      </c>
      <c r="Q752">
        <v>7727.013473</v>
      </c>
      <c r="R752">
        <v>8181.4083010000004</v>
      </c>
    </row>
    <row r="753" spans="2:18" x14ac:dyDescent="0.25">
      <c r="B753" s="2">
        <v>44585</v>
      </c>
      <c r="C753">
        <v>8929.7374999999993</v>
      </c>
      <c r="D753">
        <v>9000</v>
      </c>
      <c r="E753">
        <v>8700.8813730000002</v>
      </c>
      <c r="F753">
        <v>11546.35821</v>
      </c>
      <c r="G753">
        <v>10165.63228</v>
      </c>
      <c r="H753">
        <v>10448.227510000001</v>
      </c>
      <c r="I753">
        <v>11364</v>
      </c>
      <c r="J753">
        <v>9727.8910080000005</v>
      </c>
      <c r="K753">
        <v>9477</v>
      </c>
      <c r="L753">
        <v>8970.5918079999992</v>
      </c>
      <c r="M753">
        <v>13151.71241</v>
      </c>
      <c r="N753">
        <v>13181.989799999999</v>
      </c>
      <c r="O753">
        <v>8000</v>
      </c>
      <c r="P753">
        <v>6908.660484</v>
      </c>
      <c r="Q753">
        <v>7727.0117650000002</v>
      </c>
      <c r="R753">
        <v>8181.3006910000004</v>
      </c>
    </row>
    <row r="754" spans="2:18" x14ac:dyDescent="0.25">
      <c r="B754" s="2">
        <v>44586</v>
      </c>
      <c r="C754">
        <v>8952.7752440000004</v>
      </c>
      <c r="D754">
        <v>9000</v>
      </c>
      <c r="E754">
        <v>8700.8604880000003</v>
      </c>
      <c r="F754">
        <v>11702.385910000001</v>
      </c>
      <c r="G754">
        <v>10165.671329999999</v>
      </c>
      <c r="H754">
        <v>10448.456410000001</v>
      </c>
      <c r="I754">
        <v>11364</v>
      </c>
      <c r="J754">
        <v>9727.8794839999991</v>
      </c>
      <c r="K754">
        <v>9477.0319149999996</v>
      </c>
      <c r="L754">
        <v>8969.6926070000009</v>
      </c>
      <c r="M754">
        <v>13145.897279999999</v>
      </c>
      <c r="N754">
        <v>13182</v>
      </c>
      <c r="O754">
        <v>8275.7442379999993</v>
      </c>
      <c r="P754">
        <v>6908.6195559999996</v>
      </c>
      <c r="Q754">
        <v>9024.1863799999992</v>
      </c>
      <c r="R754">
        <v>8181.3290319999996</v>
      </c>
    </row>
    <row r="755" spans="2:18" x14ac:dyDescent="0.25">
      <c r="B755" s="2">
        <v>44587</v>
      </c>
      <c r="C755">
        <v>8934.9671049999997</v>
      </c>
      <c r="D755">
        <v>9000</v>
      </c>
      <c r="E755">
        <v>8700.8191779999997</v>
      </c>
      <c r="F755">
        <v>11662.739879999999</v>
      </c>
      <c r="G755">
        <v>10165.384679999999</v>
      </c>
      <c r="H755">
        <v>10440.36239</v>
      </c>
      <c r="I755">
        <v>11364</v>
      </c>
      <c r="J755">
        <v>9727.8584339999998</v>
      </c>
      <c r="K755">
        <v>9477.0365849999998</v>
      </c>
      <c r="L755">
        <v>8986.5702180000008</v>
      </c>
      <c r="M755">
        <v>13158.18462</v>
      </c>
      <c r="N755">
        <v>13181.938459999999</v>
      </c>
      <c r="O755">
        <v>8000</v>
      </c>
      <c r="P755">
        <v>6908.6491800000003</v>
      </c>
      <c r="Q755">
        <v>9066.1367190000001</v>
      </c>
      <c r="R755">
        <v>8181.2923730000002</v>
      </c>
    </row>
    <row r="756" spans="2:18" x14ac:dyDescent="0.25">
      <c r="B756" s="2">
        <v>44588</v>
      </c>
      <c r="C756">
        <v>7765.5420560000002</v>
      </c>
      <c r="D756">
        <v>7289.9215690000001</v>
      </c>
      <c r="E756">
        <v>8700.8641979999993</v>
      </c>
      <c r="F756">
        <v>9575.2818000000007</v>
      </c>
      <c r="G756">
        <v>10165.65373</v>
      </c>
      <c r="H756">
        <v>10441.35829</v>
      </c>
      <c r="I756">
        <v>11363.96774</v>
      </c>
      <c r="J756">
        <v>9727.8584389999996</v>
      </c>
      <c r="K756">
        <v>9477.0555559999993</v>
      </c>
      <c r="L756">
        <v>8982.8778050000001</v>
      </c>
      <c r="M756">
        <v>13157.323619999999</v>
      </c>
      <c r="N756">
        <v>13182</v>
      </c>
      <c r="O756">
        <v>8000</v>
      </c>
      <c r="P756">
        <v>6908.6605710000003</v>
      </c>
      <c r="Q756">
        <v>7748.6547620000001</v>
      </c>
      <c r="R756">
        <v>8181.3410759999997</v>
      </c>
    </row>
    <row r="757" spans="2:18" x14ac:dyDescent="0.25">
      <c r="B757" s="2">
        <v>44589</v>
      </c>
      <c r="C757">
        <v>7733.1786739999998</v>
      </c>
      <c r="D757">
        <v>7272.9711539999998</v>
      </c>
      <c r="E757">
        <v>8700.952174</v>
      </c>
      <c r="F757">
        <v>9535.6929220000002</v>
      </c>
      <c r="G757">
        <v>10165.61153</v>
      </c>
      <c r="H757">
        <v>10439.90047</v>
      </c>
      <c r="I757">
        <v>11363.891299999999</v>
      </c>
      <c r="J757">
        <v>9727.9170369999993</v>
      </c>
      <c r="K757">
        <v>9473.4473679999992</v>
      </c>
      <c r="L757">
        <v>8979.1347440000009</v>
      </c>
      <c r="M757">
        <v>12289.443660000001</v>
      </c>
      <c r="N757">
        <v>12288.15</v>
      </c>
      <c r="O757">
        <v>8000</v>
      </c>
      <c r="P757">
        <v>6908.7310610000004</v>
      </c>
      <c r="Q757">
        <v>7727.0029590000004</v>
      </c>
      <c r="R757">
        <v>8181.4325319999998</v>
      </c>
    </row>
    <row r="758" spans="2:18" x14ac:dyDescent="0.25">
      <c r="B758" s="2">
        <v>44590</v>
      </c>
      <c r="C758">
        <v>7748.3406809999997</v>
      </c>
      <c r="D758">
        <v>7272.9818180000002</v>
      </c>
      <c r="E758">
        <v>8700.8819509999994</v>
      </c>
      <c r="F758">
        <v>9511.0127520000005</v>
      </c>
      <c r="G758">
        <v>10165.672</v>
      </c>
      <c r="H758">
        <v>10437.87097</v>
      </c>
      <c r="I758">
        <v>11363.92424</v>
      </c>
      <c r="J758">
        <v>9727.8627190000007</v>
      </c>
      <c r="K758">
        <v>9477.1</v>
      </c>
      <c r="L758">
        <v>8953.5274370000006</v>
      </c>
      <c r="M758">
        <v>12272.986870000001</v>
      </c>
      <c r="N758">
        <v>12272.995070000001</v>
      </c>
      <c r="O758">
        <v>8000</v>
      </c>
      <c r="P758">
        <v>6908.6772529999998</v>
      </c>
      <c r="Q758">
        <v>7727.0090419999997</v>
      </c>
      <c r="R758">
        <v>8099.181818</v>
      </c>
    </row>
    <row r="759" spans="2:18" x14ac:dyDescent="0.25">
      <c r="B759" s="2">
        <v>44591</v>
      </c>
      <c r="C759">
        <v>7751.6451020000004</v>
      </c>
      <c r="D759">
        <v>7272.993939</v>
      </c>
      <c r="E759">
        <v>8700.8243700000003</v>
      </c>
      <c r="F759">
        <v>9506.1102470000005</v>
      </c>
      <c r="G759">
        <v>10165.627109999999</v>
      </c>
      <c r="H759">
        <v>10444.011490000001</v>
      </c>
      <c r="I759">
        <v>11363.978719999999</v>
      </c>
      <c r="J759">
        <v>9727.7989949999992</v>
      </c>
      <c r="K759">
        <v>9477</v>
      </c>
      <c r="L759">
        <v>8969.0628789999992</v>
      </c>
      <c r="M759">
        <v>12272.993839999999</v>
      </c>
      <c r="N759">
        <v>12272.995070000001</v>
      </c>
      <c r="O759">
        <v>8000</v>
      </c>
      <c r="P759">
        <v>6908.7166669999997</v>
      </c>
      <c r="Q759">
        <v>7727.0083750000003</v>
      </c>
      <c r="R759">
        <v>8068.7295919999997</v>
      </c>
    </row>
    <row r="760" spans="2:18" x14ac:dyDescent="0.25">
      <c r="B760" s="2">
        <v>44592</v>
      </c>
      <c r="C760">
        <v>7749.2713860000003</v>
      </c>
      <c r="D760">
        <v>7272.9722220000003</v>
      </c>
      <c r="E760">
        <v>8700.8301159999992</v>
      </c>
      <c r="F760">
        <v>9507.2196530000001</v>
      </c>
      <c r="G760">
        <v>10165.63156</v>
      </c>
      <c r="H760">
        <v>10447.575580000001</v>
      </c>
      <c r="I760">
        <v>11364</v>
      </c>
      <c r="J760">
        <v>9727.8870970000007</v>
      </c>
      <c r="K760">
        <v>9477</v>
      </c>
      <c r="L760">
        <v>8981.0643839999993</v>
      </c>
      <c r="M760">
        <v>12272.99864</v>
      </c>
      <c r="N760">
        <v>12273</v>
      </c>
      <c r="O760">
        <v>8000</v>
      </c>
      <c r="P760">
        <v>6908.6134830000001</v>
      </c>
      <c r="Q760">
        <v>7727.0066450000004</v>
      </c>
      <c r="R760">
        <v>8073.125</v>
      </c>
    </row>
    <row r="761" spans="2:18" x14ac:dyDescent="0.25">
      <c r="B761" s="2">
        <v>44593</v>
      </c>
      <c r="C761">
        <v>7779.0240379999996</v>
      </c>
      <c r="D761">
        <v>7272.9714290000002</v>
      </c>
      <c r="E761">
        <v>8700.8457560000006</v>
      </c>
      <c r="F761">
        <v>9542.3117469999997</v>
      </c>
      <c r="G761">
        <v>10165.65742</v>
      </c>
      <c r="H761">
        <v>10454.977779999999</v>
      </c>
      <c r="I761">
        <v>11363.93333</v>
      </c>
      <c r="J761">
        <v>9727.9244190000009</v>
      </c>
      <c r="K761">
        <v>9477</v>
      </c>
      <c r="L761">
        <v>9000</v>
      </c>
      <c r="M761">
        <v>13166.985849999999</v>
      </c>
      <c r="N761">
        <v>13171.30588</v>
      </c>
      <c r="O761">
        <v>9442.5338780000002</v>
      </c>
      <c r="P761">
        <v>6908.6279999999997</v>
      </c>
      <c r="Q761">
        <v>9066.2898550000009</v>
      </c>
      <c r="R761">
        <v>8102.5740370000003</v>
      </c>
    </row>
    <row r="762" spans="2:18" x14ac:dyDescent="0.25">
      <c r="B762" s="2">
        <v>44594</v>
      </c>
      <c r="C762">
        <v>7750.8395719999999</v>
      </c>
      <c r="D762">
        <v>7272.9727270000003</v>
      </c>
      <c r="E762">
        <v>8700.8869570000006</v>
      </c>
      <c r="F762">
        <v>9541.7903729999998</v>
      </c>
      <c r="G762">
        <v>10165.700290000001</v>
      </c>
      <c r="H762">
        <v>10454.95673</v>
      </c>
      <c r="I762">
        <v>11364</v>
      </c>
      <c r="J762">
        <v>9727.9231820000005</v>
      </c>
      <c r="K762">
        <v>9477</v>
      </c>
      <c r="L762">
        <v>9000</v>
      </c>
      <c r="M762">
        <v>13181.99488</v>
      </c>
      <c r="N762">
        <v>13182</v>
      </c>
      <c r="O762">
        <v>9454.4127489999992</v>
      </c>
      <c r="P762">
        <v>6908.6119520000002</v>
      </c>
      <c r="Q762">
        <v>9091</v>
      </c>
      <c r="R762">
        <v>8010.5794770000002</v>
      </c>
    </row>
    <row r="763" spans="2:18" x14ac:dyDescent="0.25">
      <c r="B763" s="2">
        <v>44595</v>
      </c>
      <c r="C763">
        <v>7759.8221649999996</v>
      </c>
      <c r="D763">
        <v>7272.9868420000003</v>
      </c>
      <c r="E763">
        <v>8700.9359220000006</v>
      </c>
      <c r="F763">
        <v>9565.5423200000005</v>
      </c>
      <c r="G763">
        <v>10165.619629999999</v>
      </c>
      <c r="H763">
        <v>10454.994189999999</v>
      </c>
      <c r="I763">
        <v>11364</v>
      </c>
      <c r="J763">
        <v>9727.8522900000007</v>
      </c>
      <c r="K763">
        <v>9477</v>
      </c>
      <c r="L763">
        <v>9000</v>
      </c>
      <c r="M763">
        <v>13181.99459</v>
      </c>
      <c r="N763">
        <v>13181.98684</v>
      </c>
      <c r="O763">
        <v>8014.5926419999996</v>
      </c>
      <c r="P763">
        <v>6908.5858699999999</v>
      </c>
      <c r="Q763">
        <v>7762.9046049999997</v>
      </c>
      <c r="R763">
        <v>8153.8691280000003</v>
      </c>
    </row>
    <row r="764" spans="2:18" x14ac:dyDescent="0.25">
      <c r="B764" s="2">
        <v>44596</v>
      </c>
      <c r="C764">
        <v>7751.8439019999996</v>
      </c>
      <c r="D764">
        <v>7272.9805829999996</v>
      </c>
      <c r="E764">
        <v>8700.9508380000007</v>
      </c>
      <c r="F764">
        <v>9583.8299549999992</v>
      </c>
      <c r="G764">
        <v>10165.628350000001</v>
      </c>
      <c r="H764">
        <v>10454.984689999999</v>
      </c>
      <c r="I764">
        <v>9091</v>
      </c>
      <c r="J764">
        <v>9727.8738169999997</v>
      </c>
      <c r="K764">
        <v>9477</v>
      </c>
      <c r="L764">
        <v>9000</v>
      </c>
      <c r="M764">
        <v>13174.73264</v>
      </c>
      <c r="N764">
        <v>13182</v>
      </c>
      <c r="O764">
        <v>8000</v>
      </c>
      <c r="P764">
        <v>6908.622222</v>
      </c>
      <c r="Q764">
        <v>7727.0061159999996</v>
      </c>
      <c r="R764">
        <v>8181.2909479999998</v>
      </c>
    </row>
    <row r="765" spans="2:18" x14ac:dyDescent="0.25">
      <c r="B765" s="2">
        <v>44597</v>
      </c>
      <c r="C765">
        <v>7739.996435</v>
      </c>
      <c r="D765">
        <v>7272.9760480000004</v>
      </c>
      <c r="E765">
        <v>8700.7536</v>
      </c>
      <c r="F765">
        <v>9563.8502599999993</v>
      </c>
      <c r="G765">
        <v>10165.65</v>
      </c>
      <c r="H765">
        <v>10454.993630000001</v>
      </c>
      <c r="I765">
        <v>9090.9871789999997</v>
      </c>
      <c r="J765">
        <v>9727.8605299999999</v>
      </c>
      <c r="K765">
        <v>9477.1875</v>
      </c>
      <c r="L765">
        <v>8988.1930859999993</v>
      </c>
      <c r="M765">
        <v>13174.33999</v>
      </c>
      <c r="N765">
        <v>13181.99087</v>
      </c>
      <c r="O765">
        <v>8000</v>
      </c>
      <c r="P765">
        <v>6908.6833329999999</v>
      </c>
      <c r="Q765">
        <v>7735.7623130000002</v>
      </c>
      <c r="R765">
        <v>8181.4136959999996</v>
      </c>
    </row>
    <row r="766" spans="2:18" x14ac:dyDescent="0.25">
      <c r="B766" s="2">
        <v>44598</v>
      </c>
      <c r="C766">
        <v>7733.7495799999997</v>
      </c>
      <c r="D766">
        <v>7272.9871789999997</v>
      </c>
      <c r="E766">
        <v>8700.9502819999998</v>
      </c>
      <c r="F766">
        <v>9556.9927640000005</v>
      </c>
      <c r="G766">
        <v>10165.57143</v>
      </c>
      <c r="H766">
        <v>10454.993420000001</v>
      </c>
      <c r="I766">
        <v>9091</v>
      </c>
      <c r="J766">
        <v>9727.8677169999992</v>
      </c>
      <c r="K766">
        <v>9477</v>
      </c>
      <c r="L766">
        <v>8988.3485889999993</v>
      </c>
      <c r="M766">
        <v>13169.69195</v>
      </c>
      <c r="N766">
        <v>13181.993979999999</v>
      </c>
      <c r="O766">
        <v>8000</v>
      </c>
      <c r="P766">
        <v>6908.6171430000004</v>
      </c>
      <c r="Q766">
        <v>7751.4950099999996</v>
      </c>
      <c r="R766">
        <v>8181.36193</v>
      </c>
    </row>
    <row r="767" spans="2:18" x14ac:dyDescent="0.25">
      <c r="B767" s="2">
        <v>44599</v>
      </c>
      <c r="C767">
        <v>7736.6219510000001</v>
      </c>
      <c r="D767">
        <v>7272.9857140000004</v>
      </c>
      <c r="E767">
        <v>8700.9167570000009</v>
      </c>
      <c r="F767">
        <v>9552.2382890000008</v>
      </c>
      <c r="G767">
        <v>10165.656360000001</v>
      </c>
      <c r="H767">
        <v>10454.976559999999</v>
      </c>
      <c r="I767">
        <v>9091</v>
      </c>
      <c r="J767">
        <v>9727.8756300000005</v>
      </c>
      <c r="K767">
        <v>9477</v>
      </c>
      <c r="L767">
        <v>8988.6541890000008</v>
      </c>
      <c r="M767">
        <v>13169.15439</v>
      </c>
      <c r="N767">
        <v>13182</v>
      </c>
      <c r="O767">
        <v>8000</v>
      </c>
      <c r="P767">
        <v>6908.6308410000001</v>
      </c>
      <c r="Q767">
        <v>7751.1773400000002</v>
      </c>
      <c r="R767">
        <v>8181.3831520000003</v>
      </c>
    </row>
    <row r="768" spans="2:18" x14ac:dyDescent="0.25">
      <c r="B768" s="2">
        <v>44600</v>
      </c>
      <c r="C768">
        <v>8933.6510639999997</v>
      </c>
      <c r="D768">
        <v>9000</v>
      </c>
      <c r="E768">
        <v>8700.9466670000002</v>
      </c>
      <c r="F768">
        <v>11652.93051</v>
      </c>
      <c r="G768">
        <v>10165.634959999999</v>
      </c>
      <c r="H768">
        <v>10454.99394</v>
      </c>
      <c r="I768">
        <v>9090.9871789999997</v>
      </c>
      <c r="J768">
        <v>9727.8949100000009</v>
      </c>
      <c r="K768">
        <v>9477</v>
      </c>
      <c r="L768">
        <v>8981.1038759999992</v>
      </c>
      <c r="M768">
        <v>13173.54443</v>
      </c>
      <c r="N768">
        <v>13182</v>
      </c>
      <c r="O768">
        <v>9394.1585799999993</v>
      </c>
      <c r="P768">
        <v>6908.5892119999999</v>
      </c>
      <c r="Q768">
        <v>8905.9702969999998</v>
      </c>
      <c r="R768">
        <v>8181.2941179999998</v>
      </c>
    </row>
    <row r="769" spans="2:18" x14ac:dyDescent="0.25">
      <c r="B769" s="2">
        <v>44601</v>
      </c>
      <c r="C769">
        <v>8989.5396830000009</v>
      </c>
      <c r="D769">
        <v>9000</v>
      </c>
      <c r="E769">
        <v>8700.7519609999999</v>
      </c>
      <c r="F769">
        <v>11748.28487</v>
      </c>
      <c r="G769">
        <v>10165.59643</v>
      </c>
      <c r="H769">
        <v>10455</v>
      </c>
      <c r="I769">
        <v>9091</v>
      </c>
      <c r="J769">
        <v>9727.9108059999999</v>
      </c>
      <c r="K769">
        <v>9477</v>
      </c>
      <c r="L769">
        <v>8977.2021559999994</v>
      </c>
      <c r="M769">
        <v>13155.734179999999</v>
      </c>
      <c r="N769">
        <v>13182</v>
      </c>
      <c r="O769">
        <v>9454.4</v>
      </c>
      <c r="P769">
        <v>6908.5932199999997</v>
      </c>
      <c r="Q769">
        <v>8982.1834060000001</v>
      </c>
      <c r="R769">
        <v>8181.3535030000003</v>
      </c>
    </row>
    <row r="770" spans="2:18" x14ac:dyDescent="0.25">
      <c r="B770" s="2">
        <v>44602</v>
      </c>
      <c r="C770">
        <v>8215.8523490000007</v>
      </c>
      <c r="D770">
        <v>8209.7288140000001</v>
      </c>
      <c r="E770">
        <v>8700.9316770000005</v>
      </c>
      <c r="F770">
        <v>9664.7777779999997</v>
      </c>
      <c r="G770">
        <v>10165.61685</v>
      </c>
      <c r="H770">
        <v>10454.967909999999</v>
      </c>
      <c r="I770">
        <v>9091</v>
      </c>
      <c r="J770">
        <v>9727.9039740000007</v>
      </c>
      <c r="K770">
        <v>9477</v>
      </c>
      <c r="L770">
        <v>8972.0760559999999</v>
      </c>
      <c r="M770">
        <v>13138.942419999999</v>
      </c>
      <c r="N770">
        <v>13144.630139999999</v>
      </c>
      <c r="O770">
        <v>8005.4471910000002</v>
      </c>
      <c r="P770">
        <v>6908.5652170000003</v>
      </c>
      <c r="Q770">
        <v>7758.7325579999997</v>
      </c>
      <c r="R770">
        <v>8181.2761360000004</v>
      </c>
    </row>
    <row r="771" spans="2:18" x14ac:dyDescent="0.25">
      <c r="B771" s="2">
        <v>44603</v>
      </c>
      <c r="C771">
        <v>8178.5333330000003</v>
      </c>
      <c r="D771">
        <v>8182</v>
      </c>
      <c r="E771">
        <v>8700.9329949999992</v>
      </c>
      <c r="F771">
        <v>9636.0182480000003</v>
      </c>
      <c r="G771">
        <v>10165.574500000001</v>
      </c>
      <c r="H771">
        <v>10454.97849</v>
      </c>
      <c r="I771">
        <v>9090.9818180000002</v>
      </c>
      <c r="J771">
        <v>9727.8962539999993</v>
      </c>
      <c r="K771">
        <v>9477</v>
      </c>
      <c r="L771">
        <v>8940.6242500000008</v>
      </c>
      <c r="M771">
        <v>12297.702789999999</v>
      </c>
      <c r="N771">
        <v>12273</v>
      </c>
      <c r="O771">
        <v>8000</v>
      </c>
      <c r="P771">
        <v>6908.6255709999996</v>
      </c>
      <c r="Q771">
        <v>7764.5062500000004</v>
      </c>
      <c r="R771">
        <v>8181.371212</v>
      </c>
    </row>
    <row r="772" spans="2:18" x14ac:dyDescent="0.25">
      <c r="B772" s="2">
        <v>44604</v>
      </c>
      <c r="C772">
        <v>8179.8537740000002</v>
      </c>
      <c r="D772">
        <v>8182</v>
      </c>
      <c r="E772">
        <v>8700.8298969999996</v>
      </c>
      <c r="F772">
        <v>9637.6609150000004</v>
      </c>
      <c r="G772">
        <v>10165.69125</v>
      </c>
      <c r="H772">
        <v>10454.98734</v>
      </c>
      <c r="I772">
        <v>9091</v>
      </c>
      <c r="J772">
        <v>9727.8702979999998</v>
      </c>
      <c r="K772">
        <v>9477.1875</v>
      </c>
      <c r="L772">
        <v>8971.5944780000009</v>
      </c>
      <c r="M772">
        <v>12286.546399999999</v>
      </c>
      <c r="N772">
        <v>12272.99524</v>
      </c>
      <c r="O772">
        <v>8002.2444439999999</v>
      </c>
      <c r="P772">
        <v>6908.7292420000003</v>
      </c>
      <c r="Q772">
        <v>7738.12</v>
      </c>
      <c r="R772">
        <v>8181.3428569999996</v>
      </c>
    </row>
    <row r="773" spans="2:18" x14ac:dyDescent="0.25">
      <c r="B773" s="2">
        <v>44605</v>
      </c>
      <c r="C773">
        <v>8183.2317329999996</v>
      </c>
      <c r="D773">
        <v>8182</v>
      </c>
      <c r="E773">
        <v>8700.8601159999998</v>
      </c>
      <c r="F773">
        <v>9636.0180509999991</v>
      </c>
      <c r="G773">
        <v>10165.65</v>
      </c>
      <c r="H773">
        <v>10454.9848</v>
      </c>
      <c r="I773">
        <v>9091</v>
      </c>
      <c r="J773">
        <v>9727.8974359999993</v>
      </c>
      <c r="K773">
        <v>9477</v>
      </c>
      <c r="L773">
        <v>8962.1761900000001</v>
      </c>
      <c r="M773">
        <v>12296.51411</v>
      </c>
      <c r="N773">
        <v>12272.99468</v>
      </c>
      <c r="O773">
        <v>8000</v>
      </c>
      <c r="P773">
        <v>6908.7362830000002</v>
      </c>
      <c r="Q773">
        <v>7760.3354170000002</v>
      </c>
      <c r="R773">
        <v>8181.4039899999998</v>
      </c>
    </row>
    <row r="774" spans="2:18" x14ac:dyDescent="0.25">
      <c r="B774" s="2">
        <v>44606</v>
      </c>
      <c r="C774">
        <v>8966.1372549999996</v>
      </c>
      <c r="D774">
        <v>8973.3260869999995</v>
      </c>
      <c r="E774">
        <v>8700.8666670000002</v>
      </c>
      <c r="F774">
        <v>11661.274670000001</v>
      </c>
      <c r="G774">
        <v>10165.48396</v>
      </c>
      <c r="H774">
        <v>10454.96552</v>
      </c>
      <c r="I774">
        <v>9091</v>
      </c>
      <c r="J774">
        <v>9727.8843749999996</v>
      </c>
      <c r="K774">
        <v>9477</v>
      </c>
      <c r="L774">
        <v>8968.4169569999995</v>
      </c>
      <c r="M774">
        <v>12281.08527</v>
      </c>
      <c r="N774">
        <v>12272.980390000001</v>
      </c>
      <c r="O774">
        <v>8000</v>
      </c>
      <c r="P774">
        <v>6908.6825280000003</v>
      </c>
      <c r="Q774">
        <v>7772.1165410000003</v>
      </c>
      <c r="R774">
        <v>8181.2837840000002</v>
      </c>
    </row>
    <row r="775" spans="2:18" x14ac:dyDescent="0.25">
      <c r="B775" s="2">
        <v>44607</v>
      </c>
      <c r="C775">
        <v>8976.5480430000007</v>
      </c>
      <c r="D775">
        <v>9000</v>
      </c>
      <c r="E775">
        <v>8700.9063829999996</v>
      </c>
      <c r="F775">
        <v>11801.72537</v>
      </c>
      <c r="G775">
        <v>10165.632369999999</v>
      </c>
      <c r="H775">
        <v>10455</v>
      </c>
      <c r="I775">
        <v>9091</v>
      </c>
      <c r="J775">
        <v>9727.8573510000006</v>
      </c>
      <c r="K775">
        <v>9477</v>
      </c>
      <c r="L775">
        <v>8973.0382979999995</v>
      </c>
      <c r="M775">
        <v>13148.515740000001</v>
      </c>
      <c r="N775">
        <v>13133.30357</v>
      </c>
      <c r="O775">
        <v>9432.2517769999995</v>
      </c>
      <c r="P775">
        <v>6908.5187500000002</v>
      </c>
      <c r="Q775">
        <v>9025.4314720000002</v>
      </c>
      <c r="R775">
        <v>8181.3006260000002</v>
      </c>
    </row>
    <row r="776" spans="2:18" x14ac:dyDescent="0.25">
      <c r="B776" s="2">
        <v>44608</v>
      </c>
      <c r="C776">
        <v>9000</v>
      </c>
      <c r="D776">
        <v>9000</v>
      </c>
      <c r="E776">
        <v>8700.9483569999993</v>
      </c>
      <c r="F776">
        <v>11818.00303</v>
      </c>
      <c r="G776">
        <v>10165.57559</v>
      </c>
      <c r="H776">
        <v>10455</v>
      </c>
      <c r="I776">
        <v>9090.9745760000005</v>
      </c>
      <c r="J776">
        <v>9727.8965520000002</v>
      </c>
      <c r="K776">
        <v>9477</v>
      </c>
      <c r="L776">
        <v>8998.2866759999997</v>
      </c>
      <c r="M776">
        <v>13172.817510000001</v>
      </c>
      <c r="N776">
        <v>13182</v>
      </c>
      <c r="O776">
        <v>9454.4</v>
      </c>
      <c r="P776">
        <v>6908.610138</v>
      </c>
      <c r="Q776">
        <v>8978.7142860000004</v>
      </c>
      <c r="R776">
        <v>8181.3461539999998</v>
      </c>
    </row>
    <row r="777" spans="2:18" x14ac:dyDescent="0.25">
      <c r="B777" s="2">
        <v>44609</v>
      </c>
      <c r="C777">
        <v>8208.7287579999993</v>
      </c>
      <c r="D777">
        <v>8210.206897</v>
      </c>
      <c r="E777">
        <v>8700.8754719999997</v>
      </c>
      <c r="F777">
        <v>9682.6722090000003</v>
      </c>
      <c r="G777">
        <v>10165.57826</v>
      </c>
      <c r="H777">
        <v>10454.965910000001</v>
      </c>
      <c r="I777">
        <v>9091</v>
      </c>
      <c r="J777">
        <v>9727.8885630000004</v>
      </c>
      <c r="K777">
        <v>9477</v>
      </c>
      <c r="L777">
        <v>9000</v>
      </c>
      <c r="M777">
        <v>13170.143760000001</v>
      </c>
      <c r="N777">
        <v>13182</v>
      </c>
      <c r="O777">
        <v>8010.6941180000003</v>
      </c>
      <c r="P777">
        <v>6908.578125</v>
      </c>
      <c r="Q777">
        <v>7768.9807689999998</v>
      </c>
      <c r="R777">
        <v>8181.3137450000004</v>
      </c>
    </row>
    <row r="778" spans="2:18" x14ac:dyDescent="0.25">
      <c r="B778" s="2">
        <v>44610</v>
      </c>
      <c r="C778">
        <v>8181.9917359999999</v>
      </c>
      <c r="D778">
        <v>8182</v>
      </c>
      <c r="E778">
        <v>8700.9197920000006</v>
      </c>
      <c r="F778">
        <v>9636.0287279999993</v>
      </c>
      <c r="G778">
        <v>10165.637059999999</v>
      </c>
      <c r="H778">
        <v>10454.96694</v>
      </c>
      <c r="I778">
        <v>9091</v>
      </c>
      <c r="J778">
        <v>9727.8731989999997</v>
      </c>
      <c r="K778">
        <v>9477</v>
      </c>
      <c r="L778">
        <v>9000</v>
      </c>
      <c r="M778">
        <v>13172.70715</v>
      </c>
      <c r="N778">
        <v>13182</v>
      </c>
      <c r="O778">
        <v>8000</v>
      </c>
      <c r="P778">
        <v>6908.6111110000002</v>
      </c>
      <c r="Q778">
        <v>7727.0049749999998</v>
      </c>
      <c r="R778">
        <v>8181.3455210000002</v>
      </c>
    </row>
    <row r="779" spans="2:18" x14ac:dyDescent="0.25">
      <c r="B779" s="2">
        <v>44611</v>
      </c>
      <c r="C779">
        <v>8162.2933329999996</v>
      </c>
      <c r="D779">
        <v>8181.9794519999996</v>
      </c>
      <c r="E779">
        <v>8700.8219050000007</v>
      </c>
      <c r="F779">
        <v>9636.0197869999993</v>
      </c>
      <c r="G779">
        <v>10165.672920000001</v>
      </c>
      <c r="H779">
        <v>10433.33654</v>
      </c>
      <c r="I779">
        <v>9090.9895830000005</v>
      </c>
      <c r="J779">
        <v>9710.0589739999996</v>
      </c>
      <c r="K779">
        <v>9477</v>
      </c>
      <c r="L779">
        <v>8977.0008460000008</v>
      </c>
      <c r="M779">
        <v>13144.831759999999</v>
      </c>
      <c r="N779">
        <v>13181.99115</v>
      </c>
      <c r="O779">
        <v>7982.0356300000003</v>
      </c>
      <c r="P779">
        <v>6908.7640719999999</v>
      </c>
      <c r="Q779">
        <v>7723.4182780000001</v>
      </c>
      <c r="R779">
        <v>8181.4110929999997</v>
      </c>
    </row>
    <row r="780" spans="2:18" x14ac:dyDescent="0.25">
      <c r="B780" s="2">
        <v>44612</v>
      </c>
      <c r="C780">
        <v>8103.1549299999997</v>
      </c>
      <c r="D780">
        <v>8182</v>
      </c>
      <c r="E780">
        <v>8700.9508380000007</v>
      </c>
      <c r="F780">
        <v>9622.841821</v>
      </c>
      <c r="G780">
        <v>10165.5301</v>
      </c>
      <c r="H780">
        <v>10399.93094</v>
      </c>
      <c r="I780">
        <v>9091</v>
      </c>
      <c r="J780">
        <v>9627.5316640000001</v>
      </c>
      <c r="K780">
        <v>9477</v>
      </c>
      <c r="L780">
        <v>8891.3330769999993</v>
      </c>
      <c r="M780">
        <v>13097.661340000001</v>
      </c>
      <c r="N780">
        <v>13182</v>
      </c>
      <c r="O780">
        <v>7971.9512690000001</v>
      </c>
      <c r="P780">
        <v>6908.7653849999997</v>
      </c>
      <c r="Q780">
        <v>7717.6231340000004</v>
      </c>
      <c r="R780">
        <v>8181.4090910000004</v>
      </c>
    </row>
    <row r="781" spans="2:18" x14ac:dyDescent="0.25">
      <c r="B781" s="2">
        <v>44613</v>
      </c>
      <c r="C781">
        <v>8756.5679999999993</v>
      </c>
      <c r="D781">
        <v>8955.3818179999998</v>
      </c>
      <c r="E781">
        <v>8700.8815379999996</v>
      </c>
      <c r="F781">
        <v>11558.753849999999</v>
      </c>
      <c r="G781">
        <v>10165.58583</v>
      </c>
      <c r="H781">
        <v>10399.90351</v>
      </c>
      <c r="I781">
        <v>9091</v>
      </c>
      <c r="J781">
        <v>9633.7083330000005</v>
      </c>
      <c r="L781">
        <v>8856.3911559999997</v>
      </c>
      <c r="M781">
        <v>13066.527309999999</v>
      </c>
      <c r="N781">
        <v>13181.985070000001</v>
      </c>
      <c r="O781">
        <v>7978.8303800000003</v>
      </c>
      <c r="P781">
        <v>6908.6374999999998</v>
      </c>
      <c r="Q781">
        <v>7726.8264840000002</v>
      </c>
      <c r="R781">
        <v>8181.3849289999998</v>
      </c>
    </row>
    <row r="782" spans="2:18" x14ac:dyDescent="0.25">
      <c r="B782" s="2">
        <v>44614</v>
      </c>
      <c r="C782">
        <v>8775.8872730000003</v>
      </c>
      <c r="D782">
        <v>9000</v>
      </c>
      <c r="E782">
        <v>8700.8714290000007</v>
      </c>
      <c r="F782">
        <v>11426.049429999999</v>
      </c>
      <c r="G782">
        <v>10165.64703</v>
      </c>
      <c r="H782">
        <v>10416.25</v>
      </c>
      <c r="I782">
        <v>9091</v>
      </c>
      <c r="J782">
        <v>9624.7232000000004</v>
      </c>
      <c r="K782">
        <v>9477</v>
      </c>
      <c r="L782">
        <v>8869.4172880000006</v>
      </c>
      <c r="M782">
        <v>13022.09908</v>
      </c>
      <c r="N782">
        <v>13181.98611</v>
      </c>
      <c r="O782">
        <v>9096.2252869999993</v>
      </c>
      <c r="P782">
        <v>6908.6029129999997</v>
      </c>
      <c r="Q782">
        <v>8974.9329610000004</v>
      </c>
      <c r="R782">
        <v>8181.3619570000001</v>
      </c>
    </row>
    <row r="783" spans="2:18" x14ac:dyDescent="0.25">
      <c r="B783" s="2">
        <v>44615</v>
      </c>
      <c r="C783">
        <v>7740.9933110000002</v>
      </c>
      <c r="D783">
        <v>7756.6279070000001</v>
      </c>
      <c r="E783">
        <v>8700.8339620000006</v>
      </c>
      <c r="F783">
        <v>9594.7956200000008</v>
      </c>
      <c r="G783">
        <v>10165.5623</v>
      </c>
      <c r="H783">
        <v>10402.09375</v>
      </c>
      <c r="I783">
        <v>9091</v>
      </c>
      <c r="J783">
        <v>9591.4298639999997</v>
      </c>
      <c r="L783">
        <v>8846.0476880000006</v>
      </c>
      <c r="M783">
        <v>13048.155930000001</v>
      </c>
      <c r="N783">
        <v>13182</v>
      </c>
      <c r="O783">
        <v>9158.4855349999998</v>
      </c>
      <c r="P783">
        <v>6908.6783880000003</v>
      </c>
      <c r="Q783">
        <v>8994.2039800000002</v>
      </c>
      <c r="R783">
        <v>8181.3362639999996</v>
      </c>
    </row>
    <row r="784" spans="2:18" x14ac:dyDescent="0.25">
      <c r="B784" s="2">
        <v>44616</v>
      </c>
      <c r="C784">
        <v>7727.0147930000003</v>
      </c>
      <c r="D784">
        <v>7727.0253160000002</v>
      </c>
      <c r="E784">
        <v>8700.921429</v>
      </c>
      <c r="F784">
        <v>9545.0143370000005</v>
      </c>
      <c r="G784">
        <v>10165.67218</v>
      </c>
      <c r="H784">
        <v>10414.02778</v>
      </c>
      <c r="I784">
        <v>9090.9906539999993</v>
      </c>
      <c r="J784">
        <v>9598.9418600000008</v>
      </c>
      <c r="L784">
        <v>8855.8808289999997</v>
      </c>
      <c r="M784">
        <v>13045.118780000001</v>
      </c>
      <c r="N784">
        <v>13182</v>
      </c>
      <c r="O784">
        <v>8037.292308</v>
      </c>
      <c r="P784">
        <v>6908.6763639999999</v>
      </c>
      <c r="Q784">
        <v>7732.0405899999996</v>
      </c>
      <c r="R784">
        <v>8181.3493529999996</v>
      </c>
    </row>
    <row r="785" spans="2:18" x14ac:dyDescent="0.25">
      <c r="B785" s="2">
        <v>44617</v>
      </c>
      <c r="C785">
        <v>7727.0126579999996</v>
      </c>
      <c r="D785">
        <v>7727</v>
      </c>
      <c r="E785">
        <v>8700.8378950000006</v>
      </c>
      <c r="F785">
        <v>9536.6950820000002</v>
      </c>
      <c r="G785">
        <v>10165.665000000001</v>
      </c>
      <c r="H785">
        <v>10411.13139</v>
      </c>
      <c r="I785">
        <v>9090.9915249999995</v>
      </c>
      <c r="J785">
        <v>9598.1109799999995</v>
      </c>
      <c r="L785">
        <v>8844.6079910000008</v>
      </c>
      <c r="M785">
        <v>13027.049059999999</v>
      </c>
      <c r="N785">
        <v>12272.96154</v>
      </c>
      <c r="O785">
        <v>8000</v>
      </c>
      <c r="P785">
        <v>6908.5414890000002</v>
      </c>
      <c r="Q785">
        <v>7709.5907930000003</v>
      </c>
      <c r="R785">
        <v>8181.3522359999997</v>
      </c>
    </row>
    <row r="786" spans="2:18" x14ac:dyDescent="0.25">
      <c r="B786" s="2">
        <v>44618</v>
      </c>
      <c r="C786">
        <v>7727.0197740000003</v>
      </c>
      <c r="D786">
        <v>7727.0118339999999</v>
      </c>
      <c r="E786">
        <v>8700.9207999999999</v>
      </c>
      <c r="F786">
        <v>9532.3226990000003</v>
      </c>
      <c r="G786">
        <v>10165.61586</v>
      </c>
      <c r="H786">
        <v>10406.083720000001</v>
      </c>
      <c r="I786">
        <v>9091</v>
      </c>
      <c r="J786">
        <v>9590.7687750000005</v>
      </c>
      <c r="L786">
        <v>8822.0293899999997</v>
      </c>
      <c r="M786">
        <v>12282.224539999999</v>
      </c>
      <c r="N786">
        <v>12272.992829999999</v>
      </c>
      <c r="O786">
        <v>8000</v>
      </c>
      <c r="P786">
        <v>6908.7359759999999</v>
      </c>
      <c r="Q786">
        <v>7706.5410629999997</v>
      </c>
      <c r="R786">
        <v>8181.4084620000003</v>
      </c>
    </row>
    <row r="787" spans="2:18" x14ac:dyDescent="0.25">
      <c r="B787" s="2">
        <v>44619</v>
      </c>
      <c r="C787">
        <v>7727.0150190000004</v>
      </c>
      <c r="D787">
        <v>7727.0239519999996</v>
      </c>
      <c r="E787">
        <v>8700.9</v>
      </c>
      <c r="F787">
        <v>9535.7272190000003</v>
      </c>
      <c r="J787">
        <v>9607.5098469999994</v>
      </c>
      <c r="K787">
        <v>9477</v>
      </c>
      <c r="L787">
        <v>8846.6666669999995</v>
      </c>
      <c r="M787">
        <v>12266.261210000001</v>
      </c>
      <c r="O787">
        <v>8000</v>
      </c>
      <c r="P787">
        <v>6908.7039999999997</v>
      </c>
      <c r="Q787">
        <v>7722.2084590000004</v>
      </c>
      <c r="R787">
        <v>8181.4368930000001</v>
      </c>
    </row>
    <row r="788" spans="2:18" x14ac:dyDescent="0.25">
      <c r="B788" s="2">
        <v>44620</v>
      </c>
      <c r="C788">
        <v>7727.0157170000002</v>
      </c>
      <c r="D788">
        <v>7727.039683</v>
      </c>
      <c r="E788">
        <v>8700.8223080000007</v>
      </c>
      <c r="F788">
        <v>9541.5550559999992</v>
      </c>
      <c r="G788">
        <v>10165.6175</v>
      </c>
      <c r="H788">
        <v>10418.19858</v>
      </c>
      <c r="I788">
        <v>9090.9900990000006</v>
      </c>
      <c r="J788">
        <v>9595.4432990000005</v>
      </c>
      <c r="K788">
        <v>9477</v>
      </c>
      <c r="L788">
        <v>8839.0124219999998</v>
      </c>
      <c r="M788">
        <v>12270.83203</v>
      </c>
      <c r="N788">
        <v>12273</v>
      </c>
      <c r="O788">
        <v>8000</v>
      </c>
      <c r="P788">
        <v>6908.7333330000001</v>
      </c>
      <c r="Q788">
        <v>7720.0269230000004</v>
      </c>
      <c r="R788">
        <v>8181.4487529999997</v>
      </c>
    </row>
    <row r="789" spans="2:18" x14ac:dyDescent="0.25">
      <c r="B789" s="2">
        <v>44621</v>
      </c>
      <c r="C789">
        <v>8944.6521740000007</v>
      </c>
      <c r="D789">
        <v>8980.109375</v>
      </c>
      <c r="E789">
        <v>8700.9323079999995</v>
      </c>
      <c r="F789">
        <v>11769.99296</v>
      </c>
      <c r="G789">
        <v>10165.60519</v>
      </c>
      <c r="H789">
        <v>10431.174499999999</v>
      </c>
      <c r="I789">
        <v>9091</v>
      </c>
      <c r="J789">
        <v>9612.9194630000002</v>
      </c>
      <c r="L789">
        <v>8909.8829339999993</v>
      </c>
      <c r="M789">
        <v>13162</v>
      </c>
      <c r="N789">
        <v>13167.33871</v>
      </c>
      <c r="O789">
        <v>8000</v>
      </c>
      <c r="P789">
        <v>6908.6323140000004</v>
      </c>
      <c r="Q789">
        <v>7716.2834650000004</v>
      </c>
      <c r="R789">
        <v>8181.3508769999999</v>
      </c>
    </row>
    <row r="790" spans="2:18" x14ac:dyDescent="0.25">
      <c r="B790" s="2">
        <v>44622</v>
      </c>
      <c r="C790">
        <v>9000</v>
      </c>
      <c r="D790">
        <v>9000</v>
      </c>
      <c r="E790">
        <v>8700.988421</v>
      </c>
      <c r="F790">
        <v>11818.00412</v>
      </c>
      <c r="G790">
        <v>10165.64832</v>
      </c>
      <c r="H790">
        <v>10443.836730000001</v>
      </c>
      <c r="I790">
        <v>9091</v>
      </c>
      <c r="J790">
        <v>9638.4447949999994</v>
      </c>
      <c r="L790">
        <v>8912.1666669999995</v>
      </c>
      <c r="M790">
        <v>13181.99458</v>
      </c>
      <c r="N790">
        <v>13181.979590000001</v>
      </c>
      <c r="O790">
        <v>9442.4786889999996</v>
      </c>
      <c r="P790">
        <v>6908.7754489999998</v>
      </c>
      <c r="Q790">
        <v>8849.8591550000001</v>
      </c>
      <c r="R790">
        <v>8181.3743759999998</v>
      </c>
    </row>
    <row r="791" spans="2:18" x14ac:dyDescent="0.25">
      <c r="B791" s="2">
        <v>44623</v>
      </c>
      <c r="C791">
        <v>8065.1193549999998</v>
      </c>
      <c r="D791">
        <v>8195.6333329999998</v>
      </c>
      <c r="E791">
        <v>8700.8799999999992</v>
      </c>
      <c r="F791">
        <v>9650.9589319999995</v>
      </c>
      <c r="G791">
        <v>10165.57713</v>
      </c>
      <c r="H791">
        <v>10424.32609</v>
      </c>
      <c r="I791">
        <v>11364</v>
      </c>
      <c r="J791">
        <v>9641.2137289999991</v>
      </c>
      <c r="L791">
        <v>8791.5364809999992</v>
      </c>
      <c r="M791">
        <v>13099.77901</v>
      </c>
      <c r="N791">
        <v>13182</v>
      </c>
      <c r="O791">
        <v>8002.8222219999998</v>
      </c>
      <c r="P791">
        <v>6908.6511010000004</v>
      </c>
      <c r="Q791">
        <v>7737.9558230000002</v>
      </c>
      <c r="R791">
        <v>8181.3769629999997</v>
      </c>
    </row>
    <row r="792" spans="2:18" x14ac:dyDescent="0.25">
      <c r="B792" s="2">
        <v>44624</v>
      </c>
      <c r="C792">
        <v>8077.9307230000004</v>
      </c>
      <c r="D792">
        <v>8181.9655169999996</v>
      </c>
      <c r="E792">
        <v>8700.9779999999992</v>
      </c>
      <c r="F792">
        <v>9632.2390009999999</v>
      </c>
      <c r="G792">
        <v>10165.697609999999</v>
      </c>
      <c r="H792">
        <v>10347.90431</v>
      </c>
      <c r="I792">
        <v>11363.98113</v>
      </c>
      <c r="J792">
        <v>9581.4238229999992</v>
      </c>
      <c r="K792">
        <v>9477</v>
      </c>
      <c r="L792">
        <v>8614.7473900000005</v>
      </c>
      <c r="M792">
        <v>13088.18728</v>
      </c>
      <c r="N792">
        <v>13181.988890000001</v>
      </c>
      <c r="O792">
        <v>7995.9272730000002</v>
      </c>
      <c r="P792">
        <v>6908.7166669999997</v>
      </c>
      <c r="Q792">
        <v>7727.0058310000004</v>
      </c>
      <c r="R792">
        <v>8181.432546</v>
      </c>
    </row>
    <row r="793" spans="2:18" x14ac:dyDescent="0.25">
      <c r="B793" s="2">
        <v>44625</v>
      </c>
      <c r="C793">
        <v>8040.1834859999999</v>
      </c>
      <c r="D793">
        <v>8181.9921260000001</v>
      </c>
      <c r="E793">
        <v>8700.828125</v>
      </c>
      <c r="F793">
        <v>9633.6463640000002</v>
      </c>
      <c r="G793">
        <v>10165.70709</v>
      </c>
      <c r="H793">
        <v>10338.825269999999</v>
      </c>
      <c r="I793">
        <v>11363.960779999999</v>
      </c>
      <c r="J793">
        <v>9604.4572929999995</v>
      </c>
      <c r="K793">
        <v>9477</v>
      </c>
      <c r="L793">
        <v>8739.6297419999992</v>
      </c>
      <c r="M793">
        <v>13087.028630000001</v>
      </c>
      <c r="N793">
        <v>13181.989740000001</v>
      </c>
      <c r="O793">
        <v>7995.4332100000001</v>
      </c>
      <c r="P793">
        <v>6668.5594199999996</v>
      </c>
      <c r="Q793">
        <v>7701.2367910000003</v>
      </c>
      <c r="R793">
        <v>8051.3065329999999</v>
      </c>
    </row>
    <row r="794" spans="2:18" x14ac:dyDescent="0.25">
      <c r="B794" s="2">
        <v>44626</v>
      </c>
      <c r="C794">
        <v>8077.6522590000004</v>
      </c>
      <c r="D794">
        <v>8181.9907409999996</v>
      </c>
      <c r="E794">
        <v>8700.8647540000002</v>
      </c>
      <c r="F794">
        <v>9632.1001340000003</v>
      </c>
      <c r="G794">
        <v>10165.62938</v>
      </c>
      <c r="H794">
        <v>10295.305850000001</v>
      </c>
      <c r="I794">
        <v>11363.91071</v>
      </c>
      <c r="J794">
        <v>9599.0805189999992</v>
      </c>
      <c r="L794">
        <v>8777.9417539999995</v>
      </c>
      <c r="M794">
        <v>13079.645039999999</v>
      </c>
      <c r="N794">
        <v>13181.99259</v>
      </c>
      <c r="O794">
        <v>7997.4505840000002</v>
      </c>
      <c r="P794">
        <v>6488.2550140000003</v>
      </c>
      <c r="Q794">
        <v>7706.0664210000004</v>
      </c>
      <c r="R794">
        <v>7880.3162789999997</v>
      </c>
    </row>
    <row r="795" spans="2:18" x14ac:dyDescent="0.25">
      <c r="B795" s="2">
        <v>44627</v>
      </c>
      <c r="C795">
        <v>8705.1042649999999</v>
      </c>
      <c r="D795">
        <v>8986.3666670000002</v>
      </c>
      <c r="E795">
        <v>8700.8699510000006</v>
      </c>
      <c r="F795">
        <v>11575.893770000001</v>
      </c>
      <c r="G795">
        <v>10165.68743</v>
      </c>
      <c r="H795">
        <v>10349.47134</v>
      </c>
      <c r="I795">
        <v>11363.96364</v>
      </c>
      <c r="J795">
        <v>9587.3699059999999</v>
      </c>
      <c r="K795">
        <v>9477.2142860000004</v>
      </c>
      <c r="L795">
        <v>8785.7119999999995</v>
      </c>
      <c r="M795">
        <v>13084.955480000001</v>
      </c>
      <c r="N795">
        <v>13182</v>
      </c>
      <c r="O795">
        <v>7994.9118280000002</v>
      </c>
      <c r="P795">
        <v>6566.0658290000001</v>
      </c>
      <c r="Q795">
        <v>7727.0102040000002</v>
      </c>
      <c r="R795">
        <v>7922.4016170000004</v>
      </c>
    </row>
    <row r="796" spans="2:18" x14ac:dyDescent="0.25">
      <c r="B796" s="2">
        <v>44628</v>
      </c>
      <c r="C796">
        <v>8752.9699999999993</v>
      </c>
      <c r="D796">
        <v>9000</v>
      </c>
      <c r="E796">
        <v>8700.8742860000002</v>
      </c>
      <c r="F796">
        <v>11658.989250000001</v>
      </c>
      <c r="G796">
        <v>10165.66741</v>
      </c>
      <c r="H796">
        <v>10350.10828</v>
      </c>
      <c r="I796">
        <v>11363.972970000001</v>
      </c>
      <c r="J796">
        <v>9620.0060880000001</v>
      </c>
      <c r="L796">
        <v>8714.5835729999999</v>
      </c>
      <c r="M796">
        <v>13084.146650000001</v>
      </c>
      <c r="N796">
        <v>13181.983609999999</v>
      </c>
      <c r="O796">
        <v>9417.7471999999998</v>
      </c>
      <c r="P796">
        <v>6516.293388</v>
      </c>
      <c r="Q796">
        <v>9032.3333330000005</v>
      </c>
      <c r="R796">
        <v>8009.484794</v>
      </c>
    </row>
    <row r="797" spans="2:18" x14ac:dyDescent="0.25">
      <c r="B797" s="2">
        <v>44629</v>
      </c>
      <c r="C797">
        <v>8746.9396980000001</v>
      </c>
      <c r="D797">
        <v>9000</v>
      </c>
      <c r="E797">
        <v>8700.7344830000002</v>
      </c>
      <c r="F797">
        <v>11708.26071</v>
      </c>
      <c r="G797">
        <v>10165.6116</v>
      </c>
      <c r="H797">
        <v>10357.172039999999</v>
      </c>
      <c r="I797">
        <v>11364</v>
      </c>
      <c r="J797">
        <v>9618.2587519999997</v>
      </c>
      <c r="L797">
        <v>8748.3913580000008</v>
      </c>
      <c r="M797">
        <v>13101.011630000001</v>
      </c>
      <c r="N797">
        <v>13181.983609999999</v>
      </c>
      <c r="O797">
        <v>9431.2606059999998</v>
      </c>
      <c r="P797">
        <v>6475.52646</v>
      </c>
      <c r="Q797">
        <v>9024.7864079999999</v>
      </c>
      <c r="R797">
        <v>7830.5822779999999</v>
      </c>
    </row>
    <row r="798" spans="2:18" x14ac:dyDescent="0.25">
      <c r="B798" s="2">
        <v>44630</v>
      </c>
      <c r="C798">
        <v>8199.3914889999996</v>
      </c>
      <c r="D798">
        <v>8203.8133330000001</v>
      </c>
      <c r="E798">
        <v>8700.8339620000006</v>
      </c>
      <c r="F798">
        <v>9638.4168669999999</v>
      </c>
      <c r="G798">
        <v>10165.59798</v>
      </c>
      <c r="H798">
        <v>10279.887500000001</v>
      </c>
      <c r="I798">
        <v>11364</v>
      </c>
      <c r="J798">
        <v>9602.1234939999995</v>
      </c>
      <c r="L798">
        <v>8744.3313949999992</v>
      </c>
      <c r="M798">
        <v>13096.123750000001</v>
      </c>
      <c r="N798">
        <v>13182</v>
      </c>
      <c r="O798">
        <v>8020.4735629999996</v>
      </c>
      <c r="P798">
        <v>6525.0618059999997</v>
      </c>
      <c r="Q798">
        <v>7753.4418599999999</v>
      </c>
      <c r="R798">
        <v>8074.3910470000001</v>
      </c>
    </row>
    <row r="799" spans="2:18" x14ac:dyDescent="0.25">
      <c r="B799" s="2">
        <v>44631</v>
      </c>
      <c r="C799">
        <v>8181.9931969999998</v>
      </c>
      <c r="D799">
        <v>8182</v>
      </c>
      <c r="E799">
        <v>8700.9160310000007</v>
      </c>
      <c r="F799">
        <v>9634.2973480000001</v>
      </c>
      <c r="G799">
        <v>10165.606610000001</v>
      </c>
      <c r="H799">
        <v>10266.124</v>
      </c>
      <c r="I799">
        <v>11363.86111</v>
      </c>
      <c r="J799">
        <v>9609.2469779999992</v>
      </c>
      <c r="K799">
        <v>9477</v>
      </c>
      <c r="L799">
        <v>8775.1740580000005</v>
      </c>
      <c r="M799">
        <v>13070.242620000001</v>
      </c>
      <c r="N799">
        <v>13182</v>
      </c>
      <c r="O799">
        <v>7995.3407999999999</v>
      </c>
      <c r="P799">
        <v>6587.2606900000001</v>
      </c>
      <c r="Q799">
        <v>7727.0034249999999</v>
      </c>
      <c r="R799">
        <v>8002.250755</v>
      </c>
    </row>
    <row r="800" spans="2:18" x14ac:dyDescent="0.25">
      <c r="B800" s="2">
        <v>44632</v>
      </c>
      <c r="C800">
        <v>8181.9871789999997</v>
      </c>
      <c r="D800">
        <v>8181.9701489999998</v>
      </c>
      <c r="E800">
        <v>8700.8757060000007</v>
      </c>
      <c r="F800">
        <v>9633.6576819999991</v>
      </c>
      <c r="G800">
        <v>10165.499680000001</v>
      </c>
      <c r="H800">
        <v>10374.896000000001</v>
      </c>
      <c r="I800">
        <v>11364</v>
      </c>
      <c r="J800">
        <v>9625.7277630000008</v>
      </c>
      <c r="K800">
        <v>9477</v>
      </c>
      <c r="L800">
        <v>8780.0870290000003</v>
      </c>
      <c r="M800">
        <v>13081.759969999999</v>
      </c>
      <c r="N800">
        <v>13181.980890000001</v>
      </c>
      <c r="O800">
        <v>7996.8552920000002</v>
      </c>
      <c r="P800">
        <v>6748.132979</v>
      </c>
      <c r="Q800">
        <v>7727.0074260000001</v>
      </c>
      <c r="R800">
        <v>7958.57024</v>
      </c>
    </row>
    <row r="801" spans="2:18" x14ac:dyDescent="0.25">
      <c r="B801" s="2">
        <v>44633</v>
      </c>
      <c r="C801">
        <v>8181.9957979999999</v>
      </c>
      <c r="D801">
        <v>8182</v>
      </c>
      <c r="E801">
        <v>8700.814085</v>
      </c>
      <c r="F801">
        <v>9633.0074629999999</v>
      </c>
      <c r="G801">
        <v>10165.57</v>
      </c>
      <c r="H801">
        <v>10320.336160000001</v>
      </c>
      <c r="I801">
        <v>11363.95349</v>
      </c>
      <c r="J801">
        <v>9604.9679489999999</v>
      </c>
      <c r="K801">
        <v>9477</v>
      </c>
      <c r="L801">
        <v>8760.2123759999995</v>
      </c>
      <c r="M801">
        <v>13088.207329999999</v>
      </c>
      <c r="N801">
        <v>13182</v>
      </c>
      <c r="O801">
        <v>7995.7176470000004</v>
      </c>
      <c r="P801">
        <v>6520.3487500000001</v>
      </c>
      <c r="Q801">
        <v>7727.0062889999999</v>
      </c>
      <c r="R801">
        <v>7899.434483</v>
      </c>
    </row>
    <row r="802" spans="2:18" x14ac:dyDescent="0.25">
      <c r="B802" s="2">
        <v>44634</v>
      </c>
      <c r="C802">
        <v>8782.2208589999991</v>
      </c>
      <c r="D802">
        <v>9000</v>
      </c>
      <c r="E802">
        <v>8700.8138459999991</v>
      </c>
      <c r="F802">
        <v>11661.076429999999</v>
      </c>
      <c r="G802">
        <v>10165.61657</v>
      </c>
      <c r="H802">
        <v>10345.43878</v>
      </c>
      <c r="I802">
        <v>11363.93023</v>
      </c>
      <c r="J802">
        <v>9596.0921049999997</v>
      </c>
      <c r="K802">
        <v>9477</v>
      </c>
      <c r="L802">
        <v>8781.2334630000005</v>
      </c>
      <c r="M802">
        <v>13076.938899999999</v>
      </c>
      <c r="N802">
        <v>13182</v>
      </c>
      <c r="O802">
        <v>7994.8</v>
      </c>
      <c r="P802">
        <v>6645.3884749999997</v>
      </c>
      <c r="Q802">
        <v>7727.011364</v>
      </c>
      <c r="R802">
        <v>8024.888199</v>
      </c>
    </row>
    <row r="803" spans="2:18" x14ac:dyDescent="0.25">
      <c r="B803" t="s">
        <v>11</v>
      </c>
      <c r="C803">
        <v>8163.7536479999999</v>
      </c>
      <c r="D803">
        <v>8420.1795839999995</v>
      </c>
      <c r="E803">
        <v>8566.0935289999998</v>
      </c>
      <c r="F803">
        <v>10256.084059999999</v>
      </c>
      <c r="G803">
        <v>9120.5253460000004</v>
      </c>
      <c r="H803">
        <v>10154.2677</v>
      </c>
      <c r="I803">
        <v>10707.054539999999</v>
      </c>
      <c r="J803">
        <v>8921.7635470000005</v>
      </c>
      <c r="K803">
        <v>8893.0920310000001</v>
      </c>
      <c r="L803">
        <v>8442.8559069999992</v>
      </c>
      <c r="M803">
        <v>12597.96283</v>
      </c>
      <c r="N803">
        <v>12516.531429999999</v>
      </c>
      <c r="O803">
        <v>8237.4061519999996</v>
      </c>
      <c r="P803">
        <v>6688.0180330000003</v>
      </c>
      <c r="Q803">
        <v>8122.7541069999997</v>
      </c>
      <c r="R803">
        <v>7921.2657429999999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Hoja4</vt:lpstr>
      <vt:lpstr>Hoja1</vt:lpstr>
      <vt:lpstr>Resumen</vt:lpstr>
      <vt:lpstr>Base</vt:lpstr>
      <vt:lpstr>Adidas Futbol</vt:lpstr>
      <vt:lpstr>Adidas Deportes</vt:lpstr>
      <vt:lpstr>Adidas Running</vt:lpstr>
      <vt:lpstr>Adidas Social</vt:lpstr>
      <vt:lpstr>Asics Deportes</vt:lpstr>
      <vt:lpstr>Asics Running</vt:lpstr>
      <vt:lpstr>Asics Tiger</vt:lpstr>
      <vt:lpstr>Nike Futbol</vt:lpstr>
      <vt:lpstr>Nike Deportes</vt:lpstr>
      <vt:lpstr>Nike Running</vt:lpstr>
      <vt:lpstr>Nike Social</vt:lpstr>
      <vt:lpstr>Puma Futbol</vt:lpstr>
      <vt:lpstr>Puma Deportes</vt:lpstr>
      <vt:lpstr>Puma Running</vt:lpstr>
      <vt:lpstr>Puma Social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lagares</dc:creator>
  <cp:lastModifiedBy>martina lagares</cp:lastModifiedBy>
  <dcterms:created xsi:type="dcterms:W3CDTF">2023-07-10T00:22:06Z</dcterms:created>
  <dcterms:modified xsi:type="dcterms:W3CDTF">2023-07-13T16:39:10Z</dcterms:modified>
</cp:coreProperties>
</file>